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Locations2013-2014-v2" sheetId="1" r:id="rId1"/>
  </sheets>
  <calcPr calcId="0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4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5" i="1"/>
  <c r="Q6" i="1"/>
  <c r="Q7" i="1"/>
  <c r="Q8" i="1"/>
  <c r="Q9" i="1"/>
  <c r="Q10" i="1"/>
  <c r="Q11" i="1"/>
  <c r="Q4" i="1"/>
  <c r="S6" i="1"/>
  <c r="S7" i="1"/>
  <c r="S8" i="1"/>
  <c r="S9" i="1"/>
  <c r="S10" i="1"/>
  <c r="S11" i="1"/>
  <c r="S5" i="1"/>
  <c r="S4" i="1"/>
  <c r="H4" i="1"/>
  <c r="I4" i="1"/>
  <c r="G4" i="1"/>
  <c r="F422" i="1"/>
  <c r="F570" i="1"/>
  <c r="F4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4" i="1"/>
  <c r="J618" i="1"/>
  <c r="L617" i="1"/>
  <c r="M617" i="1" s="1"/>
  <c r="O617" i="1" s="1"/>
  <c r="K617" i="1"/>
  <c r="N617" i="1" s="1"/>
  <c r="J617" i="1"/>
  <c r="J616" i="1"/>
  <c r="L615" i="1"/>
  <c r="M615" i="1" s="1"/>
  <c r="K615" i="1"/>
  <c r="N615" i="1" s="1"/>
  <c r="O615" i="1" s="1"/>
  <c r="J615" i="1"/>
  <c r="J614" i="1"/>
  <c r="J613" i="1"/>
  <c r="M612" i="1"/>
  <c r="L612" i="1"/>
  <c r="J612" i="1"/>
  <c r="K612" i="1" s="1"/>
  <c r="N612" i="1" s="1"/>
  <c r="N611" i="1"/>
  <c r="O611" i="1" s="1"/>
  <c r="L611" i="1"/>
  <c r="M611" i="1" s="1"/>
  <c r="K611" i="1"/>
  <c r="J611" i="1"/>
  <c r="N610" i="1"/>
  <c r="O610" i="1" s="1"/>
  <c r="M610" i="1"/>
  <c r="L610" i="1"/>
  <c r="J610" i="1"/>
  <c r="K610" i="1" s="1"/>
  <c r="O609" i="1"/>
  <c r="N609" i="1"/>
  <c r="L609" i="1"/>
  <c r="M609" i="1" s="1"/>
  <c r="J609" i="1"/>
  <c r="K609" i="1" s="1"/>
  <c r="J608" i="1"/>
  <c r="K607" i="1"/>
  <c r="N607" i="1" s="1"/>
  <c r="O607" i="1" s="1"/>
  <c r="J607" i="1"/>
  <c r="L607" i="1" s="1"/>
  <c r="M607" i="1" s="1"/>
  <c r="J606" i="1"/>
  <c r="K606" i="1" s="1"/>
  <c r="N606" i="1" s="1"/>
  <c r="J605" i="1"/>
  <c r="L605" i="1" s="1"/>
  <c r="M605" i="1" s="1"/>
  <c r="J604" i="1"/>
  <c r="N603" i="1"/>
  <c r="O603" i="1" s="1"/>
  <c r="L603" i="1"/>
  <c r="M603" i="1" s="1"/>
  <c r="K603" i="1"/>
  <c r="J603" i="1"/>
  <c r="N602" i="1"/>
  <c r="O602" i="1" s="1"/>
  <c r="M602" i="1"/>
  <c r="L602" i="1"/>
  <c r="J602" i="1"/>
  <c r="K602" i="1" s="1"/>
  <c r="J601" i="1"/>
  <c r="J600" i="1"/>
  <c r="N599" i="1"/>
  <c r="O599" i="1" s="1"/>
  <c r="K599" i="1"/>
  <c r="J599" i="1"/>
  <c r="L599" i="1" s="1"/>
  <c r="M599" i="1" s="1"/>
  <c r="N598" i="1"/>
  <c r="L598" i="1"/>
  <c r="M598" i="1" s="1"/>
  <c r="J598" i="1"/>
  <c r="K598" i="1" s="1"/>
  <c r="L597" i="1"/>
  <c r="M597" i="1" s="1"/>
  <c r="K597" i="1"/>
  <c r="N597" i="1" s="1"/>
  <c r="O597" i="1" s="1"/>
  <c r="J597" i="1"/>
  <c r="L596" i="1"/>
  <c r="M596" i="1" s="1"/>
  <c r="J596" i="1"/>
  <c r="K596" i="1" s="1"/>
  <c r="N596" i="1" s="1"/>
  <c r="L595" i="1"/>
  <c r="M595" i="1" s="1"/>
  <c r="K595" i="1"/>
  <c r="N595" i="1" s="1"/>
  <c r="O595" i="1" s="1"/>
  <c r="J595" i="1"/>
  <c r="N594" i="1"/>
  <c r="L594" i="1"/>
  <c r="M594" i="1" s="1"/>
  <c r="J594" i="1"/>
  <c r="K594" i="1" s="1"/>
  <c r="L593" i="1"/>
  <c r="M593" i="1" s="1"/>
  <c r="J593" i="1"/>
  <c r="K593" i="1" s="1"/>
  <c r="N593" i="1" s="1"/>
  <c r="J592" i="1"/>
  <c r="J591" i="1"/>
  <c r="N590" i="1"/>
  <c r="O590" i="1" s="1"/>
  <c r="L590" i="1"/>
  <c r="M590" i="1" s="1"/>
  <c r="J590" i="1"/>
  <c r="K590" i="1" s="1"/>
  <c r="O589" i="1"/>
  <c r="L589" i="1"/>
  <c r="M589" i="1" s="1"/>
  <c r="K589" i="1"/>
  <c r="N589" i="1" s="1"/>
  <c r="J589" i="1"/>
  <c r="M588" i="1"/>
  <c r="L588" i="1"/>
  <c r="J588" i="1"/>
  <c r="K588" i="1" s="1"/>
  <c r="N588" i="1" s="1"/>
  <c r="L587" i="1"/>
  <c r="M587" i="1" s="1"/>
  <c r="K587" i="1"/>
  <c r="N587" i="1" s="1"/>
  <c r="J587" i="1"/>
  <c r="N586" i="1"/>
  <c r="M586" i="1"/>
  <c r="L586" i="1"/>
  <c r="J586" i="1"/>
  <c r="K586" i="1" s="1"/>
  <c r="N585" i="1"/>
  <c r="L585" i="1"/>
  <c r="M585" i="1" s="1"/>
  <c r="J585" i="1"/>
  <c r="K585" i="1" s="1"/>
  <c r="J584" i="1"/>
  <c r="K583" i="1"/>
  <c r="N583" i="1" s="1"/>
  <c r="O583" i="1" s="1"/>
  <c r="J583" i="1"/>
  <c r="L583" i="1" s="1"/>
  <c r="M583" i="1" s="1"/>
  <c r="J582" i="1"/>
  <c r="J581" i="1"/>
  <c r="M580" i="1"/>
  <c r="L580" i="1"/>
  <c r="J580" i="1"/>
  <c r="K580" i="1" s="1"/>
  <c r="N580" i="1" s="1"/>
  <c r="N579" i="1"/>
  <c r="L579" i="1"/>
  <c r="M579" i="1" s="1"/>
  <c r="K579" i="1"/>
  <c r="J579" i="1"/>
  <c r="N578" i="1"/>
  <c r="M578" i="1"/>
  <c r="L578" i="1"/>
  <c r="J578" i="1"/>
  <c r="K578" i="1" s="1"/>
  <c r="N577" i="1"/>
  <c r="O577" i="1" s="1"/>
  <c r="L577" i="1"/>
  <c r="M577" i="1" s="1"/>
  <c r="J577" i="1"/>
  <c r="K577" i="1" s="1"/>
  <c r="J576" i="1"/>
  <c r="K575" i="1"/>
  <c r="N575" i="1" s="1"/>
  <c r="O575" i="1" s="1"/>
  <c r="J575" i="1"/>
  <c r="L575" i="1" s="1"/>
  <c r="M575" i="1" s="1"/>
  <c r="J574" i="1"/>
  <c r="K574" i="1" s="1"/>
  <c r="N574" i="1" s="1"/>
  <c r="K573" i="1"/>
  <c r="N573" i="1" s="1"/>
  <c r="O573" i="1" s="1"/>
  <c r="J573" i="1"/>
  <c r="L573" i="1" s="1"/>
  <c r="M573" i="1" s="1"/>
  <c r="J572" i="1"/>
  <c r="N571" i="1"/>
  <c r="O571" i="1" s="1"/>
  <c r="L571" i="1"/>
  <c r="M571" i="1" s="1"/>
  <c r="K571" i="1"/>
  <c r="J571" i="1"/>
  <c r="N570" i="1"/>
  <c r="O570" i="1" s="1"/>
  <c r="M570" i="1"/>
  <c r="L570" i="1"/>
  <c r="J570" i="1"/>
  <c r="K570" i="1" s="1"/>
  <c r="J569" i="1"/>
  <c r="J568" i="1"/>
  <c r="N567" i="1"/>
  <c r="O567" i="1" s="1"/>
  <c r="K567" i="1"/>
  <c r="J567" i="1"/>
  <c r="L567" i="1" s="1"/>
  <c r="M567" i="1" s="1"/>
  <c r="N566" i="1"/>
  <c r="L566" i="1"/>
  <c r="M566" i="1" s="1"/>
  <c r="J566" i="1"/>
  <c r="K566" i="1" s="1"/>
  <c r="L565" i="1"/>
  <c r="M565" i="1" s="1"/>
  <c r="K565" i="1"/>
  <c r="N565" i="1" s="1"/>
  <c r="O565" i="1" s="1"/>
  <c r="J565" i="1"/>
  <c r="L564" i="1"/>
  <c r="M564" i="1" s="1"/>
  <c r="J564" i="1"/>
  <c r="K564" i="1" s="1"/>
  <c r="N564" i="1" s="1"/>
  <c r="L563" i="1"/>
  <c r="M563" i="1" s="1"/>
  <c r="K563" i="1"/>
  <c r="N563" i="1" s="1"/>
  <c r="O563" i="1" s="1"/>
  <c r="J563" i="1"/>
  <c r="J562" i="1"/>
  <c r="K562" i="1" s="1"/>
  <c r="N562" i="1" s="1"/>
  <c r="L561" i="1"/>
  <c r="M561" i="1" s="1"/>
  <c r="K561" i="1"/>
  <c r="N561" i="1" s="1"/>
  <c r="O561" i="1" s="1"/>
  <c r="J561" i="1"/>
  <c r="L560" i="1"/>
  <c r="M560" i="1" s="1"/>
  <c r="J560" i="1"/>
  <c r="K560" i="1" s="1"/>
  <c r="N560" i="1" s="1"/>
  <c r="N559" i="1"/>
  <c r="L559" i="1"/>
  <c r="M559" i="1" s="1"/>
  <c r="K559" i="1"/>
  <c r="J559" i="1"/>
  <c r="N558" i="1"/>
  <c r="M558" i="1"/>
  <c r="L558" i="1"/>
  <c r="J558" i="1"/>
  <c r="K558" i="1" s="1"/>
  <c r="J557" i="1"/>
  <c r="J556" i="1"/>
  <c r="J555" i="1"/>
  <c r="J554" i="1"/>
  <c r="K554" i="1" s="1"/>
  <c r="N554" i="1" s="1"/>
  <c r="L553" i="1"/>
  <c r="M553" i="1" s="1"/>
  <c r="K553" i="1"/>
  <c r="N553" i="1" s="1"/>
  <c r="J553" i="1"/>
  <c r="L552" i="1"/>
  <c r="M552" i="1" s="1"/>
  <c r="J552" i="1"/>
  <c r="K552" i="1" s="1"/>
  <c r="N552" i="1" s="1"/>
  <c r="N551" i="1"/>
  <c r="L551" i="1"/>
  <c r="M551" i="1" s="1"/>
  <c r="K551" i="1"/>
  <c r="J551" i="1"/>
  <c r="N550" i="1"/>
  <c r="M550" i="1"/>
  <c r="L550" i="1"/>
  <c r="J550" i="1"/>
  <c r="K550" i="1" s="1"/>
  <c r="J549" i="1"/>
  <c r="J548" i="1"/>
  <c r="K547" i="1"/>
  <c r="N547" i="1" s="1"/>
  <c r="O547" i="1" s="1"/>
  <c r="J547" i="1"/>
  <c r="L547" i="1" s="1"/>
  <c r="M547" i="1" s="1"/>
  <c r="J546" i="1"/>
  <c r="K546" i="1" s="1"/>
  <c r="N546" i="1" s="1"/>
  <c r="L545" i="1"/>
  <c r="M545" i="1" s="1"/>
  <c r="K545" i="1"/>
  <c r="N545" i="1" s="1"/>
  <c r="J545" i="1"/>
  <c r="L544" i="1"/>
  <c r="M544" i="1" s="1"/>
  <c r="J544" i="1"/>
  <c r="K544" i="1" s="1"/>
  <c r="N544" i="1" s="1"/>
  <c r="L543" i="1"/>
  <c r="M543" i="1" s="1"/>
  <c r="K543" i="1"/>
  <c r="N543" i="1" s="1"/>
  <c r="O543" i="1" s="1"/>
  <c r="J543" i="1"/>
  <c r="N542" i="1"/>
  <c r="L542" i="1"/>
  <c r="M542" i="1" s="1"/>
  <c r="J542" i="1"/>
  <c r="K542" i="1" s="1"/>
  <c r="L541" i="1"/>
  <c r="M541" i="1" s="1"/>
  <c r="J541" i="1"/>
  <c r="K541" i="1" s="1"/>
  <c r="N541" i="1" s="1"/>
  <c r="J540" i="1"/>
  <c r="J539" i="1"/>
  <c r="N538" i="1"/>
  <c r="J538" i="1"/>
  <c r="K538" i="1" s="1"/>
  <c r="L537" i="1"/>
  <c r="M537" i="1" s="1"/>
  <c r="J537" i="1"/>
  <c r="K537" i="1" s="1"/>
  <c r="N537" i="1" s="1"/>
  <c r="O537" i="1" s="1"/>
  <c r="M536" i="1"/>
  <c r="L536" i="1"/>
  <c r="K536" i="1"/>
  <c r="N536" i="1" s="1"/>
  <c r="J536" i="1"/>
  <c r="J535" i="1"/>
  <c r="O534" i="1"/>
  <c r="L534" i="1"/>
  <c r="M534" i="1" s="1"/>
  <c r="K534" i="1"/>
  <c r="N534" i="1" s="1"/>
  <c r="J534" i="1"/>
  <c r="M533" i="1"/>
  <c r="K533" i="1"/>
  <c r="N533" i="1" s="1"/>
  <c r="J533" i="1"/>
  <c r="L533" i="1" s="1"/>
  <c r="M532" i="1"/>
  <c r="O532" i="1" s="1"/>
  <c r="L532" i="1"/>
  <c r="K532" i="1"/>
  <c r="N532" i="1" s="1"/>
  <c r="J532" i="1"/>
  <c r="J531" i="1"/>
  <c r="L530" i="1"/>
  <c r="M530" i="1" s="1"/>
  <c r="K530" i="1"/>
  <c r="N530" i="1" s="1"/>
  <c r="O530" i="1" s="1"/>
  <c r="J530" i="1"/>
  <c r="M529" i="1"/>
  <c r="K529" i="1"/>
  <c r="N529" i="1" s="1"/>
  <c r="O529" i="1" s="1"/>
  <c r="J529" i="1"/>
  <c r="L529" i="1" s="1"/>
  <c r="M528" i="1"/>
  <c r="O528" i="1" s="1"/>
  <c r="L528" i="1"/>
  <c r="K528" i="1"/>
  <c r="N528" i="1" s="1"/>
  <c r="J528" i="1"/>
  <c r="J527" i="1"/>
  <c r="O526" i="1"/>
  <c r="L526" i="1"/>
  <c r="M526" i="1" s="1"/>
  <c r="K526" i="1"/>
  <c r="N526" i="1" s="1"/>
  <c r="J526" i="1"/>
  <c r="M525" i="1"/>
  <c r="K525" i="1"/>
  <c r="N525" i="1" s="1"/>
  <c r="J525" i="1"/>
  <c r="L525" i="1" s="1"/>
  <c r="M524" i="1"/>
  <c r="O524" i="1" s="1"/>
  <c r="L524" i="1"/>
  <c r="K524" i="1"/>
  <c r="N524" i="1" s="1"/>
  <c r="J524" i="1"/>
  <c r="J523" i="1"/>
  <c r="L522" i="1"/>
  <c r="M522" i="1" s="1"/>
  <c r="K522" i="1"/>
  <c r="N522" i="1" s="1"/>
  <c r="J522" i="1"/>
  <c r="M521" i="1"/>
  <c r="K521" i="1"/>
  <c r="N521" i="1" s="1"/>
  <c r="O521" i="1" s="1"/>
  <c r="J521" i="1"/>
  <c r="L521" i="1" s="1"/>
  <c r="M520" i="1"/>
  <c r="O520" i="1" s="1"/>
  <c r="L520" i="1"/>
  <c r="K520" i="1"/>
  <c r="N520" i="1" s="1"/>
  <c r="J520" i="1"/>
  <c r="J519" i="1"/>
  <c r="O518" i="1"/>
  <c r="L518" i="1"/>
  <c r="M518" i="1" s="1"/>
  <c r="K518" i="1"/>
  <c r="N518" i="1" s="1"/>
  <c r="J518" i="1"/>
  <c r="M517" i="1"/>
  <c r="K517" i="1"/>
  <c r="N517" i="1" s="1"/>
  <c r="J517" i="1"/>
  <c r="L517" i="1" s="1"/>
  <c r="L516" i="1"/>
  <c r="M516" i="1" s="1"/>
  <c r="O516" i="1" s="1"/>
  <c r="K516" i="1"/>
  <c r="N516" i="1" s="1"/>
  <c r="J516" i="1"/>
  <c r="J515" i="1"/>
  <c r="L514" i="1"/>
  <c r="M514" i="1" s="1"/>
  <c r="K514" i="1"/>
  <c r="N514" i="1" s="1"/>
  <c r="J514" i="1"/>
  <c r="M513" i="1"/>
  <c r="K513" i="1"/>
  <c r="N513" i="1" s="1"/>
  <c r="O513" i="1" s="1"/>
  <c r="J513" i="1"/>
  <c r="L513" i="1" s="1"/>
  <c r="M512" i="1"/>
  <c r="O512" i="1" s="1"/>
  <c r="L512" i="1"/>
  <c r="K512" i="1"/>
  <c r="N512" i="1" s="1"/>
  <c r="J512" i="1"/>
  <c r="J511" i="1"/>
  <c r="O510" i="1"/>
  <c r="L510" i="1"/>
  <c r="M510" i="1" s="1"/>
  <c r="K510" i="1"/>
  <c r="N510" i="1" s="1"/>
  <c r="J510" i="1"/>
  <c r="M509" i="1"/>
  <c r="K509" i="1"/>
  <c r="N509" i="1" s="1"/>
  <c r="J509" i="1"/>
  <c r="L509" i="1" s="1"/>
  <c r="L508" i="1"/>
  <c r="M508" i="1" s="1"/>
  <c r="O508" i="1" s="1"/>
  <c r="K508" i="1"/>
  <c r="N508" i="1" s="1"/>
  <c r="J508" i="1"/>
  <c r="J507" i="1"/>
  <c r="L506" i="1"/>
  <c r="M506" i="1" s="1"/>
  <c r="K506" i="1"/>
  <c r="N506" i="1" s="1"/>
  <c r="O506" i="1" s="1"/>
  <c r="J506" i="1"/>
  <c r="M505" i="1"/>
  <c r="K505" i="1"/>
  <c r="N505" i="1" s="1"/>
  <c r="O505" i="1" s="1"/>
  <c r="J505" i="1"/>
  <c r="L505" i="1" s="1"/>
  <c r="M504" i="1"/>
  <c r="L504" i="1"/>
  <c r="K504" i="1"/>
  <c r="N504" i="1" s="1"/>
  <c r="O504" i="1" s="1"/>
  <c r="J504" i="1"/>
  <c r="J503" i="1"/>
  <c r="M502" i="1"/>
  <c r="L502" i="1"/>
  <c r="K502" i="1"/>
  <c r="N502" i="1" s="1"/>
  <c r="O502" i="1" s="1"/>
  <c r="J502" i="1"/>
  <c r="M501" i="1"/>
  <c r="K501" i="1"/>
  <c r="N501" i="1" s="1"/>
  <c r="J501" i="1"/>
  <c r="L501" i="1" s="1"/>
  <c r="M500" i="1"/>
  <c r="L500" i="1"/>
  <c r="K500" i="1"/>
  <c r="N500" i="1" s="1"/>
  <c r="J500" i="1"/>
  <c r="J499" i="1"/>
  <c r="O498" i="1"/>
  <c r="M498" i="1"/>
  <c r="L498" i="1"/>
  <c r="K498" i="1"/>
  <c r="N498" i="1" s="1"/>
  <c r="J498" i="1"/>
  <c r="M497" i="1"/>
  <c r="K497" i="1"/>
  <c r="N497" i="1" s="1"/>
  <c r="J497" i="1"/>
  <c r="L497" i="1" s="1"/>
  <c r="M496" i="1"/>
  <c r="L496" i="1"/>
  <c r="K496" i="1"/>
  <c r="N496" i="1" s="1"/>
  <c r="J496" i="1"/>
  <c r="J495" i="1"/>
  <c r="M494" i="1"/>
  <c r="L494" i="1"/>
  <c r="K494" i="1"/>
  <c r="N494" i="1" s="1"/>
  <c r="O494" i="1" s="1"/>
  <c r="J494" i="1"/>
  <c r="M493" i="1"/>
  <c r="K493" i="1"/>
  <c r="N493" i="1" s="1"/>
  <c r="O493" i="1" s="1"/>
  <c r="J493" i="1"/>
  <c r="L493" i="1" s="1"/>
  <c r="L492" i="1"/>
  <c r="M492" i="1" s="1"/>
  <c r="K492" i="1"/>
  <c r="N492" i="1" s="1"/>
  <c r="J492" i="1"/>
  <c r="J491" i="1"/>
  <c r="M490" i="1"/>
  <c r="L490" i="1"/>
  <c r="K490" i="1"/>
  <c r="N490" i="1" s="1"/>
  <c r="O490" i="1" s="1"/>
  <c r="J490" i="1"/>
  <c r="M489" i="1"/>
  <c r="K489" i="1"/>
  <c r="N489" i="1" s="1"/>
  <c r="O489" i="1" s="1"/>
  <c r="J489" i="1"/>
  <c r="L489" i="1" s="1"/>
  <c r="M488" i="1"/>
  <c r="L488" i="1"/>
  <c r="K488" i="1"/>
  <c r="N488" i="1" s="1"/>
  <c r="O488" i="1" s="1"/>
  <c r="J488" i="1"/>
  <c r="J487" i="1"/>
  <c r="M486" i="1"/>
  <c r="L486" i="1"/>
  <c r="K486" i="1"/>
  <c r="N486" i="1" s="1"/>
  <c r="O486" i="1" s="1"/>
  <c r="J486" i="1"/>
  <c r="M485" i="1"/>
  <c r="K485" i="1"/>
  <c r="N485" i="1" s="1"/>
  <c r="O485" i="1" s="1"/>
  <c r="J485" i="1"/>
  <c r="L485" i="1" s="1"/>
  <c r="L484" i="1"/>
  <c r="M484" i="1" s="1"/>
  <c r="K484" i="1"/>
  <c r="N484" i="1" s="1"/>
  <c r="O484" i="1" s="1"/>
  <c r="J484" i="1"/>
  <c r="J483" i="1"/>
  <c r="M482" i="1"/>
  <c r="L482" i="1"/>
  <c r="K482" i="1"/>
  <c r="N482" i="1" s="1"/>
  <c r="J482" i="1"/>
  <c r="O481" i="1"/>
  <c r="M481" i="1"/>
  <c r="K481" i="1"/>
  <c r="N481" i="1" s="1"/>
  <c r="J481" i="1"/>
  <c r="L481" i="1" s="1"/>
  <c r="M480" i="1"/>
  <c r="L480" i="1"/>
  <c r="K480" i="1"/>
  <c r="N480" i="1" s="1"/>
  <c r="J480" i="1"/>
  <c r="J479" i="1"/>
  <c r="O478" i="1"/>
  <c r="M478" i="1"/>
  <c r="L478" i="1"/>
  <c r="K478" i="1"/>
  <c r="N478" i="1" s="1"/>
  <c r="J478" i="1"/>
  <c r="J477" i="1"/>
  <c r="M476" i="1"/>
  <c r="L476" i="1"/>
  <c r="K476" i="1"/>
  <c r="N476" i="1" s="1"/>
  <c r="J476" i="1"/>
  <c r="J475" i="1"/>
  <c r="O474" i="1"/>
  <c r="M474" i="1"/>
  <c r="L474" i="1"/>
  <c r="K474" i="1"/>
  <c r="N474" i="1" s="1"/>
  <c r="J474" i="1"/>
  <c r="K473" i="1"/>
  <c r="N473" i="1" s="1"/>
  <c r="O473" i="1" s="1"/>
  <c r="J473" i="1"/>
  <c r="L473" i="1" s="1"/>
  <c r="M473" i="1" s="1"/>
  <c r="M472" i="1"/>
  <c r="L472" i="1"/>
  <c r="K472" i="1"/>
  <c r="N472" i="1" s="1"/>
  <c r="O472" i="1" s="1"/>
  <c r="J472" i="1"/>
  <c r="J471" i="1"/>
  <c r="M470" i="1"/>
  <c r="L470" i="1"/>
  <c r="K470" i="1"/>
  <c r="N470" i="1" s="1"/>
  <c r="O470" i="1" s="1"/>
  <c r="J470" i="1"/>
  <c r="M469" i="1"/>
  <c r="K469" i="1"/>
  <c r="N469" i="1" s="1"/>
  <c r="J469" i="1"/>
  <c r="L469" i="1" s="1"/>
  <c r="L468" i="1"/>
  <c r="M468" i="1" s="1"/>
  <c r="K468" i="1"/>
  <c r="N468" i="1" s="1"/>
  <c r="J468" i="1"/>
  <c r="J467" i="1"/>
  <c r="M466" i="1"/>
  <c r="L466" i="1"/>
  <c r="K466" i="1"/>
  <c r="N466" i="1" s="1"/>
  <c r="O466" i="1" s="1"/>
  <c r="J466" i="1"/>
  <c r="M465" i="1"/>
  <c r="O465" i="1" s="1"/>
  <c r="K465" i="1"/>
  <c r="N465" i="1" s="1"/>
  <c r="J465" i="1"/>
  <c r="L465" i="1" s="1"/>
  <c r="L464" i="1"/>
  <c r="M464" i="1" s="1"/>
  <c r="K464" i="1"/>
  <c r="N464" i="1" s="1"/>
  <c r="J464" i="1"/>
  <c r="J463" i="1"/>
  <c r="O462" i="1"/>
  <c r="M462" i="1"/>
  <c r="L462" i="1"/>
  <c r="K462" i="1"/>
  <c r="N462" i="1" s="1"/>
  <c r="J462" i="1"/>
  <c r="J461" i="1"/>
  <c r="M460" i="1"/>
  <c r="L460" i="1"/>
  <c r="K460" i="1"/>
  <c r="N460" i="1" s="1"/>
  <c r="J460" i="1"/>
  <c r="J459" i="1"/>
  <c r="M458" i="1"/>
  <c r="L458" i="1"/>
  <c r="K458" i="1"/>
  <c r="N458" i="1" s="1"/>
  <c r="O458" i="1" s="1"/>
  <c r="J458" i="1"/>
  <c r="J457" i="1"/>
  <c r="L457" i="1" s="1"/>
  <c r="M457" i="1" s="1"/>
  <c r="M456" i="1"/>
  <c r="L456" i="1"/>
  <c r="K456" i="1"/>
  <c r="N456" i="1" s="1"/>
  <c r="O456" i="1" s="1"/>
  <c r="J456" i="1"/>
  <c r="J455" i="1"/>
  <c r="M454" i="1"/>
  <c r="L454" i="1"/>
  <c r="K454" i="1"/>
  <c r="N454" i="1" s="1"/>
  <c r="O454" i="1" s="1"/>
  <c r="J454" i="1"/>
  <c r="M453" i="1"/>
  <c r="K453" i="1"/>
  <c r="N453" i="1" s="1"/>
  <c r="O453" i="1" s="1"/>
  <c r="J453" i="1"/>
  <c r="L453" i="1" s="1"/>
  <c r="L452" i="1"/>
  <c r="M452" i="1" s="1"/>
  <c r="K452" i="1"/>
  <c r="N452" i="1" s="1"/>
  <c r="O452" i="1" s="1"/>
  <c r="J452" i="1"/>
  <c r="J451" i="1"/>
  <c r="M450" i="1"/>
  <c r="L450" i="1"/>
  <c r="K450" i="1"/>
  <c r="N450" i="1" s="1"/>
  <c r="J450" i="1"/>
  <c r="O449" i="1"/>
  <c r="M449" i="1"/>
  <c r="K449" i="1"/>
  <c r="N449" i="1" s="1"/>
  <c r="J449" i="1"/>
  <c r="L449" i="1" s="1"/>
  <c r="M448" i="1"/>
  <c r="L448" i="1"/>
  <c r="K448" i="1"/>
  <c r="N448" i="1" s="1"/>
  <c r="J448" i="1"/>
  <c r="J447" i="1"/>
  <c r="M446" i="1"/>
  <c r="O446" i="1" s="1"/>
  <c r="L446" i="1"/>
  <c r="K446" i="1"/>
  <c r="N446" i="1" s="1"/>
  <c r="J446" i="1"/>
  <c r="J445" i="1"/>
  <c r="M444" i="1"/>
  <c r="L444" i="1"/>
  <c r="K444" i="1"/>
  <c r="N444" i="1" s="1"/>
  <c r="J444" i="1"/>
  <c r="J443" i="1"/>
  <c r="O442" i="1"/>
  <c r="M442" i="1"/>
  <c r="L442" i="1"/>
  <c r="K442" i="1"/>
  <c r="N442" i="1" s="1"/>
  <c r="J442" i="1"/>
  <c r="K441" i="1"/>
  <c r="N441" i="1" s="1"/>
  <c r="O441" i="1" s="1"/>
  <c r="J441" i="1"/>
  <c r="L441" i="1" s="1"/>
  <c r="M441" i="1" s="1"/>
  <c r="M440" i="1"/>
  <c r="L440" i="1"/>
  <c r="K440" i="1"/>
  <c r="N440" i="1" s="1"/>
  <c r="O440" i="1" s="1"/>
  <c r="J440" i="1"/>
  <c r="J439" i="1"/>
  <c r="M438" i="1"/>
  <c r="L438" i="1"/>
  <c r="K438" i="1"/>
  <c r="N438" i="1" s="1"/>
  <c r="O438" i="1" s="1"/>
  <c r="J438" i="1"/>
  <c r="M437" i="1"/>
  <c r="K437" i="1"/>
  <c r="N437" i="1" s="1"/>
  <c r="J437" i="1"/>
  <c r="L437" i="1" s="1"/>
  <c r="L436" i="1"/>
  <c r="M436" i="1" s="1"/>
  <c r="K436" i="1"/>
  <c r="N436" i="1" s="1"/>
  <c r="J436" i="1"/>
  <c r="J435" i="1"/>
  <c r="M434" i="1"/>
  <c r="L434" i="1"/>
  <c r="K434" i="1"/>
  <c r="N434" i="1" s="1"/>
  <c r="O434" i="1" s="1"/>
  <c r="J434" i="1"/>
  <c r="M433" i="1"/>
  <c r="O433" i="1" s="1"/>
  <c r="K433" i="1"/>
  <c r="N433" i="1" s="1"/>
  <c r="J433" i="1"/>
  <c r="L433" i="1" s="1"/>
  <c r="L432" i="1"/>
  <c r="M432" i="1" s="1"/>
  <c r="K432" i="1"/>
  <c r="N432" i="1" s="1"/>
  <c r="J432" i="1"/>
  <c r="J431" i="1"/>
  <c r="O430" i="1"/>
  <c r="M430" i="1"/>
  <c r="L430" i="1"/>
  <c r="K430" i="1"/>
  <c r="N430" i="1" s="1"/>
  <c r="J430" i="1"/>
  <c r="J429" i="1"/>
  <c r="M428" i="1"/>
  <c r="L428" i="1"/>
  <c r="K428" i="1"/>
  <c r="N428" i="1" s="1"/>
  <c r="J428" i="1"/>
  <c r="J427" i="1"/>
  <c r="M426" i="1"/>
  <c r="L426" i="1"/>
  <c r="K426" i="1"/>
  <c r="N426" i="1" s="1"/>
  <c r="O426" i="1" s="1"/>
  <c r="J426" i="1"/>
  <c r="K425" i="1"/>
  <c r="N425" i="1" s="1"/>
  <c r="O425" i="1" s="1"/>
  <c r="J425" i="1"/>
  <c r="L425" i="1" s="1"/>
  <c r="M425" i="1" s="1"/>
  <c r="M424" i="1"/>
  <c r="L424" i="1"/>
  <c r="K424" i="1"/>
  <c r="N424" i="1" s="1"/>
  <c r="O424" i="1" s="1"/>
  <c r="J424" i="1"/>
  <c r="J423" i="1"/>
  <c r="M422" i="1"/>
  <c r="L422" i="1"/>
  <c r="K422" i="1"/>
  <c r="N422" i="1" s="1"/>
  <c r="O422" i="1" s="1"/>
  <c r="J422" i="1"/>
  <c r="M421" i="1"/>
  <c r="K421" i="1"/>
  <c r="N421" i="1" s="1"/>
  <c r="O421" i="1" s="1"/>
  <c r="J421" i="1"/>
  <c r="L421" i="1" s="1"/>
  <c r="L420" i="1"/>
  <c r="M420" i="1" s="1"/>
  <c r="J420" i="1"/>
  <c r="K420" i="1" s="1"/>
  <c r="N420" i="1" s="1"/>
  <c r="O420" i="1" s="1"/>
  <c r="N419" i="1"/>
  <c r="O419" i="1" s="1"/>
  <c r="L419" i="1"/>
  <c r="M419" i="1" s="1"/>
  <c r="K419" i="1"/>
  <c r="J419" i="1"/>
  <c r="N418" i="1"/>
  <c r="O418" i="1" s="1"/>
  <c r="M418" i="1"/>
  <c r="L418" i="1"/>
  <c r="J418" i="1"/>
  <c r="K418" i="1" s="1"/>
  <c r="J417" i="1"/>
  <c r="J416" i="1"/>
  <c r="J415" i="1"/>
  <c r="L415" i="1" s="1"/>
  <c r="M415" i="1" s="1"/>
  <c r="L414" i="1"/>
  <c r="M414" i="1" s="1"/>
  <c r="J414" i="1"/>
  <c r="K414" i="1" s="1"/>
  <c r="N414" i="1" s="1"/>
  <c r="L413" i="1"/>
  <c r="M413" i="1" s="1"/>
  <c r="K413" i="1"/>
  <c r="N413" i="1" s="1"/>
  <c r="O413" i="1" s="1"/>
  <c r="J413" i="1"/>
  <c r="L412" i="1"/>
  <c r="M412" i="1" s="1"/>
  <c r="J412" i="1"/>
  <c r="K412" i="1" s="1"/>
  <c r="N412" i="1" s="1"/>
  <c r="O412" i="1" s="1"/>
  <c r="N411" i="1"/>
  <c r="O411" i="1" s="1"/>
  <c r="L411" i="1"/>
  <c r="M411" i="1" s="1"/>
  <c r="K411" i="1"/>
  <c r="J411" i="1"/>
  <c r="N410" i="1"/>
  <c r="O410" i="1" s="1"/>
  <c r="M410" i="1"/>
  <c r="L410" i="1"/>
  <c r="J410" i="1"/>
  <c r="K410" i="1" s="1"/>
  <c r="J409" i="1"/>
  <c r="J408" i="1"/>
  <c r="J407" i="1"/>
  <c r="L407" i="1" s="1"/>
  <c r="M407" i="1" s="1"/>
  <c r="L406" i="1"/>
  <c r="M406" i="1" s="1"/>
  <c r="J406" i="1"/>
  <c r="K406" i="1" s="1"/>
  <c r="N406" i="1" s="1"/>
  <c r="L405" i="1"/>
  <c r="M405" i="1" s="1"/>
  <c r="K405" i="1"/>
  <c r="N405" i="1" s="1"/>
  <c r="O405" i="1" s="1"/>
  <c r="J405" i="1"/>
  <c r="L404" i="1"/>
  <c r="M404" i="1" s="1"/>
  <c r="J404" i="1"/>
  <c r="K404" i="1" s="1"/>
  <c r="N404" i="1" s="1"/>
  <c r="O404" i="1" s="1"/>
  <c r="N403" i="1"/>
  <c r="O403" i="1" s="1"/>
  <c r="L403" i="1"/>
  <c r="M403" i="1" s="1"/>
  <c r="K403" i="1"/>
  <c r="J403" i="1"/>
  <c r="N402" i="1"/>
  <c r="O402" i="1" s="1"/>
  <c r="M402" i="1"/>
  <c r="L402" i="1"/>
  <c r="J402" i="1"/>
  <c r="K402" i="1" s="1"/>
  <c r="J401" i="1"/>
  <c r="J400" i="1"/>
  <c r="J399" i="1"/>
  <c r="L399" i="1" s="1"/>
  <c r="M399" i="1" s="1"/>
  <c r="L398" i="1"/>
  <c r="M398" i="1" s="1"/>
  <c r="J398" i="1"/>
  <c r="K398" i="1" s="1"/>
  <c r="N398" i="1" s="1"/>
  <c r="L397" i="1"/>
  <c r="M397" i="1" s="1"/>
  <c r="K397" i="1"/>
  <c r="N397" i="1" s="1"/>
  <c r="O397" i="1" s="1"/>
  <c r="J397" i="1"/>
  <c r="L396" i="1"/>
  <c r="M396" i="1" s="1"/>
  <c r="J396" i="1"/>
  <c r="K396" i="1" s="1"/>
  <c r="N396" i="1" s="1"/>
  <c r="O396" i="1" s="1"/>
  <c r="N395" i="1"/>
  <c r="O395" i="1" s="1"/>
  <c r="L395" i="1"/>
  <c r="M395" i="1" s="1"/>
  <c r="K395" i="1"/>
  <c r="J395" i="1"/>
  <c r="N394" i="1"/>
  <c r="O394" i="1" s="1"/>
  <c r="M394" i="1"/>
  <c r="L394" i="1"/>
  <c r="J394" i="1"/>
  <c r="K394" i="1" s="1"/>
  <c r="J393" i="1"/>
  <c r="J392" i="1"/>
  <c r="J391" i="1"/>
  <c r="L391" i="1" s="1"/>
  <c r="M391" i="1" s="1"/>
  <c r="L390" i="1"/>
  <c r="M390" i="1" s="1"/>
  <c r="J390" i="1"/>
  <c r="K390" i="1" s="1"/>
  <c r="N390" i="1" s="1"/>
  <c r="L389" i="1"/>
  <c r="M389" i="1" s="1"/>
  <c r="K389" i="1"/>
  <c r="N389" i="1" s="1"/>
  <c r="O389" i="1" s="1"/>
  <c r="J389" i="1"/>
  <c r="L388" i="1"/>
  <c r="M388" i="1" s="1"/>
  <c r="J388" i="1"/>
  <c r="K388" i="1" s="1"/>
  <c r="N388" i="1" s="1"/>
  <c r="O388" i="1" s="1"/>
  <c r="N387" i="1"/>
  <c r="O387" i="1" s="1"/>
  <c r="L387" i="1"/>
  <c r="M387" i="1" s="1"/>
  <c r="K387" i="1"/>
  <c r="J387" i="1"/>
  <c r="N386" i="1"/>
  <c r="O386" i="1" s="1"/>
  <c r="M386" i="1"/>
  <c r="L386" i="1"/>
  <c r="J386" i="1"/>
  <c r="K386" i="1" s="1"/>
  <c r="J385" i="1"/>
  <c r="J384" i="1"/>
  <c r="J383" i="1"/>
  <c r="L383" i="1" s="1"/>
  <c r="M383" i="1" s="1"/>
  <c r="M382" i="1"/>
  <c r="L382" i="1"/>
  <c r="K382" i="1"/>
  <c r="N382" i="1" s="1"/>
  <c r="O382" i="1" s="1"/>
  <c r="J382" i="1"/>
  <c r="J381" i="1"/>
  <c r="L381" i="1" s="1"/>
  <c r="M381" i="1" s="1"/>
  <c r="M380" i="1"/>
  <c r="L380" i="1"/>
  <c r="K380" i="1"/>
  <c r="N380" i="1" s="1"/>
  <c r="O380" i="1" s="1"/>
  <c r="J380" i="1"/>
  <c r="J379" i="1"/>
  <c r="L379" i="1" s="1"/>
  <c r="M379" i="1" s="1"/>
  <c r="M378" i="1"/>
  <c r="L378" i="1"/>
  <c r="K378" i="1"/>
  <c r="N378" i="1" s="1"/>
  <c r="O378" i="1" s="1"/>
  <c r="J378" i="1"/>
  <c r="J377" i="1"/>
  <c r="L377" i="1" s="1"/>
  <c r="M377" i="1" s="1"/>
  <c r="M376" i="1"/>
  <c r="L376" i="1"/>
  <c r="K376" i="1"/>
  <c r="N376" i="1" s="1"/>
  <c r="O376" i="1" s="1"/>
  <c r="J376" i="1"/>
  <c r="J375" i="1"/>
  <c r="L375" i="1" s="1"/>
  <c r="M375" i="1" s="1"/>
  <c r="M374" i="1"/>
  <c r="L374" i="1"/>
  <c r="K374" i="1"/>
  <c r="N374" i="1" s="1"/>
  <c r="O374" i="1" s="1"/>
  <c r="J374" i="1"/>
  <c r="J373" i="1"/>
  <c r="L373" i="1" s="1"/>
  <c r="M373" i="1" s="1"/>
  <c r="M372" i="1"/>
  <c r="L372" i="1"/>
  <c r="K372" i="1"/>
  <c r="N372" i="1" s="1"/>
  <c r="O372" i="1" s="1"/>
  <c r="J372" i="1"/>
  <c r="J371" i="1"/>
  <c r="L371" i="1" s="1"/>
  <c r="M371" i="1" s="1"/>
  <c r="M370" i="1"/>
  <c r="L370" i="1"/>
  <c r="K370" i="1"/>
  <c r="N370" i="1" s="1"/>
  <c r="O370" i="1" s="1"/>
  <c r="J370" i="1"/>
  <c r="J369" i="1"/>
  <c r="L369" i="1" s="1"/>
  <c r="M369" i="1" s="1"/>
  <c r="M368" i="1"/>
  <c r="L368" i="1"/>
  <c r="K368" i="1"/>
  <c r="N368" i="1" s="1"/>
  <c r="O368" i="1" s="1"/>
  <c r="J368" i="1"/>
  <c r="J367" i="1"/>
  <c r="L367" i="1" s="1"/>
  <c r="M367" i="1" s="1"/>
  <c r="M366" i="1"/>
  <c r="L366" i="1"/>
  <c r="K366" i="1"/>
  <c r="N366" i="1" s="1"/>
  <c r="O366" i="1" s="1"/>
  <c r="J366" i="1"/>
  <c r="J365" i="1"/>
  <c r="L365" i="1" s="1"/>
  <c r="M365" i="1" s="1"/>
  <c r="M364" i="1"/>
  <c r="L364" i="1"/>
  <c r="K364" i="1"/>
  <c r="N364" i="1" s="1"/>
  <c r="O364" i="1" s="1"/>
  <c r="J364" i="1"/>
  <c r="J363" i="1"/>
  <c r="L363" i="1" s="1"/>
  <c r="M363" i="1" s="1"/>
  <c r="M362" i="1"/>
  <c r="L362" i="1"/>
  <c r="J362" i="1"/>
  <c r="K362" i="1" s="1"/>
  <c r="N362" i="1" s="1"/>
  <c r="O362" i="1" s="1"/>
  <c r="J361" i="1"/>
  <c r="M360" i="1"/>
  <c r="L360" i="1"/>
  <c r="J360" i="1"/>
  <c r="K360" i="1" s="1"/>
  <c r="N360" i="1" s="1"/>
  <c r="N359" i="1"/>
  <c r="O359" i="1" s="1"/>
  <c r="K359" i="1"/>
  <c r="J359" i="1"/>
  <c r="L359" i="1" s="1"/>
  <c r="M359" i="1" s="1"/>
  <c r="L358" i="1"/>
  <c r="M358" i="1" s="1"/>
  <c r="J358" i="1"/>
  <c r="K358" i="1" s="1"/>
  <c r="N358" i="1" s="1"/>
  <c r="N357" i="1"/>
  <c r="O357" i="1" s="1"/>
  <c r="K357" i="1"/>
  <c r="J357" i="1"/>
  <c r="L357" i="1" s="1"/>
  <c r="M357" i="1" s="1"/>
  <c r="L356" i="1"/>
  <c r="M356" i="1" s="1"/>
  <c r="J356" i="1"/>
  <c r="K356" i="1" s="1"/>
  <c r="N356" i="1" s="1"/>
  <c r="O356" i="1" s="1"/>
  <c r="J355" i="1"/>
  <c r="L355" i="1" s="1"/>
  <c r="M355" i="1" s="1"/>
  <c r="M354" i="1"/>
  <c r="L354" i="1"/>
  <c r="J354" i="1"/>
  <c r="K354" i="1" s="1"/>
  <c r="N354" i="1" s="1"/>
  <c r="O354" i="1" s="1"/>
  <c r="J353" i="1"/>
  <c r="M352" i="1"/>
  <c r="L352" i="1"/>
  <c r="J352" i="1"/>
  <c r="K352" i="1" s="1"/>
  <c r="N352" i="1" s="1"/>
  <c r="N351" i="1"/>
  <c r="O351" i="1" s="1"/>
  <c r="K351" i="1"/>
  <c r="J351" i="1"/>
  <c r="L351" i="1" s="1"/>
  <c r="M351" i="1" s="1"/>
  <c r="L350" i="1"/>
  <c r="M350" i="1" s="1"/>
  <c r="J350" i="1"/>
  <c r="K350" i="1" s="1"/>
  <c r="N350" i="1" s="1"/>
  <c r="N349" i="1"/>
  <c r="L349" i="1"/>
  <c r="M349" i="1" s="1"/>
  <c r="K349" i="1"/>
  <c r="J349" i="1"/>
  <c r="N348" i="1"/>
  <c r="M348" i="1"/>
  <c r="L348" i="1"/>
  <c r="J348" i="1"/>
  <c r="K348" i="1" s="1"/>
  <c r="J347" i="1"/>
  <c r="J346" i="1"/>
  <c r="K345" i="1"/>
  <c r="N345" i="1" s="1"/>
  <c r="O345" i="1" s="1"/>
  <c r="J345" i="1"/>
  <c r="L345" i="1" s="1"/>
  <c r="M345" i="1" s="1"/>
  <c r="J344" i="1"/>
  <c r="K344" i="1" s="1"/>
  <c r="N344" i="1" s="1"/>
  <c r="L343" i="1"/>
  <c r="M343" i="1" s="1"/>
  <c r="K343" i="1"/>
  <c r="N343" i="1" s="1"/>
  <c r="J343" i="1"/>
  <c r="L342" i="1"/>
  <c r="M342" i="1" s="1"/>
  <c r="J342" i="1"/>
  <c r="K342" i="1" s="1"/>
  <c r="N342" i="1" s="1"/>
  <c r="N341" i="1"/>
  <c r="L341" i="1"/>
  <c r="M341" i="1" s="1"/>
  <c r="K341" i="1"/>
  <c r="J341" i="1"/>
  <c r="N340" i="1"/>
  <c r="M340" i="1"/>
  <c r="L340" i="1"/>
  <c r="J340" i="1"/>
  <c r="K340" i="1" s="1"/>
  <c r="J339" i="1"/>
  <c r="J338" i="1"/>
  <c r="K337" i="1"/>
  <c r="N337" i="1" s="1"/>
  <c r="O337" i="1" s="1"/>
  <c r="J337" i="1"/>
  <c r="L337" i="1" s="1"/>
  <c r="M337" i="1" s="1"/>
  <c r="J336" i="1"/>
  <c r="K336" i="1" s="1"/>
  <c r="N336" i="1" s="1"/>
  <c r="L335" i="1"/>
  <c r="M335" i="1" s="1"/>
  <c r="K335" i="1"/>
  <c r="N335" i="1" s="1"/>
  <c r="J335" i="1"/>
  <c r="L334" i="1"/>
  <c r="M334" i="1" s="1"/>
  <c r="J334" i="1"/>
  <c r="K334" i="1" s="1"/>
  <c r="N334" i="1" s="1"/>
  <c r="N333" i="1"/>
  <c r="L333" i="1"/>
  <c r="M333" i="1" s="1"/>
  <c r="K333" i="1"/>
  <c r="J333" i="1"/>
  <c r="N332" i="1"/>
  <c r="M332" i="1"/>
  <c r="L332" i="1"/>
  <c r="J332" i="1"/>
  <c r="K332" i="1" s="1"/>
  <c r="J331" i="1"/>
  <c r="J330" i="1"/>
  <c r="K329" i="1"/>
  <c r="N329" i="1" s="1"/>
  <c r="O329" i="1" s="1"/>
  <c r="J329" i="1"/>
  <c r="L329" i="1" s="1"/>
  <c r="M329" i="1" s="1"/>
  <c r="J328" i="1"/>
  <c r="K328" i="1" s="1"/>
  <c r="N328" i="1" s="1"/>
  <c r="L327" i="1"/>
  <c r="M327" i="1" s="1"/>
  <c r="K327" i="1"/>
  <c r="N327" i="1" s="1"/>
  <c r="J327" i="1"/>
  <c r="L326" i="1"/>
  <c r="M326" i="1" s="1"/>
  <c r="J326" i="1"/>
  <c r="K326" i="1" s="1"/>
  <c r="N326" i="1" s="1"/>
  <c r="N325" i="1"/>
  <c r="L325" i="1"/>
  <c r="M325" i="1" s="1"/>
  <c r="K325" i="1"/>
  <c r="J325" i="1"/>
  <c r="N324" i="1"/>
  <c r="M324" i="1"/>
  <c r="L324" i="1"/>
  <c r="J324" i="1"/>
  <c r="K324" i="1" s="1"/>
  <c r="J323" i="1"/>
  <c r="J322" i="1"/>
  <c r="K321" i="1"/>
  <c r="N321" i="1" s="1"/>
  <c r="O321" i="1" s="1"/>
  <c r="J321" i="1"/>
  <c r="L321" i="1" s="1"/>
  <c r="M321" i="1" s="1"/>
  <c r="J320" i="1"/>
  <c r="K320" i="1" s="1"/>
  <c r="N320" i="1" s="1"/>
  <c r="L319" i="1"/>
  <c r="M319" i="1" s="1"/>
  <c r="K319" i="1"/>
  <c r="N319" i="1" s="1"/>
  <c r="J319" i="1"/>
  <c r="L318" i="1"/>
  <c r="M318" i="1" s="1"/>
  <c r="J318" i="1"/>
  <c r="K318" i="1" s="1"/>
  <c r="N318" i="1" s="1"/>
  <c r="N317" i="1"/>
  <c r="L317" i="1"/>
  <c r="M317" i="1" s="1"/>
  <c r="K317" i="1"/>
  <c r="J317" i="1"/>
  <c r="N316" i="1"/>
  <c r="M316" i="1"/>
  <c r="L316" i="1"/>
  <c r="J316" i="1"/>
  <c r="K316" i="1" s="1"/>
  <c r="J315" i="1"/>
  <c r="J314" i="1"/>
  <c r="K313" i="1"/>
  <c r="N313" i="1" s="1"/>
  <c r="O313" i="1" s="1"/>
  <c r="J313" i="1"/>
  <c r="L313" i="1" s="1"/>
  <c r="M313" i="1" s="1"/>
  <c r="J312" i="1"/>
  <c r="K312" i="1" s="1"/>
  <c r="N312" i="1" s="1"/>
  <c r="L311" i="1"/>
  <c r="M311" i="1" s="1"/>
  <c r="K311" i="1"/>
  <c r="N311" i="1" s="1"/>
  <c r="J311" i="1"/>
  <c r="L310" i="1"/>
  <c r="M310" i="1" s="1"/>
  <c r="J310" i="1"/>
  <c r="K310" i="1" s="1"/>
  <c r="N310" i="1" s="1"/>
  <c r="N309" i="1"/>
  <c r="L309" i="1"/>
  <c r="M309" i="1" s="1"/>
  <c r="K309" i="1"/>
  <c r="J309" i="1"/>
  <c r="N308" i="1"/>
  <c r="M308" i="1"/>
  <c r="L308" i="1"/>
  <c r="J308" i="1"/>
  <c r="K308" i="1" s="1"/>
  <c r="J307" i="1"/>
  <c r="J306" i="1"/>
  <c r="K305" i="1"/>
  <c r="N305" i="1" s="1"/>
  <c r="O305" i="1" s="1"/>
  <c r="J305" i="1"/>
  <c r="L305" i="1" s="1"/>
  <c r="M305" i="1" s="1"/>
  <c r="J304" i="1"/>
  <c r="K304" i="1" s="1"/>
  <c r="N304" i="1" s="1"/>
  <c r="L303" i="1"/>
  <c r="M303" i="1" s="1"/>
  <c r="K303" i="1"/>
  <c r="N303" i="1" s="1"/>
  <c r="J303" i="1"/>
  <c r="L302" i="1"/>
  <c r="M302" i="1" s="1"/>
  <c r="J302" i="1"/>
  <c r="K302" i="1" s="1"/>
  <c r="N302" i="1" s="1"/>
  <c r="N301" i="1"/>
  <c r="L301" i="1"/>
  <c r="M301" i="1" s="1"/>
  <c r="K301" i="1"/>
  <c r="J301" i="1"/>
  <c r="N300" i="1"/>
  <c r="M300" i="1"/>
  <c r="L300" i="1"/>
  <c r="J300" i="1"/>
  <c r="K300" i="1" s="1"/>
  <c r="J299" i="1"/>
  <c r="J298" i="1"/>
  <c r="K297" i="1"/>
  <c r="N297" i="1" s="1"/>
  <c r="O297" i="1" s="1"/>
  <c r="J297" i="1"/>
  <c r="L297" i="1" s="1"/>
  <c r="M297" i="1" s="1"/>
  <c r="J296" i="1"/>
  <c r="K296" i="1" s="1"/>
  <c r="N296" i="1" s="1"/>
  <c r="L295" i="1"/>
  <c r="M295" i="1" s="1"/>
  <c r="K295" i="1"/>
  <c r="N295" i="1" s="1"/>
  <c r="J295" i="1"/>
  <c r="L294" i="1"/>
  <c r="M294" i="1" s="1"/>
  <c r="J294" i="1"/>
  <c r="K294" i="1" s="1"/>
  <c r="N294" i="1" s="1"/>
  <c r="N293" i="1"/>
  <c r="L293" i="1"/>
  <c r="M293" i="1" s="1"/>
  <c r="K293" i="1"/>
  <c r="J293" i="1"/>
  <c r="N292" i="1"/>
  <c r="M292" i="1"/>
  <c r="L292" i="1"/>
  <c r="J292" i="1"/>
  <c r="K292" i="1" s="1"/>
  <c r="J291" i="1"/>
  <c r="J290" i="1"/>
  <c r="K289" i="1"/>
  <c r="N289" i="1" s="1"/>
  <c r="O289" i="1" s="1"/>
  <c r="J289" i="1"/>
  <c r="L289" i="1" s="1"/>
  <c r="M289" i="1" s="1"/>
  <c r="J288" i="1"/>
  <c r="K288" i="1" s="1"/>
  <c r="N288" i="1" s="1"/>
  <c r="L287" i="1"/>
  <c r="M287" i="1" s="1"/>
  <c r="K287" i="1"/>
  <c r="N287" i="1" s="1"/>
  <c r="J287" i="1"/>
  <c r="L286" i="1"/>
  <c r="M286" i="1" s="1"/>
  <c r="J286" i="1"/>
  <c r="K286" i="1" s="1"/>
  <c r="N286" i="1" s="1"/>
  <c r="N285" i="1"/>
  <c r="L285" i="1"/>
  <c r="M285" i="1" s="1"/>
  <c r="K285" i="1"/>
  <c r="J285" i="1"/>
  <c r="N284" i="1"/>
  <c r="M284" i="1"/>
  <c r="L284" i="1"/>
  <c r="J284" i="1"/>
  <c r="K284" i="1" s="1"/>
  <c r="J283" i="1"/>
  <c r="J282" i="1"/>
  <c r="K281" i="1"/>
  <c r="N281" i="1" s="1"/>
  <c r="O281" i="1" s="1"/>
  <c r="J281" i="1"/>
  <c r="L281" i="1" s="1"/>
  <c r="M281" i="1" s="1"/>
  <c r="J280" i="1"/>
  <c r="K280" i="1" s="1"/>
  <c r="N280" i="1" s="1"/>
  <c r="L279" i="1"/>
  <c r="M279" i="1" s="1"/>
  <c r="K279" i="1"/>
  <c r="N279" i="1" s="1"/>
  <c r="J279" i="1"/>
  <c r="L278" i="1"/>
  <c r="M278" i="1" s="1"/>
  <c r="J278" i="1"/>
  <c r="K278" i="1" s="1"/>
  <c r="N278" i="1" s="1"/>
  <c r="N277" i="1"/>
  <c r="L277" i="1"/>
  <c r="M277" i="1" s="1"/>
  <c r="K277" i="1"/>
  <c r="J277" i="1"/>
  <c r="N276" i="1"/>
  <c r="M276" i="1"/>
  <c r="L276" i="1"/>
  <c r="J276" i="1"/>
  <c r="K276" i="1" s="1"/>
  <c r="J275" i="1"/>
  <c r="J274" i="1"/>
  <c r="K273" i="1"/>
  <c r="N273" i="1" s="1"/>
  <c r="O273" i="1" s="1"/>
  <c r="J273" i="1"/>
  <c r="L273" i="1" s="1"/>
  <c r="M273" i="1" s="1"/>
  <c r="J272" i="1"/>
  <c r="K272" i="1" s="1"/>
  <c r="N272" i="1" s="1"/>
  <c r="L271" i="1"/>
  <c r="M271" i="1" s="1"/>
  <c r="K271" i="1"/>
  <c r="N271" i="1" s="1"/>
  <c r="J271" i="1"/>
  <c r="L270" i="1"/>
  <c r="M270" i="1" s="1"/>
  <c r="J270" i="1"/>
  <c r="K270" i="1" s="1"/>
  <c r="N270" i="1" s="1"/>
  <c r="N269" i="1"/>
  <c r="L269" i="1"/>
  <c r="M269" i="1" s="1"/>
  <c r="K269" i="1"/>
  <c r="J269" i="1"/>
  <c r="N268" i="1"/>
  <c r="M268" i="1"/>
  <c r="L268" i="1"/>
  <c r="J268" i="1"/>
  <c r="K268" i="1" s="1"/>
  <c r="J267" i="1"/>
  <c r="J266" i="1"/>
  <c r="K265" i="1"/>
  <c r="N265" i="1" s="1"/>
  <c r="O265" i="1" s="1"/>
  <c r="J265" i="1"/>
  <c r="L265" i="1" s="1"/>
  <c r="M265" i="1" s="1"/>
  <c r="J264" i="1"/>
  <c r="K264" i="1" s="1"/>
  <c r="N264" i="1" s="1"/>
  <c r="L263" i="1"/>
  <c r="M263" i="1" s="1"/>
  <c r="K263" i="1"/>
  <c r="N263" i="1" s="1"/>
  <c r="J263" i="1"/>
  <c r="L262" i="1"/>
  <c r="M262" i="1" s="1"/>
  <c r="J262" i="1"/>
  <c r="K262" i="1" s="1"/>
  <c r="N262" i="1" s="1"/>
  <c r="N261" i="1"/>
  <c r="L261" i="1"/>
  <c r="M261" i="1" s="1"/>
  <c r="K261" i="1"/>
  <c r="J261" i="1"/>
  <c r="N260" i="1"/>
  <c r="M260" i="1"/>
  <c r="L260" i="1"/>
  <c r="J260" i="1"/>
  <c r="K260" i="1" s="1"/>
  <c r="J259" i="1"/>
  <c r="J258" i="1"/>
  <c r="K257" i="1"/>
  <c r="N257" i="1" s="1"/>
  <c r="O257" i="1" s="1"/>
  <c r="J257" i="1"/>
  <c r="L257" i="1" s="1"/>
  <c r="M257" i="1" s="1"/>
  <c r="J256" i="1"/>
  <c r="K256" i="1" s="1"/>
  <c r="N256" i="1" s="1"/>
  <c r="L255" i="1"/>
  <c r="M255" i="1" s="1"/>
  <c r="K255" i="1"/>
  <c r="N255" i="1" s="1"/>
  <c r="J255" i="1"/>
  <c r="L254" i="1"/>
  <c r="M254" i="1" s="1"/>
  <c r="J254" i="1"/>
  <c r="K254" i="1" s="1"/>
  <c r="N254" i="1" s="1"/>
  <c r="N253" i="1"/>
  <c r="L253" i="1"/>
  <c r="M253" i="1" s="1"/>
  <c r="K253" i="1"/>
  <c r="J253" i="1"/>
  <c r="N252" i="1"/>
  <c r="M252" i="1"/>
  <c r="L252" i="1"/>
  <c r="J252" i="1"/>
  <c r="K252" i="1" s="1"/>
  <c r="J251" i="1"/>
  <c r="J250" i="1"/>
  <c r="K249" i="1"/>
  <c r="N249" i="1" s="1"/>
  <c r="O249" i="1" s="1"/>
  <c r="J249" i="1"/>
  <c r="L249" i="1" s="1"/>
  <c r="M249" i="1" s="1"/>
  <c r="J248" i="1"/>
  <c r="K248" i="1" s="1"/>
  <c r="N248" i="1" s="1"/>
  <c r="L247" i="1"/>
  <c r="M247" i="1" s="1"/>
  <c r="K247" i="1"/>
  <c r="N247" i="1" s="1"/>
  <c r="J247" i="1"/>
  <c r="L246" i="1"/>
  <c r="M246" i="1" s="1"/>
  <c r="J246" i="1"/>
  <c r="K246" i="1" s="1"/>
  <c r="N246" i="1" s="1"/>
  <c r="N245" i="1"/>
  <c r="L245" i="1"/>
  <c r="M245" i="1" s="1"/>
  <c r="K245" i="1"/>
  <c r="J245" i="1"/>
  <c r="N244" i="1"/>
  <c r="M244" i="1"/>
  <c r="L244" i="1"/>
  <c r="J244" i="1"/>
  <c r="K244" i="1" s="1"/>
  <c r="J243" i="1"/>
  <c r="J242" i="1"/>
  <c r="J241" i="1"/>
  <c r="L241" i="1" s="1"/>
  <c r="M241" i="1" s="1"/>
  <c r="N240" i="1"/>
  <c r="J240" i="1"/>
  <c r="K240" i="1" s="1"/>
  <c r="L239" i="1"/>
  <c r="M239" i="1" s="1"/>
  <c r="J239" i="1"/>
  <c r="K239" i="1" s="1"/>
  <c r="N239" i="1" s="1"/>
  <c r="O239" i="1" s="1"/>
  <c r="L238" i="1"/>
  <c r="M238" i="1" s="1"/>
  <c r="J238" i="1"/>
  <c r="K238" i="1" s="1"/>
  <c r="N238" i="1" s="1"/>
  <c r="L237" i="1"/>
  <c r="M237" i="1" s="1"/>
  <c r="K237" i="1"/>
  <c r="N237" i="1" s="1"/>
  <c r="O237" i="1" s="1"/>
  <c r="J237" i="1"/>
  <c r="N236" i="1"/>
  <c r="L236" i="1"/>
  <c r="M236" i="1" s="1"/>
  <c r="J236" i="1"/>
  <c r="K236" i="1" s="1"/>
  <c r="N235" i="1"/>
  <c r="O235" i="1" s="1"/>
  <c r="L235" i="1"/>
  <c r="M235" i="1" s="1"/>
  <c r="J235" i="1"/>
  <c r="K235" i="1" s="1"/>
  <c r="J234" i="1"/>
  <c r="J233" i="1"/>
  <c r="L233" i="1" s="1"/>
  <c r="M233" i="1" s="1"/>
  <c r="J232" i="1"/>
  <c r="K232" i="1" s="1"/>
  <c r="N232" i="1" s="1"/>
  <c r="J231" i="1"/>
  <c r="L231" i="1" s="1"/>
  <c r="M231" i="1" s="1"/>
  <c r="J230" i="1"/>
  <c r="K230" i="1" s="1"/>
  <c r="N230" i="1" s="1"/>
  <c r="N229" i="1"/>
  <c r="L229" i="1"/>
  <c r="M229" i="1" s="1"/>
  <c r="K229" i="1"/>
  <c r="J229" i="1"/>
  <c r="N228" i="1"/>
  <c r="M228" i="1"/>
  <c r="L228" i="1"/>
  <c r="J228" i="1"/>
  <c r="K228" i="1" s="1"/>
  <c r="N227" i="1"/>
  <c r="J227" i="1"/>
  <c r="K227" i="1" s="1"/>
  <c r="J226" i="1"/>
  <c r="K225" i="1"/>
  <c r="N225" i="1" s="1"/>
  <c r="O225" i="1" s="1"/>
  <c r="J225" i="1"/>
  <c r="L225" i="1" s="1"/>
  <c r="M225" i="1" s="1"/>
  <c r="J224" i="1"/>
  <c r="K224" i="1" s="1"/>
  <c r="N224" i="1" s="1"/>
  <c r="J223" i="1"/>
  <c r="K223" i="1" s="1"/>
  <c r="N223" i="1" s="1"/>
  <c r="J222" i="1"/>
  <c r="K222" i="1" s="1"/>
  <c r="N222" i="1" s="1"/>
  <c r="N221" i="1"/>
  <c r="O221" i="1" s="1"/>
  <c r="L221" i="1"/>
  <c r="M221" i="1" s="1"/>
  <c r="K221" i="1"/>
  <c r="J221" i="1"/>
  <c r="N220" i="1"/>
  <c r="O220" i="1" s="1"/>
  <c r="M220" i="1"/>
  <c r="L220" i="1"/>
  <c r="J220" i="1"/>
  <c r="K220" i="1" s="1"/>
  <c r="J219" i="1"/>
  <c r="K219" i="1" s="1"/>
  <c r="N219" i="1" s="1"/>
  <c r="J218" i="1"/>
  <c r="J217" i="1"/>
  <c r="L217" i="1" s="1"/>
  <c r="M217" i="1" s="1"/>
  <c r="N216" i="1"/>
  <c r="L216" i="1"/>
  <c r="M216" i="1" s="1"/>
  <c r="J216" i="1"/>
  <c r="K216" i="1" s="1"/>
  <c r="L215" i="1"/>
  <c r="M215" i="1" s="1"/>
  <c r="K215" i="1"/>
  <c r="N215" i="1" s="1"/>
  <c r="O215" i="1" s="1"/>
  <c r="J215" i="1"/>
  <c r="J214" i="1"/>
  <c r="K214" i="1" s="1"/>
  <c r="N214" i="1" s="1"/>
  <c r="L213" i="1"/>
  <c r="M213" i="1" s="1"/>
  <c r="K213" i="1"/>
  <c r="N213" i="1" s="1"/>
  <c r="O213" i="1" s="1"/>
  <c r="J213" i="1"/>
  <c r="N212" i="1"/>
  <c r="L212" i="1"/>
  <c r="M212" i="1" s="1"/>
  <c r="J212" i="1"/>
  <c r="K212" i="1" s="1"/>
  <c r="J211" i="1"/>
  <c r="K211" i="1" s="1"/>
  <c r="N211" i="1" s="1"/>
  <c r="J210" i="1"/>
  <c r="J209" i="1"/>
  <c r="L209" i="1" s="1"/>
  <c r="M209" i="1" s="1"/>
  <c r="N208" i="1"/>
  <c r="J208" i="1"/>
  <c r="K208" i="1" s="1"/>
  <c r="L207" i="1"/>
  <c r="M207" i="1" s="1"/>
  <c r="J207" i="1"/>
  <c r="K207" i="1" s="1"/>
  <c r="N207" i="1" s="1"/>
  <c r="O207" i="1" s="1"/>
  <c r="L206" i="1"/>
  <c r="M206" i="1" s="1"/>
  <c r="J206" i="1"/>
  <c r="K206" i="1" s="1"/>
  <c r="N206" i="1" s="1"/>
  <c r="L205" i="1"/>
  <c r="M205" i="1" s="1"/>
  <c r="K205" i="1"/>
  <c r="N205" i="1" s="1"/>
  <c r="O205" i="1" s="1"/>
  <c r="J205" i="1"/>
  <c r="N204" i="1"/>
  <c r="L204" i="1"/>
  <c r="M204" i="1" s="1"/>
  <c r="J204" i="1"/>
  <c r="K204" i="1" s="1"/>
  <c r="N203" i="1"/>
  <c r="O203" i="1" s="1"/>
  <c r="L203" i="1"/>
  <c r="M203" i="1" s="1"/>
  <c r="J203" i="1"/>
  <c r="K203" i="1" s="1"/>
  <c r="J202" i="1"/>
  <c r="J201" i="1"/>
  <c r="L201" i="1" s="1"/>
  <c r="M201" i="1" s="1"/>
  <c r="J200" i="1"/>
  <c r="K200" i="1" s="1"/>
  <c r="N200" i="1" s="1"/>
  <c r="J199" i="1"/>
  <c r="L199" i="1" s="1"/>
  <c r="M199" i="1" s="1"/>
  <c r="N198" i="1"/>
  <c r="J198" i="1"/>
  <c r="K198" i="1" s="1"/>
  <c r="J197" i="1"/>
  <c r="K197" i="1" s="1"/>
  <c r="N197" i="1" s="1"/>
  <c r="J196" i="1"/>
  <c r="K196" i="1" s="1"/>
  <c r="N196" i="1" s="1"/>
  <c r="L195" i="1"/>
  <c r="M195" i="1" s="1"/>
  <c r="K195" i="1"/>
  <c r="N195" i="1" s="1"/>
  <c r="O195" i="1" s="1"/>
  <c r="J195" i="1"/>
  <c r="L194" i="1"/>
  <c r="M194" i="1" s="1"/>
  <c r="J194" i="1"/>
  <c r="K194" i="1" s="1"/>
  <c r="N194" i="1" s="1"/>
  <c r="N193" i="1"/>
  <c r="O193" i="1" s="1"/>
  <c r="L193" i="1"/>
  <c r="M193" i="1" s="1"/>
  <c r="K193" i="1"/>
  <c r="J193" i="1"/>
  <c r="N192" i="1"/>
  <c r="M192" i="1"/>
  <c r="L192" i="1"/>
  <c r="J192" i="1"/>
  <c r="K192" i="1" s="1"/>
  <c r="J191" i="1"/>
  <c r="L191" i="1" s="1"/>
  <c r="M191" i="1" s="1"/>
  <c r="N190" i="1"/>
  <c r="J190" i="1"/>
  <c r="K190" i="1" s="1"/>
  <c r="J189" i="1"/>
  <c r="L189" i="1" s="1"/>
  <c r="M189" i="1" s="1"/>
  <c r="J188" i="1"/>
  <c r="K188" i="1" s="1"/>
  <c r="N188" i="1" s="1"/>
  <c r="L187" i="1"/>
  <c r="M187" i="1" s="1"/>
  <c r="K187" i="1"/>
  <c r="N187" i="1" s="1"/>
  <c r="O187" i="1" s="1"/>
  <c r="J187" i="1"/>
  <c r="L186" i="1"/>
  <c r="M186" i="1" s="1"/>
  <c r="J186" i="1"/>
  <c r="K186" i="1" s="1"/>
  <c r="N186" i="1" s="1"/>
  <c r="O186" i="1" s="1"/>
  <c r="N185" i="1"/>
  <c r="O185" i="1" s="1"/>
  <c r="L185" i="1"/>
  <c r="M185" i="1" s="1"/>
  <c r="K185" i="1"/>
  <c r="J185" i="1"/>
  <c r="N184" i="1"/>
  <c r="M184" i="1"/>
  <c r="L184" i="1"/>
  <c r="J184" i="1"/>
  <c r="K184" i="1" s="1"/>
  <c r="J183" i="1"/>
  <c r="L183" i="1" s="1"/>
  <c r="M183" i="1" s="1"/>
  <c r="N182" i="1"/>
  <c r="J182" i="1"/>
  <c r="K182" i="1" s="1"/>
  <c r="J181" i="1"/>
  <c r="K181" i="1" s="1"/>
  <c r="N181" i="1" s="1"/>
  <c r="J180" i="1"/>
  <c r="K180" i="1" s="1"/>
  <c r="N180" i="1" s="1"/>
  <c r="L179" i="1"/>
  <c r="M179" i="1" s="1"/>
  <c r="K179" i="1"/>
  <c r="N179" i="1" s="1"/>
  <c r="O179" i="1" s="1"/>
  <c r="J179" i="1"/>
  <c r="L178" i="1"/>
  <c r="M178" i="1" s="1"/>
  <c r="J178" i="1"/>
  <c r="K178" i="1" s="1"/>
  <c r="N178" i="1" s="1"/>
  <c r="N177" i="1"/>
  <c r="O177" i="1" s="1"/>
  <c r="L177" i="1"/>
  <c r="M177" i="1" s="1"/>
  <c r="K177" i="1"/>
  <c r="J177" i="1"/>
  <c r="N176" i="1"/>
  <c r="M176" i="1"/>
  <c r="L176" i="1"/>
  <c r="J176" i="1"/>
  <c r="K176" i="1" s="1"/>
  <c r="J175" i="1"/>
  <c r="L175" i="1" s="1"/>
  <c r="M175" i="1" s="1"/>
  <c r="N174" i="1"/>
  <c r="J174" i="1"/>
  <c r="K174" i="1" s="1"/>
  <c r="J173" i="1"/>
  <c r="L173" i="1" s="1"/>
  <c r="M173" i="1" s="1"/>
  <c r="J172" i="1"/>
  <c r="K172" i="1" s="1"/>
  <c r="N172" i="1" s="1"/>
  <c r="L171" i="1"/>
  <c r="M171" i="1" s="1"/>
  <c r="K171" i="1"/>
  <c r="N171" i="1" s="1"/>
  <c r="O171" i="1" s="1"/>
  <c r="J171" i="1"/>
  <c r="L170" i="1"/>
  <c r="M170" i="1" s="1"/>
  <c r="J170" i="1"/>
  <c r="K170" i="1" s="1"/>
  <c r="N170" i="1" s="1"/>
  <c r="O170" i="1" s="1"/>
  <c r="N169" i="1"/>
  <c r="O169" i="1" s="1"/>
  <c r="L169" i="1"/>
  <c r="M169" i="1" s="1"/>
  <c r="K169" i="1"/>
  <c r="J169" i="1"/>
  <c r="N168" i="1"/>
  <c r="M168" i="1"/>
  <c r="L168" i="1"/>
  <c r="J168" i="1"/>
  <c r="K168" i="1" s="1"/>
  <c r="J167" i="1"/>
  <c r="L167" i="1" s="1"/>
  <c r="M167" i="1" s="1"/>
  <c r="N166" i="1"/>
  <c r="J166" i="1"/>
  <c r="K166" i="1" s="1"/>
  <c r="J165" i="1"/>
  <c r="K165" i="1" s="1"/>
  <c r="N165" i="1" s="1"/>
  <c r="J164" i="1"/>
  <c r="K164" i="1" s="1"/>
  <c r="N164" i="1" s="1"/>
  <c r="L163" i="1"/>
  <c r="M163" i="1" s="1"/>
  <c r="K163" i="1"/>
  <c r="N163" i="1" s="1"/>
  <c r="O163" i="1" s="1"/>
  <c r="J163" i="1"/>
  <c r="L162" i="1"/>
  <c r="M162" i="1" s="1"/>
  <c r="J162" i="1"/>
  <c r="K162" i="1" s="1"/>
  <c r="N162" i="1" s="1"/>
  <c r="N161" i="1"/>
  <c r="O161" i="1" s="1"/>
  <c r="L161" i="1"/>
  <c r="M161" i="1" s="1"/>
  <c r="K161" i="1"/>
  <c r="J161" i="1"/>
  <c r="N160" i="1"/>
  <c r="M160" i="1"/>
  <c r="L160" i="1"/>
  <c r="J160" i="1"/>
  <c r="K160" i="1" s="1"/>
  <c r="J159" i="1"/>
  <c r="L159" i="1" s="1"/>
  <c r="M159" i="1" s="1"/>
  <c r="N158" i="1"/>
  <c r="J158" i="1"/>
  <c r="K158" i="1" s="1"/>
  <c r="J157" i="1"/>
  <c r="L157" i="1" s="1"/>
  <c r="M157" i="1" s="1"/>
  <c r="J156" i="1"/>
  <c r="K156" i="1" s="1"/>
  <c r="N156" i="1" s="1"/>
  <c r="L155" i="1"/>
  <c r="M155" i="1" s="1"/>
  <c r="K155" i="1"/>
  <c r="N155" i="1" s="1"/>
  <c r="O155" i="1" s="1"/>
  <c r="J155" i="1"/>
  <c r="L154" i="1"/>
  <c r="M154" i="1" s="1"/>
  <c r="J154" i="1"/>
  <c r="K154" i="1" s="1"/>
  <c r="N154" i="1" s="1"/>
  <c r="O154" i="1" s="1"/>
  <c r="N153" i="1"/>
  <c r="O153" i="1" s="1"/>
  <c r="L153" i="1"/>
  <c r="M153" i="1" s="1"/>
  <c r="K153" i="1"/>
  <c r="J153" i="1"/>
  <c r="N152" i="1"/>
  <c r="M152" i="1"/>
  <c r="L152" i="1"/>
  <c r="J152" i="1"/>
  <c r="K152" i="1" s="1"/>
  <c r="J151" i="1"/>
  <c r="L151" i="1" s="1"/>
  <c r="M151" i="1" s="1"/>
  <c r="N150" i="1"/>
  <c r="J150" i="1"/>
  <c r="K150" i="1" s="1"/>
  <c r="J149" i="1"/>
  <c r="L149" i="1" s="1"/>
  <c r="M149" i="1" s="1"/>
  <c r="J148" i="1"/>
  <c r="K148" i="1" s="1"/>
  <c r="N148" i="1" s="1"/>
  <c r="L147" i="1"/>
  <c r="M147" i="1" s="1"/>
  <c r="K147" i="1"/>
  <c r="N147" i="1" s="1"/>
  <c r="O147" i="1" s="1"/>
  <c r="J147" i="1"/>
  <c r="L146" i="1"/>
  <c r="M146" i="1" s="1"/>
  <c r="J146" i="1"/>
  <c r="K146" i="1" s="1"/>
  <c r="N146" i="1" s="1"/>
  <c r="N145" i="1"/>
  <c r="O145" i="1" s="1"/>
  <c r="L145" i="1"/>
  <c r="M145" i="1" s="1"/>
  <c r="K145" i="1"/>
  <c r="J145" i="1"/>
  <c r="N144" i="1"/>
  <c r="M144" i="1"/>
  <c r="L144" i="1"/>
  <c r="J144" i="1"/>
  <c r="K144" i="1" s="1"/>
  <c r="J143" i="1"/>
  <c r="L143" i="1" s="1"/>
  <c r="M143" i="1" s="1"/>
  <c r="N142" i="1"/>
  <c r="J142" i="1"/>
  <c r="K142" i="1" s="1"/>
  <c r="J141" i="1"/>
  <c r="L141" i="1" s="1"/>
  <c r="M141" i="1" s="1"/>
  <c r="J140" i="1"/>
  <c r="K140" i="1" s="1"/>
  <c r="N140" i="1" s="1"/>
  <c r="L139" i="1"/>
  <c r="M139" i="1" s="1"/>
  <c r="K139" i="1"/>
  <c r="N139" i="1" s="1"/>
  <c r="O139" i="1" s="1"/>
  <c r="J139" i="1"/>
  <c r="L138" i="1"/>
  <c r="M138" i="1" s="1"/>
  <c r="J138" i="1"/>
  <c r="K138" i="1" s="1"/>
  <c r="N138" i="1" s="1"/>
  <c r="O138" i="1" s="1"/>
  <c r="N137" i="1"/>
  <c r="O137" i="1" s="1"/>
  <c r="L137" i="1"/>
  <c r="M137" i="1" s="1"/>
  <c r="K137" i="1"/>
  <c r="J137" i="1"/>
  <c r="N136" i="1"/>
  <c r="M136" i="1"/>
  <c r="L136" i="1"/>
  <c r="J136" i="1"/>
  <c r="K136" i="1" s="1"/>
  <c r="J135" i="1"/>
  <c r="L135" i="1" s="1"/>
  <c r="M135" i="1" s="1"/>
  <c r="N134" i="1"/>
  <c r="J134" i="1"/>
  <c r="K134" i="1" s="1"/>
  <c r="J133" i="1"/>
  <c r="L133" i="1" s="1"/>
  <c r="M133" i="1" s="1"/>
  <c r="J132" i="1"/>
  <c r="K132" i="1" s="1"/>
  <c r="N132" i="1" s="1"/>
  <c r="L131" i="1"/>
  <c r="M131" i="1" s="1"/>
  <c r="K131" i="1"/>
  <c r="N131" i="1" s="1"/>
  <c r="O131" i="1" s="1"/>
  <c r="J131" i="1"/>
  <c r="L130" i="1"/>
  <c r="M130" i="1" s="1"/>
  <c r="J130" i="1"/>
  <c r="K130" i="1" s="1"/>
  <c r="N130" i="1" s="1"/>
  <c r="N129" i="1"/>
  <c r="O129" i="1" s="1"/>
  <c r="L129" i="1"/>
  <c r="M129" i="1" s="1"/>
  <c r="K129" i="1"/>
  <c r="J129" i="1"/>
  <c r="N128" i="1"/>
  <c r="M128" i="1"/>
  <c r="L128" i="1"/>
  <c r="J128" i="1"/>
  <c r="K128" i="1" s="1"/>
  <c r="J127" i="1"/>
  <c r="L127" i="1" s="1"/>
  <c r="M127" i="1" s="1"/>
  <c r="N126" i="1"/>
  <c r="J126" i="1"/>
  <c r="K126" i="1" s="1"/>
  <c r="J125" i="1"/>
  <c r="L125" i="1" s="1"/>
  <c r="M125" i="1" s="1"/>
  <c r="J124" i="1"/>
  <c r="K124" i="1" s="1"/>
  <c r="N124" i="1" s="1"/>
  <c r="L123" i="1"/>
  <c r="M123" i="1" s="1"/>
  <c r="K123" i="1"/>
  <c r="N123" i="1" s="1"/>
  <c r="O123" i="1" s="1"/>
  <c r="J123" i="1"/>
  <c r="L122" i="1"/>
  <c r="M122" i="1" s="1"/>
  <c r="J122" i="1"/>
  <c r="K122" i="1" s="1"/>
  <c r="N122" i="1" s="1"/>
  <c r="O122" i="1" s="1"/>
  <c r="N121" i="1"/>
  <c r="O121" i="1" s="1"/>
  <c r="L121" i="1"/>
  <c r="M121" i="1" s="1"/>
  <c r="K121" i="1"/>
  <c r="J121" i="1"/>
  <c r="N120" i="1"/>
  <c r="M120" i="1"/>
  <c r="L120" i="1"/>
  <c r="J120" i="1"/>
  <c r="K120" i="1" s="1"/>
  <c r="J119" i="1"/>
  <c r="L119" i="1" s="1"/>
  <c r="M119" i="1" s="1"/>
  <c r="N118" i="1"/>
  <c r="J118" i="1"/>
  <c r="K118" i="1" s="1"/>
  <c r="J117" i="1"/>
  <c r="L117" i="1" s="1"/>
  <c r="M117" i="1" s="1"/>
  <c r="J116" i="1"/>
  <c r="K116" i="1" s="1"/>
  <c r="N116" i="1" s="1"/>
  <c r="L115" i="1"/>
  <c r="M115" i="1" s="1"/>
  <c r="K115" i="1"/>
  <c r="N115" i="1" s="1"/>
  <c r="O115" i="1" s="1"/>
  <c r="J115" i="1"/>
  <c r="L114" i="1"/>
  <c r="M114" i="1" s="1"/>
  <c r="J114" i="1"/>
  <c r="K114" i="1" s="1"/>
  <c r="N114" i="1" s="1"/>
  <c r="N113" i="1"/>
  <c r="O113" i="1" s="1"/>
  <c r="L113" i="1"/>
  <c r="M113" i="1" s="1"/>
  <c r="K113" i="1"/>
  <c r="J113" i="1"/>
  <c r="N112" i="1"/>
  <c r="M112" i="1"/>
  <c r="L112" i="1"/>
  <c r="J112" i="1"/>
  <c r="K112" i="1" s="1"/>
  <c r="J111" i="1"/>
  <c r="L111" i="1" s="1"/>
  <c r="M111" i="1" s="1"/>
  <c r="N110" i="1"/>
  <c r="J110" i="1"/>
  <c r="K110" i="1" s="1"/>
  <c r="J109" i="1"/>
  <c r="K109" i="1" s="1"/>
  <c r="N109" i="1" s="1"/>
  <c r="J108" i="1"/>
  <c r="K108" i="1" s="1"/>
  <c r="N108" i="1" s="1"/>
  <c r="L107" i="1"/>
  <c r="M107" i="1" s="1"/>
  <c r="K107" i="1"/>
  <c r="N107" i="1" s="1"/>
  <c r="O107" i="1" s="1"/>
  <c r="J107" i="1"/>
  <c r="L106" i="1"/>
  <c r="M106" i="1" s="1"/>
  <c r="J106" i="1"/>
  <c r="K106" i="1" s="1"/>
  <c r="N106" i="1" s="1"/>
  <c r="O106" i="1" s="1"/>
  <c r="N105" i="1"/>
  <c r="O105" i="1" s="1"/>
  <c r="L105" i="1"/>
  <c r="M105" i="1" s="1"/>
  <c r="K105" i="1"/>
  <c r="J105" i="1"/>
  <c r="N104" i="1"/>
  <c r="M104" i="1"/>
  <c r="L104" i="1"/>
  <c r="J104" i="1"/>
  <c r="K104" i="1" s="1"/>
  <c r="J103" i="1"/>
  <c r="K103" i="1" s="1"/>
  <c r="N103" i="1" s="1"/>
  <c r="L102" i="1"/>
  <c r="M102" i="1" s="1"/>
  <c r="K102" i="1"/>
  <c r="N102" i="1" s="1"/>
  <c r="O102" i="1" s="1"/>
  <c r="J102" i="1"/>
  <c r="J101" i="1"/>
  <c r="K101" i="1" s="1"/>
  <c r="N101" i="1" s="1"/>
  <c r="L100" i="1"/>
  <c r="M100" i="1" s="1"/>
  <c r="K100" i="1"/>
  <c r="N100" i="1" s="1"/>
  <c r="O100" i="1" s="1"/>
  <c r="J100" i="1"/>
  <c r="J99" i="1"/>
  <c r="K99" i="1" s="1"/>
  <c r="N99" i="1" s="1"/>
  <c r="L98" i="1"/>
  <c r="M98" i="1" s="1"/>
  <c r="K98" i="1"/>
  <c r="N98" i="1" s="1"/>
  <c r="O98" i="1" s="1"/>
  <c r="J98" i="1"/>
  <c r="J97" i="1"/>
  <c r="K97" i="1" s="1"/>
  <c r="N97" i="1" s="1"/>
  <c r="L96" i="1"/>
  <c r="M96" i="1" s="1"/>
  <c r="K96" i="1"/>
  <c r="N96" i="1" s="1"/>
  <c r="O96" i="1" s="1"/>
  <c r="J96" i="1"/>
  <c r="J95" i="1"/>
  <c r="K95" i="1" s="1"/>
  <c r="N95" i="1" s="1"/>
  <c r="L94" i="1"/>
  <c r="M94" i="1" s="1"/>
  <c r="K94" i="1"/>
  <c r="N94" i="1" s="1"/>
  <c r="O94" i="1" s="1"/>
  <c r="J94" i="1"/>
  <c r="J93" i="1"/>
  <c r="K93" i="1" s="1"/>
  <c r="N93" i="1" s="1"/>
  <c r="L92" i="1"/>
  <c r="M92" i="1" s="1"/>
  <c r="K92" i="1"/>
  <c r="N92" i="1" s="1"/>
  <c r="O92" i="1" s="1"/>
  <c r="J92" i="1"/>
  <c r="J91" i="1"/>
  <c r="K91" i="1" s="1"/>
  <c r="N91" i="1" s="1"/>
  <c r="L90" i="1"/>
  <c r="M90" i="1" s="1"/>
  <c r="K90" i="1"/>
  <c r="N90" i="1" s="1"/>
  <c r="O90" i="1" s="1"/>
  <c r="J90" i="1"/>
  <c r="J89" i="1"/>
  <c r="K89" i="1" s="1"/>
  <c r="N89" i="1" s="1"/>
  <c r="L88" i="1"/>
  <c r="M88" i="1" s="1"/>
  <c r="K88" i="1"/>
  <c r="N88" i="1" s="1"/>
  <c r="O88" i="1" s="1"/>
  <c r="J88" i="1"/>
  <c r="J87" i="1"/>
  <c r="K87" i="1" s="1"/>
  <c r="N87" i="1" s="1"/>
  <c r="L86" i="1"/>
  <c r="M86" i="1" s="1"/>
  <c r="K86" i="1"/>
  <c r="N86" i="1" s="1"/>
  <c r="O86" i="1" s="1"/>
  <c r="J86" i="1"/>
  <c r="J85" i="1"/>
  <c r="K85" i="1" s="1"/>
  <c r="N85" i="1" s="1"/>
  <c r="L84" i="1"/>
  <c r="M84" i="1" s="1"/>
  <c r="K84" i="1"/>
  <c r="N84" i="1" s="1"/>
  <c r="O84" i="1" s="1"/>
  <c r="J84" i="1"/>
  <c r="J83" i="1"/>
  <c r="L83" i="1" s="1"/>
  <c r="M83" i="1" s="1"/>
  <c r="L82" i="1"/>
  <c r="M82" i="1" s="1"/>
  <c r="K82" i="1"/>
  <c r="N82" i="1" s="1"/>
  <c r="O82" i="1" s="1"/>
  <c r="J82" i="1"/>
  <c r="J81" i="1"/>
  <c r="K81" i="1" s="1"/>
  <c r="N81" i="1" s="1"/>
  <c r="L80" i="1"/>
  <c r="M80" i="1" s="1"/>
  <c r="J80" i="1"/>
  <c r="K80" i="1" s="1"/>
  <c r="N80" i="1" s="1"/>
  <c r="O80" i="1" s="1"/>
  <c r="J79" i="1"/>
  <c r="L79" i="1" s="1"/>
  <c r="M79" i="1" s="1"/>
  <c r="L78" i="1"/>
  <c r="M78" i="1" s="1"/>
  <c r="J78" i="1"/>
  <c r="K78" i="1" s="1"/>
  <c r="N78" i="1" s="1"/>
  <c r="J77" i="1"/>
  <c r="K77" i="1" s="1"/>
  <c r="N77" i="1" s="1"/>
  <c r="L76" i="1"/>
  <c r="M76" i="1" s="1"/>
  <c r="J76" i="1"/>
  <c r="K76" i="1" s="1"/>
  <c r="N76" i="1" s="1"/>
  <c r="J75" i="1"/>
  <c r="L75" i="1" s="1"/>
  <c r="M75" i="1" s="1"/>
  <c r="L74" i="1"/>
  <c r="M74" i="1" s="1"/>
  <c r="J74" i="1"/>
  <c r="K74" i="1" s="1"/>
  <c r="N74" i="1" s="1"/>
  <c r="O74" i="1" s="1"/>
  <c r="J73" i="1"/>
  <c r="K73" i="1" s="1"/>
  <c r="N73" i="1" s="1"/>
  <c r="L72" i="1"/>
  <c r="M72" i="1" s="1"/>
  <c r="J72" i="1"/>
  <c r="K72" i="1" s="1"/>
  <c r="N72" i="1" s="1"/>
  <c r="O72" i="1" s="1"/>
  <c r="J71" i="1"/>
  <c r="L71" i="1" s="1"/>
  <c r="M71" i="1" s="1"/>
  <c r="L70" i="1"/>
  <c r="M70" i="1" s="1"/>
  <c r="J70" i="1"/>
  <c r="K70" i="1" s="1"/>
  <c r="N70" i="1" s="1"/>
  <c r="J69" i="1"/>
  <c r="K69" i="1" s="1"/>
  <c r="N69" i="1" s="1"/>
  <c r="L68" i="1"/>
  <c r="M68" i="1" s="1"/>
  <c r="J68" i="1"/>
  <c r="K68" i="1" s="1"/>
  <c r="N68" i="1" s="1"/>
  <c r="J67" i="1"/>
  <c r="K67" i="1" s="1"/>
  <c r="N67" i="1" s="1"/>
  <c r="L66" i="1"/>
  <c r="M66" i="1" s="1"/>
  <c r="J66" i="1"/>
  <c r="K66" i="1" s="1"/>
  <c r="N66" i="1" s="1"/>
  <c r="O66" i="1" s="1"/>
  <c r="J65" i="1"/>
  <c r="L65" i="1" s="1"/>
  <c r="M65" i="1" s="1"/>
  <c r="L64" i="1"/>
  <c r="M64" i="1" s="1"/>
  <c r="J64" i="1"/>
  <c r="K64" i="1" s="1"/>
  <c r="N64" i="1" s="1"/>
  <c r="O64" i="1" s="1"/>
  <c r="J63" i="1"/>
  <c r="L63" i="1" s="1"/>
  <c r="M63" i="1" s="1"/>
  <c r="L62" i="1"/>
  <c r="M62" i="1" s="1"/>
  <c r="J62" i="1"/>
  <c r="K62" i="1" s="1"/>
  <c r="N62" i="1" s="1"/>
  <c r="J61" i="1"/>
  <c r="L61" i="1" s="1"/>
  <c r="M61" i="1" s="1"/>
  <c r="L60" i="1"/>
  <c r="M60" i="1" s="1"/>
  <c r="J60" i="1"/>
  <c r="K60" i="1" s="1"/>
  <c r="N60" i="1" s="1"/>
  <c r="J59" i="1"/>
  <c r="K59" i="1" s="1"/>
  <c r="N59" i="1" s="1"/>
  <c r="L58" i="1"/>
  <c r="M58" i="1" s="1"/>
  <c r="J58" i="1"/>
  <c r="K58" i="1" s="1"/>
  <c r="N58" i="1" s="1"/>
  <c r="O58" i="1" s="1"/>
  <c r="J57" i="1"/>
  <c r="L57" i="1" s="1"/>
  <c r="M57" i="1" s="1"/>
  <c r="L56" i="1"/>
  <c r="M56" i="1" s="1"/>
  <c r="J56" i="1"/>
  <c r="K56" i="1" s="1"/>
  <c r="N56" i="1" s="1"/>
  <c r="O56" i="1" s="1"/>
  <c r="J55" i="1"/>
  <c r="L55" i="1" s="1"/>
  <c r="M55" i="1" s="1"/>
  <c r="L54" i="1"/>
  <c r="M54" i="1" s="1"/>
  <c r="J54" i="1"/>
  <c r="K54" i="1" s="1"/>
  <c r="N54" i="1" s="1"/>
  <c r="J53" i="1"/>
  <c r="L53" i="1" s="1"/>
  <c r="M53" i="1" s="1"/>
  <c r="L52" i="1"/>
  <c r="M52" i="1" s="1"/>
  <c r="J52" i="1"/>
  <c r="K52" i="1" s="1"/>
  <c r="N52" i="1" s="1"/>
  <c r="J51" i="1"/>
  <c r="L51" i="1" s="1"/>
  <c r="M51" i="1" s="1"/>
  <c r="L50" i="1"/>
  <c r="M50" i="1" s="1"/>
  <c r="J50" i="1"/>
  <c r="K50" i="1" s="1"/>
  <c r="N50" i="1" s="1"/>
  <c r="O50" i="1" s="1"/>
  <c r="J49" i="1"/>
  <c r="L49" i="1" s="1"/>
  <c r="M49" i="1" s="1"/>
  <c r="L48" i="1"/>
  <c r="M48" i="1" s="1"/>
  <c r="J48" i="1"/>
  <c r="K48" i="1" s="1"/>
  <c r="N48" i="1" s="1"/>
  <c r="O48" i="1" s="1"/>
  <c r="J47" i="1"/>
  <c r="L47" i="1" s="1"/>
  <c r="M47" i="1" s="1"/>
  <c r="L46" i="1"/>
  <c r="M46" i="1" s="1"/>
  <c r="J46" i="1"/>
  <c r="K46" i="1" s="1"/>
  <c r="N46" i="1" s="1"/>
  <c r="J45" i="1"/>
  <c r="L45" i="1" s="1"/>
  <c r="M45" i="1" s="1"/>
  <c r="L44" i="1"/>
  <c r="M44" i="1" s="1"/>
  <c r="J44" i="1"/>
  <c r="K44" i="1" s="1"/>
  <c r="N44" i="1" s="1"/>
  <c r="J43" i="1"/>
  <c r="L43" i="1" s="1"/>
  <c r="M43" i="1" s="1"/>
  <c r="L42" i="1"/>
  <c r="M42" i="1" s="1"/>
  <c r="J42" i="1"/>
  <c r="K42" i="1" s="1"/>
  <c r="N42" i="1" s="1"/>
  <c r="O42" i="1" s="1"/>
  <c r="J41" i="1"/>
  <c r="L41" i="1" s="1"/>
  <c r="M41" i="1" s="1"/>
  <c r="L40" i="1"/>
  <c r="M40" i="1" s="1"/>
  <c r="J40" i="1"/>
  <c r="K40" i="1" s="1"/>
  <c r="N40" i="1" s="1"/>
  <c r="O40" i="1" s="1"/>
  <c r="J39" i="1"/>
  <c r="L39" i="1" s="1"/>
  <c r="M39" i="1" s="1"/>
  <c r="L38" i="1"/>
  <c r="M38" i="1" s="1"/>
  <c r="J38" i="1"/>
  <c r="K38" i="1" s="1"/>
  <c r="N38" i="1" s="1"/>
  <c r="J37" i="1"/>
  <c r="L37" i="1" s="1"/>
  <c r="M37" i="1" s="1"/>
  <c r="L36" i="1"/>
  <c r="M36" i="1" s="1"/>
  <c r="J36" i="1"/>
  <c r="K36" i="1" s="1"/>
  <c r="N36" i="1" s="1"/>
  <c r="J35" i="1"/>
  <c r="L35" i="1" s="1"/>
  <c r="M35" i="1" s="1"/>
  <c r="L34" i="1"/>
  <c r="M34" i="1" s="1"/>
  <c r="J34" i="1"/>
  <c r="K34" i="1" s="1"/>
  <c r="N34" i="1" s="1"/>
  <c r="O34" i="1" s="1"/>
  <c r="J33" i="1"/>
  <c r="L33" i="1" s="1"/>
  <c r="M33" i="1" s="1"/>
  <c r="L32" i="1"/>
  <c r="M32" i="1" s="1"/>
  <c r="J32" i="1"/>
  <c r="K32" i="1" s="1"/>
  <c r="N32" i="1" s="1"/>
  <c r="O32" i="1" s="1"/>
  <c r="J31" i="1"/>
  <c r="L31" i="1" s="1"/>
  <c r="M31" i="1" s="1"/>
  <c r="L30" i="1"/>
  <c r="M30" i="1" s="1"/>
  <c r="J30" i="1"/>
  <c r="K30" i="1" s="1"/>
  <c r="N30" i="1" s="1"/>
  <c r="J29" i="1"/>
  <c r="L29" i="1" s="1"/>
  <c r="M29" i="1" s="1"/>
  <c r="L28" i="1"/>
  <c r="M28" i="1" s="1"/>
  <c r="J28" i="1"/>
  <c r="K28" i="1" s="1"/>
  <c r="N28" i="1" s="1"/>
  <c r="J27" i="1"/>
  <c r="L27" i="1" s="1"/>
  <c r="M27" i="1" s="1"/>
  <c r="L26" i="1"/>
  <c r="M26" i="1" s="1"/>
  <c r="J26" i="1"/>
  <c r="K26" i="1" s="1"/>
  <c r="N26" i="1" s="1"/>
  <c r="O26" i="1" s="1"/>
  <c r="J25" i="1"/>
  <c r="L25" i="1" s="1"/>
  <c r="M25" i="1" s="1"/>
  <c r="L24" i="1"/>
  <c r="M24" i="1" s="1"/>
  <c r="J24" i="1"/>
  <c r="K24" i="1" s="1"/>
  <c r="N24" i="1" s="1"/>
  <c r="O24" i="1" s="1"/>
  <c r="J23" i="1"/>
  <c r="L23" i="1" s="1"/>
  <c r="M23" i="1" s="1"/>
  <c r="L22" i="1"/>
  <c r="M22" i="1" s="1"/>
  <c r="J22" i="1"/>
  <c r="K22" i="1" s="1"/>
  <c r="N22" i="1" s="1"/>
  <c r="J21" i="1"/>
  <c r="L21" i="1" s="1"/>
  <c r="M21" i="1" s="1"/>
  <c r="L20" i="1"/>
  <c r="M20" i="1" s="1"/>
  <c r="J20" i="1"/>
  <c r="K20" i="1" s="1"/>
  <c r="N20" i="1" s="1"/>
  <c r="J19" i="1"/>
  <c r="L19" i="1" s="1"/>
  <c r="M19" i="1" s="1"/>
  <c r="L18" i="1"/>
  <c r="M18" i="1" s="1"/>
  <c r="J18" i="1"/>
  <c r="K18" i="1" s="1"/>
  <c r="N18" i="1" s="1"/>
  <c r="O18" i="1" s="1"/>
  <c r="J17" i="1"/>
  <c r="L17" i="1" s="1"/>
  <c r="M17" i="1" s="1"/>
  <c r="L16" i="1"/>
  <c r="M16" i="1" s="1"/>
  <c r="J16" i="1"/>
  <c r="K16" i="1" s="1"/>
  <c r="N16" i="1" s="1"/>
  <c r="O16" i="1" s="1"/>
  <c r="J15" i="1"/>
  <c r="L15" i="1" s="1"/>
  <c r="M15" i="1" s="1"/>
  <c r="L14" i="1"/>
  <c r="M14" i="1" s="1"/>
  <c r="J14" i="1"/>
  <c r="K14" i="1" s="1"/>
  <c r="N14" i="1" s="1"/>
  <c r="J13" i="1"/>
  <c r="L13" i="1" s="1"/>
  <c r="M13" i="1" s="1"/>
  <c r="L12" i="1"/>
  <c r="M12" i="1" s="1"/>
  <c r="J12" i="1"/>
  <c r="K12" i="1" s="1"/>
  <c r="N12" i="1" s="1"/>
  <c r="J11" i="1"/>
  <c r="L11" i="1" s="1"/>
  <c r="M11" i="1" s="1"/>
  <c r="L10" i="1"/>
  <c r="M10" i="1" s="1"/>
  <c r="J10" i="1"/>
  <c r="K10" i="1" s="1"/>
  <c r="N10" i="1" s="1"/>
  <c r="O10" i="1" s="1"/>
  <c r="J9" i="1"/>
  <c r="L9" i="1" s="1"/>
  <c r="M9" i="1" s="1"/>
  <c r="L8" i="1"/>
  <c r="M8" i="1" s="1"/>
  <c r="J8" i="1"/>
  <c r="K8" i="1" s="1"/>
  <c r="N8" i="1" s="1"/>
  <c r="O8" i="1" s="1"/>
  <c r="J7" i="1"/>
  <c r="L7" i="1" s="1"/>
  <c r="M7" i="1" s="1"/>
  <c r="L6" i="1"/>
  <c r="M6" i="1" s="1"/>
  <c r="J6" i="1"/>
  <c r="K6" i="1" s="1"/>
  <c r="N6" i="1" s="1"/>
  <c r="J5" i="1"/>
  <c r="L5" i="1" s="1"/>
  <c r="M5" i="1" s="1"/>
  <c r="J4" i="1"/>
  <c r="K4" i="1" s="1"/>
  <c r="N4" i="1" s="1"/>
  <c r="O219" i="1" l="1"/>
  <c r="O227" i="1"/>
  <c r="O140" i="1"/>
  <c r="O172" i="1"/>
  <c r="O6" i="1"/>
  <c r="O14" i="1"/>
  <c r="O22" i="1"/>
  <c r="O30" i="1"/>
  <c r="O38" i="1"/>
  <c r="O46" i="1"/>
  <c r="O54" i="1"/>
  <c r="O62" i="1"/>
  <c r="O67" i="1"/>
  <c r="O70" i="1"/>
  <c r="O78" i="1"/>
  <c r="O114" i="1"/>
  <c r="O130" i="1"/>
  <c r="O146" i="1"/>
  <c r="O162" i="1"/>
  <c r="O178" i="1"/>
  <c r="O194" i="1"/>
  <c r="O197" i="1"/>
  <c r="O211" i="1"/>
  <c r="O12" i="1"/>
  <c r="O20" i="1"/>
  <c r="O28" i="1"/>
  <c r="O36" i="1"/>
  <c r="O44" i="1"/>
  <c r="O52" i="1"/>
  <c r="O60" i="1"/>
  <c r="O68" i="1"/>
  <c r="O73" i="1"/>
  <c r="O76" i="1"/>
  <c r="O85" i="1"/>
  <c r="O87" i="1"/>
  <c r="O93" i="1"/>
  <c r="O95" i="1"/>
  <c r="O101" i="1"/>
  <c r="O103" i="1"/>
  <c r="O148" i="1"/>
  <c r="O164" i="1"/>
  <c r="O224" i="1"/>
  <c r="O232" i="1"/>
  <c r="O126" i="1"/>
  <c r="O150" i="1"/>
  <c r="K202" i="1"/>
  <c r="N202" i="1" s="1"/>
  <c r="L202" i="1"/>
  <c r="M202" i="1" s="1"/>
  <c r="K234" i="1"/>
  <c r="N234" i="1" s="1"/>
  <c r="L234" i="1"/>
  <c r="M234" i="1" s="1"/>
  <c r="L243" i="1"/>
  <c r="M243" i="1" s="1"/>
  <c r="K243" i="1"/>
  <c r="N243" i="1" s="1"/>
  <c r="L267" i="1"/>
  <c r="M267" i="1" s="1"/>
  <c r="K267" i="1"/>
  <c r="N267" i="1" s="1"/>
  <c r="O267" i="1" s="1"/>
  <c r="L283" i="1"/>
  <c r="M283" i="1" s="1"/>
  <c r="K283" i="1"/>
  <c r="N283" i="1" s="1"/>
  <c r="L299" i="1"/>
  <c r="M299" i="1" s="1"/>
  <c r="K299" i="1"/>
  <c r="N299" i="1" s="1"/>
  <c r="O299" i="1" s="1"/>
  <c r="L323" i="1"/>
  <c r="M323" i="1" s="1"/>
  <c r="K323" i="1"/>
  <c r="N323" i="1" s="1"/>
  <c r="L347" i="1"/>
  <c r="M347" i="1" s="1"/>
  <c r="K347" i="1"/>
  <c r="N347" i="1" s="1"/>
  <c r="O347" i="1" s="1"/>
  <c r="K7" i="1"/>
  <c r="N7" i="1" s="1"/>
  <c r="O7" i="1" s="1"/>
  <c r="K11" i="1"/>
  <c r="N11" i="1" s="1"/>
  <c r="O11" i="1" s="1"/>
  <c r="K15" i="1"/>
  <c r="N15" i="1" s="1"/>
  <c r="O15" i="1" s="1"/>
  <c r="K19" i="1"/>
  <c r="N19" i="1" s="1"/>
  <c r="O19" i="1" s="1"/>
  <c r="K23" i="1"/>
  <c r="N23" i="1" s="1"/>
  <c r="O23" i="1" s="1"/>
  <c r="K25" i="1"/>
  <c r="N25" i="1" s="1"/>
  <c r="O25" i="1" s="1"/>
  <c r="K29" i="1"/>
  <c r="N29" i="1" s="1"/>
  <c r="O29" i="1" s="1"/>
  <c r="K33" i="1"/>
  <c r="N33" i="1" s="1"/>
  <c r="O33" i="1" s="1"/>
  <c r="K37" i="1"/>
  <c r="N37" i="1" s="1"/>
  <c r="O37" i="1" s="1"/>
  <c r="K41" i="1"/>
  <c r="N41" i="1" s="1"/>
  <c r="O41" i="1" s="1"/>
  <c r="K45" i="1"/>
  <c r="N45" i="1" s="1"/>
  <c r="O45" i="1" s="1"/>
  <c r="K49" i="1"/>
  <c r="N49" i="1" s="1"/>
  <c r="O49" i="1" s="1"/>
  <c r="K53" i="1"/>
  <c r="N53" i="1" s="1"/>
  <c r="O53" i="1" s="1"/>
  <c r="K57" i="1"/>
  <c r="N57" i="1" s="1"/>
  <c r="O57" i="1" s="1"/>
  <c r="K61" i="1"/>
  <c r="N61" i="1" s="1"/>
  <c r="O61" i="1" s="1"/>
  <c r="K63" i="1"/>
  <c r="N63" i="1" s="1"/>
  <c r="O63" i="1" s="1"/>
  <c r="K71" i="1"/>
  <c r="N71" i="1" s="1"/>
  <c r="O71" i="1" s="1"/>
  <c r="K75" i="1"/>
  <c r="N75" i="1" s="1"/>
  <c r="O75" i="1" s="1"/>
  <c r="K79" i="1"/>
  <c r="N79" i="1" s="1"/>
  <c r="O79" i="1" s="1"/>
  <c r="K83" i="1"/>
  <c r="N83" i="1" s="1"/>
  <c r="O83" i="1" s="1"/>
  <c r="O112" i="1"/>
  <c r="L116" i="1"/>
  <c r="M116" i="1" s="1"/>
  <c r="O116" i="1" s="1"/>
  <c r="K117" i="1"/>
  <c r="N117" i="1" s="1"/>
  <c r="O117" i="1" s="1"/>
  <c r="O120" i="1"/>
  <c r="L124" i="1"/>
  <c r="M124" i="1" s="1"/>
  <c r="O124" i="1" s="1"/>
  <c r="K125" i="1"/>
  <c r="N125" i="1" s="1"/>
  <c r="O125" i="1" s="1"/>
  <c r="O128" i="1"/>
  <c r="L132" i="1"/>
  <c r="M132" i="1" s="1"/>
  <c r="O132" i="1" s="1"/>
  <c r="K133" i="1"/>
  <c r="N133" i="1" s="1"/>
  <c r="O133" i="1" s="1"/>
  <c r="O136" i="1"/>
  <c r="L140" i="1"/>
  <c r="M140" i="1" s="1"/>
  <c r="K141" i="1"/>
  <c r="N141" i="1" s="1"/>
  <c r="O141" i="1" s="1"/>
  <c r="O144" i="1"/>
  <c r="L148" i="1"/>
  <c r="M148" i="1" s="1"/>
  <c r="K149" i="1"/>
  <c r="N149" i="1" s="1"/>
  <c r="O149" i="1" s="1"/>
  <c r="O152" i="1"/>
  <c r="L156" i="1"/>
  <c r="M156" i="1" s="1"/>
  <c r="O156" i="1" s="1"/>
  <c r="K157" i="1"/>
  <c r="N157" i="1" s="1"/>
  <c r="O157" i="1" s="1"/>
  <c r="O168" i="1"/>
  <c r="L172" i="1"/>
  <c r="M172" i="1" s="1"/>
  <c r="K173" i="1"/>
  <c r="N173" i="1" s="1"/>
  <c r="O173" i="1" s="1"/>
  <c r="O184" i="1"/>
  <c r="L188" i="1"/>
  <c r="M188" i="1" s="1"/>
  <c r="O188" i="1" s="1"/>
  <c r="K189" i="1"/>
  <c r="N189" i="1" s="1"/>
  <c r="O189" i="1" s="1"/>
  <c r="O216" i="1"/>
  <c r="L224" i="1"/>
  <c r="M224" i="1" s="1"/>
  <c r="K242" i="1"/>
  <c r="N242" i="1" s="1"/>
  <c r="L242" i="1"/>
  <c r="M242" i="1" s="1"/>
  <c r="O296" i="1"/>
  <c r="K363" i="1"/>
  <c r="N363" i="1" s="1"/>
  <c r="O363" i="1" s="1"/>
  <c r="K371" i="1"/>
  <c r="N371" i="1" s="1"/>
  <c r="O371" i="1" s="1"/>
  <c r="K379" i="1"/>
  <c r="N379" i="1" s="1"/>
  <c r="O379" i="1" s="1"/>
  <c r="K383" i="1"/>
  <c r="N383" i="1" s="1"/>
  <c r="O383" i="1" s="1"/>
  <c r="L503" i="1"/>
  <c r="M503" i="1" s="1"/>
  <c r="K503" i="1"/>
  <c r="N503" i="1" s="1"/>
  <c r="L539" i="1"/>
  <c r="M539" i="1" s="1"/>
  <c r="K539" i="1"/>
  <c r="N539" i="1" s="1"/>
  <c r="O539" i="1" s="1"/>
  <c r="L59" i="1"/>
  <c r="M59" i="1" s="1"/>
  <c r="O59" i="1" s="1"/>
  <c r="L67" i="1"/>
  <c r="M67" i="1" s="1"/>
  <c r="L69" i="1"/>
  <c r="M69" i="1" s="1"/>
  <c r="O69" i="1" s="1"/>
  <c r="L73" i="1"/>
  <c r="M73" i="1" s="1"/>
  <c r="L77" i="1"/>
  <c r="M77" i="1" s="1"/>
  <c r="O77" i="1" s="1"/>
  <c r="L81" i="1"/>
  <c r="M81" i="1" s="1"/>
  <c r="O81" i="1" s="1"/>
  <c r="L85" i="1"/>
  <c r="M85" i="1" s="1"/>
  <c r="L87" i="1"/>
  <c r="M87" i="1" s="1"/>
  <c r="L89" i="1"/>
  <c r="M89" i="1" s="1"/>
  <c r="O89" i="1" s="1"/>
  <c r="L91" i="1"/>
  <c r="M91" i="1" s="1"/>
  <c r="O91" i="1" s="1"/>
  <c r="L93" i="1"/>
  <c r="M93" i="1" s="1"/>
  <c r="L95" i="1"/>
  <c r="M95" i="1" s="1"/>
  <c r="L97" i="1"/>
  <c r="M97" i="1" s="1"/>
  <c r="O97" i="1" s="1"/>
  <c r="L99" i="1"/>
  <c r="M99" i="1" s="1"/>
  <c r="O99" i="1" s="1"/>
  <c r="L101" i="1"/>
  <c r="M101" i="1" s="1"/>
  <c r="L103" i="1"/>
  <c r="M103" i="1" s="1"/>
  <c r="L109" i="1"/>
  <c r="M109" i="1" s="1"/>
  <c r="O109" i="1" s="1"/>
  <c r="L110" i="1"/>
  <c r="M110" i="1" s="1"/>
  <c r="O110" i="1" s="1"/>
  <c r="K111" i="1"/>
  <c r="N111" i="1" s="1"/>
  <c r="O111" i="1" s="1"/>
  <c r="L118" i="1"/>
  <c r="M118" i="1" s="1"/>
  <c r="O118" i="1" s="1"/>
  <c r="K119" i="1"/>
  <c r="N119" i="1" s="1"/>
  <c r="O119" i="1" s="1"/>
  <c r="L126" i="1"/>
  <c r="M126" i="1" s="1"/>
  <c r="K127" i="1"/>
  <c r="N127" i="1" s="1"/>
  <c r="O127" i="1" s="1"/>
  <c r="L134" i="1"/>
  <c r="M134" i="1" s="1"/>
  <c r="O134" i="1" s="1"/>
  <c r="K135" i="1"/>
  <c r="N135" i="1" s="1"/>
  <c r="O135" i="1" s="1"/>
  <c r="L142" i="1"/>
  <c r="M142" i="1" s="1"/>
  <c r="K143" i="1"/>
  <c r="N143" i="1" s="1"/>
  <c r="O143" i="1" s="1"/>
  <c r="L150" i="1"/>
  <c r="M150" i="1" s="1"/>
  <c r="K151" i="1"/>
  <c r="N151" i="1" s="1"/>
  <c r="O151" i="1" s="1"/>
  <c r="L158" i="1"/>
  <c r="M158" i="1" s="1"/>
  <c r="K159" i="1"/>
  <c r="N159" i="1" s="1"/>
  <c r="O159" i="1" s="1"/>
  <c r="L165" i="1"/>
  <c r="M165" i="1" s="1"/>
  <c r="O165" i="1" s="1"/>
  <c r="L166" i="1"/>
  <c r="M166" i="1" s="1"/>
  <c r="O166" i="1" s="1"/>
  <c r="K167" i="1"/>
  <c r="N167" i="1" s="1"/>
  <c r="O167" i="1" s="1"/>
  <c r="L174" i="1"/>
  <c r="M174" i="1" s="1"/>
  <c r="O174" i="1" s="1"/>
  <c r="K175" i="1"/>
  <c r="N175" i="1" s="1"/>
  <c r="O175" i="1" s="1"/>
  <c r="L181" i="1"/>
  <c r="M181" i="1" s="1"/>
  <c r="O181" i="1" s="1"/>
  <c r="L182" i="1"/>
  <c r="M182" i="1" s="1"/>
  <c r="K183" i="1"/>
  <c r="N183" i="1" s="1"/>
  <c r="O183" i="1" s="1"/>
  <c r="L190" i="1"/>
  <c r="M190" i="1" s="1"/>
  <c r="K191" i="1"/>
  <c r="N191" i="1" s="1"/>
  <c r="O191" i="1" s="1"/>
  <c r="L197" i="1"/>
  <c r="M197" i="1" s="1"/>
  <c r="L198" i="1"/>
  <c r="M198" i="1" s="1"/>
  <c r="O198" i="1" s="1"/>
  <c r="K199" i="1"/>
  <c r="N199" i="1" s="1"/>
  <c r="O199" i="1" s="1"/>
  <c r="L200" i="1"/>
  <c r="M200" i="1" s="1"/>
  <c r="O200" i="1" s="1"/>
  <c r="O204" i="1"/>
  <c r="K209" i="1"/>
  <c r="N209" i="1" s="1"/>
  <c r="O209" i="1" s="1"/>
  <c r="K218" i="1"/>
  <c r="N218" i="1" s="1"/>
  <c r="L218" i="1"/>
  <c r="M218" i="1" s="1"/>
  <c r="L219" i="1"/>
  <c r="M219" i="1" s="1"/>
  <c r="L222" i="1"/>
  <c r="M222" i="1" s="1"/>
  <c r="O222" i="1" s="1"/>
  <c r="L223" i="1"/>
  <c r="M223" i="1" s="1"/>
  <c r="O223" i="1" s="1"/>
  <c r="K231" i="1"/>
  <c r="N231" i="1" s="1"/>
  <c r="O231" i="1" s="1"/>
  <c r="L232" i="1"/>
  <c r="M232" i="1" s="1"/>
  <c r="O236" i="1"/>
  <c r="K241" i="1"/>
  <c r="N241" i="1" s="1"/>
  <c r="O241" i="1" s="1"/>
  <c r="O244" i="1"/>
  <c r="O245" i="1"/>
  <c r="L248" i="1"/>
  <c r="M248" i="1" s="1"/>
  <c r="O248" i="1" s="1"/>
  <c r="K250" i="1"/>
  <c r="N250" i="1" s="1"/>
  <c r="O250" i="1" s="1"/>
  <c r="L250" i="1"/>
  <c r="M250" i="1" s="1"/>
  <c r="O252" i="1"/>
  <c r="O253" i="1"/>
  <c r="L256" i="1"/>
  <c r="M256" i="1" s="1"/>
  <c r="O256" i="1" s="1"/>
  <c r="K258" i="1"/>
  <c r="N258" i="1" s="1"/>
  <c r="O258" i="1" s="1"/>
  <c r="L258" i="1"/>
  <c r="M258" i="1" s="1"/>
  <c r="O260" i="1"/>
  <c r="O261" i="1"/>
  <c r="L264" i="1"/>
  <c r="M264" i="1" s="1"/>
  <c r="O264" i="1" s="1"/>
  <c r="K266" i="1"/>
  <c r="N266" i="1" s="1"/>
  <c r="L266" i="1"/>
  <c r="M266" i="1" s="1"/>
  <c r="O268" i="1"/>
  <c r="O269" i="1"/>
  <c r="L272" i="1"/>
  <c r="M272" i="1" s="1"/>
  <c r="K274" i="1"/>
  <c r="N274" i="1" s="1"/>
  <c r="L274" i="1"/>
  <c r="M274" i="1" s="1"/>
  <c r="O276" i="1"/>
  <c r="O277" i="1"/>
  <c r="L280" i="1"/>
  <c r="M280" i="1" s="1"/>
  <c r="O280" i="1" s="1"/>
  <c r="K282" i="1"/>
  <c r="N282" i="1" s="1"/>
  <c r="O282" i="1" s="1"/>
  <c r="L282" i="1"/>
  <c r="M282" i="1" s="1"/>
  <c r="O284" i="1"/>
  <c r="O285" i="1"/>
  <c r="L288" i="1"/>
  <c r="M288" i="1" s="1"/>
  <c r="O288" i="1" s="1"/>
  <c r="K290" i="1"/>
  <c r="N290" i="1" s="1"/>
  <c r="O290" i="1" s="1"/>
  <c r="L290" i="1"/>
  <c r="M290" i="1" s="1"/>
  <c r="O292" i="1"/>
  <c r="O293" i="1"/>
  <c r="L296" i="1"/>
  <c r="M296" i="1" s="1"/>
  <c r="K298" i="1"/>
  <c r="N298" i="1" s="1"/>
  <c r="L298" i="1"/>
  <c r="M298" i="1" s="1"/>
  <c r="O300" i="1"/>
  <c r="O301" i="1"/>
  <c r="L304" i="1"/>
  <c r="M304" i="1" s="1"/>
  <c r="K306" i="1"/>
  <c r="N306" i="1" s="1"/>
  <c r="L306" i="1"/>
  <c r="M306" i="1" s="1"/>
  <c r="O308" i="1"/>
  <c r="O309" i="1"/>
  <c r="L312" i="1"/>
  <c r="M312" i="1" s="1"/>
  <c r="O312" i="1" s="1"/>
  <c r="K314" i="1"/>
  <c r="N314" i="1" s="1"/>
  <c r="O314" i="1" s="1"/>
  <c r="L314" i="1"/>
  <c r="M314" i="1" s="1"/>
  <c r="O316" i="1"/>
  <c r="O317" i="1"/>
  <c r="L320" i="1"/>
  <c r="M320" i="1" s="1"/>
  <c r="O320" i="1" s="1"/>
  <c r="K322" i="1"/>
  <c r="N322" i="1" s="1"/>
  <c r="O322" i="1" s="1"/>
  <c r="L322" i="1"/>
  <c r="M322" i="1" s="1"/>
  <c r="O324" i="1"/>
  <c r="O325" i="1"/>
  <c r="L328" i="1"/>
  <c r="M328" i="1" s="1"/>
  <c r="O328" i="1" s="1"/>
  <c r="K330" i="1"/>
  <c r="N330" i="1" s="1"/>
  <c r="L330" i="1"/>
  <c r="M330" i="1" s="1"/>
  <c r="O332" i="1"/>
  <c r="O333" i="1"/>
  <c r="L336" i="1"/>
  <c r="M336" i="1" s="1"/>
  <c r="K338" i="1"/>
  <c r="N338" i="1" s="1"/>
  <c r="L338" i="1"/>
  <c r="M338" i="1" s="1"/>
  <c r="O340" i="1"/>
  <c r="O341" i="1"/>
  <c r="L344" i="1"/>
  <c r="M344" i="1" s="1"/>
  <c r="O344" i="1" s="1"/>
  <c r="K346" i="1"/>
  <c r="N346" i="1" s="1"/>
  <c r="O346" i="1" s="1"/>
  <c r="L346" i="1"/>
  <c r="M346" i="1" s="1"/>
  <c r="O348" i="1"/>
  <c r="O349" i="1"/>
  <c r="L439" i="1"/>
  <c r="M439" i="1" s="1"/>
  <c r="K439" i="1"/>
  <c r="N439" i="1" s="1"/>
  <c r="K457" i="1"/>
  <c r="N457" i="1" s="1"/>
  <c r="O457" i="1" s="1"/>
  <c r="L511" i="1"/>
  <c r="M511" i="1" s="1"/>
  <c r="K511" i="1"/>
  <c r="N511" i="1" s="1"/>
  <c r="O511" i="1" s="1"/>
  <c r="K605" i="1"/>
  <c r="N605" i="1" s="1"/>
  <c r="O605" i="1" s="1"/>
  <c r="O142" i="1"/>
  <c r="O158" i="1"/>
  <c r="O182" i="1"/>
  <c r="O190" i="1"/>
  <c r="O208" i="1"/>
  <c r="L251" i="1"/>
  <c r="M251" i="1" s="1"/>
  <c r="K251" i="1"/>
  <c r="N251" i="1" s="1"/>
  <c r="O251" i="1" s="1"/>
  <c r="L259" i="1"/>
  <c r="M259" i="1" s="1"/>
  <c r="K259" i="1"/>
  <c r="N259" i="1" s="1"/>
  <c r="L275" i="1"/>
  <c r="M275" i="1" s="1"/>
  <c r="K275" i="1"/>
  <c r="N275" i="1" s="1"/>
  <c r="O275" i="1" s="1"/>
  <c r="L291" i="1"/>
  <c r="M291" i="1" s="1"/>
  <c r="K291" i="1"/>
  <c r="N291" i="1" s="1"/>
  <c r="L307" i="1"/>
  <c r="M307" i="1" s="1"/>
  <c r="K307" i="1"/>
  <c r="N307" i="1" s="1"/>
  <c r="O307" i="1" s="1"/>
  <c r="L315" i="1"/>
  <c r="M315" i="1" s="1"/>
  <c r="K315" i="1"/>
  <c r="N315" i="1" s="1"/>
  <c r="L331" i="1"/>
  <c r="M331" i="1" s="1"/>
  <c r="K331" i="1"/>
  <c r="N331" i="1" s="1"/>
  <c r="O331" i="1" s="1"/>
  <c r="L339" i="1"/>
  <c r="M339" i="1" s="1"/>
  <c r="K339" i="1"/>
  <c r="N339" i="1" s="1"/>
  <c r="L385" i="1"/>
  <c r="M385" i="1" s="1"/>
  <c r="K385" i="1"/>
  <c r="N385" i="1" s="1"/>
  <c r="O385" i="1" s="1"/>
  <c r="L393" i="1"/>
  <c r="M393" i="1" s="1"/>
  <c r="K393" i="1"/>
  <c r="N393" i="1" s="1"/>
  <c r="L401" i="1"/>
  <c r="M401" i="1" s="1"/>
  <c r="K401" i="1"/>
  <c r="N401" i="1" s="1"/>
  <c r="O401" i="1" s="1"/>
  <c r="L409" i="1"/>
  <c r="M409" i="1" s="1"/>
  <c r="K409" i="1"/>
  <c r="N409" i="1" s="1"/>
  <c r="L417" i="1"/>
  <c r="M417" i="1" s="1"/>
  <c r="K417" i="1"/>
  <c r="N417" i="1" s="1"/>
  <c r="O417" i="1" s="1"/>
  <c r="L471" i="1"/>
  <c r="M471" i="1" s="1"/>
  <c r="K471" i="1"/>
  <c r="N471" i="1" s="1"/>
  <c r="L535" i="1"/>
  <c r="M535" i="1" s="1"/>
  <c r="K535" i="1"/>
  <c r="N535" i="1" s="1"/>
  <c r="O535" i="1" s="1"/>
  <c r="L555" i="1"/>
  <c r="M555" i="1" s="1"/>
  <c r="K555" i="1"/>
  <c r="N555" i="1" s="1"/>
  <c r="K569" i="1"/>
  <c r="N569" i="1" s="1"/>
  <c r="L569" i="1"/>
  <c r="M569" i="1" s="1"/>
  <c r="K5" i="1"/>
  <c r="N5" i="1" s="1"/>
  <c r="O5" i="1" s="1"/>
  <c r="K9" i="1"/>
  <c r="N9" i="1" s="1"/>
  <c r="O9" i="1" s="1"/>
  <c r="K13" i="1"/>
  <c r="N13" i="1" s="1"/>
  <c r="O13" i="1" s="1"/>
  <c r="K17" i="1"/>
  <c r="N17" i="1" s="1"/>
  <c r="O17" i="1" s="1"/>
  <c r="K21" i="1"/>
  <c r="N21" i="1" s="1"/>
  <c r="O21" i="1" s="1"/>
  <c r="K27" i="1"/>
  <c r="N27" i="1" s="1"/>
  <c r="O27" i="1" s="1"/>
  <c r="K31" i="1"/>
  <c r="N31" i="1" s="1"/>
  <c r="O31" i="1" s="1"/>
  <c r="K35" i="1"/>
  <c r="N35" i="1" s="1"/>
  <c r="O35" i="1" s="1"/>
  <c r="K39" i="1"/>
  <c r="N39" i="1" s="1"/>
  <c r="O39" i="1" s="1"/>
  <c r="K43" i="1"/>
  <c r="N43" i="1" s="1"/>
  <c r="O43" i="1" s="1"/>
  <c r="K47" i="1"/>
  <c r="N47" i="1" s="1"/>
  <c r="O47" i="1" s="1"/>
  <c r="K51" i="1"/>
  <c r="N51" i="1" s="1"/>
  <c r="O51" i="1" s="1"/>
  <c r="K55" i="1"/>
  <c r="N55" i="1" s="1"/>
  <c r="O55" i="1" s="1"/>
  <c r="K65" i="1"/>
  <c r="N65" i="1" s="1"/>
  <c r="O65" i="1" s="1"/>
  <c r="O104" i="1"/>
  <c r="L108" i="1"/>
  <c r="M108" i="1" s="1"/>
  <c r="O108" i="1" s="1"/>
  <c r="O160" i="1"/>
  <c r="L164" i="1"/>
  <c r="M164" i="1" s="1"/>
  <c r="O176" i="1"/>
  <c r="L180" i="1"/>
  <c r="M180" i="1" s="1"/>
  <c r="O180" i="1" s="1"/>
  <c r="O192" i="1"/>
  <c r="L196" i="1"/>
  <c r="M196" i="1" s="1"/>
  <c r="O196" i="1" s="1"/>
  <c r="K201" i="1"/>
  <c r="N201" i="1" s="1"/>
  <c r="O201" i="1" s="1"/>
  <c r="K210" i="1"/>
  <c r="N210" i="1" s="1"/>
  <c r="O210" i="1" s="1"/>
  <c r="L210" i="1"/>
  <c r="M210" i="1" s="1"/>
  <c r="L211" i="1"/>
  <c r="M211" i="1" s="1"/>
  <c r="L214" i="1"/>
  <c r="M214" i="1" s="1"/>
  <c r="O214" i="1" s="1"/>
  <c r="O228" i="1"/>
  <c r="O229" i="1"/>
  <c r="K233" i="1"/>
  <c r="N233" i="1" s="1"/>
  <c r="O233" i="1" s="1"/>
  <c r="O272" i="1"/>
  <c r="O304" i="1"/>
  <c r="O336" i="1"/>
  <c r="L353" i="1"/>
  <c r="M353" i="1" s="1"/>
  <c r="K353" i="1"/>
  <c r="N353" i="1" s="1"/>
  <c r="K367" i="1"/>
  <c r="N367" i="1" s="1"/>
  <c r="O367" i="1" s="1"/>
  <c r="K375" i="1"/>
  <c r="N375" i="1" s="1"/>
  <c r="O375" i="1" s="1"/>
  <c r="K391" i="1"/>
  <c r="N391" i="1" s="1"/>
  <c r="O391" i="1" s="1"/>
  <c r="K399" i="1"/>
  <c r="N399" i="1" s="1"/>
  <c r="O399" i="1" s="1"/>
  <c r="K407" i="1"/>
  <c r="N407" i="1" s="1"/>
  <c r="O407" i="1" s="1"/>
  <c r="K415" i="1"/>
  <c r="N415" i="1" s="1"/>
  <c r="O415" i="1" s="1"/>
  <c r="L461" i="1"/>
  <c r="M461" i="1" s="1"/>
  <c r="K461" i="1"/>
  <c r="N461" i="1" s="1"/>
  <c r="L475" i="1"/>
  <c r="M475" i="1" s="1"/>
  <c r="K475" i="1"/>
  <c r="N475" i="1" s="1"/>
  <c r="O475" i="1" s="1"/>
  <c r="O206" i="1"/>
  <c r="L208" i="1"/>
  <c r="M208" i="1" s="1"/>
  <c r="O212" i="1"/>
  <c r="K217" i="1"/>
  <c r="N217" i="1" s="1"/>
  <c r="O217" i="1" s="1"/>
  <c r="K226" i="1"/>
  <c r="N226" i="1" s="1"/>
  <c r="O226" i="1" s="1"/>
  <c r="L226" i="1"/>
  <c r="M226" i="1" s="1"/>
  <c r="L227" i="1"/>
  <c r="M227" i="1" s="1"/>
  <c r="L230" i="1"/>
  <c r="M230" i="1" s="1"/>
  <c r="O230" i="1" s="1"/>
  <c r="O238" i="1"/>
  <c r="L240" i="1"/>
  <c r="M240" i="1" s="1"/>
  <c r="O240" i="1" s="1"/>
  <c r="O246" i="1"/>
  <c r="O247" i="1"/>
  <c r="O254" i="1"/>
  <c r="O255" i="1"/>
  <c r="O262" i="1"/>
  <c r="O263" i="1"/>
  <c r="O270" i="1"/>
  <c r="O271" i="1"/>
  <c r="O278" i="1"/>
  <c r="O279" i="1"/>
  <c r="O286" i="1"/>
  <c r="O287" i="1"/>
  <c r="O294" i="1"/>
  <c r="O295" i="1"/>
  <c r="O302" i="1"/>
  <c r="O303" i="1"/>
  <c r="O310" i="1"/>
  <c r="O311" i="1"/>
  <c r="O318" i="1"/>
  <c r="O319" i="1"/>
  <c r="O326" i="1"/>
  <c r="O327" i="1"/>
  <c r="O334" i="1"/>
  <c r="O335" i="1"/>
  <c r="O342" i="1"/>
  <c r="O343" i="1"/>
  <c r="K355" i="1"/>
  <c r="N355" i="1" s="1"/>
  <c r="O355" i="1" s="1"/>
  <c r="L361" i="1"/>
  <c r="M361" i="1" s="1"/>
  <c r="K361" i="1"/>
  <c r="N361" i="1" s="1"/>
  <c r="O361" i="1" s="1"/>
  <c r="K365" i="1"/>
  <c r="N365" i="1" s="1"/>
  <c r="O365" i="1" s="1"/>
  <c r="K369" i="1"/>
  <c r="N369" i="1" s="1"/>
  <c r="O369" i="1" s="1"/>
  <c r="K373" i="1"/>
  <c r="N373" i="1" s="1"/>
  <c r="O373" i="1" s="1"/>
  <c r="K377" i="1"/>
  <c r="N377" i="1" s="1"/>
  <c r="O377" i="1" s="1"/>
  <c r="K381" i="1"/>
  <c r="N381" i="1" s="1"/>
  <c r="O381" i="1" s="1"/>
  <c r="L429" i="1"/>
  <c r="M429" i="1" s="1"/>
  <c r="K429" i="1"/>
  <c r="N429" i="1" s="1"/>
  <c r="L443" i="1"/>
  <c r="M443" i="1" s="1"/>
  <c r="K443" i="1"/>
  <c r="N443" i="1" s="1"/>
  <c r="O443" i="1" s="1"/>
  <c r="O352" i="1"/>
  <c r="O360" i="1"/>
  <c r="O390" i="1"/>
  <c r="O398" i="1"/>
  <c r="O406" i="1"/>
  <c r="O414" i="1"/>
  <c r="L423" i="1"/>
  <c r="M423" i="1" s="1"/>
  <c r="K423" i="1"/>
  <c r="N423" i="1" s="1"/>
  <c r="O423" i="1" s="1"/>
  <c r="O437" i="1"/>
  <c r="O450" i="1"/>
  <c r="L455" i="1"/>
  <c r="M455" i="1" s="1"/>
  <c r="K455" i="1"/>
  <c r="N455" i="1" s="1"/>
  <c r="O455" i="1" s="1"/>
  <c r="O469" i="1"/>
  <c r="O482" i="1"/>
  <c r="L487" i="1"/>
  <c r="M487" i="1" s="1"/>
  <c r="K487" i="1"/>
  <c r="N487" i="1" s="1"/>
  <c r="O487" i="1" s="1"/>
  <c r="O492" i="1"/>
  <c r="O514" i="1"/>
  <c r="L519" i="1"/>
  <c r="M519" i="1" s="1"/>
  <c r="K519" i="1"/>
  <c r="N519" i="1" s="1"/>
  <c r="O519" i="1" s="1"/>
  <c r="O578" i="1"/>
  <c r="O579" i="1"/>
  <c r="L581" i="1"/>
  <c r="M581" i="1" s="1"/>
  <c r="K581" i="1"/>
  <c r="N581" i="1" s="1"/>
  <c r="O581" i="1" s="1"/>
  <c r="O350" i="1"/>
  <c r="O358" i="1"/>
  <c r="K384" i="1"/>
  <c r="N384" i="1" s="1"/>
  <c r="L384" i="1"/>
  <c r="M384" i="1" s="1"/>
  <c r="K392" i="1"/>
  <c r="N392" i="1" s="1"/>
  <c r="O392" i="1" s="1"/>
  <c r="L392" i="1"/>
  <c r="M392" i="1" s="1"/>
  <c r="K400" i="1"/>
  <c r="N400" i="1" s="1"/>
  <c r="L400" i="1"/>
  <c r="M400" i="1" s="1"/>
  <c r="K408" i="1"/>
  <c r="N408" i="1" s="1"/>
  <c r="O408" i="1" s="1"/>
  <c r="L408" i="1"/>
  <c r="M408" i="1" s="1"/>
  <c r="K416" i="1"/>
  <c r="N416" i="1" s="1"/>
  <c r="L416" i="1"/>
  <c r="M416" i="1" s="1"/>
  <c r="L427" i="1"/>
  <c r="M427" i="1" s="1"/>
  <c r="K427" i="1"/>
  <c r="N427" i="1" s="1"/>
  <c r="O436" i="1"/>
  <c r="L445" i="1"/>
  <c r="M445" i="1" s="1"/>
  <c r="K445" i="1"/>
  <c r="N445" i="1" s="1"/>
  <c r="L459" i="1"/>
  <c r="M459" i="1" s="1"/>
  <c r="K459" i="1"/>
  <c r="N459" i="1" s="1"/>
  <c r="O459" i="1" s="1"/>
  <c r="O468" i="1"/>
  <c r="L477" i="1"/>
  <c r="M477" i="1" s="1"/>
  <c r="K477" i="1"/>
  <c r="N477" i="1" s="1"/>
  <c r="L491" i="1"/>
  <c r="M491" i="1" s="1"/>
  <c r="K491" i="1"/>
  <c r="N491" i="1" s="1"/>
  <c r="O491" i="1" s="1"/>
  <c r="O522" i="1"/>
  <c r="L527" i="1"/>
  <c r="M527" i="1" s="1"/>
  <c r="K527" i="1"/>
  <c r="N527" i="1" s="1"/>
  <c r="O527" i="1" s="1"/>
  <c r="O541" i="1"/>
  <c r="O544" i="1"/>
  <c r="L557" i="1"/>
  <c r="M557" i="1" s="1"/>
  <c r="K557" i="1"/>
  <c r="N557" i="1" s="1"/>
  <c r="O557" i="1" s="1"/>
  <c r="O428" i="1"/>
  <c r="L431" i="1"/>
  <c r="M431" i="1" s="1"/>
  <c r="K431" i="1"/>
  <c r="N431" i="1" s="1"/>
  <c r="O444" i="1"/>
  <c r="L447" i="1"/>
  <c r="M447" i="1" s="1"/>
  <c r="K447" i="1"/>
  <c r="N447" i="1" s="1"/>
  <c r="O460" i="1"/>
  <c r="L463" i="1"/>
  <c r="M463" i="1" s="1"/>
  <c r="K463" i="1"/>
  <c r="N463" i="1" s="1"/>
  <c r="O463" i="1" s="1"/>
  <c r="O476" i="1"/>
  <c r="L479" i="1"/>
  <c r="M479" i="1" s="1"/>
  <c r="K479" i="1"/>
  <c r="N479" i="1" s="1"/>
  <c r="O479" i="1" s="1"/>
  <c r="L499" i="1"/>
  <c r="M499" i="1" s="1"/>
  <c r="K499" i="1"/>
  <c r="N499" i="1" s="1"/>
  <c r="O500" i="1"/>
  <c r="O501" i="1"/>
  <c r="L549" i="1"/>
  <c r="M549" i="1" s="1"/>
  <c r="K549" i="1"/>
  <c r="N549" i="1" s="1"/>
  <c r="O553" i="1"/>
  <c r="O560" i="1"/>
  <c r="O587" i="1"/>
  <c r="L591" i="1"/>
  <c r="M591" i="1" s="1"/>
  <c r="K591" i="1"/>
  <c r="N591" i="1" s="1"/>
  <c r="K601" i="1"/>
  <c r="N601" i="1" s="1"/>
  <c r="L601" i="1"/>
  <c r="M601" i="1" s="1"/>
  <c r="O432" i="1"/>
  <c r="L435" i="1"/>
  <c r="M435" i="1" s="1"/>
  <c r="K435" i="1"/>
  <c r="N435" i="1" s="1"/>
  <c r="O435" i="1" s="1"/>
  <c r="O448" i="1"/>
  <c r="L451" i="1"/>
  <c r="M451" i="1" s="1"/>
  <c r="K451" i="1"/>
  <c r="N451" i="1" s="1"/>
  <c r="O464" i="1"/>
  <c r="L467" i="1"/>
  <c r="M467" i="1" s="1"/>
  <c r="K467" i="1"/>
  <c r="N467" i="1" s="1"/>
  <c r="O480" i="1"/>
  <c r="L483" i="1"/>
  <c r="M483" i="1" s="1"/>
  <c r="K483" i="1"/>
  <c r="N483" i="1" s="1"/>
  <c r="O483" i="1" s="1"/>
  <c r="L495" i="1"/>
  <c r="M495" i="1" s="1"/>
  <c r="K495" i="1"/>
  <c r="N495" i="1" s="1"/>
  <c r="O496" i="1"/>
  <c r="O497" i="1"/>
  <c r="L507" i="1"/>
  <c r="M507" i="1" s="1"/>
  <c r="K507" i="1"/>
  <c r="N507" i="1" s="1"/>
  <c r="O509" i="1"/>
  <c r="L515" i="1"/>
  <c r="M515" i="1" s="1"/>
  <c r="K515" i="1"/>
  <c r="N515" i="1" s="1"/>
  <c r="O517" i="1"/>
  <c r="L523" i="1"/>
  <c r="M523" i="1" s="1"/>
  <c r="K523" i="1"/>
  <c r="N523" i="1" s="1"/>
  <c r="O523" i="1" s="1"/>
  <c r="O525" i="1"/>
  <c r="L531" i="1"/>
  <c r="M531" i="1" s="1"/>
  <c r="K531" i="1"/>
  <c r="N531" i="1" s="1"/>
  <c r="O531" i="1" s="1"/>
  <c r="O533" i="1"/>
  <c r="K540" i="1"/>
  <c r="N540" i="1" s="1"/>
  <c r="O540" i="1" s="1"/>
  <c r="L540" i="1"/>
  <c r="M540" i="1" s="1"/>
  <c r="O545" i="1"/>
  <c r="O552" i="1"/>
  <c r="L613" i="1"/>
  <c r="M613" i="1" s="1"/>
  <c r="K613" i="1"/>
  <c r="N613" i="1" s="1"/>
  <c r="O536" i="1"/>
  <c r="L538" i="1"/>
  <c r="M538" i="1" s="1"/>
  <c r="O538" i="1" s="1"/>
  <c r="O542" i="1"/>
  <c r="L546" i="1"/>
  <c r="M546" i="1" s="1"/>
  <c r="K548" i="1"/>
  <c r="N548" i="1" s="1"/>
  <c r="L548" i="1"/>
  <c r="M548" i="1" s="1"/>
  <c r="O550" i="1"/>
  <c r="O551" i="1"/>
  <c r="L554" i="1"/>
  <c r="M554" i="1" s="1"/>
  <c r="O554" i="1" s="1"/>
  <c r="K556" i="1"/>
  <c r="N556" i="1" s="1"/>
  <c r="O556" i="1" s="1"/>
  <c r="L556" i="1"/>
  <c r="M556" i="1" s="1"/>
  <c r="O558" i="1"/>
  <c r="O559" i="1"/>
  <c r="L562" i="1"/>
  <c r="M562" i="1" s="1"/>
  <c r="O562" i="1" s="1"/>
  <c r="O564" i="1"/>
  <c r="K572" i="1"/>
  <c r="N572" i="1" s="1"/>
  <c r="L572" i="1"/>
  <c r="M572" i="1" s="1"/>
  <c r="L574" i="1"/>
  <c r="M574" i="1" s="1"/>
  <c r="K582" i="1"/>
  <c r="N582" i="1" s="1"/>
  <c r="O582" i="1" s="1"/>
  <c r="L582" i="1"/>
  <c r="M582" i="1" s="1"/>
  <c r="O593" i="1"/>
  <c r="O596" i="1"/>
  <c r="K604" i="1"/>
  <c r="N604" i="1" s="1"/>
  <c r="O604" i="1" s="1"/>
  <c r="L604" i="1"/>
  <c r="M604" i="1" s="1"/>
  <c r="L606" i="1"/>
  <c r="M606" i="1" s="1"/>
  <c r="O546" i="1"/>
  <c r="O566" i="1"/>
  <c r="O574" i="1"/>
  <c r="K584" i="1"/>
  <c r="N584" i="1" s="1"/>
  <c r="O584" i="1" s="1"/>
  <c r="L584" i="1"/>
  <c r="M584" i="1" s="1"/>
  <c r="O585" i="1"/>
  <c r="K592" i="1"/>
  <c r="N592" i="1" s="1"/>
  <c r="O592" i="1" s="1"/>
  <c r="L592" i="1"/>
  <c r="M592" i="1" s="1"/>
  <c r="O598" i="1"/>
  <c r="O606" i="1"/>
  <c r="K614" i="1"/>
  <c r="N614" i="1" s="1"/>
  <c r="O614" i="1" s="1"/>
  <c r="L614" i="1"/>
  <c r="M614" i="1" s="1"/>
  <c r="K568" i="1"/>
  <c r="N568" i="1" s="1"/>
  <c r="L568" i="1"/>
  <c r="M568" i="1" s="1"/>
  <c r="O580" i="1"/>
  <c r="O586" i="1"/>
  <c r="K600" i="1"/>
  <c r="N600" i="1" s="1"/>
  <c r="L600" i="1"/>
  <c r="M600" i="1" s="1"/>
  <c r="O612" i="1"/>
  <c r="K618" i="1"/>
  <c r="N618" i="1" s="1"/>
  <c r="O618" i="1" s="1"/>
  <c r="L618" i="1"/>
  <c r="M618" i="1" s="1"/>
  <c r="K576" i="1"/>
  <c r="N576" i="1" s="1"/>
  <c r="L576" i="1"/>
  <c r="M576" i="1" s="1"/>
  <c r="O588" i="1"/>
  <c r="O594" i="1"/>
  <c r="K608" i="1"/>
  <c r="N608" i="1" s="1"/>
  <c r="L608" i="1"/>
  <c r="M608" i="1" s="1"/>
  <c r="K616" i="1"/>
  <c r="N616" i="1" s="1"/>
  <c r="O616" i="1" s="1"/>
  <c r="L616" i="1"/>
  <c r="M616" i="1" s="1"/>
  <c r="L4" i="1"/>
  <c r="M4" i="1" s="1"/>
  <c r="O4" i="1" s="1"/>
  <c r="O576" i="1" l="1"/>
  <c r="O601" i="1"/>
  <c r="O416" i="1"/>
  <c r="O384" i="1"/>
  <c r="O569" i="1"/>
  <c r="O338" i="1"/>
  <c r="O274" i="1"/>
  <c r="O218" i="1"/>
  <c r="O202" i="1"/>
  <c r="O600" i="1"/>
  <c r="O568" i="1"/>
  <c r="O572" i="1"/>
  <c r="O613" i="1"/>
  <c r="O507" i="1"/>
  <c r="O495" i="1"/>
  <c r="O451" i="1"/>
  <c r="O591" i="1"/>
  <c r="O431" i="1"/>
  <c r="O477" i="1"/>
  <c r="O427" i="1"/>
  <c r="O429" i="1"/>
  <c r="O461" i="1"/>
  <c r="O353" i="1"/>
  <c r="O555" i="1"/>
  <c r="O330" i="1"/>
  <c r="O298" i="1"/>
  <c r="O266" i="1"/>
  <c r="O234" i="1"/>
  <c r="O608" i="1"/>
  <c r="O548" i="1"/>
  <c r="O400" i="1"/>
  <c r="O306" i="1"/>
  <c r="O242" i="1"/>
  <c r="O515" i="1"/>
  <c r="O467" i="1"/>
  <c r="O549" i="1"/>
  <c r="O499" i="1"/>
  <c r="O447" i="1"/>
  <c r="O445" i="1"/>
  <c r="O471" i="1"/>
  <c r="O409" i="1"/>
  <c r="O393" i="1"/>
  <c r="O339" i="1"/>
  <c r="O315" i="1"/>
  <c r="O291" i="1"/>
  <c r="O259" i="1"/>
  <c r="O439" i="1"/>
  <c r="O503" i="1"/>
  <c r="O323" i="1"/>
  <c r="O283" i="1"/>
  <c r="O243" i="1"/>
</calcChain>
</file>

<file path=xl/sharedStrings.xml><?xml version="1.0" encoding="utf-8"?>
<sst xmlns="http://schemas.openxmlformats.org/spreadsheetml/2006/main" count="1249" uniqueCount="642">
  <si>
    <t>Table 8: Stores Ranked by Total Dollar Sales, RY 2013â€“14</t>
  </si>
  <si>
    <t>Transaction Avg. Value of</t>
  </si>
  <si>
    <t>Rank Store12 City Address Count Transaction Dollar Sales</t>
  </si>
  <si>
    <t>5103* Philadelphia 2238 Washington Ave 19,330 $2,274.14 $43,959,058.45</t>
  </si>
  <si>
    <t>1516 West Chester 933 Paoli Pike 295,885 $81.34 $24,066,478.64</t>
  </si>
  <si>
    <t>247 Pittsburgh 5956 Penn Cir S, Ste 201 373,380 $51.24 $19,131,996.57</t>
  </si>
  <si>
    <t>215* Pittsburgh 1601 Liberty Ave 17,897 $1,034.54 $18,515,227.89</t>
  </si>
  <si>
    <t>5144 Philadelphia 1218 Chestnut St 376,112 $38.11 $14,332,674.51</t>
  </si>
  <si>
    <t>214 Pittsburgh The Waterworks 974 Freeport Rd 270,550 $51.60 $13,960,132.44</t>
  </si>
  <si>
    <t>4602 Ardmore Ardmore Plz Shopping Ctr 56 Greenfield Ave 241,418 $56.56 $13,655,306.94</t>
  </si>
  <si>
    <t>2301* Broomall Lawrence Park Ind Ctr 629 Park Way 7,991 $1,700.99 $13,592,600.73</t>
  </si>
  <si>
    <t>9211 Bethel Park Village Sq Mall 5000 Oxford Dr, Ste 100 282,133 $48.13 $13,579,565.16</t>
  </si>
  <si>
    <t>5133 Philadelphia 401 Franklin Mills Cir 277,009 $48.16 $13,341,940.94</t>
  </si>
  <si>
    <t>621 Wyomissing Berkshire Mall West 1101 Woodland Rd 298,032 $44.18 $13,165,927.80</t>
  </si>
  <si>
    <t>4623 Flourtown 1440 Bethlehem Pike 256,612 $48.18 $12,362,637.09</t>
  </si>
  <si>
    <t>2102 Lemoyne West Shore Plz Shopping Ctr 1200 Market St 278,509 $43.82 $12,204,191.13</t>
  </si>
  <si>
    <t>926 Doylestown 132 Veterans Ln 274,616 $43.94 $12,066,874.92</t>
  </si>
  <si>
    <t>1007 Cranberry Twp Cranberry Mall, Rm 302A 20111 Rt 19 237,892 $50.25 $11,954,295.56</t>
  </si>
  <si>
    <t>1405 State College 1690 N Atherton St 282,108 $41.59 $11,732,962.58</t>
  </si>
  <si>
    <t>4628 Conshohocken Whitemarsh Shopping Ctr 44 Ridge Pike 290,010 $38.95 $11,296,116.94</t>
  </si>
  <si>
    <t>5185 Philadelphia 180 W Girard Ave 317,568 $35.20 $11,176,922.43</t>
  </si>
  <si>
    <t>4620 King Of Prussia 143 S Gulph Rd 168,634 $66.27 $11,175,794.64</t>
  </si>
  <si>
    <t>909 Newtown 10 W Centre Ave 245,761 $44.98 $11,054,184.26</t>
  </si>
  <si>
    <t>6316 Washington Washington Mall 301 Oak Spring Rd 207,849 $52.30 $10,871,325.73</t>
  </si>
  <si>
    <t>231 Pittsburgh Robinson Town Centre 1850 Park Manor Blvd 243,164 $44.04 $10,709,812.16</t>
  </si>
  <si>
    <t>4814 Easton Northampton Crossings 3718 Easton-Nazareth Hwy 275,021 $38.91 $10,700,439.51</t>
  </si>
  <si>
    <t>2210 Harrisburg Kmart Shopping Ctr 5070 Jonestown Rd 277,487 $38.33 $10,637,258.76</t>
  </si>
  <si>
    <t>5104 Philadelphia Columbus Commons North Shopping Ctr 1940 S Christopher Columbus Blvd 257,268 $41.13 $10,580,293.38</t>
  </si>
  <si>
    <t>3901 Allentown Crest Plz Shopping Ctr 1516 N Cedar Crest Blvd 238,302 $43.10 $10,271,448.14</t>
  </si>
  <si>
    <t>3516 Clarks Summit 222 Northern Blvd, Ste C 215,284 $47.19 $10,158,397.96</t>
  </si>
  <si>
    <t>4631 Norristown Swede Sq Shopping Ctr 2927 Swede Rd 261,233 $38.78 $10,131,270.99</t>
  </si>
  <si>
    <t>3614 Lancaster Hawthorne Centre Shopping Ctr 2076 Fruitville Pike 276,819 $36.59 $10,129,395.97</t>
  </si>
  <si>
    <t>9101 Philadelphia 2040 Market St 284,103 $35.32 $10,035,023.24</t>
  </si>
  <si>
    <t>940* Feasterville 855B Pennsylvania Blvd 6,429 $1,503.71 $9,667,380.30</t>
  </si>
  <si>
    <t>4633 Lansdale Allen Forge Shopping Ctr 850 S Valley Forge Rd 276,847 $34.74 $9,618,541.63</t>
  </si>
  <si>
    <t>4613 Jenkintown 935 Old York Rd 243,709 $39.16 $9,543,142.51</t>
  </si>
  <si>
    <t>227 Monroeville 3845 Northern Pike 232,017 $40.86 $9,480,898.78</t>
  </si>
  <si>
    <t>6707 York Eastern Boulevard Shopping Ctr 2414 Eastern Blvd 265,543 $35.24 $9,357,971.79</t>
  </si>
  <si>
    <t>2211 Hummelstown Hershey Sq Shopping Ctr 1158 Mae St 165,986 $56.13 $9,317,011.09</t>
  </si>
  <si>
    <t>4817* Bethlehem 3084 Emrick Blvd (Rear) 8,151 $1,079.62 $8,799,989.69</t>
  </si>
  <si>
    <t>260 Pittsburgh 1955 Wharton St 276,994 $31.60 $8,751,853.84</t>
  </si>
  <si>
    <t>3913 Whitehall 2503 Mickley Ave 265,673 $32.71 $8,689,149.76</t>
  </si>
  <si>
    <t>4606 Maple Glen Maple Glen Shopping Ctr 1973 Norristown Rd 190,227 $45.49 $8,653,770.20</t>
  </si>
  <si>
    <t>1404 State College Hamilton Sq Shopping Ctr 230 W Hamilton Ave 159,804 $54.02 $8,633,243.61</t>
  </si>
  <si>
    <t>920 Quakertown Quakertown Shopping Ctr 1465 W Broad St, Ste 19 273,972 $31.46 $8,618,221.06</t>
  </si>
  <si>
    <t>9208 Wexford 125 Towne Centre Dr, Ste 500 173,742 $49.50 $8,600,397.55</t>
  </si>
  <si>
    <t>3918 Center Valley The Promenade Shops At Saucon Valley 3060 Ctr Valley Pkwy, Ste 835 156,770 $54.29 $8,511,622.14</t>
  </si>
  <si>
    <t>2310 Springfield 149 Baltimore Pike 304,516 $27.39 $8,340,240.74</t>
  </si>
  <si>
    <t>1501 Exton 275 Main St 185,559 $44.19 $8,200,129.27</t>
  </si>
  <si>
    <t>3616* Lancaster 1190 Dillerville Rd 7,301 $1,111.38 $8,114,176.45</t>
  </si>
  <si>
    <t>2514 Erie Yorktown Centre 2501 W 12th St 186,630 $43.31 $8,083,410.63</t>
  </si>
  <si>
    <t>277 Pittsburgh 8090 Mcintyre Sq Dr 218,284 $36.36 $7,935,768.53</t>
  </si>
  <si>
    <t>4610 Collegeville Market Place Shopping Ctr 201 2nd Ave, Ste 107 198,742 $39.87 $7,923,492.08</t>
  </si>
  <si>
    <t>932 Warrington 1115 Main St 203,109 $38.51 $7,822,026.05</t>
  </si>
  <si>
    <t>222* Bridgeville United Industr Park, Bldg D 98 Vanadium Rd 5,765 $1,337.25 $7,709,259.70</t>
  </si>
  <si>
    <t>6315 Mcmurray Donaldsons Crossroads S C 3929 Washington Rd 196,439 $38.91 $7,644,351.20</t>
  </si>
  <si>
    <t>4614 Bala Cynwyd 119 West City Ave 230,981 $32.41 $7,487,030.34</t>
  </si>
  <si>
    <t>2305 Media 315 W Baltimore Ave 218,566 $34.16 $7,467,028.13</t>
  </si>
  <si>
    <t>912 New Hope Logan Sq Shopping Ctr 6542-J Lower York Rd 128,235 $57.71 $7,399,806.45</t>
  </si>
  <si>
    <t>1506 Downingtown Ashbridge Shopping Ctr 861 E Lancaster Ave 211,182 $34.58 $7,301,986.24</t>
  </si>
  <si>
    <t>6517 Greensburg Westmoreland Crossing 5280 Rte 30, Ste 4 171,906 $42.17 $7,250,121.03</t>
  </si>
  <si>
    <t>4645 Limerick Limerick Village 200 West Ridge Pike 187,552 $38.49 $7,219,653.59</t>
  </si>
  <si>
    <t>284 Pittsburgh Bill Green Shopping Ctr 10 Old Clairton Rd 207,923 $34.60 $7,194,206.36</t>
  </si>
  <si>
    <t>9205 Pittsburgh 1602 Cochran Rd 200,823 $34.79 $6,986,487.63</t>
  </si>
  <si>
    <t>604 Reading 4721 Perkiomen Ave. 214,692 $32.54 $6,985,031.06</t>
  </si>
  <si>
    <t>1527 Wayne 821 W Lancaster Ave, Ste 310 133,264 $52.06 $6,937,349.60</t>
  </si>
  <si>
    <t>6711 Hanover Hanover Crossing Shopping Ctr 431 Eisenhower Dr 194,865 $35.08 $6,835,507.33</t>
  </si>
  <si>
    <t>911 Fairless Hills 510 S Oxford Valley Rd, Bldg 8 257,454 $26.46 $6,812,434.83</t>
  </si>
  <si>
    <t>5191 Philadelphia 2401 Vare Ave 282,644 $24.03 $6,792,908.11</t>
  </si>
  <si>
    <t>2516 Erie Liberty Plaza Shopping Ctr 3702 Liberty St 231,139 $29.26 $6,762,797.48</t>
  </si>
  <si>
    <t>1528 Paoli Paoli Shopping Ctr 17-19 Leopard Rd, Ste D-1, D-2 &amp; D-3 160,630 $42.09 $6,761,464.00</t>
  </si>
  <si>
    <t>6712 York Commerce Ctr 2148 White St, Ste 3 232,602 $28.92 $6,726,856.06</t>
  </si>
  <si>
    <t>1514 Wayne 161 E Swedesford Rd 184,219 $35.96 $6,623,986.56</t>
  </si>
  <si>
    <t>3801 Lebanon 102 N 8th Ave 214,206 $30.33 $6,496,223.79</t>
  </si>
  <si>
    <t>2101 Carlisle Carlisle Marketplace 281 S Spring Garden St 222,898 $29.14 $6,496,051.02</t>
  </si>
  <si>
    <t>2801 Chambersburg Wayne Plz 987 Wayne Ave 185,277 $34.44 $6,381,021.40</t>
  </si>
  <si>
    <t>3615 Lancaster Bridgeport Shopping Ctr 1622 Lincoln Hwy East 228,735 $27.64 $6,323,179.06</t>
  </si>
  <si>
    <t>4306 Hermitage Hermitage Towne Plz 2321 E State St 169,083 $36.99 $6,254,647.70</t>
  </si>
  <si>
    <t>1530 West Chester Bradford Plz Sc 692 Downingtown Pike 201,588 $30.91 $6,231,073.44</t>
  </si>
  <si>
    <t>4003 Dallas 2161 Memorial Hwy, Ste 101 162,925 $38.23 $6,228,503.46</t>
  </si>
  <si>
    <t>4502 Mt Pocono Pocono Village Mall 3430 Rte 940, Ste 101 218,287 $28.49 $6,219,381.49</t>
  </si>
  <si>
    <t>5140 Philadelphia 2401 E Venango St 254,840 $24.18 $6,162,744.56</t>
  </si>
  <si>
    <t>4632 North Wales Gwynedd Crossing Sc 1200 Bethlehem Pike, Ste 7 163,560 $37.59 $6,148,450.26</t>
  </si>
  <si>
    <t>9118 Philadephia Ivy Ridge Shopping Ctr 7146 Ridge Ave 221,761 $27.62 $6,125,784.05</t>
  </si>
  <si>
    <t>6714 Shrewsbury Shrewsbury Commons Shopping Ctr 802 Shrewsbury Commons Ave 145,585 $42.02 $6,118,074.24</t>
  </si>
  <si>
    <t>1525 Exton Lionville Shopping Ctr 162 Eagleview Blvd 181,355 $33.71 $6,114,178.13</t>
  </si>
  <si>
    <t>619 Reading Penn Plz 3045 Fifth St Hwy, Unit #3 211,639 $28.81 $6,098,337.15</t>
  </si>
  <si>
    <t>4804 Bethlehem Stefko Shopping Ctr 1844-A Stefko Blvd 221,056 $27.43 $6,064,079.49</t>
  </si>
  <si>
    <t>709 Altoona Pleasant Valley Shopping Ctr 3415 Pleasant Valley Blvd, Ste #82 179,618 $33.69 $6,051,000.16</t>
  </si>
  <si>
    <t>4636 Narberth 1 Station Cir 148,932 $40.37 $6,012,158.05</t>
  </si>
  <si>
    <t>910 Souderton Hilltown Plz Sc 766 Rt 113, Str 4 197,845 $30.38 $6,009,570.67</t>
  </si>
  <si>
    <t>2306 Wayne 209 W Lancaster Ave 136,770 $43.64 $5,968,317.45</t>
  </si>
  <si>
    <t>101 Gettysburg 1275 York Rd, Lot 12 150,833 $39.38 $5,939,974.39</t>
  </si>
  <si>
    <t>5135 Philadelphia 5101 Lancaster Ave 297,231 $19.85 $5,899,449.37</t>
  </si>
  <si>
    <t>2324 Holmes Macdade Shopping Ctr 2143 Macdade Blvd 221,618 $26.49 $5,870,820.07</t>
  </si>
  <si>
    <t>3607 Lititz Shoppes At Kissel Village 1020 Lititz Pike 185,302 $31.39 $5,816,186.25</t>
  </si>
  <si>
    <t>5160 Philadelphia Hendrix Ctr 11685 Bustleton Ave 238,453 $24.29 $5,791,832.28</t>
  </si>
  <si>
    <t>1010 Seven Fields 206 Seven Fields Blvd 157,407 $36.47 $5,741,361.24</t>
  </si>
  <si>
    <t>5112 Philadelphia 2550 Grant Ave, Ste 130 190,504 $29.96 $5,706,857.44</t>
  </si>
  <si>
    <t>211 Gibsonia 354 Northtowne Sq 5600 Rte 8 166,348 $34.26 $5,698,461.25</t>
  </si>
  <si>
    <t>1502 Phoenixville 550 Kimberton Rd 171,661 $33.02 $5,668,165.94</t>
  </si>
  <si>
    <t>2215 Harrisburg The Pt Shopping Ctr 4227 Union Deposit Rd 215,967 $26.07 $5,629,839.64</t>
  </si>
  <si>
    <t>4110 Williamsport Loyal Pz Shopping Ctr 1903 E 3rd St 153,657 $36.55 $5,616,493.23</t>
  </si>
  <si>
    <t>2320 Havertown 1305 West Chester Pike, Ste 44B 198,720 $28.26 $5,616,410.18</t>
  </si>
  <si>
    <t>5132 Philadelphia 4229 N Broad St 295,183 $18.94 $5,591,080.21</t>
  </si>
  <si>
    <t>5190 Philadelphia 7161 Ogontz Ave 266,369 $20.89 $5,563,999.41</t>
  </si>
  <si>
    <t>3915 Bethlehem Westgate Mall 2289 Schoenersville Rd 186,942 $29.69 $5,550,818.27</t>
  </si>
  <si>
    <t>4001 Wilkes-Barre 2136 Wilkes-Barre Twp 182,667 $30.20 $5,517,436.82</t>
  </si>
  <si>
    <t>2106 Mechanicsburg 6560 Carlisle Pike, Ste 350 169,414 $32.53 $5,511,033.75</t>
  </si>
  <si>
    <t>266 Sewickley 521 Beaver St 101,127 $54.21 $5,482,318.26</t>
  </si>
  <si>
    <t>3522 Scranton 210 Meadow Ave 178,191 $30.65 $5,460,981.05</t>
  </si>
  <si>
    <t>1507 Kennett Square New Garden Town Sq Sc 350 Scarlett Rd, Ste 1-3-5 127,257 $42.80 $5,446,179.58</t>
  </si>
  <si>
    <t>6518 North Huntingdon Norwin Hills Plz 8865 Norwin Ave 179,951 $30.22 $5,437,940.61</t>
  </si>
  <si>
    <t>207 Pittsburgh One Oxford Centre 320 Smithfield St 138,398 $39.26 $5,433,744.07</t>
  </si>
  <si>
    <t>4635 Willow Grove Regency Square Shopping Plz 1029 N Easton Rd 172,636 $31.15 $5,378,129.22</t>
  </si>
  <si>
    <t>1902 Bloomsburg 1231 Columbia Blvd 162,820 $32.93 $5,361,763.59</t>
  </si>
  <si>
    <t>929 Chalfont 4275 County Line Rd 162,056 $33.01 $5,349,114.36</t>
  </si>
  <si>
    <t>5173 Philadelphia Woodland Village Shopping Ctr 6036 Woodland Ave 286,601 $18.61 $5,334,849.71</t>
  </si>
  <si>
    <t>915 Bristol 3920 New Falls Rd 212,751 $24.96 $5,310,419.49</t>
  </si>
  <si>
    <t>6705 York Queensgate Shopping Ctr 2075 Springwood Rd, Unit #30 170,623 $30.63 $5,227,011.62</t>
  </si>
  <si>
    <t>1523 West Chester Shoppes Dilworthtown, Ste B 1363 Dilworthtown Crossing 120,602 $43.01 $5,186,972.95</t>
  </si>
  <si>
    <t>3206 Indiana Town Fair Plz 475 Ben Franklin S, Ste 5 160,636 $32.08 $5,153,368.76</t>
  </si>
  <si>
    <t>4501 East Stroudsburg Pocono Plz 414 Lincoln Ave 199,761 $25.75 $5,143,892.44</t>
  </si>
  <si>
    <t>3916 Trexlertown Trexler Mall Unit 2-A 6900 Hamilton Blvd P.O. Box 93 175,483 $29.27 $5,135,745.31</t>
  </si>
  <si>
    <t>5141 Philadelphia 4906-4908 Baltimore Ave 260,915 $19.55 $5,101,913.47</t>
  </si>
  <si>
    <t>4621 Blue Bell Ctr Sq Plz, Ste 100 1301 Skippack Pike 120,789 $42.13 $5,088,305.98</t>
  </si>
  <si>
    <t>4608 Bryn Mawr 922 W Lancaster Ave 119,450 $42.40 $5,064,661.56</t>
  </si>
  <si>
    <t>5169 Philadelphia 1935 Fairmount Ave 186,766 $26.55 $4,957,940.22</t>
  </si>
  <si>
    <t>2501 Erie Summit Towne Centre 7200 Peach St 120,772 $40.76 $4,922,617.67</t>
  </si>
  <si>
    <t>5201 Milford 106 W Harford St 148,830 $32.79 $4,880,651.26</t>
  </si>
  <si>
    <t>6401 Hawley 74 Welwood Ave, Ste 103 110,362 $43.99 $4,855,216.09</t>
  </si>
  <si>
    <t>5155 Philadelphia Society Hill Shopping Ctr 326 S 5th St 144,720 $33.54 $4,853,743.27</t>
  </si>
  <si>
    <t>3606 Lancaster Centerville Sq 586 Centerville Rd 175,492 $27.31 $4,792,941.45</t>
  </si>
  <si>
    <t>4622 Rockledge 404 Huntingdon Pike 157,160 $30.32 $4,765,000.56</t>
  </si>
  <si>
    <t>2207* Harrisburg 1303 N 7th St 3,881 $1,221.93 $4,742,327.87</t>
  </si>
  <si>
    <t>5157 Philadelphia 1237 S 11th St 175,718 $26.94 $4,734,082.23</t>
  </si>
  <si>
    <t>928 Langhorne Shoppes At Flowers Mill 118 N Flowers Mill Rd 143,441 $32.95 $4,726,084.70</t>
  </si>
  <si>
    <t>5122 Philadelphia 8 Penn Center Plz 1628 John F Kennedy Blvd 245,564 $19.15 $4,703,219.76</t>
  </si>
  <si>
    <t>226 Pittsburgh 132 Ben Avon Heights Rd 161,823 $29.00 $4,692,089.32</t>
  </si>
  <si>
    <t>2319 Glen Mills Concordville Towne Ctr 301 Byers Dr, Space K-013 124,218 $37.06 $4,604,021.03</t>
  </si>
  <si>
    <t>4626 Norristown 2501 West Ridge Pike 169,994 $27.06 $4,600,229.65</t>
  </si>
  <si>
    <t>925 Richboro Crossroads Shopping Ctr 800 Bustleton Ave 146,233 $31.19 $4,561,590.72</t>
  </si>
  <si>
    <t>299 Pittsburgh Penn Hills Shopping Ctr 11685 Penn Hills Dr 193,424 $23.47 $4,539,393.28</t>
  </si>
  <si>
    <t>6709 York The Crossroads Shopping Ctr 351 Loucks Rd 164,137 $27.40 $4,498,111.98</t>
  </si>
  <si>
    <t>4015* Wilkes-Barre 112 Stevens Rd 3,701 $1,188.58 $4,398,931.32</t>
  </si>
  <si>
    <t>267 Coraopolis Moon Plz, Ste 24 5990 University Blvd 140,508 $31.29 $4,396,286.18</t>
  </si>
  <si>
    <t>4639 Gilbertsville Gilbertsville Shopping Ctr 1050 E Philadelphia Ave 136,227 $32.25 $4,393,490.51</t>
  </si>
  <si>
    <t>238 Pittsburgh Shady Hill Ctr 6320 Shakespeare St 240,409 $18.23 $4,382,025.88</t>
  </si>
  <si>
    <t>228 Pittsburgh Edgewood Towne Centre 1749 S Braddock Ave 176,810 $24.73 $4,373,151.33</t>
  </si>
  <si>
    <t>4617 Harleysville 2710 Shelly Rd 130,264 $33.31 $4,339,615.49</t>
  </si>
  <si>
    <t>3903 Allentown 1918 Allen St 164,030 $26.40 $4,330,177.72</t>
  </si>
  <si>
    <t>5150 Philadelphia 4301 Chestnut St 161,923 $26.70 $4,323,422.89</t>
  </si>
  <si>
    <t>4607 Ambler 132 E Butler Ave 106,045 $40.73 $4,319,576.21</t>
  </si>
  <si>
    <t>2105 Mechanicsburg Mechanicsburg Plz 5301 Simpson Ferry Rd 157,269 $27.31 $4,295,764.89</t>
  </si>
  <si>
    <t>2332 Broomall Lawrence Park Shopping Ctr 1991 Sproul Rd, Space 37 155,174 $27.44 $4,257,435.25</t>
  </si>
  <si>
    <t>5142 Philadelphia Plaza Americana 2717 N American St 190,101 $22.15 $4,209,984.55</t>
  </si>
  <si>
    <t>298 Bridgeville Chartiers Valley Shopping Ctr 1025 Washington Pike 133,172 $31.60 $4,208,707.49</t>
  </si>
  <si>
    <t>5134 Philadelphia 32 S Second St 92,911 $45.29 $4,207,664.57</t>
  </si>
  <si>
    <t>3909 Allentown 906 Club Ave 123,980 $33.82 $4,193,390.82</t>
  </si>
  <si>
    <t>914 Feasterville Southampton Village Sc 162 E Street Rd 130,868 $32.01 $4,189,475.34</t>
  </si>
  <si>
    <t>5111 Philadelphia 3720 Main St 141,461 $29.61 $4,189,052.80</t>
  </si>
  <si>
    <t>3617 Lancaster Wheatland Shopping Ctr 1761A Columbia Ave 144,946 $28.88 $4,186,609.62</t>
  </si>
  <si>
    <t>938 Warminster Center Point Plz Sc 748 West St Rd 148,447 $27.87 $4,137,045.38</t>
  </si>
  <si>
    <t>615 Douglassville Douglassville Shopping Ctr 180 Old Swede Rd, Ste #6 137,335 $29.71 $4,079,995.54</t>
  </si>
  <si>
    <t>2314 Newtown Square Newtown Sq Shopping Ctr 42 Alpha Dr 128,659 $31.64 $4,070,405.35</t>
  </si>
  <si>
    <t>6519 Lower Burrell Crossroads Plz 2501 Leechburg Rd, Ste F 130,937 $31.06 $4,066,730.54</t>
  </si>
  <si>
    <t>2331 Drexel Hill 5035 Township Line Rd 140,845 $28.77 $4,052,640.46</t>
  </si>
  <si>
    <t>4637 Audubon Audubon Village Shopping Ctr 2860 Audubon Vill Dr 123,889 $32.47 $4,022,850.64</t>
  </si>
  <si>
    <t>4611 Royersford Park Towne Plz 301 N Lewis Rd, Ste #170 151,616 $26.49 $4,015,824.22</t>
  </si>
  <si>
    <t>2107 Camp Hill 3760 Market St 123,039 $32.63 $4,015,263.65</t>
  </si>
  <si>
    <t>4509 Tannersville R.R.#1 Tannersville Plz 2838 Rt 611, Ste 107 148,520 $26.92 $3,998,257.21</t>
  </si>
  <si>
    <t>6521 Murrysville 4610 William Penn Hwy 111,018 $35.94 $3,990,180.82</t>
  </si>
  <si>
    <t>286 Pittsburgh 1130 Perry Hwy #20 Pines Plz 88,026 $44.90 $3,952,255.49</t>
  </si>
  <si>
    <t>6523 Latrobe 1038 Latrobe 30 Plz, Ste 311 120,036 $32.84 $3,942,282.46</t>
  </si>
  <si>
    <t>4638 Glenside 123 S Easton Rd 142,651 $27.63 $3,940,740.74</t>
  </si>
  <si>
    <t>2001 Meadville Downtown Mall 900 Water St 127,832 $30.80 $3,937,112.26</t>
  </si>
  <si>
    <t>4627 Lansdale Hillcrest Shopping Ctr 644 E Main St 148,284 $26.47 $3,925,215.91</t>
  </si>
  <si>
    <t>5165 Philadelphia 2118 Cottman Ave 182,068 $21.53 $3,920,342.33</t>
  </si>
  <si>
    <t>3508 Dunmore 70 Keystone Industrial Pk 136,934 $28.60 $3,916,407.60</t>
  </si>
  <si>
    <t>919 Bensalem 2223 Galloway Rd 135,683 $28.66 $3,889,205.46</t>
  </si>
  <si>
    <t>249 Pittsburgh 519 Towne Sq Way 149,767 $25.85 $3,871,997.95</t>
  </si>
  <si>
    <t>290 Pittsburgh Noble Manor Shopping Ctr 2350 Noblestown Rd 142,075 $27.16 $3,859,365.84</t>
  </si>
  <si>
    <t>1003 Butler 608 Moraine Pointe Plz 124,352 $30.94 $3,846,837.18</t>
  </si>
  <si>
    <t>4630 Pottstown North End Shopping Ctr 1300 N Charlotte St 146,522 $26.20 $3,839,169.23</t>
  </si>
  <si>
    <t>906 Morrisville Pennsbury Plz Sc 229 Plz Blvd #3133 157,642 $24.19 $3,813,705.15</t>
  </si>
  <si>
    <t>5119 Philadelphia 724 South St 130,340 $28.88 $3,763,703.55</t>
  </si>
  <si>
    <t>1702 Dubois 5730 Shaffer Rd 119,727 $31.14 $3,727,983.31</t>
  </si>
  <si>
    <t>4033 Hazle Township Church Hill Mall 1089 N. Church St. 119,815 $30.62 $3,669,321.95</t>
  </si>
  <si>
    <t>4510 East Stroudsburg 232 Fox Run Ln, Ste 101 142,643 $25.69 $3,664,006.81</t>
  </si>
  <si>
    <t>2329 Eddystone Eddystone Shopping Ctr 1562 Chester Pike, Unit D-6 159,040 $23.02 $3,660,680.80</t>
  </si>
  <si>
    <t>4506 Stroudsburg 1060 N 9th St 139,316 $26.25 $3,657,377.31</t>
  </si>
  <si>
    <t>6001 Lewisburg 334 Market St 103,267 $35.30 $3,645,080.86</t>
  </si>
  <si>
    <t>3904 Allentown 3300 Lehigh St 114,026 $31.72 $3,617,062.71</t>
  </si>
  <si>
    <t>292 Pittsburgh N Hills Village, Rm 9 4801 Mcknight Rd 113,872 $31.73 $3,612,995.68</t>
  </si>
  <si>
    <t>2610 Uniontown Fayette Plz Shopping Ctr 619 Pittsburgh Rd 88,115 $40.80 $3,594,980.90</t>
  </si>
  <si>
    <t>6404 Honesdale 1199 Texas-Palmyra Hwy, Ste 0 110,282 $32.56 $3,590,277.20</t>
  </si>
  <si>
    <t>605 Kutztown Village Sq Plz 45 Constitution Blvd 110,551 $32.39 $3,581,281.43</t>
  </si>
  <si>
    <t>274 Pittsburgh Lebanon Shops 300 Mount Lebanon Blvd 125,987 $28.12 $3,542,886.51</t>
  </si>
  <si>
    <t>2327 Villanova 789 E Lancaster Ave 61,103 $57.78 $3,530,530.59</t>
  </si>
  <si>
    <t>5143 Philadelphia 2429 S St 117,877 $29.74 $3,505,153.14</t>
  </si>
  <si>
    <t>409 Beaver Falls Chippewa Mall, Rm 5 &amp; 6 2546 Constitution Blvd 109,818 $31.77 $3,488,646.58</t>
  </si>
  <si>
    <t>1510 Coatesville Barley Station Sc 2715 E Lincoln Hwy 140,771 $24.66 $3,471,025.56</t>
  </si>
  <si>
    <t>3919 Allentown Allentown Towne Ctr 4777 Tilghman St 111,938 $30.98 $3,467,744.51</t>
  </si>
  <si>
    <t>224 Pittsburgh 1824 Murray Ave 128,957 $26.79 $3,455,367.01</t>
  </si>
  <si>
    <t>414 Monaca 1476 Brodhead Rd 108,968 $31.71 $3,454,977.74</t>
  </si>
  <si>
    <t>1508 Parkesburg West Sadsbury Commons Sc 324 Commons Dr, Ste C-6 125,330 $27.55 $3,453,007.88</t>
  </si>
  <si>
    <t>5105 Philadelphia 5 North 12th St 181,048 $19.03 $3,445,520.62</t>
  </si>
  <si>
    <t>4507 Blakeslee 248 Rt 940, Ste #109 P.O. Box 640 100,968 $33.98 $3,430,880.37</t>
  </si>
  <si>
    <t>4505 Brodheadsville Kinsley Plz 107 Kinsley Plz, Ste 104 133,751 $25.44 $3,402,002.09</t>
  </si>
  <si>
    <t>9114 Philadelphia Adams And Tabor Ctr 730 Adams Ave 114,376 $29.74 $3,401,013.95</t>
  </si>
  <si>
    <t>296 Bethel Park 5249 Library Rd 123,761 $27.41 $3,391,895.93</t>
  </si>
  <si>
    <t>9111 Philadelphia Roosevelt Plz 6577 Roosevelt Blvd 149,905 $22.57 $3,382,841.52</t>
  </si>
  <si>
    <t>2214 Harrisburg Vlge Of Oakhurst Shopping Ctr 4404 Oakhurst Blvd 118,700 $28.44 $3,376,025.96</t>
  </si>
  <si>
    <t>907 Yardley Edgewood Village Shopping Ctr 635 Heacock Rd 118,690 $28.43 $3,374,065.66</t>
  </si>
  <si>
    <t>5101 Philadelphia 135 W Chelten Ave 210,885 $15.97 $3,367,655.44</t>
  </si>
  <si>
    <t>2110 Carlisle Stonehedge Sq Shopping Ctr 950 Walnut Bottom Rd 104,501 $32.19 $3,364,329.88</t>
  </si>
  <si>
    <t>6524 Belle Vernon 321 Tri-County Lane 123,284 $27.27 $3,361,836.78</t>
  </si>
  <si>
    <t>6710 Red Lion Windsor Commons Shopping Ctr 3159 Cape Horn Rd 135,707 $24.57 $3,334,486.66</t>
  </si>
  <si>
    <t>2509 Erie Giant Eagle Plz 4466 Buffalo Rd 120,072 $27.62 $3,316,900.46</t>
  </si>
  <si>
    <t>2302 Upper Darby 128 S 69th St 182,896 $18.09 $3,308,249.88</t>
  </si>
  <si>
    <t>2103 Shippensburg Shippen Towne Centre 109 S Conestoga Drive 121,825 $27.00 $3,288,854.27</t>
  </si>
  <si>
    <t>2502 Erie 105 W 18th St 116,222 $28.20 $3,277,184.10</t>
  </si>
  <si>
    <t>3908 Macungie 199 W Main St 99,769 $32.74 $3,266,413.83</t>
  </si>
  <si>
    <t>1402 State College Hills Plz 2051 S Atherton St 91,342 $35.35 $3,228,837.95</t>
  </si>
  <si>
    <t>5121 Philadelphia Top Of The Hill Shopping Ctr 8705 Germantown Ave 87,980 $36.69 $3,227,557.16</t>
  </si>
  <si>
    <t>2333 Upper Darby Barclay Sq Shopping Ctr 1500 Garrett Rd 134,316 $24.02 $3,226,855.76</t>
  </si>
  <si>
    <t>3611 Elizabethtown 1575 S Market St, Ste 109 114,126 $28.20 $3,218,024.48</t>
  </si>
  <si>
    <t>213 Pittsburgh 217 Atwood St 148,441 $21.58 $3,203,775.75</t>
  </si>
  <si>
    <t>6201 Warren 44 Market St Plz 104,042 $30.79 $3,203,395.63</t>
  </si>
  <si>
    <t>4401 Lewistown 129 S Main St, Ste 400 115,147 $27.69 $3,188,440.16</t>
  </si>
  <si>
    <t>1522 Pottstown Suburbia Sc 76 Glocker Way 98,891 $32.10 $3,173,948.16</t>
  </si>
  <si>
    <t>5153 Philadelphia 2115 N 22nd St 158,446 $20.00 $3,168,396.86</t>
  </si>
  <si>
    <t>4807 Hellertown Creekside Market Place 1848 Leithsville Rd 106,697 $29.67 $3,166,151.42</t>
  </si>
  <si>
    <t>5602 Somerset Somerset Commons, Ste 110 1534 N Ctr Ave 89,850 $35.16 $3,159,467.66</t>
  </si>
  <si>
    <t>3914 Allentown 1620 S 4th St 137,415 $22.91 $3,147,730.99</t>
  </si>
  <si>
    <t>4701 Danville 604 Continental Blvd 102,075 $30.80 $3,144,217.93</t>
  </si>
  <si>
    <t>5116 Philadelphia 101 E Olney Ave 159,812 $19.56 $3,125,474.49</t>
  </si>
  <si>
    <t>4508* Marshalls Creek Jay Park Plz 288 Dartmouth Dr 2,179 $1,433.00 $3,122,496.93</t>
  </si>
  <si>
    <t>703 Duncansville 202 Hollidaysburg Plz 96,147 $32.33 $3,108,497.92</t>
  </si>
  <si>
    <t>272 Pittsburgh 233 Shiloh St 96,902 $31.90 $3,091,627.88</t>
  </si>
  <si>
    <t>937 Yardley Oxford Oaks Shopping Ctr 1601 Big Oak Rd 93,223 $33.08 $3,083,970.12</t>
  </si>
  <si>
    <t>1406 State College Benner Pike Shops 323 Benner Pike 98,289 $31.36 $3,082,313.59</t>
  </si>
  <si>
    <t>5114 Philadelphia 8844 Frankford Ave 142,522 $21.52 $3,066,508.76</t>
  </si>
  <si>
    <t>201 Bridgeville 3239 Washington Pike 110,299 $27.75 $3,061,327.46</t>
  </si>
  <si>
    <t>607 Hamburg 1772 Tilden Ridge Dr 86,726 $35.13 $3,047,044.99</t>
  </si>
  <si>
    <t>620 Shillington 2207 Lancaster Pike 93,460 $32.59 $3,046,029.23</t>
  </si>
  <si>
    <t>410 Aliquippa Aliquippa Shopping Ctr 2719 Brodhead Rd, Ste 13 108,332 $28.04 $3,038,155.27</t>
  </si>
  <si>
    <t>5138 Philadelphia 7204 Germantown Ave 130,905 $23.07 $3,020,377.63</t>
  </si>
  <si>
    <t>602 Reading Rockland Plz 1202 Rockland St 118,374 $25.39 $3,006,077.06</t>
  </si>
  <si>
    <t>2503 Erie Asbury Sq 2421 Asbury Rd 106,608 $28.19 $3,005,215.22</t>
  </si>
  <si>
    <t>501 Bedford 409 E Pitt St 81,621 $36.74 $2,998,579.82</t>
  </si>
  <si>
    <t>6403 Hamlin Hamlin Shopping Ctr, Rt 590 96,085 $31.12 $2,989,988.82</t>
  </si>
  <si>
    <t>4629 Dresher 1825 Limekiln Pike, Ste 1 111,327 $26.79 $2,982,239.26</t>
  </si>
  <si>
    <t>3920 Emmaus East Penn Plz 1325 Chestnut St 96,419 $30.91 $2,980,391.98</t>
  </si>
  <si>
    <t>4640 Wyncote 8156 Ogontz Ave 152,062 $19.53 $2,969,375.14</t>
  </si>
  <si>
    <t>901 Hatfield Hilltown Crossings Shopping Ctr 1547 Bethlehem Pike 104,321 $28.34 $2,956,564.66</t>
  </si>
  <si>
    <t>3608 Lancaster Manor Shopping Ctr 1234 Millersville Pike 121,887 $24.24 $2,954,164.63</t>
  </si>
  <si>
    <t>5195 Philadelphia 7702 City Ave 127,509 $23.08 $2,943,440.65</t>
  </si>
  <si>
    <t>1801 Lock Haven 137 E Main St 84,434 $34.78 $2,936,432.09</t>
  </si>
  <si>
    <t>1512 Malvern Lincoln Court Shopping Ctr 215 Lancaster Ave 98,180 $29.83 $2,928,741.66</t>
  </si>
  <si>
    <t>4102 Williamsport Hepburn Ctr 449 Hepburn St 90,292 $32.37 $2,922,373.94</t>
  </si>
  <si>
    <t>263 Pittsburgh 418 E Ohio St 151,933 $19.18 $2,914,494.59</t>
  </si>
  <si>
    <t>4605 Cheltenham Melrose Shopping Ctr 103 W Cheltenham Ave 121,519 $23.97 $2,913,273.30</t>
  </si>
  <si>
    <t>4024 Pittston 140 Laurel Plz 101,202 $28.71 $2,905,027.36</t>
  </si>
  <si>
    <t>4615 East Greenville 26 E Fourth St 95,599 $30.33 $2,899,245.62</t>
  </si>
  <si>
    <t>4006 Luzerne Luzerne Shopping Ctr 468 Union St 106,895 $27.11 $2,897,715.51</t>
  </si>
  <si>
    <t>3907 Allentown The Shops At Cedar Pt 333 S Cedar Crest Blvd 90,179 $32.00 $2,885,900.35</t>
  </si>
  <si>
    <t>4815 Easton Forks Town Ctr 341 Town Ctr Blvd 112,019 $25.73 $2,882,179.04</t>
  </si>
  <si>
    <t>917 Southampton 500 S Second St Pike 90,105 $31.73 $2,859,058.99</t>
  </si>
  <si>
    <t>2312 Lansdowne 920 Baltimore Ave 136,812 $20.82 $2,848,507.22</t>
  </si>
  <si>
    <t>2109 Camp Hill Harrisburg West Sc 3441 Simpson Ferry Rd 97,789 $29.09 $2,844,265.70</t>
  </si>
  <si>
    <t>927 Pipersville Plumstead Sq Shopping Ctr 5837 Easton Rd 95,291 $29.79 $2,839,134.60</t>
  </si>
  <si>
    <t>5158 Philadelphia Mckeown Shopping Ctr 6824 Rising Sun Ave 135,514 $20.91 $2,833,908.90</t>
  </si>
  <si>
    <t>203 Pittsburgh Braddock Hills Shopping Ct 230 Yost Blvd 99,626 $28.38 $2,827,734.91</t>
  </si>
  <si>
    <t>9108 Philadelphia Pennypack Circle Shopping Ctr 8204 E. Roosevelt Blvd. 112,323 $25.11 $2,819,947.93</t>
  </si>
  <si>
    <t>3604 Ephrata 31 W Main St 104,632 $26.75 $2,799,412.09</t>
  </si>
  <si>
    <t>3921 Allentown Airport Plz Shopping Ctr 1247 Airport Rd 79,194 $35.16 $2,784,293.63</t>
  </si>
  <si>
    <t>5152 Philadelphia Erie Plz 3772 L St 120,457 $23.07 $2,779,166.72</t>
  </si>
  <si>
    <t>4201 Bradford 38 Davis St 90,014 $30.87 $2,778,539.61</t>
  </si>
  <si>
    <t>4026 Edwardsville 26 Gateway Shopping Ctr, Ste B 103,361 $26.80 $2,769,972.73</t>
  </si>
  <si>
    <t>280 Pittsburgh 2800 Robinson Blvd 131,528 $21.04 $2,767,583.69</t>
  </si>
  <si>
    <t>3803 Palmyra Palmyra Shopping Ctr 901 E Main St, Ste 12 100,257 $27.60 $2,767,141.08</t>
  </si>
  <si>
    <t>608 Sinking Spring Springtown Shopping Ctr 2671 Shillington Rd 98,935 $27.85 $2,755,276.21</t>
  </si>
  <si>
    <t>5501 Selinsgrove 517 N Market St 87,904 $31.17 $2,739,926.03</t>
  </si>
  <si>
    <t>1520 Glenmoore Ludwigs Village Shopping Ctr 2910 Conestoga Rd 73,042 $37.38 $2,730,147.05</t>
  </si>
  <si>
    <t>288 Pittsburgh 530-A Caste Village Sc 86,358 $31.59 $2,728,210.60</t>
  </si>
  <si>
    <t>6507 Ligonier 613 W Main St 62,085 $43.74 $2,715,806.16</t>
  </si>
  <si>
    <t>6525 Greensburg 6041 Rte 30, Ste 55 95,601 $28.30 $2,705,156.35</t>
  </si>
  <si>
    <t>3708 New Castle 2410 Wilmington Rd 94,467 $28.61 $2,702,412.58</t>
  </si>
  <si>
    <t>1118 Johnstown Geistown Shopping Ctr 2451 Bedford St 86,485 $31.22 $2,699,672.46</t>
  </si>
  <si>
    <t>4813 Bethlehem 30 E 4th St 96,006 $28.11 $2,698,469.01</t>
  </si>
  <si>
    <t>4805 Northampton 1910 Ctr St 99,877 $26.98 $2,695,096.43</t>
  </si>
  <si>
    <t>404 East Rochester Rochester Plz 730 Ohio River Blvd 92,323 $29.18 $2,694,148.88</t>
  </si>
  <si>
    <t>933 Holicong Buckingham Green 4950 Old York Rd 63,317 $42.39 $2,684,015.93</t>
  </si>
  <si>
    <t>209 Pittsburgh 4104 Butler St 83,790 $31.91 $2,673,989.05</t>
  </si>
  <si>
    <t>4625 King Of Prussia Valley Forge Shopping Ctr 109 Town Ctr Rd 99,707 $26.66 $2,658,163.17</t>
  </si>
  <si>
    <t>4810 Bethlehem Bethlehem Sq Sc 3926 Nazareth Pike, Unit 11 98,877 $26.87 $2,656,441.49</t>
  </si>
  <si>
    <t>9206 Mckees Rocks Kenmawr Plz 510 Pine Hollow Rd 96,863 $27.31 $2,645,191.69</t>
  </si>
  <si>
    <t>218 Pittsburgh 2947 W Liberty Ave 90,368 $29.22 $2,640,164.41</t>
  </si>
  <si>
    <t>1119 Johnstown 1735 Lyter Dr 83,751 $31.50 $2,638,443.03</t>
  </si>
  <si>
    <t>1518 West Chester The Marketplace Shopping Ctr 1502 W Chester Pike 99,943 $26.38 $2,636,418.32</t>
  </si>
  <si>
    <t>935 Jamison Warwick Sq Shop Ctr 2395 Old York Rd 80,922 $32.43 $2,623,980.05</t>
  </si>
  <si>
    <t>1521 Downingtown Brandywine Village Shopping Ctr 1239 Horseshoe Pike, Rt 322 90,129 $29.03 $2,616,270.65</t>
  </si>
  <si>
    <t>3510 Peckville Plz 1500 1531 Main St 88,772 $29.46 $2,615,288.19</t>
  </si>
  <si>
    <t>5145 Philadelphia 5235 Frankford Ave 177,333 $14.69 $2,604,802.83</t>
  </si>
  <si>
    <t>3610 Denver Muddy Creek Shoppes 2350 N Reading Rd, St 11 79,626 $32.30 $2,571,651.81</t>
  </si>
  <si>
    <t>2206 Middletown Midtown Plz 430 E Main St 101,473 $25.30 $2,567,473.49</t>
  </si>
  <si>
    <t>2217 Harrisburg Swatara Sq 6301 Grayson Rd, Ste A118 100,172 $25.60 $2,564,604.08</t>
  </si>
  <si>
    <t>6302 Canonsburg 43 E Pike St 89,413 $28.67 $2,563,605.72</t>
  </si>
  <si>
    <t>285 Allison Park Hampton Plz 4706 William Flynn Hwy, Ste 8 78,396 $32.70 $2,563,490.76</t>
  </si>
  <si>
    <t>1515 Exton Marchwood Shopping Ctr 23 Marchwood Rd 83,923 $30.41 $2,552,342.54</t>
  </si>
  <si>
    <t>3504 Childs 529 Main St 80,104 $31.81 $2,548,483.95</t>
  </si>
  <si>
    <t>916 Bristol Bristol Park 238 Commerce Cir 109,793 $23.18 $2,545,295.12</t>
  </si>
  <si>
    <t>2201 Harrisburg Kline Village Shopping Ctr 29 Kline Village 120,399 $21.08 $2,537,739.04</t>
  </si>
  <si>
    <t>2309 Brookhaven 4117 Edgmont Ave 114,324 $22.12 $2,528,710.44</t>
  </si>
  <si>
    <t>6601 Tunkhannock 2 Village Ctr 82,867 $30.51 $2,528,575.44</t>
  </si>
  <si>
    <t>5189 Philadelphia 2807 S Front St 85,720 $29.40 $2,520,412.25</t>
  </si>
  <si>
    <t>2511 Erie 737 E 38th St 98,398 $25.55 $2,514,303.47</t>
  </si>
  <si>
    <t>6708 New Cumberland Fairview Ctr 128 Old York Rd 96,137 $26.15 $2,513,614.99</t>
  </si>
  <si>
    <t>264 Pittsburgh Shaler Plz, Ste 7 880 Butler St 85,283 $29.43 $2,509,825.92</t>
  </si>
  <si>
    <t>9213 Pittsburgh 2356 Golden Mile Hwy 93,004 $26.96 $2,507,404.93</t>
  </si>
  <si>
    <t>1901 Berwick 35 Briar Creek Rd 83,379 $30.01 $2,502,514.74</t>
  </si>
  <si>
    <t>4035 Mountaintop Weis Markets Sc 223 South Mountain Blvd, Ste 2 80,420 $31.05 $2,497,235.27</t>
  </si>
  <si>
    <t>2601 Uniontown 111 W Fayette St 77,585 $32.05 $2,486,502.68</t>
  </si>
  <si>
    <t>2518 Edinboro Washington Towne Ctr 140 Washington Towne Blvd 85,890 $28.89 $2,481,257.31</t>
  </si>
  <si>
    <t>921 Yardley Yardley Shopping Ctr 25 S Main St 64,888 $37.99 $2,465,035.52</t>
  </si>
  <si>
    <t>282 White Oak Oak Park Mall 2001 Lincoln Way 91,285 $26.80 $2,446,761.22</t>
  </si>
  <si>
    <t>3602 Lancaster 252 N Queen St, 1st Fl 127,441 $19.15 $2,440,790.17</t>
  </si>
  <si>
    <t>5108 Philadelphia 3250 N Broad St 138,519 $17.62 $2,440,384.89</t>
  </si>
  <si>
    <t>5180 Philadelphia 3521 Cottman Ave 110,905 $21.97 $2,436,562.56</t>
  </si>
  <si>
    <t>1002 Harmony 9 Northgate Plz, Unit 5 86,911 $28.03 $2,435,936.67</t>
  </si>
  <si>
    <t>4903 Sunbury Sunbury Plz 1135 N. 4th St 80,144 $30.22 $2,421,987.39</t>
  </si>
  <si>
    <t>6703 Hanover Grandview Plz Complex 1446 Baltimore St, Unit G 84,335 $28.69 $2,419,281.45</t>
  </si>
  <si>
    <t>3603 Columbia Columbia Shopping Ctr 36 S 18th St 96,519 $25.06 $2,418,413.34</t>
  </si>
  <si>
    <t>5183 Philadelphia 2913 N.22nd St 145,525 $16.56 $2,409,467.14</t>
  </si>
  <si>
    <t>5401 Pottsville 530 Pottsville Park Plz, Rte 61 N 87,699 $27.36 $2,399,561.95</t>
  </si>
  <si>
    <t>6702 Etters 150 Newberry Commons 85,517 $27.96 $2,391,144.20</t>
  </si>
  <si>
    <t>3101 Huntingdon 7657 Lake Raystown Sc 83,155 $28.64 $2,381,237.85</t>
  </si>
  <si>
    <t>4642 Huntingdon Valley Marketplace At Huntingdon 2080 County Line Rd 79,050 $30.08 $2,377,885.23</t>
  </si>
  <si>
    <t>3609 Mount Joy Mount Joy Sq 921 E Main St 87,051 $27.31 $2,376,965.16</t>
  </si>
  <si>
    <t>3902 Schnecksville 5041 Rt 873 86,492 $27.30 $2,361,319.36</t>
  </si>
  <si>
    <t>1005 Butler 110 Bon Aire Plz 84,554 $27.78 $2,348,588.06</t>
  </si>
  <si>
    <t>308 Kittanning Franklin Village Shopping Ctr 13 Franklin Village Mall 80,134 $29.17 $2,337,836.00</t>
  </si>
  <si>
    <t>289 Pittsburgh Perry Shops 7920 Perry Hwy 56,424 $41.27 $2,328,848.76</t>
  </si>
  <si>
    <t>234 Pittsburgh West View Sc 1012 West View Park Dr 95,042 $24.49 $2,327,754.48</t>
  </si>
  <si>
    <t>2006 Meadville 19017 Park Ave Plz 70,168 $33.10 $2,322,784.25</t>
  </si>
  <si>
    <t>923 Warminster 864 E St Rd 74,605 $31.04 $2,315,788.60</t>
  </si>
  <si>
    <t>1526 Phoenixville 785 Starr St 90,860 $25.46 $2,312,885.95</t>
  </si>
  <si>
    <t>4013 Wilkes-Barre S Main Plz 379 S Main St 109,365 $21.09 $2,306,139.12</t>
  </si>
  <si>
    <t>2208 Harrisburg Uptown Plz 2943 N 7th St 112,954 $20.23 $2,285,569.38</t>
  </si>
  <si>
    <t>1503 West Grove Shoppes At Jenners Village 831 W Baltimore Pike, Ste E 89,099 $25.62 $2,282,297.79</t>
  </si>
  <si>
    <t>220 Oakmont 624 Allegheny River Blvd 54,746 $41.61 $2,278,176.03</t>
  </si>
  <si>
    <t>230 Pittsburgh 529 Liberty Ave 131,051 $17.38 $2,277,248.86</t>
  </si>
  <si>
    <t>4032 West Hazleton 12 Diana Lane 73,562 $30.90 $2,272,875.69</t>
  </si>
  <si>
    <t>275 Pittsburgh 826 Hazelwood Ave 82,183 $27.64 $2,271,223.45</t>
  </si>
  <si>
    <t>6512 Delmont Salem 22 Plz 6518 Rte 22, Ste 444 76,941 $29.48 $2,268,215.20</t>
  </si>
  <si>
    <t>3618 Morgantown Clock Tower Plz Ii, Ste 1 2846 Main St 80,906 $27.85 $2,253,103.76</t>
  </si>
  <si>
    <t>4104 Muncy 1274 E Penn St 72,923 $30.75 $2,242,464.43</t>
  </si>
  <si>
    <t>4644 Horsham 900 Village Mall 102,235 $21.87 $2,236,111.26</t>
  </si>
  <si>
    <t>4007 Nanticoke 13 Weis Plz 85,164 $26.25 $2,235,764.10</t>
  </si>
  <si>
    <t>6501 Greensburg 105 Harrison Ave 63,992 $34.91 $2,234,219.31</t>
  </si>
  <si>
    <t>294 Mckeesport Olympia Shopping Ctr 4313 Walnut St 71,730 $31.04 $2,226,810.38</t>
  </si>
  <si>
    <t>3520 Scranton Green Ridge Plz 1600 Nay Aug Ave 90,263 $24.59 $2,219,428.71</t>
  </si>
  <si>
    <t>1513 Berwyn 552 Lancaster Ave 66,299 $33.29 $2,207,409.78</t>
  </si>
  <si>
    <t>1519 Malvern The Shops At Great Valley 20 Liberty Blvd 64,882 $33.96 $2,203,245.95</t>
  </si>
  <si>
    <t>3601 New Holland New Holland Shopping Ctr 681 W Main St 77,757 $28.22 $2,194,167.96</t>
  </si>
  <si>
    <t>216 Carnegie 102 E Main St 89,584 $24.42 $2,187,335.31</t>
  </si>
  <si>
    <t>3502 Dickson City 1512 Scranton Carbondale H 70,411 $31.00 $2,182,668.60</t>
  </si>
  <si>
    <t>3805 Cleona Cleona Sq Shopping Ctr 471 W Penn Ave 73,971 $29.50 $2,182,286.49</t>
  </si>
  <si>
    <t>5120 Philadelphia Academy Plz 3246 Red Lion Rd 103,999 $20.97 $2,180,953.01</t>
  </si>
  <si>
    <t>9212 Imperial Penn Lincoln Ctr 440 Penn Lincoln Dr 73,024 $29.67 $2,166,539.95</t>
  </si>
  <si>
    <t>2606 Uniontown 140 Walnut Hill Rd 75,329 $28.47 $2,144,463.34</t>
  </si>
  <si>
    <t>2603 Connellsville 808 Vanderbilt Rd 70,648 $30.26 $2,137,917.90</t>
  </si>
  <si>
    <t>6314 Washington 980 Jefferson Ave 96,498 $22.15 $2,136,989.59</t>
  </si>
  <si>
    <t>801 Sayre 2323 N Elmira St 69,535 $30.70 $2,134,848.97</t>
  </si>
  <si>
    <t>2304 Newtown Square Edgemont Sq Shopping Ctr 4839 West Chester Pike 61,715 $34.52 $2,130,676.14</t>
  </si>
  <si>
    <t>904 Perkasie Perkasie Sq 511 Constitution Ave 82,693 $25.63 $2,119,808.34</t>
  </si>
  <si>
    <t>4308 Grove City 33 Pine Grove Sq Dr 76,974 $27.43 $2,111,449.01</t>
  </si>
  <si>
    <t>4031 Hazleton Hazleton Shopping Ctr 534 W Broad St 68,770 $30.67 $2,109,010.06</t>
  </si>
  <si>
    <t>931 Perkasie 341 Dublin Pike 70,972 $29.71 $2,108,315.02</t>
  </si>
  <si>
    <t>295 North Versailles Great Valley Mart 355 Lincoln Hwy 99,599 $21.12 $2,103,734.77</t>
  </si>
  <si>
    <t>2805 Chambersburg Lincoln Way Shopping Ctr 1670 Lincoln Way E 90,884 $23.13 $2,102,392.99</t>
  </si>
  <si>
    <t>918 Trevose Trevose Shopping Plz 560 Andrews Rd 83,336 $25.22 $2,102,086.01</t>
  </si>
  <si>
    <t>4801 Walnutport Walnutport Shopping Ctr 200C S Best Ave 74,437 $28.24 $2,101,861.84</t>
  </si>
  <si>
    <t>705 Altoona Chestnut Plz 220 E Chestnut Ave 83,968 $24.98 $2,097,266.64</t>
  </si>
  <si>
    <t>4034 Wyoming 1008 Wyoming Ave 73,675 $28.46 $2,096,753.92</t>
  </si>
  <si>
    <t>3503 Scranton Price Chopper Shopping Ctr 1520 S Main Ave 86,226 $24.28 $2,093,263.86</t>
  </si>
  <si>
    <t>3202 Indiana 575 Philadelphia St 68,109 $30.65 $2,087,630.61</t>
  </si>
  <si>
    <t>603 Sinking Spring Sinking Spring Plz 4880 Penn Ave 69,412 $29.99 $2,081,455.70</t>
  </si>
  <si>
    <t>1009 Sarver 240 Buffalo Plz 67,734 $30.55 $2,069,586.92</t>
  </si>
  <si>
    <t>3518 Scranton Keyser Oak Plz, Str 11 1762 Keyser Oak Ave 79,263 $26.05 $2,064,780.43</t>
  </si>
  <si>
    <t>5198 Philadelphia Freedom Sq Shopping Ctr 5113 Germantown Ave 118,505 $17.40 $2,061,718.39</t>
  </si>
  <si>
    <t>930 Warrington Doylestown Pt Plz 1661 Easton Rd 66,421 $30.86 $2,049,910.94</t>
  </si>
  <si>
    <t>261 Pittsburgh 2629 Brownsville Rd 79,159 $25.72 $2,036,079.01</t>
  </si>
  <si>
    <t>1102 Johnstown East Hills Plz 1513 Scalp Ave 72,894 $27.75 $2,022,691.30</t>
  </si>
  <si>
    <t>210 South Park The Bavarian Village 2550 Brownsville Rd 67,332 $30.03 $2,022,050.96</t>
  </si>
  <si>
    <t>4303 Greenville 100 Hadley Rd, #7 62,454 $32.32 $2,018,623.00</t>
  </si>
  <si>
    <t>3521 Covington Twp 921 Drinker Tpke, Ste 23 70,777 $28.49 $2,016,391.52</t>
  </si>
  <si>
    <t>255 Cheswick Cheswick Plz 1302 Pittsburgh St 66,403 $30.14 $2,001,061.89</t>
  </si>
  <si>
    <t>2111 Enola E Penn Ctr 736 Wertzville Road 73,465 $27.16 $1,995,512.51</t>
  </si>
  <si>
    <t>4902 Coal Twp The Plz At Coal Twp 9345 State Rte 61 65,609 $30.40 $1,994,591.22</t>
  </si>
  <si>
    <t>252 Pittsburgh 4643 Centre Ave 82,786 $24.09 $1,994,309.12</t>
  </si>
  <si>
    <t>4803 Pen Argyl 1375 Blue Valley Dr 78,252 $25.46 $1,992,403.69</t>
  </si>
  <si>
    <t>6509 Mt Pleasant 208 Countryside Plz 73,864 $26.87 $1,984,628.84</t>
  </si>
  <si>
    <t>4818* Bethlehem 3030 Emrick Blvd (Rear) 19,546 $101.53 $1,984,456.41</t>
  </si>
  <si>
    <t>2802 Waynesboro Wayne Heights Mall 1507-1509 E Main St 63,315 $31.30 $1,981,696.25</t>
  </si>
  <si>
    <t>5408 Pottsville 888 Gordon Nagle Trail 67,262 $29.35 $1,974,203.45</t>
  </si>
  <si>
    <t>1006 Butler 340 Greater Butler Mart 61,437 $32.04 $1,968,547.03</t>
  </si>
  <si>
    <t>283 Natrona Heights Heights Plz 1632 Pacific Ave 75,725 $25.85 $1,957,288.49</t>
  </si>
  <si>
    <t>5127 Philadelphia 2511 W Girard Ave 109,570 $17.73 $1,943,152.34</t>
  </si>
  <si>
    <t>5174 Philadelphia Bakerâ€™s Centre, Space #6-A 3413 Fox St 69,252 $28.06 $1,943,131.21</t>
  </si>
  <si>
    <t>4809 Bath Bath Shopping Ctr 362 S Walnut St 66,259 $29.32 $1,942,668.20</t>
  </si>
  <si>
    <t>2218 Hershey 731 Cherry Dr 75,737 $25.64 $1,941,915.17</t>
  </si>
  <si>
    <t>5403 Tamaqua 141 N Railroad St 71,429 $26.92 $1,922,817.04</t>
  </si>
  <si>
    <t>2317 Ridley Park 12 E Hinckley Ave 81,265 $23.63 $1,920,273.10</t>
  </si>
  <si>
    <t>4028 Wilkes-Barre 850 Sans Souci Pky 73,490 $26.09 $1,917,562.33</t>
  </si>
  <si>
    <t>6102 Franklin 541 Allegheny Blvd 62,813 $30.51 $1,916,306.07</t>
  </si>
  <si>
    <t>2325 Aston 3486 Concord Rd, Str 11 83,025 $23.07 $1,915,357.07</t>
  </si>
  <si>
    <t>5202 Hawley Vill Ctr At Lords Valley Hc8 Box 8416, Rt 739 71,775 $26.52 $1,903,596.08</t>
  </si>
  <si>
    <t>9210 Verona Community Plz 1103 Milltown Rd 74,332 $25.52 $1,897,310.88</t>
  </si>
  <si>
    <t>1008 Slippery Rock Slippery Rock Plz, Ste 2 223 Grove City Rd 74,618 $25.36 $1,891,967.89</t>
  </si>
  <si>
    <t>1304 Lehighton 143 South St 68,558 $27.50 $1,885,097.51</t>
  </si>
  <si>
    <t>610 Kenhorst 300 Kenhorst Plz 77,609 $24.28 $1,884,042.80</t>
  </si>
  <si>
    <t>4107 Montoursville 803 N Loyalsock Ave 65,881 $28.54 $1,880,370.09</t>
  </si>
  <si>
    <t>2517 Erie 3412 W Lake Rd 53,946 $34.82 $1,878,602.39</t>
  </si>
  <si>
    <t>2402 St Marys St Marys Plz Shopping Ctr 832 S St Marys Rd 59,473 $31.58 $1,878,313.72</t>
  </si>
  <si>
    <t>3505 Old Forge 305 S Main St 60,277 $31.12 $1,875,844.52</t>
  </si>
  <si>
    <t>3605 Manheim Manheim Shopping Ctr 97 Doe Run Rd 67,138 $27.85 $1,869,678.49</t>
  </si>
  <si>
    <t>617 Womelsdorf Tulpehocken Village Shopping Ctr 430 N Third St 62,702 $29.74 $1,864,532.73</t>
  </si>
  <si>
    <t>202 Verona River Town Shops 90 Allegheny River Blvd 67,880 $27.45 $1,863,572.01</t>
  </si>
  <si>
    <t>4106 Williamsport 2067 Lycoming Creek Rd 67,877 $27.36 $1,857,303.24</t>
  </si>
  <si>
    <t>2513 Erie E Erie PlZ Shopping Ctr 828 E Sixth St 73,149 $25.24 $1,846,425.69</t>
  </si>
  <si>
    <t>2108 Enola Summerdale Plz Shopping Ctr 443 N Enola Rd 64,880 $28.43 $1,844,271.43</t>
  </si>
  <si>
    <t>2520 Girard Imperial Point Plz 9135 Ridge Rd 63,173 $29.02 $1,833,413.77</t>
  </si>
  <si>
    <t>273 Pittsburgh 3202 Brighton Rd 90,547 $19.92 $1,803,397.13</t>
  </si>
  <si>
    <t>3702 Ellwood City 729 Lawrence Ave 59,976 $30.00 $1,799,531.41</t>
  </si>
  <si>
    <t>5802 Montrose Price Chopper Plz 16750 State Rte 706, Ste 6 53,586 $33.58 $1,799,377.11</t>
  </si>
  <si>
    <t>408 New Brighton 816 3rd Ave 73,197 $24.34 $1,781,761.22</t>
  </si>
  <si>
    <t>908 Penndel Us 1 Plz 315 W Lincoln Hwy 74,008 $23.89 $1,768,161.06</t>
  </si>
  <si>
    <t>1705 Clearfield Clearfield Mall 1824 Daisy St 61,650 $28.57 $1,761,367.30</t>
  </si>
  <si>
    <t>206 Mckees Rocks 136 Mckees Rocks Plz 84,457 $20.79 $1,755,771.14</t>
  </si>
  <si>
    <t>281 Glenshaw 1706 Mt Royal Blvd 68,495 $25.49 $1,745,973.08</t>
  </si>
  <si>
    <t>6506 Mount Pleasant 656 Main St 30,099 $57.93 $1,743,636.36</t>
  </si>
  <si>
    <t>242 Monroeville Haymaker Village Shops 4524 Broadway Blvd 66,428 $26.13 $1,735,885.92</t>
  </si>
  <si>
    <t>4025 Conyngham Valley Plz 653 State Rte 93, Str 3 60,544 $28.52 $1,726,679.57</t>
  </si>
  <si>
    <t>217 Coraopolis 1110 Fourth Ave 67,495 $25.52 $1,722,598.14</t>
  </si>
  <si>
    <t>4634 Norristown 2014 Old Arch Rd, Str 4 75,633 $22.45 $1,697,733.38</t>
  </si>
  <si>
    <t>236 Elizabeth 820 Mckeesport Rd 63,443 $26.72 $1,694,984.90</t>
  </si>
  <si>
    <t>297 West Mifflin Village Shopping Ctr 1874 Homeville Rd 57,685 $29.34 $1,692,211.77</t>
  </si>
  <si>
    <t>936 New Britain Town Ctr Shopping Ctr 300 Town Ctr 66,618 $25.32 $1,687,100.23</t>
  </si>
  <si>
    <t>802 Towanda 85 Reuter Blvd 58,048 $29.05 $1,686,067.71</t>
  </si>
  <si>
    <t>6701 York Yorktowne Mall 131 N Duke St, Ste 4 67,468 $24.93 $1,682,157.33</t>
  </si>
  <si>
    <t>6511 Belle Vernon 4627 Rte 51, Ste 520 57,506 $29.23 $1,681,115.00</t>
  </si>
  <si>
    <t>1302 Jim Thorpe 1215 N St 47,400 $35.26 $1,671,406.74</t>
  </si>
  <si>
    <t>6514 Vandergrift 147 Columbia Ave 55,065 $30.27 $1,666,977.96</t>
  </si>
  <si>
    <t>4806 Nazareth 34 S Broad St 62,827 $26.46 $1,662,333.79</t>
  </si>
  <si>
    <t>4802 Easton 111 Northampton St 71,488 $23.10 $1,651,601.99</t>
  </si>
  <si>
    <t>5903 Wellsboro 16 Crafton St 52,774 $31.01 $1,636,763.63</t>
  </si>
  <si>
    <t>4002 Wilkes-Barre 7 George Ave 66,081 $24.69 $1,631,812.85</t>
  </si>
  <si>
    <t>4904 Milton Weis Market Shopping Ctr 551 Mahoning St 59,785 $27.24 $1,628,283.33</t>
  </si>
  <si>
    <t>4816 Wind Gap Wind Gap Plz 813 Male Rd 63,307 $25.64 $1,622,886.80</t>
  </si>
  <si>
    <t>1603 Clarion 78 Clarion Plz 53,005 $30.61 $1,622,607.27</t>
  </si>
  <si>
    <t>204 Homestead 139 E 8th Ave 65,203 $24.78 $1,615,765.73</t>
  </si>
  <si>
    <t>3523 Eynon 771 Scranton Carbondale Hwy 53,508 $29.82 $1,595,679.83</t>
  </si>
  <si>
    <t>2504 North East Plz 10720 W Main St 52,822 $29.96 $1,582,382.40</t>
  </si>
  <si>
    <t>5905 Mansfield Mansfield Plz 181 N Main St 51,561 $30.58 $1,576,653.03</t>
  </si>
  <si>
    <t>4023 W Pittston 801 Wyoming Ave 59,268 $26.56 $1,574,355.18</t>
  </si>
  <si>
    <t>6522 New Stanton 111 Westmore Ave 52,747 $29.83 $1,573,566.66</t>
  </si>
  <si>
    <t>223 Pittsburgh 126 Grant Ave 63,379 $24.57 $1,557,321.35</t>
  </si>
  <si>
    <t>219 West Mifflin Kennywood Shops 1326 Hoffman Blvd 73,858 $20.79 $1,535,377.41</t>
  </si>
  <si>
    <t>6510 Lower Burrell 249 Hillcrest Shopping Ctr 3220 Leechburg Rd 54,605 $27.87 $1,521,651.55</t>
  </si>
  <si>
    <t>403 Ambridge 999 Merchant St 60,292 $25.06 $1,510,661.95</t>
  </si>
  <si>
    <t>3001 Waynesburg Widewaters Commons 55 Sugar Run Rd, Ste 105 53,750 $27.97 $1,503,587.88</t>
  </si>
  <si>
    <t>2515 Erie Commodore Perry Plz 2208 Broad St 70,228 $21.23 $1,490,597.00</t>
  </si>
  <si>
    <t>5412 Schuylkill Haven 515 Dock St 53,047 $27.91 $1,480,775.39</t>
  </si>
  <si>
    <t>9209 Monroeville Monroeville Mall 326-328 Mall Blvd 49,927 $29.60 $1,477,758.51</t>
  </si>
  <si>
    <t>3612 Gap Village At Gap Shopping Ctr 5360 Lincoln Hwy, Str 14 52,325 $28.16 $1,473,662.27</t>
  </si>
  <si>
    <t>2002 Titusville 126 S Martin St 51,769 $28.39 $1,469,646.06</t>
  </si>
  <si>
    <t>6304 Charleroi 105 3rd St 45,613 $32.01 $1,459,924.73</t>
  </si>
  <si>
    <t>3706 New Castle 4 Cascade Galleria 100 S Jefferson St 67,000 $21.74 $1,456,418.35</t>
  </si>
  <si>
    <t>5002 Duncannon 53 Main St 46,073 $31.61 $1,456,271.14</t>
  </si>
  <si>
    <t>402 Hopewell Twp Green Garden Shopping Ctr 3113 Green Garden Rd 55,707 $26.06 $1,451,641.82</t>
  </si>
  <si>
    <t>1601 Clarion 800 Ctr 845 Main St 43,098 $33.36 $1,437,898.07</t>
  </si>
  <si>
    <t>9203 Leetsdale 3 Quaker Village Shopping Ctr 48,778 $29.28 $1,428,022.57</t>
  </si>
  <si>
    <t>5409 Orwigsburg Federal Sq 705 W Market St, Ste 3 38,775 $36.75 $1,425,113.32</t>
  </si>
  <si>
    <t>3302 Punxsutawney 567 W Mahoning St 47,058 $30.28 $1,424,745.22</t>
  </si>
  <si>
    <t>6516 Jeannette Penn Crossing Shopping Ctr 2012 Penny Ln 50,678 $28.04 $1,420,913.99</t>
  </si>
  <si>
    <t>1706 Philipsburg 4A Peebles Plz 56,368 $25.12 $1,416,160.92</t>
  </si>
  <si>
    <t>4017 Plains Plains Plz 21 N River St 53,372 $26.52 $1,415,535.24</t>
  </si>
  <si>
    <t>2204 Steelton 325 N Front St 58,706 $24.08 $1,413,688.05</t>
  </si>
  <si>
    <t>6311 California 327 Third St 49,729 $27.40 $1,362,483.39</t>
  </si>
  <si>
    <t>1524 Oxford Oxford Sq Shopping Ctr 449 N Third St 54,917 $24.57 $1,349,320.73</t>
  </si>
  <si>
    <t>2506 Corry Corry Plz 350 W Columbus Ave 45,712 $29.41 $1,344,385.56</t>
  </si>
  <si>
    <t>4301 Sharon Sharon Ctr City Shopping Ctr 120 S Water Ave 58,398 $22.60 $1,319,865.08</t>
  </si>
  <si>
    <t>6306 Monongahela 245 W Main St 51,688 $25.46 $1,316,015.78</t>
  </si>
  <si>
    <t>6505 New Kensington 328 Central City Plz 61,343 $21.41 $1,313,622.30</t>
  </si>
  <si>
    <t>412 Baden Northern Lights Shoppers City 1603 State St, W 51,798 $25.24 $1,307,288.91</t>
  </si>
  <si>
    <t>6101 Oil City Seneca St Plz 50 Seneca St 43,410 $30.00 $1,302,345.81</t>
  </si>
  <si>
    <t>6706 Manchester Chester Sq Shopping Ctr 4169 N George St Extended 53,970 $24.10 $1,300,432.56</t>
  </si>
  <si>
    <t>279 Pittsburgh 722 Brookline Blvd 58,578 $22.13 $1,296,158.09</t>
  </si>
  <si>
    <t>5402 Shenandoah 9 Gold Star Plz 50,987 $25.26 $1,288,033.88</t>
  </si>
  <si>
    <t>205 Mckeesport 149 5th Ave 76,797 $16.71 $1,283,394.44</t>
  </si>
  <si>
    <t>2315 Boothwyn 643 Conchester Pike 34,168 $37.05 $1,265,915.76</t>
  </si>
  <si>
    <t>4604 Pottstown 212 E High St 69,372 $17.97 $1,246,447.55</t>
  </si>
  <si>
    <t>2213 Halifax 3775 Peters Mountain Rd 43,469 $28.65 $1,245,466.61</t>
  </si>
  <si>
    <t>244 Glassport 739 Monongahela Ave 52,124 $23.84 $1,242,439.87</t>
  </si>
  <si>
    <t>3501 Moosic 3364 Birney Plz 42,783 $28.96 $1,239,167.85</t>
  </si>
  <si>
    <t>6504 Jeannette 114 S Fifth St 43,485 $28.34 $1,232,247.23</t>
  </si>
  <si>
    <t>1110 Ebensburg 607 W High St 40,355 $30.28 $1,221,768.20</t>
  </si>
  <si>
    <t>902 Doylestown 19 W Court St 28,736 $42.50 $1,221,157.04</t>
  </si>
  <si>
    <t>4103 Jersey Shore 354 Allegheny St 43,954 $27.77 $1,220,809.10</t>
  </si>
  <si>
    <t>2219 Harrisburg 333 Market St 50,111 $24.22 $1,213,855.22</t>
  </si>
  <si>
    <t>5171 Philadelphia 4177 Ridge Ave 51,028 $23.76 $1,212,589.70</t>
  </si>
  <si>
    <t>1401 Bellefonte 114 N Spring St 43,076 $28.12 $1,211,127.49</t>
  </si>
  <si>
    <t>2316 Newtown Sq Newtown Sq Shopping Ctr 3590 West Chester Pike 48,776 $24.51 $1,195,547.50</t>
  </si>
  <si>
    <t>3201 Blairsville 215 E Market St 40,101 $29.61 $1,187,468.13</t>
  </si>
  <si>
    <t>4304 Mercer 535 Greenville Rd 40,478 $29.22 $1,182,575.14</t>
  </si>
  <si>
    <t>1106 Ebensburg College Plz 881 Hills Plz Dr, Ste 10 39,950 $29.58 $1,181,851.06</t>
  </si>
  <si>
    <t xml:space="preserve">271 Munhall 3408 Main St 49,556 $23.71 $1,175,048.29 </t>
  </si>
  <si>
    <t>2803 Greencastle Greencastle Market Pl Shopping Ctr 512 N Antrim Way 44,422 $26.29 $1,167,843.40</t>
  </si>
  <si>
    <t>4503 Cresco 1152 Rte 390 41,202 $28.01 $1,154,208.38</t>
  </si>
  <si>
    <t>3701 New Castle Lawrence Village Plz 2656 Ellwood Rd 47,291 $24.34 $1,151,249.66</t>
  </si>
  <si>
    <t>3707 New Castle Westgate Shopping Ctr 2034 W State St 40,427 $28.42 $1,148,767.67</t>
  </si>
  <si>
    <t>4616 Schwenksville 100 Main St 44,147 $25.79 $1,138,450.02</t>
  </si>
  <si>
    <t>5603 Windber 1607 Jefferson Ave 34,077 $32.93 $1,122,226.83</t>
  </si>
  <si>
    <t>6002 Mifflinburg 30 E Chestnut St 40,371 $27.70 $1,118,413.67</t>
  </si>
  <si>
    <t>601 Reading 537 Penn St 63,147 $17.53 $1,107,230.12</t>
  </si>
  <si>
    <t>6305 Mcdonald Mcdonald Shopping Plz 301 W Barr St 38,132 $28.82 $1,098,824.97</t>
  </si>
  <si>
    <t>6103 Cranberry 17 Kimberly Ln, Unit 6 47,310 $23.22 $1,098,436.25</t>
  </si>
  <si>
    <t>4020 White Haven White Haven Shopping Ctr 501 Main St 37,292 $29.25 $1,090,759.93</t>
  </si>
  <si>
    <t>212 Pittsburgh 959 Liberty Ave 53,163 $20.42 $1,085,398.78</t>
  </si>
  <si>
    <t>3401 Mifflin P.O. Box 350 40,398 $26.41 $1,066,758.09</t>
  </si>
  <si>
    <t>5129 Philadelphia 1446 Point Breeze Ave 75,019 $14.08 $1,056,387.92</t>
  </si>
  <si>
    <t>9113 Philadelphia 1913 Chestnut St 38,042 $27.63 $1,051,271.22</t>
  </si>
  <si>
    <t>704 Tyrone 1260 Pennsylvania Ave 43,541 $23.66 $1,030,010.39</t>
  </si>
  <si>
    <t>4109 S Williamsport 510 W Southern Ave 41,608 $24.69 $1,027,327.23</t>
  </si>
  <si>
    <t>1101 Johnstown 426 Main St 44,817 $22.77 $1,020,701.51</t>
  </si>
  <si>
    <t>4511 Brodheadsville Kinsley Plz 107 Kinsley Dr, Ste 104 39,083 $25.39 $992,277.34</t>
  </si>
  <si>
    <t>1001 Butler Pullman Sq Shopping Ctr 180 Pullman Sq, Box 15 43,393 $22.42 $972,941.97</t>
  </si>
  <si>
    <t>1104 Cresson 101 Park Ave 37,079 $25.85 $958,467.31</t>
  </si>
  <si>
    <t>903 Ottsville 8794 Easton Rd, Ste 1 28,377 $33.63 $954,272.76</t>
  </si>
  <si>
    <t>3301 Brookville 160 Main St 32,855 $28.97 $951,844.45</t>
  </si>
  <si>
    <t>5301 Coudersport 151 Rte 6 W 32,502 $29.10 $945,953.79</t>
  </si>
  <si>
    <t>1103 Northern Cambria 910 Philadelphia Ave, Ste 1 27,460 $33.77 $927,218.35</t>
  </si>
  <si>
    <t>2004 Linesville 211 E Erie St 24,607 $36.09 $887,983.56</t>
  </si>
  <si>
    <t>5413 Pine Grove 16 Tremont Rd 28,118 $30.81 $866,322.09</t>
  </si>
  <si>
    <t>6502 Latrobe 313 Depot St 26,111 $33.13 $865,173.76</t>
  </si>
  <si>
    <t>3002 Carmichaels Brodak Commons 554 S 88 Rd 32,059 $26.38 $845,807.55</t>
  </si>
  <si>
    <t>4504 Stroudsburg 761 Main St 20,073 $40.07 $804,254.42</t>
  </si>
  <si>
    <t>5701 Dushore 121 W Main St 27,000 $28.60 $772,088.09</t>
  </si>
  <si>
    <t>5102 Philadelphia 4346 Frankford Ave 50,619 $15.14 $766,537.36</t>
  </si>
  <si>
    <t>1115 Johnstown 20th Ward Shopping Ctr 358 N Sheridan St 34,094 $22.41 $764,203.94</t>
  </si>
  <si>
    <t>4618 Norristown 504 W Marshall St 39,266 $19.46 $763,937.76</t>
  </si>
  <si>
    <t>4619 Bridgeport 24 E 4th St 27,302 $27.50 $750,691.19</t>
  </si>
  <si>
    <t>5148 Philadelphia 1111 Locust St 21,570 $34.55 $745,155.42</t>
  </si>
  <si>
    <t>2202 Harrisburg 1200 N 3rd St 40,835 $18.11 $739,636.24</t>
  </si>
  <si>
    <t>1303 Palmerton 221 Delaware Ave 26,791 $26.77 $717,126.32</t>
  </si>
  <si>
    <t>3621 Lancaster The Shoppes At Landis Valley 2347 Oregon Pike, Ste 105 22,717 $31.05 $705,396.42</t>
  </si>
  <si>
    <t>2205 Lykens 529 S Market St 22,257 $31.45 $700,045.66</t>
  </si>
  <si>
    <t>2318 Chester 2709 W 9th St 39,127 $17.88 $699,513.63</t>
  </si>
  <si>
    <t>6503 Monessen 925 Donner Ave 20,843 $32.74 $682,305.79</t>
  </si>
  <si>
    <t>4202 Kane 124 Fraley St 20,360 $32.87 $669,241.59</t>
  </si>
  <si>
    <t>270 Pittsburgh 3643 California Ave 31,507 $21.11 $665,100.17</t>
  </si>
  <si>
    <t>2401 Ridgway 305 N Broad St 19,875 $33.20 $659,851.72</t>
  </si>
  <si>
    <t>804 Wyalusing 41871 Rte 6 21,253 $30.65 $651,361.11</t>
  </si>
  <si>
    <t>302 Kittanning 137 S Jefferson St 16,429 $39.28 $645,315.74</t>
  </si>
  <si>
    <t>1407 Bellefonte Weis Market Shopping Ctr 178 Buckaroo Ln 20,801 $30.34 $631,035.39</t>
  </si>
  <si>
    <t>4612 Hatboro 225 N York Rd 23,648 $26.61 $629,361.83</t>
  </si>
  <si>
    <t>303 Leechburg 163 Third St 17,180 $35.68 $612,983.88</t>
  </si>
  <si>
    <t>4901 Mount Carmel 136 S Oak St 20,624 $29.51 $608,665.91</t>
  </si>
  <si>
    <t>265 Russellton 908 Little Deer Creek Rd P.O. Box 295 20,558 $29.22 $600,677.26</t>
  </si>
  <si>
    <t>6312 Fredericktown 524 Front St 16,410 $36.55 $599,745.18</t>
  </si>
  <si>
    <t>5803 Susquehanna The Shops 236 Erie Blvd 17,933 $33.31 $597,274.82</t>
  </si>
  <si>
    <t>803 Troy 752 Canton St 16,786 $35.46 $595,186.07</t>
  </si>
  <si>
    <t>2901 Mcconnellsburg Ayr Town Ctr 362 S Second St 20,201 $28.13 $568,347.07</t>
  </si>
  <si>
    <t>1111 Portage 3670 Portage St, Ste 3 16,976 $33.07 $561,450.00</t>
  </si>
  <si>
    <t>6307 Burgettstown Kwik Stop Plz 2038 Smith Twp Rd, Ste 2 18,737 $29.05 $544,323.74</t>
  </si>
  <si>
    <t>2512 Union City 66 N Main St 18,148 $29.92 $543,069.34</t>
  </si>
  <si>
    <t>3102 Mt Union 25 W Water St 20,773 $25.65 $532,818.21</t>
  </si>
  <si>
    <t>6203 Youngsville 107 E Main St 15,209 $34.39 $522,967.64</t>
  </si>
  <si>
    <t>6508 Irwin 310 Main St 15,696 $32.72 $513,570.36</t>
  </si>
  <si>
    <t>4302 Farrell 837 Sharon New Castle Rd 24,013 $21.36 $513,003.52</t>
  </si>
  <si>
    <t>1004 Petrolia 102 Main St 9,595 $49.49 $474,817.82</t>
  </si>
  <si>
    <t>1301 Lansford 46 W Ridge St 20,403 $23.14 $472,109.49</t>
  </si>
  <si>
    <t>307 Apollo 206 N Warren Ave 17,796 $26.48 $471,274.94</t>
  </si>
  <si>
    <t>405 Midland 508 Midland Ave 17,670 $26.07 $460,743.35</t>
  </si>
  <si>
    <t>2604 Masontown 1890 Mcclellandtown Rd 16,758 $26.46 $443,404.51</t>
  </si>
  <si>
    <t>1201 Emporium 54 E Fourth St 13,200 $32.74 $432,147.23</t>
  </si>
  <si>
    <t>5904 Westfield 126 W Main St 11,191 $38.42 $429,952.75</t>
  </si>
  <si>
    <t>2608 Perryopolis 3532 Pittsburgh Rd, Ste A 14,167 $29.17 $413,226.99</t>
  </si>
  <si>
    <t>2702 Tionesta 644 Elm St 13,794 $29.42 $405,878.71</t>
  </si>
  <si>
    <t>4203 Smethport 433 W Main St 12,465 $32.08 $399,890.65</t>
  </si>
  <si>
    <t>5801 Forest City 605 Main St 13,700 $29.08 $398,399.13</t>
  </si>
  <si>
    <t>4204 Port Allegany 66 Mill St 12,689 $29.76 $377,642.09</t>
  </si>
  <si>
    <t>2804 Mercersburg 9 S Main St 8,374 $44.95 $376,408.13</t>
  </si>
  <si>
    <t>1602 New Bethlehem 452 Broad St 11,576 $31.36 $363,069.41</t>
  </si>
  <si>
    <t>2701 Marienville 121 Chestnut St 10,332 $32.79 $338,751.94</t>
  </si>
  <si>
    <t>5302 Galeton 17 West St 10,759 $30.80 $331,332.26</t>
  </si>
  <si>
    <t>6704 Manchester East Manchester Village Ctr Glen Dr, Ste #185-195 12,500 $24.65 $308,172.14</t>
  </si>
  <si>
    <t>1604 Knox 506 Main St 7,272 $41.73 $303,441.65</t>
  </si>
  <si>
    <t>5404 Ashland 630 Centre St 10,764 $28.11 $302,537.57</t>
  </si>
  <si>
    <t>3303 Brockway 445 Main St 8,086 $36.77 $297,332.71</t>
  </si>
  <si>
    <t>3203 Clymer 560 Franklin St 7,714 $37.74 $291,143.65</t>
  </si>
  <si>
    <t>1703 Houtzdale 821 Centennial St 9,853 $29.43 $289,943.59</t>
  </si>
  <si>
    <t>502 Saxton 600 Main St 9,414 $30.67 $288,720.88</t>
  </si>
  <si>
    <t>5405 Frackville 500 W Oak St 10,025 $27.88 $279,514.05</t>
  </si>
  <si>
    <t>1107 East Conemaugh 513 Chestnut St 6,694 $39.65 $265,410.21</t>
  </si>
  <si>
    <t>5606 Boswell 212 Ohio St 7,834 $31.13 $243,840.10</t>
  </si>
  <si>
    <t>5406 Mahanoy City 7 S Main St 8,671 $26.23 $227,470.96</t>
  </si>
  <si>
    <t>6513 Avonmore P.O. Box 38 6,835 $32.38 $221,296.78</t>
  </si>
  <si>
    <t>1704 Curwensville 449 State St 7,192 $28.29 $203,451.04</t>
  </si>
  <si>
    <t>6202 Sheffield 212 S Main St 6,167 $31.48 $194,124.55</t>
  </si>
  <si>
    <t>3305 Reynoldsville 410 Main St 6,037 $31.32 $189,093.45</t>
  </si>
  <si>
    <t>5601 Meyersdale 686 Market Sq 4,004 $46.18 $184,906.78</t>
  </si>
  <si>
    <t>1403 Snow Shoe 15 W Olive St 4,781 $32.90 $157,317.36</t>
  </si>
  <si>
    <t>2605 Point Marion 213 Penn St 3,965 $33.52 $132,894.68</t>
  </si>
  <si>
    <t>5001 Newport 8 Newport Plz 3,154 $28.09 $88,587.91</t>
  </si>
  <si>
    <t>4811 Wind Gap 15 N Broadway 3,037 $22.87 $69,463.52</t>
  </si>
  <si>
    <t>text</t>
  </si>
  <si>
    <t>text2</t>
  </si>
  <si>
    <t>DollarSales</t>
  </si>
  <si>
    <t>TransactionCount</t>
  </si>
  <si>
    <t>AvgValueOfTransaction</t>
  </si>
  <si>
    <t>AvgVal_text</t>
  </si>
  <si>
    <t>5103  Philadelphia 2238 Washington Ave 19,330 $2,274.14 $43,959,058.45</t>
  </si>
  <si>
    <t>215  Pittsburgh 1601 Liberty Ave 17,897 $1,034.54 $18,515,227.89</t>
  </si>
  <si>
    <t>2301  Broomall Lawrence Park Ind Ctr 629 Park Way 7,991 $1,700.99 $13,592,600.73</t>
  </si>
  <si>
    <t>940  Feasterville 855B Pennsylvania Blvd 6,429 $1,503.71 $9,667,380.30</t>
  </si>
  <si>
    <t>4817  Bethlehem 3084 Emrick Blvd (Rear) 8,151 $1,079.62 $8,799,989.69</t>
  </si>
  <si>
    <t>3616  Lancaster 1190 Dillerville Rd 7,301 $1,111.38 $8,114,176.45</t>
  </si>
  <si>
    <t>222  Bridgeville United Industr Park, Bldg D 98 Vanadium Rd 5,765 $1,337.25 $7,709,259.70</t>
  </si>
  <si>
    <t>2207  Harrisburg 1303 N 7th St 3,881 $1,221.93 $4,742,327.87</t>
  </si>
  <si>
    <t>4015  Wilkes-Barre 112 Stevens Rd 3,701 $1,188.58 $4,398,931.32</t>
  </si>
  <si>
    <t>4508  Marshalls Creek Jay Park Plz 288 Dartmouth Dr 2,179 $1,433.00 $3,122,496.93</t>
  </si>
  <si>
    <t>4818  Bethlehem 3030 Emrick Blvd (Rear) 19,546 $101.53 $1,984,456.41</t>
  </si>
  <si>
    <t>Store Number</t>
  </si>
  <si>
    <t>LicenseeOrFulfillmentCenter</t>
  </si>
  <si>
    <t>store_text</t>
  </si>
  <si>
    <t>test</t>
  </si>
  <si>
    <t>City+Address</t>
  </si>
  <si>
    <t>City+Address_edit</t>
  </si>
  <si>
    <t>1007 Cranberry Twp Cranberry Mall 20111 Rt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</si>
</sst>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8"/>
  <sheetViews>
    <sheetView tabSelected="1" topLeftCell="A52" workbookViewId="0">
      <selection activeCell="B63" sqref="B63"/>
    </sheetView>
  </sheetViews>
  <sheetFormatPr defaultColWidth="14.5703125" defaultRowHeight="18.75" customHeight="1" x14ac:dyDescent="0.25"/>
  <cols>
    <col min="1" max="1" width="9.28515625" customWidth="1"/>
    <col min="2" max="2" width="86" style="1" customWidth="1"/>
    <col min="3" max="3" width="5" customWidth="1"/>
    <col min="4" max="4" width="5" style="1" customWidth="1"/>
    <col min="5" max="15" width="5" customWidth="1"/>
    <col min="17" max="18" width="81.140625" bestFit="1" customWidth="1"/>
  </cols>
  <sheetData>
    <row r="1" spans="1:19" ht="18.75" customHeight="1" x14ac:dyDescent="0.25">
      <c r="A1" t="s">
        <v>0</v>
      </c>
    </row>
    <row r="2" spans="1:19" ht="18.75" customHeight="1" x14ac:dyDescent="0.25">
      <c r="A2" t="s">
        <v>1</v>
      </c>
    </row>
    <row r="3" spans="1:19" ht="18.75" customHeight="1" x14ac:dyDescent="0.25">
      <c r="A3" t="s">
        <v>2</v>
      </c>
      <c r="C3" t="s">
        <v>637</v>
      </c>
      <c r="D3" s="1" t="s">
        <v>619</v>
      </c>
      <c r="E3" t="s">
        <v>635</v>
      </c>
      <c r="F3" t="s">
        <v>636</v>
      </c>
      <c r="G3" t="s">
        <v>638</v>
      </c>
      <c r="H3" t="s">
        <v>638</v>
      </c>
      <c r="I3" t="s">
        <v>638</v>
      </c>
      <c r="J3" t="s">
        <v>618</v>
      </c>
      <c r="K3" t="s">
        <v>619</v>
      </c>
      <c r="L3" t="s">
        <v>623</v>
      </c>
      <c r="M3" t="s">
        <v>622</v>
      </c>
      <c r="N3" t="s">
        <v>620</v>
      </c>
      <c r="O3" t="s">
        <v>621</v>
      </c>
      <c r="Q3" t="s">
        <v>639</v>
      </c>
      <c r="R3" t="s">
        <v>640</v>
      </c>
    </row>
    <row r="4" spans="1:19" ht="18.75" customHeight="1" x14ac:dyDescent="0.25">
      <c r="A4">
        <v>1</v>
      </c>
      <c r="B4" s="1" t="s">
        <v>3</v>
      </c>
      <c r="C4" t="str">
        <f>MID(B4,1,SEARCH(" ",B4,1))</f>
        <v xml:space="preserve">5103* </v>
      </c>
      <c r="D4" s="1" t="s">
        <v>624</v>
      </c>
      <c r="E4" t="str">
        <f>MID(D4,1,SEARCH(" ",D4,1))</f>
        <v xml:space="preserve">5103 </v>
      </c>
      <c r="F4">
        <f>IF(E4=C4,0,1)</f>
        <v>1</v>
      </c>
      <c r="G4" t="str">
        <f>MID(B4,SEARCH(" ",B4,1)+1,SEARCH("$",B4,1)-SEARCH(" ",B4,1))</f>
        <v>Philadelphia 2238 Washington Ave 19,330 $</v>
      </c>
      <c r="H4" t="str">
        <f>MID(B4,SEARCH(" ",B4,1)+1,SEARCH("$",B4,SEARCH(" ",B4,1)+1)-SEARCH(" ",B4,1)+1)</f>
        <v>Philadelphia 2238 Washington Ave 19,330 $2</v>
      </c>
      <c r="I4" t="str">
        <f>MID(D4,SEARCH(" ",D4,1)+1,SEARCH("$",D4,1)-SEARCH(" ",D4,1))</f>
        <v xml:space="preserve"> Philadelphia 2238 Washington Ave 19,330 $</v>
      </c>
      <c r="J4" t="str">
        <f>MID(B4,SEARCH("$",B4,1),LEN(B4)-SEARCH("$",B4,1)+1)</f>
        <v>$2,274.14 $43,959,058.45</v>
      </c>
      <c r="K4" t="str">
        <f>MID(J4,SEARCH("$",J4,2),LEN(J4)-SEARCH("$",J4,2)+1)</f>
        <v>$43,959,058.45</v>
      </c>
      <c r="L4" t="str">
        <f>MID(J4,1,SEARCH("$",J4,2)-2)</f>
        <v>$2,274.14</v>
      </c>
      <c r="M4" s="2" t="str">
        <f>L4</f>
        <v>$2,274.14</v>
      </c>
      <c r="N4" s="2" t="str">
        <f>K4</f>
        <v>$43,959,058.45</v>
      </c>
      <c r="O4">
        <f>N4/M4</f>
        <v>19329.970208518389</v>
      </c>
      <c r="Q4" t="str">
        <f>MID(B4,SEARCH(" ",B4,1)+1,SEARCH(" ",B4,SEARCH(",",B4,1)-4)-SEARCH(" ",B4,1))</f>
        <v xml:space="preserve">Philadelphia 2238 Washington Ave </v>
      </c>
      <c r="R4" t="str">
        <f>Q4</f>
        <v xml:space="preserve">Philadelphia 2238 Washington Ave </v>
      </c>
      <c r="S4" t="str">
        <f>MID(B4,SEARCH(" ",B4,1)+1,SEARCH(" ",B4,SEARCH(" ",B4,1))+SEARCH(" ",B4,1))</f>
        <v>Philadelphia</v>
      </c>
    </row>
    <row r="5" spans="1:19" ht="18.75" customHeight="1" x14ac:dyDescent="0.25">
      <c r="A5">
        <v>2</v>
      </c>
      <c r="B5" s="1" t="s">
        <v>4</v>
      </c>
      <c r="C5" t="str">
        <f t="shared" ref="C5:C68" si="0">MID(B5,1,SEARCH(" ",B5,1))</f>
        <v xml:space="preserve">1516 </v>
      </c>
      <c r="D5" s="1" t="s">
        <v>4</v>
      </c>
      <c r="E5" t="str">
        <f t="shared" ref="E5" si="1">MID(D5,1,SEARCH(" ",D5,1))</f>
        <v xml:space="preserve">1516 </v>
      </c>
      <c r="F5">
        <f t="shared" ref="F5:F68" si="2">IF(E5=C5,0,1)</f>
        <v>0</v>
      </c>
      <c r="J5" t="str">
        <f t="shared" ref="J5:J68" si="3">MID(B5,SEARCH("$",B5,1),LEN(B5)-SEARCH("$",B5,1)+1)</f>
        <v>$81.34 $24,066,478.64</v>
      </c>
      <c r="K5" t="str">
        <f t="shared" ref="K5:K68" si="4">MID(J5,SEARCH("$",J5,2),LEN(J5)-SEARCH("$",J5,2)+1)</f>
        <v>$24,066,478.64</v>
      </c>
      <c r="L5" t="str">
        <f t="shared" ref="L5:L68" si="5">MID(J5,1,SEARCH("$",J5,2)-2)</f>
        <v>$81.34</v>
      </c>
      <c r="M5" s="2" t="str">
        <f t="shared" ref="M5:M68" si="6">L5</f>
        <v>$81.34</v>
      </c>
      <c r="N5" s="2" t="str">
        <f t="shared" ref="N5:N68" si="7">K5</f>
        <v>$24,066,478.64</v>
      </c>
      <c r="O5">
        <f t="shared" ref="O5:O68" si="8">N5/M5</f>
        <v>295875.07548561593</v>
      </c>
      <c r="Q5" t="str">
        <f t="shared" ref="Q5:Q68" si="9">MID(B5,SEARCH(" ",B5,1)+1,SEARCH(" ",B5,SEARCH(",",B5,1)-4)-SEARCH(" ",B5,1))</f>
        <v xml:space="preserve">West Chester 933 Paoli Pike </v>
      </c>
      <c r="R5" t="str">
        <f t="shared" ref="R5:R68" si="10">Q5</f>
        <v xml:space="preserve">West Chester 933 Paoli Pike </v>
      </c>
      <c r="S5" t="str">
        <f>MID(B5,SEARCH(" ",B5,1)+1,SEARCH(" ",B5,SEARCH(" ",B5,1)+1)-SEARCH(" ",B5,1))</f>
        <v xml:space="preserve">West </v>
      </c>
    </row>
    <row r="6" spans="1:19" ht="18.75" customHeight="1" x14ac:dyDescent="0.25">
      <c r="A6">
        <v>3</v>
      </c>
      <c r="B6" s="1" t="s">
        <v>5</v>
      </c>
      <c r="C6" t="str">
        <f t="shared" si="0"/>
        <v xml:space="preserve">247 </v>
      </c>
      <c r="D6" s="1" t="s">
        <v>5</v>
      </c>
      <c r="E6" t="str">
        <f t="shared" ref="E6" si="11">MID(D6,1,SEARCH(" ",D6,1))</f>
        <v xml:space="preserve">247 </v>
      </c>
      <c r="F6">
        <f t="shared" si="2"/>
        <v>0</v>
      </c>
      <c r="J6" t="str">
        <f t="shared" si="3"/>
        <v>$51.24 $19,131,996.57</v>
      </c>
      <c r="K6" t="str">
        <f t="shared" si="4"/>
        <v>$19,131,996.57</v>
      </c>
      <c r="L6" t="str">
        <f t="shared" si="5"/>
        <v>$51.24</v>
      </c>
      <c r="M6" s="2" t="str">
        <f t="shared" si="6"/>
        <v>$51.24</v>
      </c>
      <c r="N6" s="2" t="str">
        <f t="shared" si="7"/>
        <v>$19,131,996.57</v>
      </c>
      <c r="O6">
        <f t="shared" si="8"/>
        <v>373380.10480093677</v>
      </c>
      <c r="Q6" t="str">
        <f t="shared" si="9"/>
        <v xml:space="preserve">Pittsburgh 5956 Penn Cir </v>
      </c>
      <c r="R6" t="str">
        <f t="shared" si="10"/>
        <v xml:space="preserve">Pittsburgh 5956 Penn Cir </v>
      </c>
      <c r="S6" t="str">
        <f t="shared" ref="S6:S11" si="12">MID(B6,SEARCH(" ",B6,1)+1,SEARCH(" ",B6,SEARCH(" ",B6,1)+1)-SEARCH(" ",B6,1))</f>
        <v xml:space="preserve">Pittsburgh </v>
      </c>
    </row>
    <row r="7" spans="1:19" ht="18.75" customHeight="1" x14ac:dyDescent="0.25">
      <c r="A7">
        <v>4</v>
      </c>
      <c r="B7" s="1" t="s">
        <v>6</v>
      </c>
      <c r="C7" t="str">
        <f t="shared" si="0"/>
        <v xml:space="preserve">215* </v>
      </c>
      <c r="D7" s="1" t="s">
        <v>625</v>
      </c>
      <c r="E7" t="str">
        <f t="shared" ref="E7" si="13">MID(D7,1,SEARCH(" ",D7,1))</f>
        <v xml:space="preserve">215 </v>
      </c>
      <c r="F7">
        <f t="shared" si="2"/>
        <v>1</v>
      </c>
      <c r="J7" t="str">
        <f t="shared" si="3"/>
        <v>$1,034.54 $18,515,227.89</v>
      </c>
      <c r="K7" t="str">
        <f t="shared" si="4"/>
        <v>$18,515,227.89</v>
      </c>
      <c r="L7" t="str">
        <f t="shared" si="5"/>
        <v>$1,034.54</v>
      </c>
      <c r="M7" s="2" t="str">
        <f t="shared" si="6"/>
        <v>$1,034.54</v>
      </c>
      <c r="N7" s="2" t="str">
        <f t="shared" si="7"/>
        <v>$18,515,227.89</v>
      </c>
      <c r="O7">
        <f t="shared" si="8"/>
        <v>17897.063322829472</v>
      </c>
      <c r="Q7" t="str">
        <f t="shared" si="9"/>
        <v xml:space="preserve">Pittsburgh 1601 Liberty Ave </v>
      </c>
      <c r="R7" t="str">
        <f t="shared" si="10"/>
        <v xml:space="preserve">Pittsburgh 1601 Liberty Ave </v>
      </c>
      <c r="S7" t="str">
        <f t="shared" si="12"/>
        <v xml:space="preserve">Pittsburgh </v>
      </c>
    </row>
    <row r="8" spans="1:19" ht="18.75" customHeight="1" x14ac:dyDescent="0.25">
      <c r="A8">
        <v>5</v>
      </c>
      <c r="B8" s="1" t="s">
        <v>7</v>
      </c>
      <c r="C8" t="str">
        <f t="shared" si="0"/>
        <v xml:space="preserve">5144 </v>
      </c>
      <c r="D8" s="1" t="s">
        <v>7</v>
      </c>
      <c r="E8" t="str">
        <f t="shared" ref="E8" si="14">MID(D8,1,SEARCH(" ",D8,1))</f>
        <v xml:space="preserve">5144 </v>
      </c>
      <c r="F8">
        <f t="shared" si="2"/>
        <v>0</v>
      </c>
      <c r="J8" t="str">
        <f t="shared" si="3"/>
        <v>$38.11 $14,332,674.51</v>
      </c>
      <c r="K8" t="str">
        <f t="shared" si="4"/>
        <v>$14,332,674.51</v>
      </c>
      <c r="L8" t="str">
        <f t="shared" si="5"/>
        <v>$38.11</v>
      </c>
      <c r="M8" s="2" t="str">
        <f t="shared" si="6"/>
        <v>$38.11</v>
      </c>
      <c r="N8" s="2" t="str">
        <f t="shared" si="7"/>
        <v>$14,332,674.51</v>
      </c>
      <c r="O8">
        <f t="shared" si="8"/>
        <v>376086.97218577802</v>
      </c>
      <c r="Q8" t="str">
        <f t="shared" si="9"/>
        <v xml:space="preserve">Philadelphia 1218 Chestnut St </v>
      </c>
      <c r="R8" t="str">
        <f t="shared" si="10"/>
        <v xml:space="preserve">Philadelphia 1218 Chestnut St </v>
      </c>
      <c r="S8" t="str">
        <f t="shared" si="12"/>
        <v xml:space="preserve">Philadelphia </v>
      </c>
    </row>
    <row r="9" spans="1:19" ht="18.75" customHeight="1" x14ac:dyDescent="0.25">
      <c r="A9">
        <v>6</v>
      </c>
      <c r="B9" s="1" t="s">
        <v>8</v>
      </c>
      <c r="C9" t="str">
        <f t="shared" si="0"/>
        <v xml:space="preserve">214 </v>
      </c>
      <c r="D9" s="1" t="s">
        <v>8</v>
      </c>
      <c r="E9" t="str">
        <f t="shared" ref="E9" si="15">MID(D9,1,SEARCH(" ",D9,1))</f>
        <v xml:space="preserve">214 </v>
      </c>
      <c r="F9">
        <f t="shared" si="2"/>
        <v>0</v>
      </c>
      <c r="J9" t="str">
        <f t="shared" si="3"/>
        <v>$51.60 $13,960,132.44</v>
      </c>
      <c r="K9" t="str">
        <f t="shared" si="4"/>
        <v>$13,960,132.44</v>
      </c>
      <c r="L9" t="str">
        <f t="shared" si="5"/>
        <v>$51.60</v>
      </c>
      <c r="M9" s="2" t="str">
        <f t="shared" si="6"/>
        <v>$51.60</v>
      </c>
      <c r="N9" s="2" t="str">
        <f t="shared" si="7"/>
        <v>$13,960,132.44</v>
      </c>
      <c r="O9">
        <f t="shared" si="8"/>
        <v>270545.2023255814</v>
      </c>
      <c r="Q9" t="str">
        <f t="shared" si="9"/>
        <v xml:space="preserve">Pittsburgh The Waterworks 974 Freeport Rd </v>
      </c>
      <c r="R9" t="str">
        <f t="shared" si="10"/>
        <v xml:space="preserve">Pittsburgh The Waterworks 974 Freeport Rd </v>
      </c>
      <c r="S9" t="str">
        <f t="shared" si="12"/>
        <v xml:space="preserve">Pittsburgh </v>
      </c>
    </row>
    <row r="10" spans="1:19" ht="18.75" customHeight="1" x14ac:dyDescent="0.25">
      <c r="A10">
        <v>7</v>
      </c>
      <c r="B10" s="1" t="s">
        <v>9</v>
      </c>
      <c r="C10" t="str">
        <f t="shared" si="0"/>
        <v xml:space="preserve">4602 </v>
      </c>
      <c r="D10" s="1" t="s">
        <v>9</v>
      </c>
      <c r="E10" t="str">
        <f t="shared" ref="E10" si="16">MID(D10,1,SEARCH(" ",D10,1))</f>
        <v xml:space="preserve">4602 </v>
      </c>
      <c r="F10">
        <f t="shared" si="2"/>
        <v>0</v>
      </c>
      <c r="J10" t="str">
        <f t="shared" si="3"/>
        <v>$56.56 $13,655,306.94</v>
      </c>
      <c r="K10" t="str">
        <f t="shared" si="4"/>
        <v>$13,655,306.94</v>
      </c>
      <c r="L10" t="str">
        <f t="shared" si="5"/>
        <v>$56.56</v>
      </c>
      <c r="M10" s="2" t="str">
        <f t="shared" si="6"/>
        <v>$56.56</v>
      </c>
      <c r="N10" s="2" t="str">
        <f t="shared" si="7"/>
        <v>$13,655,306.94</v>
      </c>
      <c r="O10">
        <f t="shared" si="8"/>
        <v>241430.46216407354</v>
      </c>
      <c r="Q10" t="str">
        <f t="shared" si="9"/>
        <v xml:space="preserve">Ardmore Ardmore Plz Shopping Ctr 56 Greenfield Ave </v>
      </c>
      <c r="R10" t="str">
        <f t="shared" si="10"/>
        <v xml:space="preserve">Ardmore Ardmore Plz Shopping Ctr 56 Greenfield Ave </v>
      </c>
      <c r="S10" t="str">
        <f t="shared" si="12"/>
        <v xml:space="preserve">Ardmore </v>
      </c>
    </row>
    <row r="11" spans="1:19" ht="18.75" customHeight="1" x14ac:dyDescent="0.25">
      <c r="A11">
        <v>8</v>
      </c>
      <c r="B11" s="1" t="s">
        <v>10</v>
      </c>
      <c r="C11" t="str">
        <f t="shared" si="0"/>
        <v xml:space="preserve">2301* </v>
      </c>
      <c r="D11" s="1" t="s">
        <v>626</v>
      </c>
      <c r="E11" t="str">
        <f t="shared" ref="E11" si="17">MID(D11,1,SEARCH(" ",D11,1))</f>
        <v xml:space="preserve">2301 </v>
      </c>
      <c r="F11">
        <f t="shared" si="2"/>
        <v>1</v>
      </c>
      <c r="J11" t="str">
        <f t="shared" si="3"/>
        <v>$1,700.99 $13,592,600.73</v>
      </c>
      <c r="K11" t="str">
        <f t="shared" si="4"/>
        <v>$13,592,600.73</v>
      </c>
      <c r="L11" t="str">
        <f t="shared" si="5"/>
        <v>$1,700.99</v>
      </c>
      <c r="M11" s="2" t="str">
        <f t="shared" si="6"/>
        <v>$1,700.99</v>
      </c>
      <c r="N11" s="2" t="str">
        <f t="shared" si="7"/>
        <v>$13,592,600.73</v>
      </c>
      <c r="O11">
        <f t="shared" si="8"/>
        <v>7990.9939094292149</v>
      </c>
      <c r="Q11" t="str">
        <f t="shared" si="9"/>
        <v xml:space="preserve">Broomall Lawrence Park Ind Ctr 629 Park Way </v>
      </c>
      <c r="R11" t="str">
        <f t="shared" si="10"/>
        <v xml:space="preserve">Broomall Lawrence Park Ind Ctr 629 Park Way </v>
      </c>
      <c r="S11" t="str">
        <f t="shared" si="12"/>
        <v xml:space="preserve">Broomall </v>
      </c>
    </row>
    <row r="12" spans="1:19" ht="18.75" customHeight="1" x14ac:dyDescent="0.25">
      <c r="A12">
        <v>9</v>
      </c>
      <c r="B12" s="1" t="s">
        <v>11</v>
      </c>
      <c r="C12" t="str">
        <f t="shared" si="0"/>
        <v xml:space="preserve">9211 </v>
      </c>
      <c r="D12" s="1" t="s">
        <v>11</v>
      </c>
      <c r="E12" t="str">
        <f t="shared" ref="E12" si="18">MID(D12,1,SEARCH(" ",D12,1))</f>
        <v xml:space="preserve">9211 </v>
      </c>
      <c r="F12">
        <f t="shared" si="2"/>
        <v>0</v>
      </c>
      <c r="J12" t="str">
        <f t="shared" si="3"/>
        <v>$48.13 $13,579,565.16</v>
      </c>
      <c r="K12" t="str">
        <f t="shared" si="4"/>
        <v>$13,579,565.16</v>
      </c>
      <c r="L12" t="str">
        <f t="shared" si="5"/>
        <v>$48.13</v>
      </c>
      <c r="M12" s="2" t="str">
        <f t="shared" si="6"/>
        <v>$48.13</v>
      </c>
      <c r="N12" s="2" t="str">
        <f t="shared" si="7"/>
        <v>$13,579,565.16</v>
      </c>
      <c r="O12">
        <f t="shared" si="8"/>
        <v>282143.46893829212</v>
      </c>
      <c r="Q12" t="str">
        <f t="shared" si="9"/>
        <v xml:space="preserve">Bethel Park Village Sq Mall 5000 Oxford </v>
      </c>
      <c r="R12" t="str">
        <f t="shared" si="10"/>
        <v xml:space="preserve">Bethel Park Village Sq Mall 5000 Oxford </v>
      </c>
    </row>
    <row r="13" spans="1:19" ht="18.75" customHeight="1" x14ac:dyDescent="0.25">
      <c r="A13">
        <v>10</v>
      </c>
      <c r="B13" s="1" t="s">
        <v>12</v>
      </c>
      <c r="C13" t="str">
        <f t="shared" si="0"/>
        <v xml:space="preserve">5133 </v>
      </c>
      <c r="D13" s="1" t="s">
        <v>12</v>
      </c>
      <c r="E13" t="str">
        <f t="shared" ref="E13" si="19">MID(D13,1,SEARCH(" ",D13,1))</f>
        <v xml:space="preserve">5133 </v>
      </c>
      <c r="F13">
        <f t="shared" si="2"/>
        <v>0</v>
      </c>
      <c r="J13" t="str">
        <f t="shared" si="3"/>
        <v>$48.16 $13,341,940.94</v>
      </c>
      <c r="K13" t="str">
        <f t="shared" si="4"/>
        <v>$13,341,940.94</v>
      </c>
      <c r="L13" t="str">
        <f t="shared" si="5"/>
        <v>$48.16</v>
      </c>
      <c r="M13" s="2" t="str">
        <f t="shared" si="6"/>
        <v>$48.16</v>
      </c>
      <c r="N13" s="2" t="str">
        <f t="shared" si="7"/>
        <v>$13,341,940.94</v>
      </c>
      <c r="O13">
        <f t="shared" si="8"/>
        <v>277033.65739202657</v>
      </c>
      <c r="Q13" t="str">
        <f t="shared" si="9"/>
        <v xml:space="preserve">Philadelphia 401 Franklin Mills Cir </v>
      </c>
      <c r="R13" t="str">
        <f t="shared" si="10"/>
        <v xml:space="preserve">Philadelphia 401 Franklin Mills Cir </v>
      </c>
    </row>
    <row r="14" spans="1:19" ht="18.75" customHeight="1" x14ac:dyDescent="0.25">
      <c r="A14">
        <v>11</v>
      </c>
      <c r="B14" s="1" t="s">
        <v>13</v>
      </c>
      <c r="C14" t="str">
        <f t="shared" si="0"/>
        <v xml:space="preserve">621 </v>
      </c>
      <c r="D14" s="1" t="s">
        <v>13</v>
      </c>
      <c r="E14" t="str">
        <f t="shared" ref="E14" si="20">MID(D14,1,SEARCH(" ",D14,1))</f>
        <v xml:space="preserve">621 </v>
      </c>
      <c r="F14">
        <f t="shared" si="2"/>
        <v>0</v>
      </c>
      <c r="J14" t="str">
        <f t="shared" si="3"/>
        <v>$44.18 $13,165,927.80</v>
      </c>
      <c r="K14" t="str">
        <f t="shared" si="4"/>
        <v>$13,165,927.80</v>
      </c>
      <c r="L14" t="str">
        <f t="shared" si="5"/>
        <v>$44.18</v>
      </c>
      <c r="M14" s="2" t="str">
        <f t="shared" si="6"/>
        <v>$44.18</v>
      </c>
      <c r="N14" s="2" t="str">
        <f t="shared" si="7"/>
        <v>$13,165,927.80</v>
      </c>
      <c r="O14">
        <f t="shared" si="8"/>
        <v>298006.51425984612</v>
      </c>
      <c r="Q14" t="str">
        <f t="shared" si="9"/>
        <v xml:space="preserve">Wyomissing Berkshire Mall West 1101 Woodland Rd </v>
      </c>
      <c r="R14" t="str">
        <f t="shared" si="10"/>
        <v xml:space="preserve">Wyomissing Berkshire Mall West 1101 Woodland Rd </v>
      </c>
    </row>
    <row r="15" spans="1:19" ht="18.75" customHeight="1" x14ac:dyDescent="0.25">
      <c r="A15">
        <v>12</v>
      </c>
      <c r="B15" s="1" t="s">
        <v>14</v>
      </c>
      <c r="C15" t="str">
        <f t="shared" si="0"/>
        <v xml:space="preserve">4623 </v>
      </c>
      <c r="D15" s="1" t="s">
        <v>14</v>
      </c>
      <c r="E15" t="str">
        <f t="shared" ref="E15" si="21">MID(D15,1,SEARCH(" ",D15,1))</f>
        <v xml:space="preserve">4623 </v>
      </c>
      <c r="F15">
        <f t="shared" si="2"/>
        <v>0</v>
      </c>
      <c r="J15" t="str">
        <f t="shared" si="3"/>
        <v>$48.18 $12,362,637.09</v>
      </c>
      <c r="K15" t="str">
        <f t="shared" si="4"/>
        <v>$12,362,637.09</v>
      </c>
      <c r="L15" t="str">
        <f t="shared" si="5"/>
        <v>$48.18</v>
      </c>
      <c r="M15" s="2" t="str">
        <f t="shared" si="6"/>
        <v>$48.18</v>
      </c>
      <c r="N15" s="2" t="str">
        <f t="shared" si="7"/>
        <v>$12,362,637.09</v>
      </c>
      <c r="O15">
        <f t="shared" si="8"/>
        <v>256592.71668742216</v>
      </c>
      <c r="Q15" t="str">
        <f t="shared" si="9"/>
        <v xml:space="preserve">Flourtown 1440 Bethlehem Pike </v>
      </c>
      <c r="R15" t="str">
        <f t="shared" si="10"/>
        <v xml:space="preserve">Flourtown 1440 Bethlehem Pike </v>
      </c>
    </row>
    <row r="16" spans="1:19" ht="18.75" customHeight="1" x14ac:dyDescent="0.25">
      <c r="A16">
        <v>13</v>
      </c>
      <c r="B16" s="1" t="s">
        <v>15</v>
      </c>
      <c r="C16" t="str">
        <f t="shared" si="0"/>
        <v xml:space="preserve">2102 </v>
      </c>
      <c r="D16" s="1" t="s">
        <v>15</v>
      </c>
      <c r="E16" t="str">
        <f t="shared" ref="E16" si="22">MID(D16,1,SEARCH(" ",D16,1))</f>
        <v xml:space="preserve">2102 </v>
      </c>
      <c r="F16">
        <f t="shared" si="2"/>
        <v>0</v>
      </c>
      <c r="J16" t="str">
        <f t="shared" si="3"/>
        <v>$43.82 $12,204,191.13</v>
      </c>
      <c r="K16" t="str">
        <f t="shared" si="4"/>
        <v>$12,204,191.13</v>
      </c>
      <c r="L16" t="str">
        <f t="shared" si="5"/>
        <v>$43.82</v>
      </c>
      <c r="M16" s="2" t="str">
        <f t="shared" si="6"/>
        <v>$43.82</v>
      </c>
      <c r="N16" s="2" t="str">
        <f t="shared" si="7"/>
        <v>$12,204,191.13</v>
      </c>
      <c r="O16">
        <f t="shared" si="8"/>
        <v>278507.32838886353</v>
      </c>
      <c r="Q16" t="str">
        <f t="shared" si="9"/>
        <v xml:space="preserve">Lemoyne West Shore Plz Shopping Ctr 1200 Market St </v>
      </c>
      <c r="R16" t="str">
        <f t="shared" si="10"/>
        <v xml:space="preserve">Lemoyne West Shore Plz Shopping Ctr 1200 Market St </v>
      </c>
    </row>
    <row r="17" spans="1:18" ht="18.75" customHeight="1" x14ac:dyDescent="0.25">
      <c r="A17">
        <v>14</v>
      </c>
      <c r="B17" s="1" t="s">
        <v>16</v>
      </c>
      <c r="C17" t="str">
        <f t="shared" si="0"/>
        <v xml:space="preserve">926 </v>
      </c>
      <c r="D17" s="1" t="s">
        <v>16</v>
      </c>
      <c r="E17" t="str">
        <f t="shared" ref="E17" si="23">MID(D17,1,SEARCH(" ",D17,1))</f>
        <v xml:space="preserve">926 </v>
      </c>
      <c r="F17">
        <f t="shared" si="2"/>
        <v>0</v>
      </c>
      <c r="J17" t="str">
        <f t="shared" si="3"/>
        <v>$43.94 $12,066,874.92</v>
      </c>
      <c r="K17" t="str">
        <f t="shared" si="4"/>
        <v>$12,066,874.92</v>
      </c>
      <c r="L17" t="str">
        <f t="shared" si="5"/>
        <v>$43.94</v>
      </c>
      <c r="M17" s="2" t="str">
        <f t="shared" si="6"/>
        <v>$43.94</v>
      </c>
      <c r="N17" s="2" t="str">
        <f t="shared" si="7"/>
        <v>$12,066,874.92</v>
      </c>
      <c r="O17">
        <f t="shared" si="8"/>
        <v>274621.64132908511</v>
      </c>
      <c r="Q17" t="str">
        <f t="shared" si="9"/>
        <v xml:space="preserve">Doylestown 132 Veterans Ln </v>
      </c>
      <c r="R17" t="str">
        <f t="shared" si="10"/>
        <v xml:space="preserve">Doylestown 132 Veterans Ln </v>
      </c>
    </row>
    <row r="18" spans="1:18" ht="18.75" customHeight="1" x14ac:dyDescent="0.25">
      <c r="A18">
        <v>15</v>
      </c>
      <c r="B18" s="1" t="s">
        <v>17</v>
      </c>
      <c r="C18" t="str">
        <f t="shared" si="0"/>
        <v xml:space="preserve">1007 </v>
      </c>
      <c r="D18" s="1" t="s">
        <v>17</v>
      </c>
      <c r="E18" t="str">
        <f t="shared" ref="E18" si="24">MID(D18,1,SEARCH(" ",D18,1))</f>
        <v xml:space="preserve">1007 </v>
      </c>
      <c r="F18">
        <f t="shared" si="2"/>
        <v>0</v>
      </c>
      <c r="J18" t="str">
        <f t="shared" si="3"/>
        <v>$50.25 $11,954,295.56</v>
      </c>
      <c r="K18" t="str">
        <f t="shared" si="4"/>
        <v>$11,954,295.56</v>
      </c>
      <c r="L18" t="str">
        <f t="shared" si="5"/>
        <v>$50.25</v>
      </c>
      <c r="M18" s="2" t="str">
        <f t="shared" si="6"/>
        <v>$50.25</v>
      </c>
      <c r="N18" s="2" t="str">
        <f t="shared" si="7"/>
        <v>$11,954,295.56</v>
      </c>
      <c r="O18">
        <f t="shared" si="8"/>
        <v>237896.42905472638</v>
      </c>
      <c r="Q18" t="str">
        <f t="shared" si="9"/>
        <v xml:space="preserve">Cranberry Twp Cranberry Mall, </v>
      </c>
      <c r="R18" t="s">
        <v>641</v>
      </c>
    </row>
    <row r="19" spans="1:18" ht="18.75" customHeight="1" x14ac:dyDescent="0.25">
      <c r="A19">
        <v>16</v>
      </c>
      <c r="B19" s="1" t="s">
        <v>18</v>
      </c>
      <c r="C19" t="str">
        <f t="shared" si="0"/>
        <v xml:space="preserve">1405 </v>
      </c>
      <c r="D19" s="1" t="s">
        <v>18</v>
      </c>
      <c r="E19" t="str">
        <f t="shared" ref="E19" si="25">MID(D19,1,SEARCH(" ",D19,1))</f>
        <v xml:space="preserve">1405 </v>
      </c>
      <c r="F19">
        <f t="shared" si="2"/>
        <v>0</v>
      </c>
      <c r="J19" t="str">
        <f t="shared" si="3"/>
        <v>$41.59 $11,732,962.58</v>
      </c>
      <c r="K19" t="str">
        <f t="shared" si="4"/>
        <v>$11,732,962.58</v>
      </c>
      <c r="L19" t="str">
        <f t="shared" si="5"/>
        <v>$41.59</v>
      </c>
      <c r="M19" s="2" t="str">
        <f t="shared" si="6"/>
        <v>$41.59</v>
      </c>
      <c r="N19" s="2" t="str">
        <f t="shared" si="7"/>
        <v>$11,732,962.58</v>
      </c>
      <c r="O19">
        <f t="shared" si="8"/>
        <v>282110.18465977395</v>
      </c>
      <c r="Q19" t="str">
        <f t="shared" si="9"/>
        <v xml:space="preserve">State College 1690 N Atherton St </v>
      </c>
      <c r="R19" t="str">
        <f t="shared" si="10"/>
        <v xml:space="preserve">State College 1690 N Atherton St </v>
      </c>
    </row>
    <row r="20" spans="1:18" ht="18.75" customHeight="1" x14ac:dyDescent="0.25">
      <c r="A20">
        <v>17</v>
      </c>
      <c r="B20" s="1" t="s">
        <v>19</v>
      </c>
      <c r="C20" t="str">
        <f t="shared" si="0"/>
        <v xml:space="preserve">4628 </v>
      </c>
      <c r="D20" s="1" t="s">
        <v>19</v>
      </c>
      <c r="E20" t="str">
        <f t="shared" ref="E20" si="26">MID(D20,1,SEARCH(" ",D20,1))</f>
        <v xml:space="preserve">4628 </v>
      </c>
      <c r="F20">
        <f t="shared" si="2"/>
        <v>0</v>
      </c>
      <c r="J20" t="str">
        <f t="shared" si="3"/>
        <v>$38.95 $11,296,116.94</v>
      </c>
      <c r="K20" t="str">
        <f t="shared" si="4"/>
        <v>$11,296,116.94</v>
      </c>
      <c r="L20" t="str">
        <f t="shared" si="5"/>
        <v>$38.95</v>
      </c>
      <c r="M20" s="2" t="str">
        <f t="shared" si="6"/>
        <v>$38.95</v>
      </c>
      <c r="N20" s="2" t="str">
        <f t="shared" si="7"/>
        <v>$11,296,116.94</v>
      </c>
      <c r="O20">
        <f t="shared" si="8"/>
        <v>290015.83928112959</v>
      </c>
      <c r="Q20" t="str">
        <f t="shared" si="9"/>
        <v xml:space="preserve">Conshohocken Whitemarsh Shopping Ctr 44 Ridge Pike </v>
      </c>
      <c r="R20" t="str">
        <f t="shared" si="10"/>
        <v xml:space="preserve">Conshohocken Whitemarsh Shopping Ctr 44 Ridge Pike </v>
      </c>
    </row>
    <row r="21" spans="1:18" ht="18.75" customHeight="1" x14ac:dyDescent="0.25">
      <c r="A21">
        <v>18</v>
      </c>
      <c r="B21" s="1" t="s">
        <v>20</v>
      </c>
      <c r="C21" t="str">
        <f t="shared" si="0"/>
        <v xml:space="preserve">5185 </v>
      </c>
      <c r="D21" s="1" t="s">
        <v>20</v>
      </c>
      <c r="E21" t="str">
        <f t="shared" ref="E21" si="27">MID(D21,1,SEARCH(" ",D21,1))</f>
        <v xml:space="preserve">5185 </v>
      </c>
      <c r="F21">
        <f t="shared" si="2"/>
        <v>0</v>
      </c>
      <c r="J21" t="str">
        <f t="shared" si="3"/>
        <v>$35.20 $11,176,922.43</v>
      </c>
      <c r="K21" t="str">
        <f t="shared" si="4"/>
        <v>$11,176,922.43</v>
      </c>
      <c r="L21" t="str">
        <f t="shared" si="5"/>
        <v>$35.20</v>
      </c>
      <c r="M21" s="2" t="str">
        <f t="shared" si="6"/>
        <v>$35.20</v>
      </c>
      <c r="N21" s="2" t="str">
        <f t="shared" si="7"/>
        <v>$11,176,922.43</v>
      </c>
      <c r="O21">
        <f t="shared" si="8"/>
        <v>317526.20539772726</v>
      </c>
      <c r="Q21" t="str">
        <f t="shared" si="9"/>
        <v xml:space="preserve">Philadelphia 180 W Girard Ave </v>
      </c>
      <c r="R21" t="str">
        <f t="shared" si="10"/>
        <v xml:space="preserve">Philadelphia 180 W Girard Ave </v>
      </c>
    </row>
    <row r="22" spans="1:18" ht="18.75" customHeight="1" x14ac:dyDescent="0.25">
      <c r="A22">
        <v>19</v>
      </c>
      <c r="B22" s="1" t="s">
        <v>21</v>
      </c>
      <c r="C22" t="str">
        <f t="shared" si="0"/>
        <v xml:space="preserve">4620 </v>
      </c>
      <c r="D22" s="1" t="s">
        <v>21</v>
      </c>
      <c r="E22" t="str">
        <f t="shared" ref="E22" si="28">MID(D22,1,SEARCH(" ",D22,1))</f>
        <v xml:space="preserve">4620 </v>
      </c>
      <c r="F22">
        <f t="shared" si="2"/>
        <v>0</v>
      </c>
      <c r="J22" t="str">
        <f t="shared" si="3"/>
        <v>$66.27 $11,175,794.64</v>
      </c>
      <c r="K22" t="str">
        <f t="shared" si="4"/>
        <v>$11,175,794.64</v>
      </c>
      <c r="L22" t="str">
        <f t="shared" si="5"/>
        <v>$66.27</v>
      </c>
      <c r="M22" s="2" t="str">
        <f t="shared" si="6"/>
        <v>$66.27</v>
      </c>
      <c r="N22" s="2" t="str">
        <f t="shared" si="7"/>
        <v>$11,175,794.64</v>
      </c>
      <c r="O22">
        <f t="shared" si="8"/>
        <v>168640.3295608873</v>
      </c>
      <c r="Q22" t="str">
        <f t="shared" si="9"/>
        <v xml:space="preserve">King Of Prussia 143 S Gulph Rd </v>
      </c>
      <c r="R22" t="str">
        <f t="shared" si="10"/>
        <v xml:space="preserve">King Of Prussia 143 S Gulph Rd </v>
      </c>
    </row>
    <row r="23" spans="1:18" ht="18.75" customHeight="1" x14ac:dyDescent="0.25">
      <c r="A23">
        <v>20</v>
      </c>
      <c r="B23" s="1" t="s">
        <v>22</v>
      </c>
      <c r="C23" t="str">
        <f t="shared" si="0"/>
        <v xml:space="preserve">909 </v>
      </c>
      <c r="D23" s="1" t="s">
        <v>22</v>
      </c>
      <c r="E23" t="str">
        <f t="shared" ref="E23" si="29">MID(D23,1,SEARCH(" ",D23,1))</f>
        <v xml:space="preserve">909 </v>
      </c>
      <c r="F23">
        <f t="shared" si="2"/>
        <v>0</v>
      </c>
      <c r="J23" t="str">
        <f t="shared" si="3"/>
        <v>$44.98 $11,054,184.26</v>
      </c>
      <c r="K23" t="str">
        <f t="shared" si="4"/>
        <v>$11,054,184.26</v>
      </c>
      <c r="L23" t="str">
        <f t="shared" si="5"/>
        <v>$44.98</v>
      </c>
      <c r="M23" s="2" t="str">
        <f t="shared" si="6"/>
        <v>$44.98</v>
      </c>
      <c r="N23" s="2" t="str">
        <f t="shared" si="7"/>
        <v>$11,054,184.26</v>
      </c>
      <c r="O23">
        <f t="shared" si="8"/>
        <v>245757.7647843486</v>
      </c>
      <c r="Q23" t="str">
        <f t="shared" si="9"/>
        <v xml:space="preserve">Newtown 10 W Centre Ave </v>
      </c>
      <c r="R23" t="str">
        <f t="shared" si="10"/>
        <v xml:space="preserve">Newtown 10 W Centre Ave </v>
      </c>
    </row>
    <row r="24" spans="1:18" ht="18.75" customHeight="1" x14ac:dyDescent="0.25">
      <c r="A24">
        <v>21</v>
      </c>
      <c r="B24" s="1" t="s">
        <v>23</v>
      </c>
      <c r="C24" t="str">
        <f t="shared" si="0"/>
        <v xml:space="preserve">6316 </v>
      </c>
      <c r="D24" s="1" t="s">
        <v>23</v>
      </c>
      <c r="E24" t="str">
        <f t="shared" ref="E24" si="30">MID(D24,1,SEARCH(" ",D24,1))</f>
        <v xml:space="preserve">6316 </v>
      </c>
      <c r="F24">
        <f t="shared" si="2"/>
        <v>0</v>
      </c>
      <c r="J24" t="str">
        <f t="shared" si="3"/>
        <v>$52.30 $10,871,325.73</v>
      </c>
      <c r="K24" t="str">
        <f t="shared" si="4"/>
        <v>$10,871,325.73</v>
      </c>
      <c r="L24" t="str">
        <f t="shared" si="5"/>
        <v>$52.30</v>
      </c>
      <c r="M24" s="2" t="str">
        <f t="shared" si="6"/>
        <v>$52.30</v>
      </c>
      <c r="N24" s="2" t="str">
        <f t="shared" si="7"/>
        <v>$10,871,325.73</v>
      </c>
      <c r="O24">
        <f t="shared" si="8"/>
        <v>207864.73671128109</v>
      </c>
      <c r="Q24" t="str">
        <f t="shared" si="9"/>
        <v xml:space="preserve">Washington Washington Mall 301 Oak Spring Rd </v>
      </c>
      <c r="R24" t="str">
        <f t="shared" si="10"/>
        <v xml:space="preserve">Washington Washington Mall 301 Oak Spring Rd </v>
      </c>
    </row>
    <row r="25" spans="1:18" ht="18.75" customHeight="1" x14ac:dyDescent="0.25">
      <c r="A25">
        <v>22</v>
      </c>
      <c r="B25" s="1" t="s">
        <v>24</v>
      </c>
      <c r="C25" t="str">
        <f t="shared" si="0"/>
        <v xml:space="preserve">231 </v>
      </c>
      <c r="D25" s="1" t="s">
        <v>24</v>
      </c>
      <c r="E25" t="str">
        <f t="shared" ref="E25" si="31">MID(D25,1,SEARCH(" ",D25,1))</f>
        <v xml:space="preserve">231 </v>
      </c>
      <c r="F25">
        <f t="shared" si="2"/>
        <v>0</v>
      </c>
      <c r="J25" t="str">
        <f t="shared" si="3"/>
        <v>$44.04 $10,709,812.16</v>
      </c>
      <c r="K25" t="str">
        <f t="shared" si="4"/>
        <v>$10,709,812.16</v>
      </c>
      <c r="L25" t="str">
        <f t="shared" si="5"/>
        <v>$44.04</v>
      </c>
      <c r="M25" s="2" t="str">
        <f t="shared" si="6"/>
        <v>$44.04</v>
      </c>
      <c r="N25" s="2" t="str">
        <f t="shared" si="7"/>
        <v>$10,709,812.16</v>
      </c>
      <c r="O25">
        <f t="shared" si="8"/>
        <v>243183.74568574026</v>
      </c>
      <c r="Q25" t="str">
        <f t="shared" si="9"/>
        <v xml:space="preserve">Pittsburgh Robinson Town Centre 1850 Park Manor Blvd </v>
      </c>
      <c r="R25" t="str">
        <f t="shared" si="10"/>
        <v xml:space="preserve">Pittsburgh Robinson Town Centre 1850 Park Manor Blvd </v>
      </c>
    </row>
    <row r="26" spans="1:18" ht="18.75" customHeight="1" x14ac:dyDescent="0.25">
      <c r="A26">
        <v>23</v>
      </c>
      <c r="B26" s="1" t="s">
        <v>25</v>
      </c>
      <c r="C26" t="str">
        <f t="shared" si="0"/>
        <v xml:space="preserve">4814 </v>
      </c>
      <c r="D26" s="1" t="s">
        <v>25</v>
      </c>
      <c r="E26" t="str">
        <f t="shared" ref="E26" si="32">MID(D26,1,SEARCH(" ",D26,1))</f>
        <v xml:space="preserve">4814 </v>
      </c>
      <c r="F26">
        <f t="shared" si="2"/>
        <v>0</v>
      </c>
      <c r="J26" t="str">
        <f t="shared" si="3"/>
        <v>$38.91 $10,700,439.51</v>
      </c>
      <c r="K26" t="str">
        <f t="shared" si="4"/>
        <v>$10,700,439.51</v>
      </c>
      <c r="L26" t="str">
        <f t="shared" si="5"/>
        <v>$38.91</v>
      </c>
      <c r="M26" s="2" t="str">
        <f t="shared" si="6"/>
        <v>$38.91</v>
      </c>
      <c r="N26" s="2" t="str">
        <f t="shared" si="7"/>
        <v>$10,700,439.51</v>
      </c>
      <c r="O26">
        <f t="shared" si="8"/>
        <v>275004.87047031615</v>
      </c>
      <c r="Q26" t="str">
        <f t="shared" si="9"/>
        <v xml:space="preserve">Easton Northampton Crossings 3718 Easton-Nazareth Hwy </v>
      </c>
      <c r="R26" t="str">
        <f t="shared" si="10"/>
        <v xml:space="preserve">Easton Northampton Crossings 3718 Easton-Nazareth Hwy </v>
      </c>
    </row>
    <row r="27" spans="1:18" ht="18.75" customHeight="1" x14ac:dyDescent="0.25">
      <c r="A27">
        <v>24</v>
      </c>
      <c r="B27" s="1" t="s">
        <v>26</v>
      </c>
      <c r="C27" t="str">
        <f t="shared" si="0"/>
        <v xml:space="preserve">2210 </v>
      </c>
      <c r="D27" s="1" t="s">
        <v>26</v>
      </c>
      <c r="E27" t="str">
        <f t="shared" ref="E27" si="33">MID(D27,1,SEARCH(" ",D27,1))</f>
        <v xml:space="preserve">2210 </v>
      </c>
      <c r="F27">
        <f t="shared" si="2"/>
        <v>0</v>
      </c>
      <c r="J27" t="str">
        <f t="shared" si="3"/>
        <v>$38.33 $10,637,258.76</v>
      </c>
      <c r="K27" t="str">
        <f t="shared" si="4"/>
        <v>$10,637,258.76</v>
      </c>
      <c r="L27" t="str">
        <f t="shared" si="5"/>
        <v>$38.33</v>
      </c>
      <c r="M27" s="2" t="str">
        <f t="shared" si="6"/>
        <v>$38.33</v>
      </c>
      <c r="N27" s="2" t="str">
        <f t="shared" si="7"/>
        <v>$10,637,258.76</v>
      </c>
      <c r="O27">
        <f t="shared" si="8"/>
        <v>277517.83876858855</v>
      </c>
      <c r="Q27" t="str">
        <f t="shared" si="9"/>
        <v xml:space="preserve">Harrisburg Kmart Shopping Ctr 5070 Jonestown Rd </v>
      </c>
      <c r="R27" t="str">
        <f t="shared" si="10"/>
        <v xml:space="preserve">Harrisburg Kmart Shopping Ctr 5070 Jonestown Rd </v>
      </c>
    </row>
    <row r="28" spans="1:18" ht="18.75" customHeight="1" x14ac:dyDescent="0.25">
      <c r="A28">
        <v>25</v>
      </c>
      <c r="B28" s="1" t="s">
        <v>27</v>
      </c>
      <c r="C28" t="str">
        <f t="shared" si="0"/>
        <v xml:space="preserve">5104 </v>
      </c>
      <c r="D28" s="1" t="s">
        <v>27</v>
      </c>
      <c r="E28" t="str">
        <f t="shared" ref="E28" si="34">MID(D28,1,SEARCH(" ",D28,1))</f>
        <v xml:space="preserve">5104 </v>
      </c>
      <c r="F28">
        <f t="shared" si="2"/>
        <v>0</v>
      </c>
      <c r="J28" t="str">
        <f t="shared" si="3"/>
        <v>$41.13 $10,580,293.38</v>
      </c>
      <c r="K28" t="str">
        <f t="shared" si="4"/>
        <v>$10,580,293.38</v>
      </c>
      <c r="L28" t="str">
        <f t="shared" si="5"/>
        <v>$41.13</v>
      </c>
      <c r="M28" s="2" t="str">
        <f t="shared" si="6"/>
        <v>$41.13</v>
      </c>
      <c r="N28" s="2" t="str">
        <f t="shared" si="7"/>
        <v>$10,580,293.38</v>
      </c>
      <c r="O28">
        <f t="shared" si="8"/>
        <v>257240.29613420862</v>
      </c>
      <c r="Q28" t="str">
        <f t="shared" si="9"/>
        <v xml:space="preserve">Philadelphia Columbus Commons North Shopping Ctr 1940 S Christopher Columbus Blvd </v>
      </c>
      <c r="R28" t="str">
        <f t="shared" si="10"/>
        <v xml:space="preserve">Philadelphia Columbus Commons North Shopping Ctr 1940 S Christopher Columbus Blvd </v>
      </c>
    </row>
    <row r="29" spans="1:18" ht="18.75" customHeight="1" x14ac:dyDescent="0.25">
      <c r="A29">
        <v>26</v>
      </c>
      <c r="B29" s="1" t="s">
        <v>28</v>
      </c>
      <c r="C29" t="str">
        <f t="shared" si="0"/>
        <v xml:space="preserve">3901 </v>
      </c>
      <c r="D29" s="1" t="s">
        <v>28</v>
      </c>
      <c r="E29" t="str">
        <f t="shared" ref="E29" si="35">MID(D29,1,SEARCH(" ",D29,1))</f>
        <v xml:space="preserve">3901 </v>
      </c>
      <c r="F29">
        <f t="shared" si="2"/>
        <v>0</v>
      </c>
      <c r="J29" t="str">
        <f t="shared" si="3"/>
        <v>$43.10 $10,271,448.14</v>
      </c>
      <c r="K29" t="str">
        <f t="shared" si="4"/>
        <v>$10,271,448.14</v>
      </c>
      <c r="L29" t="str">
        <f t="shared" si="5"/>
        <v>$43.10</v>
      </c>
      <c r="M29" s="2" t="str">
        <f t="shared" si="6"/>
        <v>$43.10</v>
      </c>
      <c r="N29" s="2" t="str">
        <f t="shared" si="7"/>
        <v>$10,271,448.14</v>
      </c>
      <c r="O29">
        <f t="shared" si="8"/>
        <v>238316.6621809745</v>
      </c>
      <c r="Q29" t="str">
        <f t="shared" si="9"/>
        <v xml:space="preserve">Allentown Crest Plz Shopping Ctr 1516 N Cedar Crest Blvd </v>
      </c>
      <c r="R29" t="str">
        <f t="shared" si="10"/>
        <v xml:space="preserve">Allentown Crest Plz Shopping Ctr 1516 N Cedar Crest Blvd </v>
      </c>
    </row>
    <row r="30" spans="1:18" ht="18.75" customHeight="1" x14ac:dyDescent="0.25">
      <c r="A30">
        <v>27</v>
      </c>
      <c r="B30" s="1" t="s">
        <v>29</v>
      </c>
      <c r="C30" t="str">
        <f t="shared" si="0"/>
        <v xml:space="preserve">3516 </v>
      </c>
      <c r="D30" s="1" t="s">
        <v>29</v>
      </c>
      <c r="E30" t="str">
        <f t="shared" ref="E30" si="36">MID(D30,1,SEARCH(" ",D30,1))</f>
        <v xml:space="preserve">3516 </v>
      </c>
      <c r="F30">
        <f t="shared" si="2"/>
        <v>0</v>
      </c>
      <c r="J30" t="str">
        <f t="shared" si="3"/>
        <v>$47.19 $10,158,397.96</v>
      </c>
      <c r="K30" t="str">
        <f t="shared" si="4"/>
        <v>$10,158,397.96</v>
      </c>
      <c r="L30" t="str">
        <f t="shared" si="5"/>
        <v>$47.19</v>
      </c>
      <c r="M30" s="2" t="str">
        <f t="shared" si="6"/>
        <v>$47.19</v>
      </c>
      <c r="N30" s="2" t="str">
        <f t="shared" si="7"/>
        <v>$10,158,397.96</v>
      </c>
      <c r="O30">
        <f t="shared" si="8"/>
        <v>215265.90294553933</v>
      </c>
      <c r="Q30" t="str">
        <f t="shared" si="9"/>
        <v xml:space="preserve">Clarks Summit 222 Northern Blvd, </v>
      </c>
      <c r="R30" t="str">
        <f t="shared" si="10"/>
        <v xml:space="preserve">Clarks Summit 222 Northern Blvd, </v>
      </c>
    </row>
    <row r="31" spans="1:18" ht="18.75" customHeight="1" x14ac:dyDescent="0.25">
      <c r="A31">
        <v>28</v>
      </c>
      <c r="B31" s="1" t="s">
        <v>30</v>
      </c>
      <c r="C31" t="str">
        <f t="shared" si="0"/>
        <v xml:space="preserve">4631 </v>
      </c>
      <c r="D31" s="1" t="s">
        <v>30</v>
      </c>
      <c r="E31" t="str">
        <f t="shared" ref="E31" si="37">MID(D31,1,SEARCH(" ",D31,1))</f>
        <v xml:space="preserve">4631 </v>
      </c>
      <c r="F31">
        <f t="shared" si="2"/>
        <v>0</v>
      </c>
      <c r="J31" t="str">
        <f t="shared" si="3"/>
        <v>$38.78 $10,131,270.99</v>
      </c>
      <c r="K31" t="str">
        <f t="shared" si="4"/>
        <v>$10,131,270.99</v>
      </c>
      <c r="L31" t="str">
        <f t="shared" si="5"/>
        <v>$38.78</v>
      </c>
      <c r="M31" s="2" t="str">
        <f t="shared" si="6"/>
        <v>$38.78</v>
      </c>
      <c r="N31" s="2" t="str">
        <f t="shared" si="7"/>
        <v>$10,131,270.99</v>
      </c>
      <c r="O31">
        <f t="shared" si="8"/>
        <v>261249.89659618359</v>
      </c>
      <c r="Q31" t="str">
        <f t="shared" si="9"/>
        <v xml:space="preserve">Norristown Swede Sq Shopping Ctr 2927 Swede Rd </v>
      </c>
      <c r="R31" t="str">
        <f t="shared" si="10"/>
        <v xml:space="preserve">Norristown Swede Sq Shopping Ctr 2927 Swede Rd </v>
      </c>
    </row>
    <row r="32" spans="1:18" ht="18.75" customHeight="1" x14ac:dyDescent="0.25">
      <c r="A32">
        <v>29</v>
      </c>
      <c r="B32" s="1" t="s">
        <v>31</v>
      </c>
      <c r="C32" t="str">
        <f t="shared" si="0"/>
        <v xml:space="preserve">3614 </v>
      </c>
      <c r="D32" s="1" t="s">
        <v>31</v>
      </c>
      <c r="E32" t="str">
        <f t="shared" ref="E32" si="38">MID(D32,1,SEARCH(" ",D32,1))</f>
        <v xml:space="preserve">3614 </v>
      </c>
      <c r="F32">
        <f t="shared" si="2"/>
        <v>0</v>
      </c>
      <c r="J32" t="str">
        <f t="shared" si="3"/>
        <v>$36.59 $10,129,395.97</v>
      </c>
      <c r="K32" t="str">
        <f t="shared" si="4"/>
        <v>$10,129,395.97</v>
      </c>
      <c r="L32" t="str">
        <f t="shared" si="5"/>
        <v>$36.59</v>
      </c>
      <c r="M32" s="2" t="str">
        <f t="shared" si="6"/>
        <v>$36.59</v>
      </c>
      <c r="N32" s="2" t="str">
        <f t="shared" si="7"/>
        <v>$10,129,395.97</v>
      </c>
      <c r="O32">
        <f t="shared" si="8"/>
        <v>276835.09073517355</v>
      </c>
      <c r="Q32" t="str">
        <f t="shared" si="9"/>
        <v xml:space="preserve">Lancaster Hawthorne Centre Shopping Ctr 2076 Fruitville Pike </v>
      </c>
      <c r="R32" t="str">
        <f t="shared" si="10"/>
        <v xml:space="preserve">Lancaster Hawthorne Centre Shopping Ctr 2076 Fruitville Pike </v>
      </c>
    </row>
    <row r="33" spans="1:18" ht="18.75" customHeight="1" x14ac:dyDescent="0.25">
      <c r="A33">
        <v>30</v>
      </c>
      <c r="B33" s="1" t="s">
        <v>32</v>
      </c>
      <c r="C33" t="str">
        <f t="shared" si="0"/>
        <v xml:space="preserve">9101 </v>
      </c>
      <c r="D33" s="1" t="s">
        <v>32</v>
      </c>
      <c r="E33" t="str">
        <f t="shared" ref="E33" si="39">MID(D33,1,SEARCH(" ",D33,1))</f>
        <v xml:space="preserve">9101 </v>
      </c>
      <c r="F33">
        <f t="shared" si="2"/>
        <v>0</v>
      </c>
      <c r="J33" t="str">
        <f t="shared" si="3"/>
        <v>$35.32 $10,035,023.24</v>
      </c>
      <c r="K33" t="str">
        <f t="shared" si="4"/>
        <v>$10,035,023.24</v>
      </c>
      <c r="L33" t="str">
        <f t="shared" si="5"/>
        <v>$35.32</v>
      </c>
      <c r="M33" s="2" t="str">
        <f t="shared" si="6"/>
        <v>$35.32</v>
      </c>
      <c r="N33" s="2" t="str">
        <f t="shared" si="7"/>
        <v>$10,035,023.24</v>
      </c>
      <c r="O33">
        <f t="shared" si="8"/>
        <v>284117.30577576446</v>
      </c>
      <c r="Q33" t="str">
        <f t="shared" si="9"/>
        <v xml:space="preserve">Philadelphia 2040 Market St </v>
      </c>
      <c r="R33" t="str">
        <f t="shared" si="10"/>
        <v xml:space="preserve">Philadelphia 2040 Market St </v>
      </c>
    </row>
    <row r="34" spans="1:18" ht="18.75" customHeight="1" x14ac:dyDescent="0.25">
      <c r="A34">
        <v>31</v>
      </c>
      <c r="B34" s="1" t="s">
        <v>33</v>
      </c>
      <c r="C34" t="str">
        <f t="shared" si="0"/>
        <v xml:space="preserve">940* </v>
      </c>
      <c r="D34" s="1" t="s">
        <v>627</v>
      </c>
      <c r="E34" t="str">
        <f t="shared" ref="E34" si="40">MID(D34,1,SEARCH(" ",D34,1))</f>
        <v xml:space="preserve">940 </v>
      </c>
      <c r="F34">
        <f t="shared" si="2"/>
        <v>1</v>
      </c>
      <c r="J34" t="str">
        <f t="shared" si="3"/>
        <v>$1,503.71 $9,667,380.30</v>
      </c>
      <c r="K34" t="str">
        <f t="shared" si="4"/>
        <v>$9,667,380.30</v>
      </c>
      <c r="L34" t="str">
        <f t="shared" si="5"/>
        <v>$1,503.71</v>
      </c>
      <c r="M34" s="2" t="str">
        <f t="shared" si="6"/>
        <v>$1,503.71</v>
      </c>
      <c r="N34" s="2" t="str">
        <f t="shared" si="7"/>
        <v>$9,667,380.30</v>
      </c>
      <c r="O34">
        <f t="shared" si="8"/>
        <v>6429.0190927771982</v>
      </c>
      <c r="Q34" t="str">
        <f t="shared" si="9"/>
        <v xml:space="preserve">Feasterville 855B Pennsylvania Blvd </v>
      </c>
      <c r="R34" t="str">
        <f t="shared" si="10"/>
        <v xml:space="preserve">Feasterville 855B Pennsylvania Blvd </v>
      </c>
    </row>
    <row r="35" spans="1:18" ht="18.75" customHeight="1" x14ac:dyDescent="0.25">
      <c r="A35">
        <v>32</v>
      </c>
      <c r="B35" s="1" t="s">
        <v>34</v>
      </c>
      <c r="C35" t="str">
        <f t="shared" si="0"/>
        <v xml:space="preserve">4633 </v>
      </c>
      <c r="D35" s="1" t="s">
        <v>34</v>
      </c>
      <c r="E35" t="str">
        <f t="shared" ref="E35" si="41">MID(D35,1,SEARCH(" ",D35,1))</f>
        <v xml:space="preserve">4633 </v>
      </c>
      <c r="F35">
        <f t="shared" si="2"/>
        <v>0</v>
      </c>
      <c r="J35" t="str">
        <f t="shared" si="3"/>
        <v>$34.74 $9,618,541.63</v>
      </c>
      <c r="K35" t="str">
        <f t="shared" si="4"/>
        <v>$9,618,541.63</v>
      </c>
      <c r="L35" t="str">
        <f t="shared" si="5"/>
        <v>$34.74</v>
      </c>
      <c r="M35" s="2" t="str">
        <f t="shared" si="6"/>
        <v>$34.74</v>
      </c>
      <c r="N35" s="2" t="str">
        <f t="shared" si="7"/>
        <v>$9,618,541.63</v>
      </c>
      <c r="O35">
        <f t="shared" si="8"/>
        <v>276872.24035693728</v>
      </c>
      <c r="Q35" t="str">
        <f t="shared" si="9"/>
        <v xml:space="preserve">Lansdale Allen Forge Shopping Ctr 850 S Valley Forge Rd </v>
      </c>
      <c r="R35" t="str">
        <f t="shared" si="10"/>
        <v xml:space="preserve">Lansdale Allen Forge Shopping Ctr 850 S Valley Forge Rd </v>
      </c>
    </row>
    <row r="36" spans="1:18" ht="18.75" customHeight="1" x14ac:dyDescent="0.25">
      <c r="A36">
        <v>33</v>
      </c>
      <c r="B36" s="1" t="s">
        <v>35</v>
      </c>
      <c r="C36" t="str">
        <f t="shared" si="0"/>
        <v xml:space="preserve">4613 </v>
      </c>
      <c r="D36" s="1" t="s">
        <v>35</v>
      </c>
      <c r="E36" t="str">
        <f t="shared" ref="E36" si="42">MID(D36,1,SEARCH(" ",D36,1))</f>
        <v xml:space="preserve">4613 </v>
      </c>
      <c r="F36">
        <f t="shared" si="2"/>
        <v>0</v>
      </c>
      <c r="J36" t="str">
        <f t="shared" si="3"/>
        <v>$39.16 $9,543,142.51</v>
      </c>
      <c r="K36" t="str">
        <f t="shared" si="4"/>
        <v>$9,543,142.51</v>
      </c>
      <c r="L36" t="str">
        <f t="shared" si="5"/>
        <v>$39.16</v>
      </c>
      <c r="M36" s="2" t="str">
        <f t="shared" si="6"/>
        <v>$39.16</v>
      </c>
      <c r="N36" s="2" t="str">
        <f t="shared" si="7"/>
        <v>$9,543,142.51</v>
      </c>
      <c r="O36">
        <f t="shared" si="8"/>
        <v>243696.18258426967</v>
      </c>
      <c r="Q36" t="str">
        <f t="shared" si="9"/>
        <v xml:space="preserve">Jenkintown 935 Old York Rd </v>
      </c>
      <c r="R36" t="str">
        <f t="shared" si="10"/>
        <v xml:space="preserve">Jenkintown 935 Old York Rd </v>
      </c>
    </row>
    <row r="37" spans="1:18" ht="18.75" customHeight="1" x14ac:dyDescent="0.25">
      <c r="A37">
        <v>34</v>
      </c>
      <c r="B37" s="1" t="s">
        <v>36</v>
      </c>
      <c r="C37" t="str">
        <f t="shared" si="0"/>
        <v xml:space="preserve">227 </v>
      </c>
      <c r="D37" s="1" t="s">
        <v>36</v>
      </c>
      <c r="E37" t="str">
        <f t="shared" ref="E37" si="43">MID(D37,1,SEARCH(" ",D37,1))</f>
        <v xml:space="preserve">227 </v>
      </c>
      <c r="F37">
        <f t="shared" si="2"/>
        <v>0</v>
      </c>
      <c r="J37" t="str">
        <f t="shared" si="3"/>
        <v>$40.86 $9,480,898.78</v>
      </c>
      <c r="K37" t="str">
        <f t="shared" si="4"/>
        <v>$9,480,898.78</v>
      </c>
      <c r="L37" t="str">
        <f t="shared" si="5"/>
        <v>$40.86</v>
      </c>
      <c r="M37" s="2" t="str">
        <f t="shared" si="6"/>
        <v>$40.86</v>
      </c>
      <c r="N37" s="2" t="str">
        <f t="shared" si="7"/>
        <v>$9,480,898.78</v>
      </c>
      <c r="O37">
        <f t="shared" si="8"/>
        <v>232033.74400391581</v>
      </c>
      <c r="Q37" t="str">
        <f t="shared" si="9"/>
        <v xml:space="preserve">Monroeville 3845 Northern Pike </v>
      </c>
      <c r="R37" t="str">
        <f t="shared" si="10"/>
        <v xml:space="preserve">Monroeville 3845 Northern Pike </v>
      </c>
    </row>
    <row r="38" spans="1:18" ht="18.75" customHeight="1" x14ac:dyDescent="0.25">
      <c r="A38">
        <v>35</v>
      </c>
      <c r="B38" s="1" t="s">
        <v>37</v>
      </c>
      <c r="C38" t="str">
        <f t="shared" si="0"/>
        <v xml:space="preserve">6707 </v>
      </c>
      <c r="D38" s="1" t="s">
        <v>37</v>
      </c>
      <c r="E38" t="str">
        <f t="shared" ref="E38" si="44">MID(D38,1,SEARCH(" ",D38,1))</f>
        <v xml:space="preserve">6707 </v>
      </c>
      <c r="F38">
        <f t="shared" si="2"/>
        <v>0</v>
      </c>
      <c r="J38" t="str">
        <f t="shared" si="3"/>
        <v>$35.24 $9,357,971.79</v>
      </c>
      <c r="K38" t="str">
        <f t="shared" si="4"/>
        <v>$9,357,971.79</v>
      </c>
      <c r="L38" t="str">
        <f t="shared" si="5"/>
        <v>$35.24</v>
      </c>
      <c r="M38" s="2" t="str">
        <f t="shared" si="6"/>
        <v>$35.24</v>
      </c>
      <c r="N38" s="2" t="str">
        <f t="shared" si="7"/>
        <v>$9,357,971.79</v>
      </c>
      <c r="O38">
        <f t="shared" si="8"/>
        <v>265549.71027241769</v>
      </c>
      <c r="Q38" t="str">
        <f t="shared" si="9"/>
        <v xml:space="preserve">York Eastern Boulevard Shopping Ctr 2414 Eastern Blvd </v>
      </c>
      <c r="R38" t="str">
        <f t="shared" si="10"/>
        <v xml:space="preserve">York Eastern Boulevard Shopping Ctr 2414 Eastern Blvd </v>
      </c>
    </row>
    <row r="39" spans="1:18" ht="18.75" customHeight="1" x14ac:dyDescent="0.25">
      <c r="A39">
        <v>36</v>
      </c>
      <c r="B39" s="1" t="s">
        <v>38</v>
      </c>
      <c r="C39" t="str">
        <f t="shared" si="0"/>
        <v xml:space="preserve">2211 </v>
      </c>
      <c r="D39" s="1" t="s">
        <v>38</v>
      </c>
      <c r="E39" t="str">
        <f t="shared" ref="E39" si="45">MID(D39,1,SEARCH(" ",D39,1))</f>
        <v xml:space="preserve">2211 </v>
      </c>
      <c r="F39">
        <f t="shared" si="2"/>
        <v>0</v>
      </c>
      <c r="J39" t="str">
        <f t="shared" si="3"/>
        <v>$56.13 $9,317,011.09</v>
      </c>
      <c r="K39" t="str">
        <f t="shared" si="4"/>
        <v>$9,317,011.09</v>
      </c>
      <c r="L39" t="str">
        <f t="shared" si="5"/>
        <v>$56.13</v>
      </c>
      <c r="M39" s="2" t="str">
        <f t="shared" si="6"/>
        <v>$56.13</v>
      </c>
      <c r="N39" s="2" t="str">
        <f t="shared" si="7"/>
        <v>$9,317,011.09</v>
      </c>
      <c r="O39">
        <f t="shared" si="8"/>
        <v>165989.86442187778</v>
      </c>
      <c r="Q39" t="str">
        <f t="shared" si="9"/>
        <v xml:space="preserve">Hummelstown Hershey Sq Shopping Ctr 1158 Mae St </v>
      </c>
      <c r="R39" t="str">
        <f t="shared" si="10"/>
        <v xml:space="preserve">Hummelstown Hershey Sq Shopping Ctr 1158 Mae St </v>
      </c>
    </row>
    <row r="40" spans="1:18" ht="18.75" customHeight="1" x14ac:dyDescent="0.25">
      <c r="A40">
        <v>37</v>
      </c>
      <c r="B40" s="1" t="s">
        <v>39</v>
      </c>
      <c r="C40" t="str">
        <f t="shared" si="0"/>
        <v xml:space="preserve">4817* </v>
      </c>
      <c r="D40" s="1" t="s">
        <v>628</v>
      </c>
      <c r="E40" t="str">
        <f t="shared" ref="E40" si="46">MID(D40,1,SEARCH(" ",D40,1))</f>
        <v xml:space="preserve">4817 </v>
      </c>
      <c r="F40">
        <f t="shared" si="2"/>
        <v>1</v>
      </c>
      <c r="J40" t="str">
        <f t="shared" si="3"/>
        <v>$1,079.62 $8,799,989.69</v>
      </c>
      <c r="K40" t="str">
        <f t="shared" si="4"/>
        <v>$8,799,989.69</v>
      </c>
      <c r="L40" t="str">
        <f t="shared" si="5"/>
        <v>$1,079.62</v>
      </c>
      <c r="M40" s="2" t="str">
        <f t="shared" si="6"/>
        <v>$1,079.62</v>
      </c>
      <c r="N40" s="2" t="str">
        <f t="shared" si="7"/>
        <v>$8,799,989.69</v>
      </c>
      <c r="O40">
        <f t="shared" si="8"/>
        <v>8151.0065486004341</v>
      </c>
      <c r="Q40" t="str">
        <f t="shared" si="9"/>
        <v xml:space="preserve">Bethlehem 3084 Emrick Blvd (Rear) </v>
      </c>
      <c r="R40" t="str">
        <f t="shared" si="10"/>
        <v xml:space="preserve">Bethlehem 3084 Emrick Blvd (Rear) </v>
      </c>
    </row>
    <row r="41" spans="1:18" ht="18.75" customHeight="1" x14ac:dyDescent="0.25">
      <c r="A41">
        <v>38</v>
      </c>
      <c r="B41" s="1" t="s">
        <v>40</v>
      </c>
      <c r="C41" t="str">
        <f t="shared" si="0"/>
        <v xml:space="preserve">260 </v>
      </c>
      <c r="D41" s="1" t="s">
        <v>40</v>
      </c>
      <c r="E41" t="str">
        <f t="shared" ref="E41" si="47">MID(D41,1,SEARCH(" ",D41,1))</f>
        <v xml:space="preserve">260 </v>
      </c>
      <c r="F41">
        <f t="shared" si="2"/>
        <v>0</v>
      </c>
      <c r="J41" t="str">
        <f t="shared" si="3"/>
        <v>$31.60 $8,751,853.84</v>
      </c>
      <c r="K41" t="str">
        <f t="shared" si="4"/>
        <v>$8,751,853.84</v>
      </c>
      <c r="L41" t="str">
        <f t="shared" si="5"/>
        <v>$31.60</v>
      </c>
      <c r="M41" s="2" t="str">
        <f t="shared" si="6"/>
        <v>$31.60</v>
      </c>
      <c r="N41" s="2" t="str">
        <f t="shared" si="7"/>
        <v>$8,751,853.84</v>
      </c>
      <c r="O41">
        <f t="shared" si="8"/>
        <v>276957.39999999997</v>
      </c>
      <c r="Q41" t="str">
        <f t="shared" si="9"/>
        <v xml:space="preserve">Pittsburgh 1955 Wharton St </v>
      </c>
      <c r="R41" t="str">
        <f t="shared" si="10"/>
        <v xml:space="preserve">Pittsburgh 1955 Wharton St </v>
      </c>
    </row>
    <row r="42" spans="1:18" ht="18.75" customHeight="1" x14ac:dyDescent="0.25">
      <c r="A42">
        <v>39</v>
      </c>
      <c r="B42" s="1" t="s">
        <v>41</v>
      </c>
      <c r="C42" t="str">
        <f t="shared" si="0"/>
        <v xml:space="preserve">3913 </v>
      </c>
      <c r="D42" s="1" t="s">
        <v>41</v>
      </c>
      <c r="E42" t="str">
        <f t="shared" ref="E42" si="48">MID(D42,1,SEARCH(" ",D42,1))</f>
        <v xml:space="preserve">3913 </v>
      </c>
      <c r="F42">
        <f t="shared" si="2"/>
        <v>0</v>
      </c>
      <c r="J42" t="str">
        <f t="shared" si="3"/>
        <v>$32.71 $8,689,149.76</v>
      </c>
      <c r="K42" t="str">
        <f t="shared" si="4"/>
        <v>$8,689,149.76</v>
      </c>
      <c r="L42" t="str">
        <f t="shared" si="5"/>
        <v>$32.71</v>
      </c>
      <c r="M42" s="2" t="str">
        <f t="shared" si="6"/>
        <v>$32.71</v>
      </c>
      <c r="N42" s="2" t="str">
        <f t="shared" si="7"/>
        <v>$8,689,149.76</v>
      </c>
      <c r="O42">
        <f t="shared" si="8"/>
        <v>265641.99816569855</v>
      </c>
      <c r="Q42" t="str">
        <f t="shared" si="9"/>
        <v xml:space="preserve">Whitehall 2503 Mickley Ave </v>
      </c>
      <c r="R42" t="str">
        <f t="shared" si="10"/>
        <v xml:space="preserve">Whitehall 2503 Mickley Ave </v>
      </c>
    </row>
    <row r="43" spans="1:18" ht="18.75" customHeight="1" x14ac:dyDescent="0.25">
      <c r="A43">
        <v>40</v>
      </c>
      <c r="B43" s="1" t="s">
        <v>42</v>
      </c>
      <c r="C43" t="str">
        <f t="shared" si="0"/>
        <v xml:space="preserve">4606 </v>
      </c>
      <c r="D43" s="1" t="s">
        <v>42</v>
      </c>
      <c r="E43" t="str">
        <f t="shared" ref="E43" si="49">MID(D43,1,SEARCH(" ",D43,1))</f>
        <v xml:space="preserve">4606 </v>
      </c>
      <c r="F43">
        <f t="shared" si="2"/>
        <v>0</v>
      </c>
      <c r="J43" t="str">
        <f t="shared" si="3"/>
        <v>$45.49 $8,653,770.20</v>
      </c>
      <c r="K43" t="str">
        <f t="shared" si="4"/>
        <v>$8,653,770.20</v>
      </c>
      <c r="L43" t="str">
        <f t="shared" si="5"/>
        <v>$45.49</v>
      </c>
      <c r="M43" s="2" t="str">
        <f t="shared" si="6"/>
        <v>$45.49</v>
      </c>
      <c r="N43" s="2" t="str">
        <f t="shared" si="7"/>
        <v>$8,653,770.20</v>
      </c>
      <c r="O43">
        <f t="shared" si="8"/>
        <v>190234.56144207515</v>
      </c>
      <c r="Q43" t="str">
        <f t="shared" si="9"/>
        <v xml:space="preserve">Maple Glen Maple Glen Shopping Ctr 1973 Norristown Rd </v>
      </c>
      <c r="R43" t="str">
        <f t="shared" si="10"/>
        <v xml:space="preserve">Maple Glen Maple Glen Shopping Ctr 1973 Norristown Rd </v>
      </c>
    </row>
    <row r="44" spans="1:18" ht="18.75" customHeight="1" x14ac:dyDescent="0.25">
      <c r="A44">
        <v>41</v>
      </c>
      <c r="B44" s="1" t="s">
        <v>43</v>
      </c>
      <c r="C44" t="str">
        <f t="shared" si="0"/>
        <v xml:space="preserve">1404 </v>
      </c>
      <c r="D44" s="1" t="s">
        <v>43</v>
      </c>
      <c r="E44" t="str">
        <f t="shared" ref="E44" si="50">MID(D44,1,SEARCH(" ",D44,1))</f>
        <v xml:space="preserve">1404 </v>
      </c>
      <c r="F44">
        <f t="shared" si="2"/>
        <v>0</v>
      </c>
      <c r="J44" t="str">
        <f t="shared" si="3"/>
        <v>$54.02 $8,633,243.61</v>
      </c>
      <c r="K44" t="str">
        <f t="shared" si="4"/>
        <v>$8,633,243.61</v>
      </c>
      <c r="L44" t="str">
        <f t="shared" si="5"/>
        <v>$54.02</v>
      </c>
      <c r="M44" s="2" t="str">
        <f t="shared" si="6"/>
        <v>$54.02</v>
      </c>
      <c r="N44" s="2" t="str">
        <f t="shared" si="7"/>
        <v>$8,633,243.61</v>
      </c>
      <c r="O44">
        <f t="shared" si="8"/>
        <v>159815.69067012216</v>
      </c>
      <c r="Q44" t="str">
        <f t="shared" si="9"/>
        <v xml:space="preserve">State College Hamilton Sq Shopping Ctr 230 W Hamilton Ave </v>
      </c>
      <c r="R44" t="str">
        <f t="shared" si="10"/>
        <v xml:space="preserve">State College Hamilton Sq Shopping Ctr 230 W Hamilton Ave </v>
      </c>
    </row>
    <row r="45" spans="1:18" ht="18.75" customHeight="1" x14ac:dyDescent="0.25">
      <c r="A45">
        <v>42</v>
      </c>
      <c r="B45" s="1" t="s">
        <v>44</v>
      </c>
      <c r="C45" t="str">
        <f t="shared" si="0"/>
        <v xml:space="preserve">920 </v>
      </c>
      <c r="D45" s="1" t="s">
        <v>44</v>
      </c>
      <c r="E45" t="str">
        <f t="shared" ref="E45" si="51">MID(D45,1,SEARCH(" ",D45,1))</f>
        <v xml:space="preserve">920 </v>
      </c>
      <c r="F45">
        <f t="shared" si="2"/>
        <v>0</v>
      </c>
      <c r="J45" t="str">
        <f t="shared" si="3"/>
        <v>$31.46 $8,618,221.06</v>
      </c>
      <c r="K45" t="str">
        <f t="shared" si="4"/>
        <v>$8,618,221.06</v>
      </c>
      <c r="L45" t="str">
        <f t="shared" si="5"/>
        <v>$31.46</v>
      </c>
      <c r="M45" s="2" t="str">
        <f t="shared" si="6"/>
        <v>$31.46</v>
      </c>
      <c r="N45" s="2" t="str">
        <f t="shared" si="7"/>
        <v>$8,618,221.06</v>
      </c>
      <c r="O45">
        <f t="shared" si="8"/>
        <v>273942.18245390971</v>
      </c>
      <c r="Q45" t="str">
        <f t="shared" si="9"/>
        <v xml:space="preserve">Quakertown Quakertown Shopping Ctr 1465 W Broad </v>
      </c>
      <c r="R45" t="str">
        <f t="shared" si="10"/>
        <v xml:space="preserve">Quakertown Quakertown Shopping Ctr 1465 W Broad </v>
      </c>
    </row>
    <row r="46" spans="1:18" ht="18.75" customHeight="1" x14ac:dyDescent="0.25">
      <c r="A46">
        <v>43</v>
      </c>
      <c r="B46" s="1" t="s">
        <v>45</v>
      </c>
      <c r="C46" t="str">
        <f t="shared" si="0"/>
        <v xml:space="preserve">9208 </v>
      </c>
      <c r="D46" s="1" t="s">
        <v>45</v>
      </c>
      <c r="E46" t="str">
        <f t="shared" ref="E46" si="52">MID(D46,1,SEARCH(" ",D46,1))</f>
        <v xml:space="preserve">9208 </v>
      </c>
      <c r="F46">
        <f t="shared" si="2"/>
        <v>0</v>
      </c>
      <c r="J46" t="str">
        <f t="shared" si="3"/>
        <v>$49.50 $8,600,397.55</v>
      </c>
      <c r="K46" t="str">
        <f t="shared" si="4"/>
        <v>$8,600,397.55</v>
      </c>
      <c r="L46" t="str">
        <f t="shared" si="5"/>
        <v>$49.50</v>
      </c>
      <c r="M46" s="2" t="str">
        <f t="shared" si="6"/>
        <v>$49.50</v>
      </c>
      <c r="N46" s="2" t="str">
        <f t="shared" si="7"/>
        <v>$8,600,397.55</v>
      </c>
      <c r="O46">
        <f t="shared" si="8"/>
        <v>173745.40505050507</v>
      </c>
      <c r="Q46" t="str">
        <f t="shared" si="9"/>
        <v xml:space="preserve">Wexford 125 Towne Centre </v>
      </c>
      <c r="R46" t="str">
        <f t="shared" si="10"/>
        <v xml:space="preserve">Wexford 125 Towne Centre </v>
      </c>
    </row>
    <row r="47" spans="1:18" ht="18.75" customHeight="1" x14ac:dyDescent="0.25">
      <c r="A47">
        <v>44</v>
      </c>
      <c r="B47" s="1" t="s">
        <v>46</v>
      </c>
      <c r="C47" t="str">
        <f t="shared" si="0"/>
        <v xml:space="preserve">3918 </v>
      </c>
      <c r="D47" s="1" t="s">
        <v>46</v>
      </c>
      <c r="E47" t="str">
        <f t="shared" ref="E47" si="53">MID(D47,1,SEARCH(" ",D47,1))</f>
        <v xml:space="preserve">3918 </v>
      </c>
      <c r="F47">
        <f t="shared" si="2"/>
        <v>0</v>
      </c>
      <c r="J47" t="str">
        <f t="shared" si="3"/>
        <v>$54.29 $8,511,622.14</v>
      </c>
      <c r="K47" t="str">
        <f t="shared" si="4"/>
        <v>$8,511,622.14</v>
      </c>
      <c r="L47" t="str">
        <f t="shared" si="5"/>
        <v>$54.29</v>
      </c>
      <c r="M47" s="2" t="str">
        <f t="shared" si="6"/>
        <v>$54.29</v>
      </c>
      <c r="N47" s="2" t="str">
        <f t="shared" si="7"/>
        <v>$8,511,622.14</v>
      </c>
      <c r="O47">
        <f t="shared" si="8"/>
        <v>156780.66200036841</v>
      </c>
      <c r="Q47" t="str">
        <f t="shared" si="9"/>
        <v xml:space="preserve">Center Valley The Promenade Shops At Saucon Valley 3060 Ctr Valley Pkwy, </v>
      </c>
      <c r="R47" t="str">
        <f t="shared" si="10"/>
        <v xml:space="preserve">Center Valley The Promenade Shops At Saucon Valley 3060 Ctr Valley Pkwy, </v>
      </c>
    </row>
    <row r="48" spans="1:18" ht="18.75" customHeight="1" x14ac:dyDescent="0.25">
      <c r="A48">
        <v>45</v>
      </c>
      <c r="B48" s="1" t="s">
        <v>47</v>
      </c>
      <c r="C48" t="str">
        <f t="shared" si="0"/>
        <v xml:space="preserve">2310 </v>
      </c>
      <c r="D48" s="1" t="s">
        <v>47</v>
      </c>
      <c r="E48" t="str">
        <f t="shared" ref="E48" si="54">MID(D48,1,SEARCH(" ",D48,1))</f>
        <v xml:space="preserve">2310 </v>
      </c>
      <c r="F48">
        <f t="shared" si="2"/>
        <v>0</v>
      </c>
      <c r="J48" t="str">
        <f t="shared" si="3"/>
        <v>$27.39 $8,340,240.74</v>
      </c>
      <c r="K48" t="str">
        <f t="shared" si="4"/>
        <v>$8,340,240.74</v>
      </c>
      <c r="L48" t="str">
        <f t="shared" si="5"/>
        <v>$27.39</v>
      </c>
      <c r="M48" s="2" t="str">
        <f t="shared" si="6"/>
        <v>$27.39</v>
      </c>
      <c r="N48" s="2" t="str">
        <f t="shared" si="7"/>
        <v>$8,340,240.74</v>
      </c>
      <c r="O48">
        <f t="shared" si="8"/>
        <v>304499.47937203362</v>
      </c>
      <c r="Q48" t="str">
        <f t="shared" si="9"/>
        <v xml:space="preserve">Springfield 149 Baltimore Pike </v>
      </c>
      <c r="R48" t="str">
        <f t="shared" si="10"/>
        <v xml:space="preserve">Springfield 149 Baltimore Pike </v>
      </c>
    </row>
    <row r="49" spans="1:18" ht="18.75" customHeight="1" x14ac:dyDescent="0.25">
      <c r="A49">
        <v>46</v>
      </c>
      <c r="B49" s="1" t="s">
        <v>48</v>
      </c>
      <c r="C49" t="str">
        <f t="shared" si="0"/>
        <v xml:space="preserve">1501 </v>
      </c>
      <c r="D49" s="1" t="s">
        <v>48</v>
      </c>
      <c r="E49" t="str">
        <f t="shared" ref="E49" si="55">MID(D49,1,SEARCH(" ",D49,1))</f>
        <v xml:space="preserve">1501 </v>
      </c>
      <c r="F49">
        <f t="shared" si="2"/>
        <v>0</v>
      </c>
      <c r="J49" t="str">
        <f t="shared" si="3"/>
        <v>$44.19 $8,200,129.27</v>
      </c>
      <c r="K49" t="str">
        <f t="shared" si="4"/>
        <v>$8,200,129.27</v>
      </c>
      <c r="L49" t="str">
        <f t="shared" si="5"/>
        <v>$44.19</v>
      </c>
      <c r="M49" s="2" t="str">
        <f t="shared" si="6"/>
        <v>$44.19</v>
      </c>
      <c r="N49" s="2" t="str">
        <f t="shared" si="7"/>
        <v>$8,200,129.27</v>
      </c>
      <c r="O49">
        <f t="shared" si="8"/>
        <v>185565.26974428602</v>
      </c>
      <c r="Q49" t="str">
        <f t="shared" si="9"/>
        <v xml:space="preserve">Exton 275 Main St </v>
      </c>
      <c r="R49" t="str">
        <f t="shared" si="10"/>
        <v xml:space="preserve">Exton 275 Main St </v>
      </c>
    </row>
    <row r="50" spans="1:18" ht="18.75" customHeight="1" x14ac:dyDescent="0.25">
      <c r="A50">
        <v>47</v>
      </c>
      <c r="B50" s="1" t="s">
        <v>49</v>
      </c>
      <c r="C50" t="str">
        <f t="shared" si="0"/>
        <v xml:space="preserve">3616* </v>
      </c>
      <c r="D50" s="1" t="s">
        <v>629</v>
      </c>
      <c r="E50" t="str">
        <f t="shared" ref="E50" si="56">MID(D50,1,SEARCH(" ",D50,1))</f>
        <v xml:space="preserve">3616 </v>
      </c>
      <c r="F50">
        <f t="shared" si="2"/>
        <v>1</v>
      </c>
      <c r="J50" t="str">
        <f t="shared" si="3"/>
        <v>$1,111.38 $8,114,176.45</v>
      </c>
      <c r="K50" t="str">
        <f t="shared" si="4"/>
        <v>$8,114,176.45</v>
      </c>
      <c r="L50" t="str">
        <f t="shared" si="5"/>
        <v>$1,111.38</v>
      </c>
      <c r="M50" s="2" t="str">
        <f t="shared" si="6"/>
        <v>$1,111.38</v>
      </c>
      <c r="N50" s="2" t="str">
        <f t="shared" si="7"/>
        <v>$8,114,176.45</v>
      </c>
      <c r="O50">
        <f t="shared" si="8"/>
        <v>7300.9919649444828</v>
      </c>
      <c r="Q50" t="str">
        <f t="shared" si="9"/>
        <v xml:space="preserve">Lancaster 1190 Dillerville Rd </v>
      </c>
      <c r="R50" t="str">
        <f t="shared" si="10"/>
        <v xml:space="preserve">Lancaster 1190 Dillerville Rd </v>
      </c>
    </row>
    <row r="51" spans="1:18" ht="18.75" customHeight="1" x14ac:dyDescent="0.25">
      <c r="A51">
        <v>48</v>
      </c>
      <c r="B51" s="1" t="s">
        <v>50</v>
      </c>
      <c r="C51" t="str">
        <f t="shared" si="0"/>
        <v xml:space="preserve">2514 </v>
      </c>
      <c r="D51" s="1" t="s">
        <v>50</v>
      </c>
      <c r="E51" t="str">
        <f t="shared" ref="E51" si="57">MID(D51,1,SEARCH(" ",D51,1))</f>
        <v xml:space="preserve">2514 </v>
      </c>
      <c r="F51">
        <f t="shared" si="2"/>
        <v>0</v>
      </c>
      <c r="J51" t="str">
        <f t="shared" si="3"/>
        <v>$43.31 $8,083,410.63</v>
      </c>
      <c r="K51" t="str">
        <f t="shared" si="4"/>
        <v>$8,083,410.63</v>
      </c>
      <c r="L51" t="str">
        <f t="shared" si="5"/>
        <v>$43.31</v>
      </c>
      <c r="M51" s="2" t="str">
        <f t="shared" si="6"/>
        <v>$43.31</v>
      </c>
      <c r="N51" s="2" t="str">
        <f t="shared" si="7"/>
        <v>$8,083,410.63</v>
      </c>
      <c r="O51">
        <f t="shared" si="8"/>
        <v>186640.74416993765</v>
      </c>
      <c r="Q51" t="str">
        <f t="shared" si="9"/>
        <v xml:space="preserve">Erie Yorktown Centre 2501 W 12th St </v>
      </c>
      <c r="R51" t="str">
        <f t="shared" si="10"/>
        <v xml:space="preserve">Erie Yorktown Centre 2501 W 12th St </v>
      </c>
    </row>
    <row r="52" spans="1:18" ht="18.75" customHeight="1" x14ac:dyDescent="0.25">
      <c r="A52">
        <v>49</v>
      </c>
      <c r="B52" s="1" t="s">
        <v>51</v>
      </c>
      <c r="C52" t="str">
        <f t="shared" si="0"/>
        <v xml:space="preserve">277 </v>
      </c>
      <c r="D52" s="1" t="s">
        <v>51</v>
      </c>
      <c r="E52" t="str">
        <f t="shared" ref="E52" si="58">MID(D52,1,SEARCH(" ",D52,1))</f>
        <v xml:space="preserve">277 </v>
      </c>
      <c r="F52">
        <f t="shared" si="2"/>
        <v>0</v>
      </c>
      <c r="J52" t="str">
        <f t="shared" si="3"/>
        <v>$36.36 $7,935,768.53</v>
      </c>
      <c r="K52" t="str">
        <f t="shared" si="4"/>
        <v>$7,935,768.53</v>
      </c>
      <c r="L52" t="str">
        <f t="shared" si="5"/>
        <v>$36.36</v>
      </c>
      <c r="M52" s="2" t="str">
        <f t="shared" si="6"/>
        <v>$36.36</v>
      </c>
      <c r="N52" s="2" t="str">
        <f t="shared" si="7"/>
        <v>$7,935,768.53</v>
      </c>
      <c r="O52">
        <f t="shared" si="8"/>
        <v>218255.46012101212</v>
      </c>
      <c r="Q52" t="str">
        <f t="shared" si="9"/>
        <v xml:space="preserve">Pittsburgh 8090 Mcintyre Sq Dr </v>
      </c>
      <c r="R52" t="str">
        <f t="shared" si="10"/>
        <v xml:space="preserve">Pittsburgh 8090 Mcintyre Sq Dr </v>
      </c>
    </row>
    <row r="53" spans="1:18" ht="18.75" customHeight="1" x14ac:dyDescent="0.25">
      <c r="A53">
        <v>50</v>
      </c>
      <c r="B53" s="1" t="s">
        <v>52</v>
      </c>
      <c r="C53" t="str">
        <f t="shared" si="0"/>
        <v xml:space="preserve">4610 </v>
      </c>
      <c r="D53" s="1" t="s">
        <v>52</v>
      </c>
      <c r="E53" t="str">
        <f t="shared" ref="E53" si="59">MID(D53,1,SEARCH(" ",D53,1))</f>
        <v xml:space="preserve">4610 </v>
      </c>
      <c r="F53">
        <f t="shared" si="2"/>
        <v>0</v>
      </c>
      <c r="J53" t="str">
        <f t="shared" si="3"/>
        <v>$39.87 $7,923,492.08</v>
      </c>
      <c r="K53" t="str">
        <f t="shared" si="4"/>
        <v>$7,923,492.08</v>
      </c>
      <c r="L53" t="str">
        <f t="shared" si="5"/>
        <v>$39.87</v>
      </c>
      <c r="M53" s="2" t="str">
        <f t="shared" si="6"/>
        <v>$39.87</v>
      </c>
      <c r="N53" s="2" t="str">
        <f t="shared" si="7"/>
        <v>$7,923,492.08</v>
      </c>
      <c r="O53">
        <f t="shared" si="8"/>
        <v>198733.18485076501</v>
      </c>
      <c r="Q53" t="str">
        <f t="shared" si="9"/>
        <v xml:space="preserve">Collegeville Market Place Shopping Ctr 201 2nd </v>
      </c>
      <c r="R53" t="str">
        <f t="shared" si="10"/>
        <v xml:space="preserve">Collegeville Market Place Shopping Ctr 201 2nd </v>
      </c>
    </row>
    <row r="54" spans="1:18" ht="18.75" customHeight="1" x14ac:dyDescent="0.25">
      <c r="A54">
        <v>51</v>
      </c>
      <c r="B54" s="1" t="s">
        <v>53</v>
      </c>
      <c r="C54" t="str">
        <f t="shared" si="0"/>
        <v xml:space="preserve">932 </v>
      </c>
      <c r="D54" s="1" t="s">
        <v>53</v>
      </c>
      <c r="E54" t="str">
        <f t="shared" ref="E54" si="60">MID(D54,1,SEARCH(" ",D54,1))</f>
        <v xml:space="preserve">932 </v>
      </c>
      <c r="F54">
        <f t="shared" si="2"/>
        <v>0</v>
      </c>
      <c r="J54" t="str">
        <f t="shared" si="3"/>
        <v>$38.51 $7,822,026.05</v>
      </c>
      <c r="K54" t="str">
        <f t="shared" si="4"/>
        <v>$7,822,026.05</v>
      </c>
      <c r="L54" t="str">
        <f t="shared" si="5"/>
        <v>$38.51</v>
      </c>
      <c r="M54" s="2" t="str">
        <f t="shared" si="6"/>
        <v>$38.51</v>
      </c>
      <c r="N54" s="2" t="str">
        <f t="shared" si="7"/>
        <v>$7,822,026.05</v>
      </c>
      <c r="O54">
        <f t="shared" si="8"/>
        <v>203116.75019475463</v>
      </c>
      <c r="Q54" t="str">
        <f t="shared" si="9"/>
        <v xml:space="preserve">Warrington 1115 Main St </v>
      </c>
      <c r="R54" t="str">
        <f t="shared" si="10"/>
        <v xml:space="preserve">Warrington 1115 Main St </v>
      </c>
    </row>
    <row r="55" spans="1:18" ht="18.75" customHeight="1" x14ac:dyDescent="0.25">
      <c r="A55">
        <v>52</v>
      </c>
      <c r="B55" s="1" t="s">
        <v>54</v>
      </c>
      <c r="C55" t="str">
        <f t="shared" si="0"/>
        <v xml:space="preserve">222* </v>
      </c>
      <c r="D55" s="1" t="s">
        <v>630</v>
      </c>
      <c r="E55" t="str">
        <f t="shared" ref="E55" si="61">MID(D55,1,SEARCH(" ",D55,1))</f>
        <v xml:space="preserve">222 </v>
      </c>
      <c r="F55">
        <f t="shared" si="2"/>
        <v>1</v>
      </c>
      <c r="J55" t="str">
        <f t="shared" si="3"/>
        <v>$1,337.25 $7,709,259.70</v>
      </c>
      <c r="K55" t="str">
        <f t="shared" si="4"/>
        <v>$7,709,259.70</v>
      </c>
      <c r="L55" t="str">
        <f t="shared" si="5"/>
        <v>$1,337.25</v>
      </c>
      <c r="M55" s="2" t="str">
        <f t="shared" si="6"/>
        <v>$1,337.25</v>
      </c>
      <c r="N55" s="2" t="str">
        <f t="shared" si="7"/>
        <v>$7,709,259.70</v>
      </c>
      <c r="O55">
        <f t="shared" si="8"/>
        <v>5765.0100579547579</v>
      </c>
      <c r="Q55" t="str">
        <f t="shared" si="9"/>
        <v xml:space="preserve">Bridgeville United Industr Park, </v>
      </c>
      <c r="R55" t="str">
        <f t="shared" si="10"/>
        <v xml:space="preserve">Bridgeville United Industr Park, </v>
      </c>
    </row>
    <row r="56" spans="1:18" ht="18.75" customHeight="1" x14ac:dyDescent="0.25">
      <c r="A56">
        <v>53</v>
      </c>
      <c r="B56" s="1" t="s">
        <v>55</v>
      </c>
      <c r="C56" t="str">
        <f t="shared" si="0"/>
        <v xml:space="preserve">6315 </v>
      </c>
      <c r="D56" s="1" t="s">
        <v>55</v>
      </c>
      <c r="E56" t="str">
        <f t="shared" ref="E56" si="62">MID(D56,1,SEARCH(" ",D56,1))</f>
        <v xml:space="preserve">6315 </v>
      </c>
      <c r="F56">
        <f t="shared" si="2"/>
        <v>0</v>
      </c>
      <c r="J56" t="str">
        <f t="shared" si="3"/>
        <v>$38.91 $7,644,351.20</v>
      </c>
      <c r="K56" t="str">
        <f t="shared" si="4"/>
        <v>$7,644,351.20</v>
      </c>
      <c r="L56" t="str">
        <f t="shared" si="5"/>
        <v>$38.91</v>
      </c>
      <c r="M56" s="2" t="str">
        <f t="shared" si="6"/>
        <v>$38.91</v>
      </c>
      <c r="N56" s="2" t="str">
        <f t="shared" si="7"/>
        <v>$7,644,351.20</v>
      </c>
      <c r="O56">
        <f t="shared" si="8"/>
        <v>196462.37985093807</v>
      </c>
      <c r="Q56" t="str">
        <f t="shared" si="9"/>
        <v xml:space="preserve">Mcmurray Donaldsons Crossroads S C 3929 Washington Rd </v>
      </c>
      <c r="R56" t="str">
        <f t="shared" si="10"/>
        <v xml:space="preserve">Mcmurray Donaldsons Crossroads S C 3929 Washington Rd </v>
      </c>
    </row>
    <row r="57" spans="1:18" ht="18.75" customHeight="1" x14ac:dyDescent="0.25">
      <c r="A57">
        <v>54</v>
      </c>
      <c r="B57" s="1" t="s">
        <v>56</v>
      </c>
      <c r="C57" t="str">
        <f t="shared" si="0"/>
        <v xml:space="preserve">4614 </v>
      </c>
      <c r="D57" s="1" t="s">
        <v>56</v>
      </c>
      <c r="E57" t="str">
        <f t="shared" ref="E57" si="63">MID(D57,1,SEARCH(" ",D57,1))</f>
        <v xml:space="preserve">4614 </v>
      </c>
      <c r="F57">
        <f t="shared" si="2"/>
        <v>0</v>
      </c>
      <c r="J57" t="str">
        <f t="shared" si="3"/>
        <v>$32.41 $7,487,030.34</v>
      </c>
      <c r="K57" t="str">
        <f t="shared" si="4"/>
        <v>$7,487,030.34</v>
      </c>
      <c r="L57" t="str">
        <f t="shared" si="5"/>
        <v>$32.41</v>
      </c>
      <c r="M57" s="2" t="str">
        <f t="shared" si="6"/>
        <v>$32.41</v>
      </c>
      <c r="N57" s="2" t="str">
        <f t="shared" si="7"/>
        <v>$7,487,030.34</v>
      </c>
      <c r="O57">
        <f t="shared" si="8"/>
        <v>231009.88398642396</v>
      </c>
      <c r="Q57" t="str">
        <f t="shared" si="9"/>
        <v xml:space="preserve">Bala Cynwyd 119 West City Ave </v>
      </c>
      <c r="R57" t="str">
        <f t="shared" si="10"/>
        <v xml:space="preserve">Bala Cynwyd 119 West City Ave </v>
      </c>
    </row>
    <row r="58" spans="1:18" ht="18.75" customHeight="1" x14ac:dyDescent="0.25">
      <c r="A58">
        <v>55</v>
      </c>
      <c r="B58" s="1" t="s">
        <v>57</v>
      </c>
      <c r="C58" t="str">
        <f t="shared" si="0"/>
        <v xml:space="preserve">2305 </v>
      </c>
      <c r="D58" s="1" t="s">
        <v>57</v>
      </c>
      <c r="E58" t="str">
        <f t="shared" ref="E58" si="64">MID(D58,1,SEARCH(" ",D58,1))</f>
        <v xml:space="preserve">2305 </v>
      </c>
      <c r="F58">
        <f t="shared" si="2"/>
        <v>0</v>
      </c>
      <c r="J58" t="str">
        <f t="shared" si="3"/>
        <v>$34.16 $7,467,028.13</v>
      </c>
      <c r="K58" t="str">
        <f t="shared" si="4"/>
        <v>$7,467,028.13</v>
      </c>
      <c r="L58" t="str">
        <f t="shared" si="5"/>
        <v>$34.16</v>
      </c>
      <c r="M58" s="2" t="str">
        <f t="shared" si="6"/>
        <v>$34.16</v>
      </c>
      <c r="N58" s="2" t="str">
        <f t="shared" si="7"/>
        <v>$7,467,028.13</v>
      </c>
      <c r="O58">
        <f t="shared" si="8"/>
        <v>218589.81645199066</v>
      </c>
      <c r="Q58" t="str">
        <f t="shared" si="9"/>
        <v xml:space="preserve">Media 315 W Baltimore Ave </v>
      </c>
      <c r="R58" t="str">
        <f t="shared" si="10"/>
        <v xml:space="preserve">Media 315 W Baltimore Ave </v>
      </c>
    </row>
    <row r="59" spans="1:18" ht="18.75" customHeight="1" x14ac:dyDescent="0.25">
      <c r="A59">
        <v>56</v>
      </c>
      <c r="B59" s="1" t="s">
        <v>58</v>
      </c>
      <c r="C59" t="str">
        <f t="shared" si="0"/>
        <v xml:space="preserve">912 </v>
      </c>
      <c r="D59" s="1" t="s">
        <v>58</v>
      </c>
      <c r="E59" t="str">
        <f t="shared" ref="E59" si="65">MID(D59,1,SEARCH(" ",D59,1))</f>
        <v xml:space="preserve">912 </v>
      </c>
      <c r="F59">
        <f t="shared" si="2"/>
        <v>0</v>
      </c>
      <c r="J59" t="str">
        <f t="shared" si="3"/>
        <v>$57.71 $7,399,806.45</v>
      </c>
      <c r="K59" t="str">
        <f t="shared" si="4"/>
        <v>$7,399,806.45</v>
      </c>
      <c r="L59" t="str">
        <f t="shared" si="5"/>
        <v>$57.71</v>
      </c>
      <c r="M59" s="2" t="str">
        <f t="shared" si="6"/>
        <v>$57.71</v>
      </c>
      <c r="N59" s="2" t="str">
        <f t="shared" si="7"/>
        <v>$7,399,806.45</v>
      </c>
      <c r="O59">
        <f t="shared" si="8"/>
        <v>128223.98977646854</v>
      </c>
      <c r="Q59" t="str">
        <f t="shared" si="9"/>
        <v xml:space="preserve">New Hope Logan Sq Shopping Ctr 6542-J Lower York Rd </v>
      </c>
      <c r="R59" t="str">
        <f t="shared" si="10"/>
        <v xml:space="preserve">New Hope Logan Sq Shopping Ctr 6542-J Lower York Rd </v>
      </c>
    </row>
    <row r="60" spans="1:18" ht="18.75" customHeight="1" x14ac:dyDescent="0.25">
      <c r="A60">
        <v>57</v>
      </c>
      <c r="B60" s="1" t="s">
        <v>59</v>
      </c>
      <c r="C60" t="str">
        <f t="shared" si="0"/>
        <v xml:space="preserve">1506 </v>
      </c>
      <c r="D60" s="1" t="s">
        <v>59</v>
      </c>
      <c r="E60" t="str">
        <f t="shared" ref="E60" si="66">MID(D60,1,SEARCH(" ",D60,1))</f>
        <v xml:space="preserve">1506 </v>
      </c>
      <c r="F60">
        <f t="shared" si="2"/>
        <v>0</v>
      </c>
      <c r="J60" t="str">
        <f t="shared" si="3"/>
        <v>$34.58 $7,301,986.24</v>
      </c>
      <c r="K60" t="str">
        <f t="shared" si="4"/>
        <v>$7,301,986.24</v>
      </c>
      <c r="L60" t="str">
        <f t="shared" si="5"/>
        <v>$34.58</v>
      </c>
      <c r="M60" s="2" t="str">
        <f t="shared" si="6"/>
        <v>$34.58</v>
      </c>
      <c r="N60" s="2" t="str">
        <f t="shared" si="7"/>
        <v>$7,301,986.24</v>
      </c>
      <c r="O60">
        <f t="shared" si="8"/>
        <v>211162.1237709659</v>
      </c>
      <c r="Q60" t="str">
        <f t="shared" si="9"/>
        <v xml:space="preserve">Downingtown Ashbridge Shopping Ctr 861 E Lancaster Ave </v>
      </c>
      <c r="R60" t="str">
        <f t="shared" si="10"/>
        <v xml:space="preserve">Downingtown Ashbridge Shopping Ctr 861 E Lancaster Ave </v>
      </c>
    </row>
    <row r="61" spans="1:18" ht="18.75" customHeight="1" x14ac:dyDescent="0.25">
      <c r="A61">
        <v>58</v>
      </c>
      <c r="B61" s="1" t="s">
        <v>60</v>
      </c>
      <c r="C61" t="str">
        <f t="shared" si="0"/>
        <v xml:space="preserve">6517 </v>
      </c>
      <c r="D61" s="1" t="s">
        <v>60</v>
      </c>
      <c r="E61" t="str">
        <f t="shared" ref="E61" si="67">MID(D61,1,SEARCH(" ",D61,1))</f>
        <v xml:space="preserve">6517 </v>
      </c>
      <c r="F61">
        <f t="shared" si="2"/>
        <v>0</v>
      </c>
      <c r="J61" t="str">
        <f t="shared" si="3"/>
        <v>$42.17 $7,250,121.03</v>
      </c>
      <c r="K61" t="str">
        <f t="shared" si="4"/>
        <v>$7,250,121.03</v>
      </c>
      <c r="L61" t="str">
        <f t="shared" si="5"/>
        <v>$42.17</v>
      </c>
      <c r="M61" s="2" t="str">
        <f t="shared" si="6"/>
        <v>$42.17</v>
      </c>
      <c r="N61" s="2" t="str">
        <f t="shared" si="7"/>
        <v>$7,250,121.03</v>
      </c>
      <c r="O61">
        <f t="shared" si="8"/>
        <v>171926.03817880008</v>
      </c>
      <c r="Q61" t="str">
        <f t="shared" si="9"/>
        <v xml:space="preserve">Greensburg Westmoreland Crossing 5280 Rte </v>
      </c>
      <c r="R61" t="str">
        <f t="shared" si="10"/>
        <v xml:space="preserve">Greensburg Westmoreland Crossing 5280 Rte </v>
      </c>
    </row>
    <row r="62" spans="1:18" ht="18.75" customHeight="1" x14ac:dyDescent="0.25">
      <c r="A62">
        <v>59</v>
      </c>
      <c r="B62" s="1" t="s">
        <v>61</v>
      </c>
      <c r="C62" t="str">
        <f t="shared" si="0"/>
        <v xml:space="preserve">4645 </v>
      </c>
      <c r="D62" s="1" t="s">
        <v>61</v>
      </c>
      <c r="E62" t="str">
        <f t="shared" ref="E62" si="68">MID(D62,1,SEARCH(" ",D62,1))</f>
        <v xml:space="preserve">4645 </v>
      </c>
      <c r="F62">
        <f t="shared" si="2"/>
        <v>0</v>
      </c>
      <c r="J62" t="str">
        <f t="shared" si="3"/>
        <v>$38.49 $7,219,653.59</v>
      </c>
      <c r="K62" t="str">
        <f t="shared" si="4"/>
        <v>$7,219,653.59</v>
      </c>
      <c r="L62" t="str">
        <f t="shared" si="5"/>
        <v>$38.49</v>
      </c>
      <c r="M62" s="2" t="str">
        <f t="shared" si="6"/>
        <v>$38.49</v>
      </c>
      <c r="N62" s="2" t="str">
        <f t="shared" si="7"/>
        <v>$7,219,653.59</v>
      </c>
      <c r="O62">
        <f t="shared" si="8"/>
        <v>187572.18991945958</v>
      </c>
      <c r="Q62" t="str">
        <f t="shared" si="9"/>
        <v xml:space="preserve">Limerick Limerick Village 200 West Ridge Pike </v>
      </c>
      <c r="R62" t="str">
        <f t="shared" si="10"/>
        <v xml:space="preserve">Limerick Limerick Village 200 West Ridge Pike </v>
      </c>
    </row>
    <row r="63" spans="1:18" ht="18.75" customHeight="1" x14ac:dyDescent="0.25">
      <c r="A63">
        <v>60</v>
      </c>
      <c r="B63" s="1" t="s">
        <v>62</v>
      </c>
      <c r="C63" t="str">
        <f t="shared" si="0"/>
        <v xml:space="preserve">284 </v>
      </c>
      <c r="D63" s="1" t="s">
        <v>62</v>
      </c>
      <c r="E63" t="str">
        <f t="shared" ref="E63" si="69">MID(D63,1,SEARCH(" ",D63,1))</f>
        <v xml:space="preserve">284 </v>
      </c>
      <c r="F63">
        <f t="shared" si="2"/>
        <v>0</v>
      </c>
      <c r="J63" t="str">
        <f t="shared" si="3"/>
        <v>$34.60 $7,194,206.36</v>
      </c>
      <c r="K63" t="str">
        <f t="shared" si="4"/>
        <v>$7,194,206.36</v>
      </c>
      <c r="L63" t="str">
        <f t="shared" si="5"/>
        <v>$34.60</v>
      </c>
      <c r="M63" s="2" t="str">
        <f t="shared" si="6"/>
        <v>$34.60</v>
      </c>
      <c r="N63" s="2" t="str">
        <f t="shared" si="7"/>
        <v>$7,194,206.36</v>
      </c>
      <c r="O63">
        <f t="shared" si="8"/>
        <v>207925.03930635838</v>
      </c>
      <c r="Q63" t="str">
        <f t="shared" si="9"/>
        <v xml:space="preserve">Pittsburgh Bill Green Shopping Ctr 10 Old Clairton Rd </v>
      </c>
      <c r="R63" t="str">
        <f t="shared" si="10"/>
        <v xml:space="preserve">Pittsburgh Bill Green Shopping Ctr 10 Old Clairton Rd </v>
      </c>
    </row>
    <row r="64" spans="1:18" ht="18.75" customHeight="1" x14ac:dyDescent="0.25">
      <c r="A64">
        <v>61</v>
      </c>
      <c r="B64" s="1" t="s">
        <v>63</v>
      </c>
      <c r="C64" t="str">
        <f t="shared" si="0"/>
        <v xml:space="preserve">9205 </v>
      </c>
      <c r="D64" s="1" t="s">
        <v>63</v>
      </c>
      <c r="E64" t="str">
        <f t="shared" ref="E64" si="70">MID(D64,1,SEARCH(" ",D64,1))</f>
        <v xml:space="preserve">9205 </v>
      </c>
      <c r="F64">
        <f t="shared" si="2"/>
        <v>0</v>
      </c>
      <c r="J64" t="str">
        <f t="shared" si="3"/>
        <v>$34.79 $6,986,487.63</v>
      </c>
      <c r="K64" t="str">
        <f t="shared" si="4"/>
        <v>$6,986,487.63</v>
      </c>
      <c r="L64" t="str">
        <f t="shared" si="5"/>
        <v>$34.79</v>
      </c>
      <c r="M64" s="2" t="str">
        <f t="shared" si="6"/>
        <v>$34.79</v>
      </c>
      <c r="N64" s="2" t="str">
        <f t="shared" si="7"/>
        <v>$6,986,487.63</v>
      </c>
      <c r="O64">
        <f t="shared" si="8"/>
        <v>200818.84535786146</v>
      </c>
      <c r="Q64" t="str">
        <f t="shared" si="9"/>
        <v xml:space="preserve">Pittsburgh 1602 Cochran Rd </v>
      </c>
      <c r="R64" t="str">
        <f t="shared" si="10"/>
        <v xml:space="preserve">Pittsburgh 1602 Cochran Rd </v>
      </c>
    </row>
    <row r="65" spans="1:18" ht="18.75" customHeight="1" x14ac:dyDescent="0.25">
      <c r="A65">
        <v>62</v>
      </c>
      <c r="B65" s="1" t="s">
        <v>64</v>
      </c>
      <c r="C65" t="str">
        <f t="shared" si="0"/>
        <v xml:space="preserve">604 </v>
      </c>
      <c r="D65" s="1" t="s">
        <v>64</v>
      </c>
      <c r="E65" t="str">
        <f t="shared" ref="E65" si="71">MID(D65,1,SEARCH(" ",D65,1))</f>
        <v xml:space="preserve">604 </v>
      </c>
      <c r="F65">
        <f t="shared" si="2"/>
        <v>0</v>
      </c>
      <c r="J65" t="str">
        <f t="shared" si="3"/>
        <v>$32.54 $6,985,031.06</v>
      </c>
      <c r="K65" t="str">
        <f t="shared" si="4"/>
        <v>$6,985,031.06</v>
      </c>
      <c r="L65" t="str">
        <f t="shared" si="5"/>
        <v>$32.54</v>
      </c>
      <c r="M65" s="2" t="str">
        <f t="shared" si="6"/>
        <v>$32.54</v>
      </c>
      <c r="N65" s="2" t="str">
        <f t="shared" si="7"/>
        <v>$6,985,031.06</v>
      </c>
      <c r="O65">
        <f t="shared" si="8"/>
        <v>214659.83589428395</v>
      </c>
      <c r="Q65" t="str">
        <f t="shared" si="9"/>
        <v xml:space="preserve">Reading 4721 Perkiomen Ave. </v>
      </c>
      <c r="R65" t="str">
        <f t="shared" si="10"/>
        <v xml:space="preserve">Reading 4721 Perkiomen Ave. </v>
      </c>
    </row>
    <row r="66" spans="1:18" ht="18.75" customHeight="1" x14ac:dyDescent="0.25">
      <c r="A66">
        <v>63</v>
      </c>
      <c r="B66" s="1" t="s">
        <v>65</v>
      </c>
      <c r="C66" t="str">
        <f t="shared" si="0"/>
        <v xml:space="preserve">1527 </v>
      </c>
      <c r="D66" s="1" t="s">
        <v>65</v>
      </c>
      <c r="E66" t="str">
        <f t="shared" ref="E66" si="72">MID(D66,1,SEARCH(" ",D66,1))</f>
        <v xml:space="preserve">1527 </v>
      </c>
      <c r="F66">
        <f t="shared" si="2"/>
        <v>0</v>
      </c>
      <c r="J66" t="str">
        <f t="shared" si="3"/>
        <v>$52.06 $6,937,349.60</v>
      </c>
      <c r="K66" t="str">
        <f t="shared" si="4"/>
        <v>$6,937,349.60</v>
      </c>
      <c r="L66" t="str">
        <f t="shared" si="5"/>
        <v>$52.06</v>
      </c>
      <c r="M66" s="2" t="str">
        <f t="shared" si="6"/>
        <v>$52.06</v>
      </c>
      <c r="N66" s="2" t="str">
        <f t="shared" si="7"/>
        <v>$6,937,349.60</v>
      </c>
      <c r="O66">
        <f t="shared" si="8"/>
        <v>133256.8113714944</v>
      </c>
      <c r="Q66" t="str">
        <f t="shared" si="9"/>
        <v xml:space="preserve">Wayne 821 W Lancaster </v>
      </c>
      <c r="R66" t="str">
        <f t="shared" si="10"/>
        <v xml:space="preserve">Wayne 821 W Lancaster </v>
      </c>
    </row>
    <row r="67" spans="1:18" ht="18.75" customHeight="1" x14ac:dyDescent="0.25">
      <c r="A67">
        <v>64</v>
      </c>
      <c r="B67" s="1" t="s">
        <v>66</v>
      </c>
      <c r="C67" t="str">
        <f t="shared" si="0"/>
        <v xml:space="preserve">6711 </v>
      </c>
      <c r="D67" s="1" t="s">
        <v>66</v>
      </c>
      <c r="E67" t="str">
        <f t="shared" ref="E67" si="73">MID(D67,1,SEARCH(" ",D67,1))</f>
        <v xml:space="preserve">6711 </v>
      </c>
      <c r="F67">
        <f t="shared" si="2"/>
        <v>0</v>
      </c>
      <c r="J67" t="str">
        <f t="shared" si="3"/>
        <v>$35.08 $6,835,507.33</v>
      </c>
      <c r="K67" t="str">
        <f t="shared" si="4"/>
        <v>$6,835,507.33</v>
      </c>
      <c r="L67" t="str">
        <f t="shared" si="5"/>
        <v>$35.08</v>
      </c>
      <c r="M67" s="2" t="str">
        <f t="shared" si="6"/>
        <v>$35.08</v>
      </c>
      <c r="N67" s="2" t="str">
        <f t="shared" si="7"/>
        <v>$6,835,507.33</v>
      </c>
      <c r="O67">
        <f t="shared" si="8"/>
        <v>194854.82696693274</v>
      </c>
      <c r="Q67" t="str">
        <f t="shared" si="9"/>
        <v xml:space="preserve">Hanover Hanover Crossing Shopping Ctr 431 Eisenhower Dr </v>
      </c>
      <c r="R67" t="str">
        <f t="shared" si="10"/>
        <v xml:space="preserve">Hanover Hanover Crossing Shopping Ctr 431 Eisenhower Dr </v>
      </c>
    </row>
    <row r="68" spans="1:18" ht="18.75" customHeight="1" x14ac:dyDescent="0.25">
      <c r="A68">
        <v>65</v>
      </c>
      <c r="B68" s="1" t="s">
        <v>67</v>
      </c>
      <c r="C68" t="str">
        <f t="shared" si="0"/>
        <v xml:space="preserve">911 </v>
      </c>
      <c r="D68" s="1" t="s">
        <v>67</v>
      </c>
      <c r="E68" t="str">
        <f t="shared" ref="E68" si="74">MID(D68,1,SEARCH(" ",D68,1))</f>
        <v xml:space="preserve">911 </v>
      </c>
      <c r="F68">
        <f t="shared" si="2"/>
        <v>0</v>
      </c>
      <c r="J68" t="str">
        <f t="shared" si="3"/>
        <v>$26.46 $6,812,434.83</v>
      </c>
      <c r="K68" t="str">
        <f t="shared" si="4"/>
        <v>$6,812,434.83</v>
      </c>
      <c r="L68" t="str">
        <f t="shared" si="5"/>
        <v>$26.46</v>
      </c>
      <c r="M68" s="2" t="str">
        <f t="shared" si="6"/>
        <v>$26.46</v>
      </c>
      <c r="N68" s="2" t="str">
        <f t="shared" si="7"/>
        <v>$6,812,434.83</v>
      </c>
      <c r="O68">
        <f t="shared" si="8"/>
        <v>257461.63378684808</v>
      </c>
      <c r="Q68" t="str">
        <f t="shared" si="9"/>
        <v xml:space="preserve">Fairless Hills 510 S Oxford Valley </v>
      </c>
      <c r="R68" t="str">
        <f t="shared" si="10"/>
        <v xml:space="preserve">Fairless Hills 510 S Oxford Valley </v>
      </c>
    </row>
    <row r="69" spans="1:18" ht="18.75" customHeight="1" x14ac:dyDescent="0.25">
      <c r="A69">
        <v>66</v>
      </c>
      <c r="B69" s="1" t="s">
        <v>68</v>
      </c>
      <c r="C69" t="str">
        <f t="shared" ref="C69:C132" si="75">MID(B69,1,SEARCH(" ",B69,1))</f>
        <v xml:space="preserve">5191 </v>
      </c>
      <c r="D69" s="1" t="s">
        <v>68</v>
      </c>
      <c r="E69" t="str">
        <f t="shared" ref="E69" si="76">MID(D69,1,SEARCH(" ",D69,1))</f>
        <v xml:space="preserve">5191 </v>
      </c>
      <c r="F69">
        <f t="shared" ref="F69:F132" si="77">IF(E69=C69,0,1)</f>
        <v>0</v>
      </c>
      <c r="J69" t="str">
        <f t="shared" ref="J69:J132" si="78">MID(B69,SEARCH("$",B69,1),LEN(B69)-SEARCH("$",B69,1)+1)</f>
        <v>$24.03 $6,792,908.11</v>
      </c>
      <c r="K69" t="str">
        <f t="shared" ref="K69:K132" si="79">MID(J69,SEARCH("$",J69,2),LEN(J69)-SEARCH("$",J69,2)+1)</f>
        <v>$6,792,908.11</v>
      </c>
      <c r="L69" t="str">
        <f t="shared" ref="L69:L132" si="80">MID(J69,1,SEARCH("$",J69,2)-2)</f>
        <v>$24.03</v>
      </c>
      <c r="M69" s="2" t="str">
        <f t="shared" ref="M69:M132" si="81">L69</f>
        <v>$24.03</v>
      </c>
      <c r="N69" s="2" t="str">
        <f t="shared" ref="N69:N132" si="82">K69</f>
        <v>$6,792,908.11</v>
      </c>
      <c r="O69">
        <f t="shared" ref="O69:O132" si="83">N69/M69</f>
        <v>282684.48231377447</v>
      </c>
      <c r="Q69" t="str">
        <f t="shared" ref="Q69:Q132" si="84">MID(B69,SEARCH(" ",B69,1)+1,SEARCH(" ",B69,SEARCH(",",B69,1)-4)-SEARCH(" ",B69,1))</f>
        <v xml:space="preserve">Philadelphia 2401 Vare Ave </v>
      </c>
      <c r="R69" t="str">
        <f t="shared" ref="R69:R132" si="85">Q69</f>
        <v xml:space="preserve">Philadelphia 2401 Vare Ave </v>
      </c>
    </row>
    <row r="70" spans="1:18" ht="18.75" customHeight="1" x14ac:dyDescent="0.25">
      <c r="A70">
        <v>67</v>
      </c>
      <c r="B70" s="1" t="s">
        <v>69</v>
      </c>
      <c r="C70" t="str">
        <f t="shared" si="75"/>
        <v xml:space="preserve">2516 </v>
      </c>
      <c r="D70" s="1" t="s">
        <v>69</v>
      </c>
      <c r="E70" t="str">
        <f t="shared" ref="E70" si="86">MID(D70,1,SEARCH(" ",D70,1))</f>
        <v xml:space="preserve">2516 </v>
      </c>
      <c r="F70">
        <f t="shared" si="77"/>
        <v>0</v>
      </c>
      <c r="J70" t="str">
        <f t="shared" si="78"/>
        <v>$29.26 $6,762,797.48</v>
      </c>
      <c r="K70" t="str">
        <f t="shared" si="79"/>
        <v>$6,762,797.48</v>
      </c>
      <c r="L70" t="str">
        <f t="shared" si="80"/>
        <v>$29.26</v>
      </c>
      <c r="M70" s="2" t="str">
        <f t="shared" si="81"/>
        <v>$29.26</v>
      </c>
      <c r="N70" s="2" t="str">
        <f t="shared" si="82"/>
        <v>$6,762,797.48</v>
      </c>
      <c r="O70">
        <f t="shared" si="83"/>
        <v>231127.73342447027</v>
      </c>
      <c r="Q70" t="str">
        <f t="shared" si="84"/>
        <v xml:space="preserve">Erie Liberty Plaza Shopping Ctr 3702 Liberty St </v>
      </c>
      <c r="R70" t="str">
        <f t="shared" si="85"/>
        <v xml:space="preserve">Erie Liberty Plaza Shopping Ctr 3702 Liberty St </v>
      </c>
    </row>
    <row r="71" spans="1:18" ht="18.75" customHeight="1" x14ac:dyDescent="0.25">
      <c r="A71">
        <v>68</v>
      </c>
      <c r="B71" s="1" t="s">
        <v>70</v>
      </c>
      <c r="C71" t="str">
        <f t="shared" si="75"/>
        <v xml:space="preserve">1528 </v>
      </c>
      <c r="D71" s="1" t="s">
        <v>70</v>
      </c>
      <c r="E71" t="str">
        <f t="shared" ref="E71" si="87">MID(D71,1,SEARCH(" ",D71,1))</f>
        <v xml:space="preserve">1528 </v>
      </c>
      <c r="F71">
        <f t="shared" si="77"/>
        <v>0</v>
      </c>
      <c r="J71" t="str">
        <f t="shared" si="78"/>
        <v>$42.09 $6,761,464.00</v>
      </c>
      <c r="K71" t="str">
        <f t="shared" si="79"/>
        <v>$6,761,464.00</v>
      </c>
      <c r="L71" t="str">
        <f t="shared" si="80"/>
        <v>$42.09</v>
      </c>
      <c r="M71" s="2" t="str">
        <f t="shared" si="81"/>
        <v>$42.09</v>
      </c>
      <c r="N71" s="2" t="str">
        <f t="shared" si="82"/>
        <v>$6,761,464.00</v>
      </c>
      <c r="O71">
        <f t="shared" si="83"/>
        <v>160643.00308861962</v>
      </c>
      <c r="Q71" t="str">
        <f t="shared" si="84"/>
        <v xml:space="preserve">Paoli Paoli Shopping Ctr 17-19 Leopard </v>
      </c>
      <c r="R71" t="str">
        <f t="shared" si="85"/>
        <v xml:space="preserve">Paoli Paoli Shopping Ctr 17-19 Leopard </v>
      </c>
    </row>
    <row r="72" spans="1:18" ht="18.75" customHeight="1" x14ac:dyDescent="0.25">
      <c r="A72">
        <v>69</v>
      </c>
      <c r="B72" s="1" t="s">
        <v>71</v>
      </c>
      <c r="C72" t="str">
        <f t="shared" si="75"/>
        <v xml:space="preserve">6712 </v>
      </c>
      <c r="D72" s="1" t="s">
        <v>71</v>
      </c>
      <c r="E72" t="str">
        <f t="shared" ref="E72" si="88">MID(D72,1,SEARCH(" ",D72,1))</f>
        <v xml:space="preserve">6712 </v>
      </c>
      <c r="F72">
        <f t="shared" si="77"/>
        <v>0</v>
      </c>
      <c r="J72" t="str">
        <f t="shared" si="78"/>
        <v>$28.92 $6,726,856.06</v>
      </c>
      <c r="K72" t="str">
        <f t="shared" si="79"/>
        <v>$6,726,856.06</v>
      </c>
      <c r="L72" t="str">
        <f t="shared" si="80"/>
        <v>$28.92</v>
      </c>
      <c r="M72" s="2" t="str">
        <f t="shared" si="81"/>
        <v>$28.92</v>
      </c>
      <c r="N72" s="2" t="str">
        <f t="shared" si="82"/>
        <v>$6,726,856.06</v>
      </c>
      <c r="O72">
        <f t="shared" si="83"/>
        <v>232602.21507607191</v>
      </c>
      <c r="Q72" t="str">
        <f t="shared" si="84"/>
        <v xml:space="preserve">York Commerce Ctr 2148 White </v>
      </c>
      <c r="R72" t="str">
        <f t="shared" si="85"/>
        <v xml:space="preserve">York Commerce Ctr 2148 White </v>
      </c>
    </row>
    <row r="73" spans="1:18" ht="18.75" customHeight="1" x14ac:dyDescent="0.25">
      <c r="A73">
        <v>70</v>
      </c>
      <c r="B73" s="1" t="s">
        <v>72</v>
      </c>
      <c r="C73" t="str">
        <f t="shared" si="75"/>
        <v xml:space="preserve">1514 </v>
      </c>
      <c r="D73" s="1" t="s">
        <v>72</v>
      </c>
      <c r="E73" t="str">
        <f t="shared" ref="E73" si="89">MID(D73,1,SEARCH(" ",D73,1))</f>
        <v xml:space="preserve">1514 </v>
      </c>
      <c r="F73">
        <f t="shared" si="77"/>
        <v>0</v>
      </c>
      <c r="J73" t="str">
        <f t="shared" si="78"/>
        <v>$35.96 $6,623,986.56</v>
      </c>
      <c r="K73" t="str">
        <f t="shared" si="79"/>
        <v>$6,623,986.56</v>
      </c>
      <c r="L73" t="str">
        <f t="shared" si="80"/>
        <v>$35.96</v>
      </c>
      <c r="M73" s="2" t="str">
        <f t="shared" si="81"/>
        <v>$35.96</v>
      </c>
      <c r="N73" s="2" t="str">
        <f t="shared" si="82"/>
        <v>$6,623,986.56</v>
      </c>
      <c r="O73">
        <f t="shared" si="83"/>
        <v>184204.29810901001</v>
      </c>
      <c r="Q73" t="str">
        <f t="shared" si="84"/>
        <v xml:space="preserve">Wayne 161 E Swedesford Rd </v>
      </c>
      <c r="R73" t="str">
        <f t="shared" si="85"/>
        <v xml:space="preserve">Wayne 161 E Swedesford Rd </v>
      </c>
    </row>
    <row r="74" spans="1:18" ht="18.75" customHeight="1" x14ac:dyDescent="0.25">
      <c r="A74">
        <v>71</v>
      </c>
      <c r="B74" s="1" t="s">
        <v>73</v>
      </c>
      <c r="C74" t="str">
        <f t="shared" si="75"/>
        <v xml:space="preserve">3801 </v>
      </c>
      <c r="D74" s="1" t="s">
        <v>73</v>
      </c>
      <c r="E74" t="str">
        <f t="shared" ref="E74" si="90">MID(D74,1,SEARCH(" ",D74,1))</f>
        <v xml:space="preserve">3801 </v>
      </c>
      <c r="F74">
        <f t="shared" si="77"/>
        <v>0</v>
      </c>
      <c r="J74" t="str">
        <f t="shared" si="78"/>
        <v>$30.33 $6,496,223.79</v>
      </c>
      <c r="K74" t="str">
        <f t="shared" si="79"/>
        <v>$6,496,223.79</v>
      </c>
      <c r="L74" t="str">
        <f t="shared" si="80"/>
        <v>$30.33</v>
      </c>
      <c r="M74" s="2" t="str">
        <f t="shared" si="81"/>
        <v>$30.33</v>
      </c>
      <c r="N74" s="2" t="str">
        <f t="shared" si="82"/>
        <v>$6,496,223.79</v>
      </c>
      <c r="O74">
        <f t="shared" si="83"/>
        <v>214184.76063303661</v>
      </c>
      <c r="Q74" t="str">
        <f t="shared" si="84"/>
        <v xml:space="preserve">Lebanon 102 N 8th Ave </v>
      </c>
      <c r="R74" t="str">
        <f t="shared" si="85"/>
        <v xml:space="preserve">Lebanon 102 N 8th Ave </v>
      </c>
    </row>
    <row r="75" spans="1:18" ht="18.75" customHeight="1" x14ac:dyDescent="0.25">
      <c r="A75">
        <v>72</v>
      </c>
      <c r="B75" s="1" t="s">
        <v>74</v>
      </c>
      <c r="C75" t="str">
        <f t="shared" si="75"/>
        <v xml:space="preserve">2101 </v>
      </c>
      <c r="D75" s="1" t="s">
        <v>74</v>
      </c>
      <c r="E75" t="str">
        <f t="shared" ref="E75" si="91">MID(D75,1,SEARCH(" ",D75,1))</f>
        <v xml:space="preserve">2101 </v>
      </c>
      <c r="F75">
        <f t="shared" si="77"/>
        <v>0</v>
      </c>
      <c r="J75" t="str">
        <f t="shared" si="78"/>
        <v>$29.14 $6,496,051.02</v>
      </c>
      <c r="K75" t="str">
        <f t="shared" si="79"/>
        <v>$6,496,051.02</v>
      </c>
      <c r="L75" t="str">
        <f t="shared" si="80"/>
        <v>$29.14</v>
      </c>
      <c r="M75" s="2" t="str">
        <f t="shared" si="81"/>
        <v>$29.14</v>
      </c>
      <c r="N75" s="2" t="str">
        <f t="shared" si="82"/>
        <v>$6,496,051.02</v>
      </c>
      <c r="O75">
        <f t="shared" si="83"/>
        <v>222925.56691832532</v>
      </c>
      <c r="Q75" t="str">
        <f t="shared" si="84"/>
        <v xml:space="preserve">Carlisle Carlisle Marketplace 281 S Spring Garden St </v>
      </c>
      <c r="R75" t="str">
        <f t="shared" si="85"/>
        <v xml:space="preserve">Carlisle Carlisle Marketplace 281 S Spring Garden St </v>
      </c>
    </row>
    <row r="76" spans="1:18" ht="18.75" customHeight="1" x14ac:dyDescent="0.25">
      <c r="A76">
        <v>73</v>
      </c>
      <c r="B76" s="1" t="s">
        <v>75</v>
      </c>
      <c r="C76" t="str">
        <f t="shared" si="75"/>
        <v xml:space="preserve">2801 </v>
      </c>
      <c r="D76" s="1" t="s">
        <v>75</v>
      </c>
      <c r="E76" t="str">
        <f t="shared" ref="E76" si="92">MID(D76,1,SEARCH(" ",D76,1))</f>
        <v xml:space="preserve">2801 </v>
      </c>
      <c r="F76">
        <f t="shared" si="77"/>
        <v>0</v>
      </c>
      <c r="J76" t="str">
        <f t="shared" si="78"/>
        <v>$34.44 $6,381,021.40</v>
      </c>
      <c r="K76" t="str">
        <f t="shared" si="79"/>
        <v>$6,381,021.40</v>
      </c>
      <c r="L76" t="str">
        <f t="shared" si="80"/>
        <v>$34.44</v>
      </c>
      <c r="M76" s="2" t="str">
        <f t="shared" si="81"/>
        <v>$34.44</v>
      </c>
      <c r="N76" s="2" t="str">
        <f t="shared" si="82"/>
        <v>$6,381,021.40</v>
      </c>
      <c r="O76">
        <f t="shared" si="83"/>
        <v>185279.36701509875</v>
      </c>
      <c r="Q76" t="str">
        <f t="shared" si="84"/>
        <v xml:space="preserve">Chambersburg Wayne Plz 987 Wayne Ave </v>
      </c>
      <c r="R76" t="str">
        <f t="shared" si="85"/>
        <v xml:space="preserve">Chambersburg Wayne Plz 987 Wayne Ave </v>
      </c>
    </row>
    <row r="77" spans="1:18" ht="18.75" customHeight="1" x14ac:dyDescent="0.25">
      <c r="A77">
        <v>74</v>
      </c>
      <c r="B77" s="1" t="s">
        <v>76</v>
      </c>
      <c r="C77" t="str">
        <f t="shared" si="75"/>
        <v xml:space="preserve">3615 </v>
      </c>
      <c r="D77" s="1" t="s">
        <v>76</v>
      </c>
      <c r="E77" t="str">
        <f t="shared" ref="E77" si="93">MID(D77,1,SEARCH(" ",D77,1))</f>
        <v xml:space="preserve">3615 </v>
      </c>
      <c r="F77">
        <f t="shared" si="77"/>
        <v>0</v>
      </c>
      <c r="J77" t="str">
        <f t="shared" si="78"/>
        <v>$27.64 $6,323,179.06</v>
      </c>
      <c r="K77" t="str">
        <f t="shared" si="79"/>
        <v>$6,323,179.06</v>
      </c>
      <c r="L77" t="str">
        <f t="shared" si="80"/>
        <v>$27.64</v>
      </c>
      <c r="M77" s="2" t="str">
        <f t="shared" si="81"/>
        <v>$27.64</v>
      </c>
      <c r="N77" s="2" t="str">
        <f t="shared" si="82"/>
        <v>$6,323,179.06</v>
      </c>
      <c r="O77">
        <f t="shared" si="83"/>
        <v>228769.14109985527</v>
      </c>
      <c r="Q77" t="str">
        <f t="shared" si="84"/>
        <v xml:space="preserve">Lancaster Bridgeport Shopping Ctr 1622 Lincoln Hwy East </v>
      </c>
      <c r="R77" t="str">
        <f t="shared" si="85"/>
        <v xml:space="preserve">Lancaster Bridgeport Shopping Ctr 1622 Lincoln Hwy East </v>
      </c>
    </row>
    <row r="78" spans="1:18" ht="18.75" customHeight="1" x14ac:dyDescent="0.25">
      <c r="A78">
        <v>75</v>
      </c>
      <c r="B78" s="1" t="s">
        <v>77</v>
      </c>
      <c r="C78" t="str">
        <f t="shared" si="75"/>
        <v xml:space="preserve">4306 </v>
      </c>
      <c r="D78" s="1" t="s">
        <v>77</v>
      </c>
      <c r="E78" t="str">
        <f t="shared" ref="E78" si="94">MID(D78,1,SEARCH(" ",D78,1))</f>
        <v xml:space="preserve">4306 </v>
      </c>
      <c r="F78">
        <f t="shared" si="77"/>
        <v>0</v>
      </c>
      <c r="J78" t="str">
        <f t="shared" si="78"/>
        <v>$36.99 $6,254,647.70</v>
      </c>
      <c r="K78" t="str">
        <f t="shared" si="79"/>
        <v>$6,254,647.70</v>
      </c>
      <c r="L78" t="str">
        <f t="shared" si="80"/>
        <v>$36.99</v>
      </c>
      <c r="M78" s="2" t="str">
        <f t="shared" si="81"/>
        <v>$36.99</v>
      </c>
      <c r="N78" s="2" t="str">
        <f t="shared" si="82"/>
        <v>$6,254,647.70</v>
      </c>
      <c r="O78">
        <f t="shared" si="83"/>
        <v>169090.23249526898</v>
      </c>
      <c r="Q78" t="str">
        <f t="shared" si="84"/>
        <v xml:space="preserve">Hermitage Hermitage Towne Plz 2321 E State St </v>
      </c>
      <c r="R78" t="str">
        <f t="shared" si="85"/>
        <v xml:space="preserve">Hermitage Hermitage Towne Plz 2321 E State St </v>
      </c>
    </row>
    <row r="79" spans="1:18" ht="18.75" customHeight="1" x14ac:dyDescent="0.25">
      <c r="A79">
        <v>76</v>
      </c>
      <c r="B79" s="1" t="s">
        <v>78</v>
      </c>
      <c r="C79" t="str">
        <f t="shared" si="75"/>
        <v xml:space="preserve">1530 </v>
      </c>
      <c r="D79" s="1" t="s">
        <v>78</v>
      </c>
      <c r="E79" t="str">
        <f t="shared" ref="E79" si="95">MID(D79,1,SEARCH(" ",D79,1))</f>
        <v xml:space="preserve">1530 </v>
      </c>
      <c r="F79">
        <f t="shared" si="77"/>
        <v>0</v>
      </c>
      <c r="J79" t="str">
        <f t="shared" si="78"/>
        <v>$30.91 $6,231,073.44</v>
      </c>
      <c r="K79" t="str">
        <f t="shared" si="79"/>
        <v>$6,231,073.44</v>
      </c>
      <c r="L79" t="str">
        <f t="shared" si="80"/>
        <v>$30.91</v>
      </c>
      <c r="M79" s="2" t="str">
        <f t="shared" si="81"/>
        <v>$30.91</v>
      </c>
      <c r="N79" s="2" t="str">
        <f t="shared" si="82"/>
        <v>$6,231,073.44</v>
      </c>
      <c r="O79">
        <f t="shared" si="83"/>
        <v>201587.62342284052</v>
      </c>
      <c r="Q79" t="str">
        <f t="shared" si="84"/>
        <v xml:space="preserve">West Chester Bradford Plz Sc 692 Downingtown Pike </v>
      </c>
      <c r="R79" t="str">
        <f t="shared" si="85"/>
        <v xml:space="preserve">West Chester Bradford Plz Sc 692 Downingtown Pike </v>
      </c>
    </row>
    <row r="80" spans="1:18" ht="18.75" customHeight="1" x14ac:dyDescent="0.25">
      <c r="A80">
        <v>77</v>
      </c>
      <c r="B80" s="1" t="s">
        <v>79</v>
      </c>
      <c r="C80" t="str">
        <f t="shared" si="75"/>
        <v xml:space="preserve">4003 </v>
      </c>
      <c r="D80" s="1" t="s">
        <v>79</v>
      </c>
      <c r="E80" t="str">
        <f t="shared" ref="E80" si="96">MID(D80,1,SEARCH(" ",D80,1))</f>
        <v xml:space="preserve">4003 </v>
      </c>
      <c r="F80">
        <f t="shared" si="77"/>
        <v>0</v>
      </c>
      <c r="J80" t="str">
        <f t="shared" si="78"/>
        <v>$38.23 $6,228,503.46</v>
      </c>
      <c r="K80" t="str">
        <f t="shared" si="79"/>
        <v>$6,228,503.46</v>
      </c>
      <c r="L80" t="str">
        <f t="shared" si="80"/>
        <v>$38.23</v>
      </c>
      <c r="M80" s="2" t="str">
        <f t="shared" si="81"/>
        <v>$38.23</v>
      </c>
      <c r="N80" s="2" t="str">
        <f t="shared" si="82"/>
        <v>$6,228,503.46</v>
      </c>
      <c r="O80">
        <f t="shared" si="83"/>
        <v>162921.87967564742</v>
      </c>
      <c r="Q80" t="str">
        <f t="shared" si="84"/>
        <v xml:space="preserve">Dallas 2161 Memorial </v>
      </c>
      <c r="R80" t="str">
        <f t="shared" si="85"/>
        <v xml:space="preserve">Dallas 2161 Memorial </v>
      </c>
    </row>
    <row r="81" spans="1:18" ht="18.75" customHeight="1" x14ac:dyDescent="0.25">
      <c r="A81">
        <v>78</v>
      </c>
      <c r="B81" s="1" t="s">
        <v>80</v>
      </c>
      <c r="C81" t="str">
        <f t="shared" si="75"/>
        <v xml:space="preserve">4502 </v>
      </c>
      <c r="D81" s="1" t="s">
        <v>80</v>
      </c>
      <c r="E81" t="str">
        <f t="shared" ref="E81" si="97">MID(D81,1,SEARCH(" ",D81,1))</f>
        <v xml:space="preserve">4502 </v>
      </c>
      <c r="F81">
        <f t="shared" si="77"/>
        <v>0</v>
      </c>
      <c r="J81" t="str">
        <f t="shared" si="78"/>
        <v>$28.49 $6,219,381.49</v>
      </c>
      <c r="K81" t="str">
        <f t="shared" si="79"/>
        <v>$6,219,381.49</v>
      </c>
      <c r="L81" t="str">
        <f t="shared" si="80"/>
        <v>$28.49</v>
      </c>
      <c r="M81" s="2" t="str">
        <f t="shared" si="81"/>
        <v>$28.49</v>
      </c>
      <c r="N81" s="2" t="str">
        <f t="shared" si="82"/>
        <v>$6,219,381.49</v>
      </c>
      <c r="O81">
        <f t="shared" si="83"/>
        <v>218300.50859950861</v>
      </c>
      <c r="Q81" t="str">
        <f t="shared" si="84"/>
        <v xml:space="preserve">Mt Pocono Pocono Village Mall 3430 Rte </v>
      </c>
      <c r="R81" t="str">
        <f t="shared" si="85"/>
        <v xml:space="preserve">Mt Pocono Pocono Village Mall 3430 Rte </v>
      </c>
    </row>
    <row r="82" spans="1:18" ht="18.75" customHeight="1" x14ac:dyDescent="0.25">
      <c r="A82">
        <v>79</v>
      </c>
      <c r="B82" s="1" t="s">
        <v>81</v>
      </c>
      <c r="C82" t="str">
        <f t="shared" si="75"/>
        <v xml:space="preserve">5140 </v>
      </c>
      <c r="D82" s="1" t="s">
        <v>81</v>
      </c>
      <c r="E82" t="str">
        <f t="shared" ref="E82" si="98">MID(D82,1,SEARCH(" ",D82,1))</f>
        <v xml:space="preserve">5140 </v>
      </c>
      <c r="F82">
        <f t="shared" si="77"/>
        <v>0</v>
      </c>
      <c r="J82" t="str">
        <f t="shared" si="78"/>
        <v>$24.18 $6,162,744.56</v>
      </c>
      <c r="K82" t="str">
        <f t="shared" si="79"/>
        <v>$6,162,744.56</v>
      </c>
      <c r="L82" t="str">
        <f t="shared" si="80"/>
        <v>$24.18</v>
      </c>
      <c r="M82" s="2" t="str">
        <f t="shared" si="81"/>
        <v>$24.18</v>
      </c>
      <c r="N82" s="2" t="str">
        <f t="shared" si="82"/>
        <v>$6,162,744.56</v>
      </c>
      <c r="O82">
        <f t="shared" si="83"/>
        <v>254869.50206782462</v>
      </c>
      <c r="Q82" t="str">
        <f t="shared" si="84"/>
        <v xml:space="preserve">Philadelphia 2401 E Venango St </v>
      </c>
      <c r="R82" t="str">
        <f t="shared" si="85"/>
        <v xml:space="preserve">Philadelphia 2401 E Venango St </v>
      </c>
    </row>
    <row r="83" spans="1:18" ht="18.75" customHeight="1" x14ac:dyDescent="0.25">
      <c r="A83">
        <v>80</v>
      </c>
      <c r="B83" s="1" t="s">
        <v>82</v>
      </c>
      <c r="C83" t="str">
        <f t="shared" si="75"/>
        <v xml:space="preserve">4632 </v>
      </c>
      <c r="D83" s="1" t="s">
        <v>82</v>
      </c>
      <c r="E83" t="str">
        <f t="shared" ref="E83" si="99">MID(D83,1,SEARCH(" ",D83,1))</f>
        <v xml:space="preserve">4632 </v>
      </c>
      <c r="F83">
        <f t="shared" si="77"/>
        <v>0</v>
      </c>
      <c r="J83" t="str">
        <f t="shared" si="78"/>
        <v>$37.59 $6,148,450.26</v>
      </c>
      <c r="K83" t="str">
        <f t="shared" si="79"/>
        <v>$6,148,450.26</v>
      </c>
      <c r="L83" t="str">
        <f t="shared" si="80"/>
        <v>$37.59</v>
      </c>
      <c r="M83" s="2" t="str">
        <f t="shared" si="81"/>
        <v>$37.59</v>
      </c>
      <c r="N83" s="2" t="str">
        <f t="shared" si="82"/>
        <v>$6,148,450.26</v>
      </c>
      <c r="O83">
        <f t="shared" si="83"/>
        <v>163566.11492418195</v>
      </c>
      <c r="Q83" t="str">
        <f t="shared" si="84"/>
        <v xml:space="preserve">North Wales Gwynedd Crossing Sc 1200 Bethlehem Pike, </v>
      </c>
      <c r="R83" t="str">
        <f t="shared" si="85"/>
        <v xml:space="preserve">North Wales Gwynedd Crossing Sc 1200 Bethlehem Pike, </v>
      </c>
    </row>
    <row r="84" spans="1:18" ht="18.75" customHeight="1" x14ac:dyDescent="0.25">
      <c r="A84">
        <v>81</v>
      </c>
      <c r="B84" s="1" t="s">
        <v>83</v>
      </c>
      <c r="C84" t="str">
        <f t="shared" si="75"/>
        <v xml:space="preserve">9118 </v>
      </c>
      <c r="D84" s="1" t="s">
        <v>83</v>
      </c>
      <c r="E84" t="str">
        <f t="shared" ref="E84" si="100">MID(D84,1,SEARCH(" ",D84,1))</f>
        <v xml:space="preserve">9118 </v>
      </c>
      <c r="F84">
        <f t="shared" si="77"/>
        <v>0</v>
      </c>
      <c r="J84" t="str">
        <f t="shared" si="78"/>
        <v>$27.62 $6,125,784.05</v>
      </c>
      <c r="K84" t="str">
        <f t="shared" si="79"/>
        <v>$6,125,784.05</v>
      </c>
      <c r="L84" t="str">
        <f t="shared" si="80"/>
        <v>$27.62</v>
      </c>
      <c r="M84" s="2" t="str">
        <f t="shared" si="81"/>
        <v>$27.62</v>
      </c>
      <c r="N84" s="2" t="str">
        <f t="shared" si="82"/>
        <v>$6,125,784.05</v>
      </c>
      <c r="O84">
        <f t="shared" si="83"/>
        <v>221787.98153511947</v>
      </c>
      <c r="Q84" t="str">
        <f t="shared" si="84"/>
        <v xml:space="preserve">Philadephia Ivy Ridge Shopping Ctr 7146 Ridge Ave </v>
      </c>
      <c r="R84" t="str">
        <f t="shared" si="85"/>
        <v xml:space="preserve">Philadephia Ivy Ridge Shopping Ctr 7146 Ridge Ave </v>
      </c>
    </row>
    <row r="85" spans="1:18" ht="18.75" customHeight="1" x14ac:dyDescent="0.25">
      <c r="A85">
        <v>82</v>
      </c>
      <c r="B85" s="1" t="s">
        <v>84</v>
      </c>
      <c r="C85" t="str">
        <f t="shared" si="75"/>
        <v xml:space="preserve">6714 </v>
      </c>
      <c r="D85" s="1" t="s">
        <v>84</v>
      </c>
      <c r="E85" t="str">
        <f t="shared" ref="E85" si="101">MID(D85,1,SEARCH(" ",D85,1))</f>
        <v xml:space="preserve">6714 </v>
      </c>
      <c r="F85">
        <f t="shared" si="77"/>
        <v>0</v>
      </c>
      <c r="J85" t="str">
        <f t="shared" si="78"/>
        <v>$42.02 $6,118,074.24</v>
      </c>
      <c r="K85" t="str">
        <f t="shared" si="79"/>
        <v>$6,118,074.24</v>
      </c>
      <c r="L85" t="str">
        <f t="shared" si="80"/>
        <v>$42.02</v>
      </c>
      <c r="M85" s="2" t="str">
        <f t="shared" si="81"/>
        <v>$42.02</v>
      </c>
      <c r="N85" s="2" t="str">
        <f t="shared" si="82"/>
        <v>$6,118,074.24</v>
      </c>
      <c r="O85">
        <f t="shared" si="83"/>
        <v>145599.10138029509</v>
      </c>
      <c r="Q85" t="str">
        <f t="shared" si="84"/>
        <v xml:space="preserve">Shrewsbury Shrewsbury Commons Shopping Ctr 802 Shrewsbury Commons Ave </v>
      </c>
      <c r="R85" t="str">
        <f t="shared" si="85"/>
        <v xml:space="preserve">Shrewsbury Shrewsbury Commons Shopping Ctr 802 Shrewsbury Commons Ave </v>
      </c>
    </row>
    <row r="86" spans="1:18" ht="18.75" customHeight="1" x14ac:dyDescent="0.25">
      <c r="A86">
        <v>83</v>
      </c>
      <c r="B86" s="1" t="s">
        <v>85</v>
      </c>
      <c r="C86" t="str">
        <f t="shared" si="75"/>
        <v xml:space="preserve">1525 </v>
      </c>
      <c r="D86" s="1" t="s">
        <v>85</v>
      </c>
      <c r="E86" t="str">
        <f t="shared" ref="E86" si="102">MID(D86,1,SEARCH(" ",D86,1))</f>
        <v xml:space="preserve">1525 </v>
      </c>
      <c r="F86">
        <f t="shared" si="77"/>
        <v>0</v>
      </c>
      <c r="J86" t="str">
        <f t="shared" si="78"/>
        <v>$33.71 $6,114,178.13</v>
      </c>
      <c r="K86" t="str">
        <f t="shared" si="79"/>
        <v>$6,114,178.13</v>
      </c>
      <c r="L86" t="str">
        <f t="shared" si="80"/>
        <v>$33.71</v>
      </c>
      <c r="M86" s="2" t="str">
        <f t="shared" si="81"/>
        <v>$33.71</v>
      </c>
      <c r="N86" s="2" t="str">
        <f t="shared" si="82"/>
        <v>$6,114,178.13</v>
      </c>
      <c r="O86">
        <f t="shared" si="83"/>
        <v>181375.79738949865</v>
      </c>
      <c r="Q86" t="str">
        <f t="shared" si="84"/>
        <v xml:space="preserve">Exton Lionville Shopping Ctr 162 Eagleview Blvd </v>
      </c>
      <c r="R86" t="str">
        <f t="shared" si="85"/>
        <v xml:space="preserve">Exton Lionville Shopping Ctr 162 Eagleview Blvd </v>
      </c>
    </row>
    <row r="87" spans="1:18" ht="18.75" customHeight="1" x14ac:dyDescent="0.25">
      <c r="A87">
        <v>84</v>
      </c>
      <c r="B87" s="1" t="s">
        <v>86</v>
      </c>
      <c r="C87" t="str">
        <f t="shared" si="75"/>
        <v xml:space="preserve">619 </v>
      </c>
      <c r="D87" s="1" t="s">
        <v>86</v>
      </c>
      <c r="E87" t="str">
        <f t="shared" ref="E87" si="103">MID(D87,1,SEARCH(" ",D87,1))</f>
        <v xml:space="preserve">619 </v>
      </c>
      <c r="F87">
        <f t="shared" si="77"/>
        <v>0</v>
      </c>
      <c r="J87" t="str">
        <f t="shared" si="78"/>
        <v>$28.81 $6,098,337.15</v>
      </c>
      <c r="K87" t="str">
        <f t="shared" si="79"/>
        <v>$6,098,337.15</v>
      </c>
      <c r="L87" t="str">
        <f t="shared" si="80"/>
        <v>$28.81</v>
      </c>
      <c r="M87" s="2" t="str">
        <f t="shared" si="81"/>
        <v>$28.81</v>
      </c>
      <c r="N87" s="2" t="str">
        <f t="shared" si="82"/>
        <v>$6,098,337.15</v>
      </c>
      <c r="O87">
        <f t="shared" si="83"/>
        <v>211674.31968066646</v>
      </c>
      <c r="Q87" t="str">
        <f t="shared" si="84"/>
        <v xml:space="preserve">Reading Penn Plz 3045 Fifth St </v>
      </c>
      <c r="R87" t="str">
        <f t="shared" si="85"/>
        <v xml:space="preserve">Reading Penn Plz 3045 Fifth St </v>
      </c>
    </row>
    <row r="88" spans="1:18" ht="18.75" customHeight="1" x14ac:dyDescent="0.25">
      <c r="A88">
        <v>85</v>
      </c>
      <c r="B88" s="1" t="s">
        <v>87</v>
      </c>
      <c r="C88" t="str">
        <f t="shared" si="75"/>
        <v xml:space="preserve">4804 </v>
      </c>
      <c r="D88" s="1" t="s">
        <v>87</v>
      </c>
      <c r="E88" t="str">
        <f t="shared" ref="E88" si="104">MID(D88,1,SEARCH(" ",D88,1))</f>
        <v xml:space="preserve">4804 </v>
      </c>
      <c r="F88">
        <f t="shared" si="77"/>
        <v>0</v>
      </c>
      <c r="J88" t="str">
        <f t="shared" si="78"/>
        <v>$27.43 $6,064,079.49</v>
      </c>
      <c r="K88" t="str">
        <f t="shared" si="79"/>
        <v>$6,064,079.49</v>
      </c>
      <c r="L88" t="str">
        <f t="shared" si="80"/>
        <v>$27.43</v>
      </c>
      <c r="M88" s="2" t="str">
        <f t="shared" si="81"/>
        <v>$27.43</v>
      </c>
      <c r="N88" s="2" t="str">
        <f t="shared" si="82"/>
        <v>$6,064,079.49</v>
      </c>
      <c r="O88">
        <f t="shared" si="83"/>
        <v>221074.71709806781</v>
      </c>
      <c r="Q88" t="str">
        <f t="shared" si="84"/>
        <v xml:space="preserve">Bethlehem Stefko Shopping Ctr 1844-A Stefko Blvd </v>
      </c>
      <c r="R88" t="str">
        <f t="shared" si="85"/>
        <v xml:space="preserve">Bethlehem Stefko Shopping Ctr 1844-A Stefko Blvd </v>
      </c>
    </row>
    <row r="89" spans="1:18" ht="18.75" customHeight="1" x14ac:dyDescent="0.25">
      <c r="A89">
        <v>86</v>
      </c>
      <c r="B89" s="1" t="s">
        <v>88</v>
      </c>
      <c r="C89" t="str">
        <f t="shared" si="75"/>
        <v xml:space="preserve">709 </v>
      </c>
      <c r="D89" s="1" t="s">
        <v>88</v>
      </c>
      <c r="E89" t="str">
        <f t="shared" ref="E89" si="105">MID(D89,1,SEARCH(" ",D89,1))</f>
        <v xml:space="preserve">709 </v>
      </c>
      <c r="F89">
        <f t="shared" si="77"/>
        <v>0</v>
      </c>
      <c r="J89" t="str">
        <f t="shared" si="78"/>
        <v>$33.69 $6,051,000.16</v>
      </c>
      <c r="K89" t="str">
        <f t="shared" si="79"/>
        <v>$6,051,000.16</v>
      </c>
      <c r="L89" t="str">
        <f t="shared" si="80"/>
        <v>$33.69</v>
      </c>
      <c r="M89" s="2" t="str">
        <f t="shared" si="81"/>
        <v>$33.69</v>
      </c>
      <c r="N89" s="2" t="str">
        <f t="shared" si="82"/>
        <v>$6,051,000.16</v>
      </c>
      <c r="O89">
        <f t="shared" si="83"/>
        <v>179608.19709112498</v>
      </c>
      <c r="Q89" t="str">
        <f t="shared" si="84"/>
        <v xml:space="preserve">Altoona Pleasant Valley Shopping Ctr 3415 Pleasant Valley Blvd, </v>
      </c>
      <c r="R89" t="str">
        <f t="shared" si="85"/>
        <v xml:space="preserve">Altoona Pleasant Valley Shopping Ctr 3415 Pleasant Valley Blvd, </v>
      </c>
    </row>
    <row r="90" spans="1:18" ht="18.75" customHeight="1" x14ac:dyDescent="0.25">
      <c r="A90">
        <v>87</v>
      </c>
      <c r="B90" s="1" t="s">
        <v>89</v>
      </c>
      <c r="C90" t="str">
        <f t="shared" si="75"/>
        <v xml:space="preserve">4636 </v>
      </c>
      <c r="D90" s="1" t="s">
        <v>89</v>
      </c>
      <c r="E90" t="str">
        <f t="shared" ref="E90" si="106">MID(D90,1,SEARCH(" ",D90,1))</f>
        <v xml:space="preserve">4636 </v>
      </c>
      <c r="F90">
        <f t="shared" si="77"/>
        <v>0</v>
      </c>
      <c r="J90" t="str">
        <f t="shared" si="78"/>
        <v>$40.37 $6,012,158.05</v>
      </c>
      <c r="K90" t="str">
        <f t="shared" si="79"/>
        <v>$6,012,158.05</v>
      </c>
      <c r="L90" t="str">
        <f t="shared" si="80"/>
        <v>$40.37</v>
      </c>
      <c r="M90" s="2" t="str">
        <f t="shared" si="81"/>
        <v>$40.37</v>
      </c>
      <c r="N90" s="2" t="str">
        <f t="shared" si="82"/>
        <v>$6,012,158.05</v>
      </c>
      <c r="O90">
        <f t="shared" si="83"/>
        <v>148926.38221451573</v>
      </c>
      <c r="Q90" t="str">
        <f t="shared" si="84"/>
        <v xml:space="preserve">Narberth 1 Station Cir </v>
      </c>
      <c r="R90" t="str">
        <f t="shared" si="85"/>
        <v xml:space="preserve">Narberth 1 Station Cir </v>
      </c>
    </row>
    <row r="91" spans="1:18" ht="18.75" customHeight="1" x14ac:dyDescent="0.25">
      <c r="A91">
        <v>88</v>
      </c>
      <c r="B91" s="1" t="s">
        <v>90</v>
      </c>
      <c r="C91" t="str">
        <f t="shared" si="75"/>
        <v xml:space="preserve">910 </v>
      </c>
      <c r="D91" s="1" t="s">
        <v>90</v>
      </c>
      <c r="E91" t="str">
        <f t="shared" ref="E91" si="107">MID(D91,1,SEARCH(" ",D91,1))</f>
        <v xml:space="preserve">910 </v>
      </c>
      <c r="F91">
        <f t="shared" si="77"/>
        <v>0</v>
      </c>
      <c r="J91" t="str">
        <f t="shared" si="78"/>
        <v>$30.38 $6,009,570.67</v>
      </c>
      <c r="K91" t="str">
        <f t="shared" si="79"/>
        <v>$6,009,570.67</v>
      </c>
      <c r="L91" t="str">
        <f t="shared" si="80"/>
        <v>$30.38</v>
      </c>
      <c r="M91" s="2" t="str">
        <f t="shared" si="81"/>
        <v>$30.38</v>
      </c>
      <c r="N91" s="2" t="str">
        <f t="shared" si="82"/>
        <v>$6,009,570.67</v>
      </c>
      <c r="O91">
        <f t="shared" si="83"/>
        <v>197813.38610928244</v>
      </c>
      <c r="Q91" t="str">
        <f t="shared" si="84"/>
        <v xml:space="preserve">Souderton Hilltown Plz Sc 766 Rt </v>
      </c>
      <c r="R91" t="str">
        <f t="shared" si="85"/>
        <v xml:space="preserve">Souderton Hilltown Plz Sc 766 Rt </v>
      </c>
    </row>
    <row r="92" spans="1:18" ht="18.75" customHeight="1" x14ac:dyDescent="0.25">
      <c r="A92">
        <v>89</v>
      </c>
      <c r="B92" s="1" t="s">
        <v>91</v>
      </c>
      <c r="C92" t="str">
        <f t="shared" si="75"/>
        <v xml:space="preserve">2306 </v>
      </c>
      <c r="D92" s="1" t="s">
        <v>91</v>
      </c>
      <c r="E92" t="str">
        <f t="shared" ref="E92" si="108">MID(D92,1,SEARCH(" ",D92,1))</f>
        <v xml:space="preserve">2306 </v>
      </c>
      <c r="F92">
        <f t="shared" si="77"/>
        <v>0</v>
      </c>
      <c r="J92" t="str">
        <f t="shared" si="78"/>
        <v>$43.64 $5,968,317.45</v>
      </c>
      <c r="K92" t="str">
        <f t="shared" si="79"/>
        <v>$5,968,317.45</v>
      </c>
      <c r="L92" t="str">
        <f t="shared" si="80"/>
        <v>$43.64</v>
      </c>
      <c r="M92" s="2" t="str">
        <f t="shared" si="81"/>
        <v>$43.64</v>
      </c>
      <c r="N92" s="2" t="str">
        <f t="shared" si="82"/>
        <v>$5,968,317.45</v>
      </c>
      <c r="O92">
        <f t="shared" si="83"/>
        <v>136762.54468377636</v>
      </c>
      <c r="Q92" t="str">
        <f t="shared" si="84"/>
        <v xml:space="preserve">Wayne 209 W Lancaster Ave </v>
      </c>
      <c r="R92" t="str">
        <f t="shared" si="85"/>
        <v xml:space="preserve">Wayne 209 W Lancaster Ave </v>
      </c>
    </row>
    <row r="93" spans="1:18" ht="18.75" customHeight="1" x14ac:dyDescent="0.25">
      <c r="A93">
        <v>90</v>
      </c>
      <c r="B93" s="1" t="s">
        <v>92</v>
      </c>
      <c r="C93" t="str">
        <f t="shared" si="75"/>
        <v xml:space="preserve">101 </v>
      </c>
      <c r="D93" s="1" t="s">
        <v>92</v>
      </c>
      <c r="E93" t="str">
        <f t="shared" ref="E93" si="109">MID(D93,1,SEARCH(" ",D93,1))</f>
        <v xml:space="preserve">101 </v>
      </c>
      <c r="F93">
        <f t="shared" si="77"/>
        <v>0</v>
      </c>
      <c r="J93" t="str">
        <f t="shared" si="78"/>
        <v>$39.38 $5,939,974.39</v>
      </c>
      <c r="K93" t="str">
        <f t="shared" si="79"/>
        <v>$5,939,974.39</v>
      </c>
      <c r="L93" t="str">
        <f t="shared" si="80"/>
        <v>$39.38</v>
      </c>
      <c r="M93" s="2" t="str">
        <f t="shared" si="81"/>
        <v>$39.38</v>
      </c>
      <c r="N93" s="2" t="str">
        <f t="shared" si="82"/>
        <v>$5,939,974.39</v>
      </c>
      <c r="O93">
        <f t="shared" si="83"/>
        <v>150837.33849669882</v>
      </c>
      <c r="Q93" t="str">
        <f t="shared" si="84"/>
        <v xml:space="preserve">Gettysburg 1275 York </v>
      </c>
      <c r="R93" t="str">
        <f t="shared" si="85"/>
        <v xml:space="preserve">Gettysburg 1275 York </v>
      </c>
    </row>
    <row r="94" spans="1:18" ht="18.75" customHeight="1" x14ac:dyDescent="0.25">
      <c r="A94">
        <v>91</v>
      </c>
      <c r="B94" s="1" t="s">
        <v>93</v>
      </c>
      <c r="C94" t="str">
        <f t="shared" si="75"/>
        <v xml:space="preserve">5135 </v>
      </c>
      <c r="D94" s="1" t="s">
        <v>93</v>
      </c>
      <c r="E94" t="str">
        <f t="shared" ref="E94" si="110">MID(D94,1,SEARCH(" ",D94,1))</f>
        <v xml:space="preserve">5135 </v>
      </c>
      <c r="F94">
        <f t="shared" si="77"/>
        <v>0</v>
      </c>
      <c r="J94" t="str">
        <f t="shared" si="78"/>
        <v>$19.85 $5,899,449.37</v>
      </c>
      <c r="K94" t="str">
        <f t="shared" si="79"/>
        <v>$5,899,449.37</v>
      </c>
      <c r="L94" t="str">
        <f t="shared" si="80"/>
        <v>$19.85</v>
      </c>
      <c r="M94" s="2" t="str">
        <f t="shared" si="81"/>
        <v>$19.85</v>
      </c>
      <c r="N94" s="2" t="str">
        <f t="shared" si="82"/>
        <v>$5,899,449.37</v>
      </c>
      <c r="O94">
        <f t="shared" si="83"/>
        <v>297201.4795969773</v>
      </c>
      <c r="Q94" t="str">
        <f t="shared" si="84"/>
        <v xml:space="preserve">Philadelphia 5101 Lancaster Ave </v>
      </c>
      <c r="R94" t="str">
        <f t="shared" si="85"/>
        <v xml:space="preserve">Philadelphia 5101 Lancaster Ave </v>
      </c>
    </row>
    <row r="95" spans="1:18" ht="18.75" customHeight="1" x14ac:dyDescent="0.25">
      <c r="A95">
        <v>92</v>
      </c>
      <c r="B95" s="1" t="s">
        <v>94</v>
      </c>
      <c r="C95" t="str">
        <f t="shared" si="75"/>
        <v xml:space="preserve">2324 </v>
      </c>
      <c r="D95" s="1" t="s">
        <v>94</v>
      </c>
      <c r="E95" t="str">
        <f t="shared" ref="E95" si="111">MID(D95,1,SEARCH(" ",D95,1))</f>
        <v xml:space="preserve">2324 </v>
      </c>
      <c r="F95">
        <f t="shared" si="77"/>
        <v>0</v>
      </c>
      <c r="J95" t="str">
        <f t="shared" si="78"/>
        <v>$26.49 $5,870,820.07</v>
      </c>
      <c r="K95" t="str">
        <f t="shared" si="79"/>
        <v>$5,870,820.07</v>
      </c>
      <c r="L95" t="str">
        <f t="shared" si="80"/>
        <v>$26.49</v>
      </c>
      <c r="M95" s="2" t="str">
        <f t="shared" si="81"/>
        <v>$26.49</v>
      </c>
      <c r="N95" s="2" t="str">
        <f t="shared" si="82"/>
        <v>$5,870,820.07</v>
      </c>
      <c r="O95">
        <f t="shared" si="83"/>
        <v>221624.01170252927</v>
      </c>
      <c r="Q95" t="str">
        <f t="shared" si="84"/>
        <v xml:space="preserve">Holmes Macdade Shopping Ctr 2143 Macdade Blvd </v>
      </c>
      <c r="R95" t="str">
        <f t="shared" si="85"/>
        <v xml:space="preserve">Holmes Macdade Shopping Ctr 2143 Macdade Blvd </v>
      </c>
    </row>
    <row r="96" spans="1:18" ht="18.75" customHeight="1" x14ac:dyDescent="0.25">
      <c r="A96">
        <v>93</v>
      </c>
      <c r="B96" s="1" t="s">
        <v>95</v>
      </c>
      <c r="C96" t="str">
        <f t="shared" si="75"/>
        <v xml:space="preserve">3607 </v>
      </c>
      <c r="D96" s="1" t="s">
        <v>95</v>
      </c>
      <c r="E96" t="str">
        <f t="shared" ref="E96" si="112">MID(D96,1,SEARCH(" ",D96,1))</f>
        <v xml:space="preserve">3607 </v>
      </c>
      <c r="F96">
        <f t="shared" si="77"/>
        <v>0</v>
      </c>
      <c r="J96" t="str">
        <f t="shared" si="78"/>
        <v>$31.39 $5,816,186.25</v>
      </c>
      <c r="K96" t="str">
        <f t="shared" si="79"/>
        <v>$5,816,186.25</v>
      </c>
      <c r="L96" t="str">
        <f t="shared" si="80"/>
        <v>$31.39</v>
      </c>
      <c r="M96" s="2" t="str">
        <f t="shared" si="81"/>
        <v>$31.39</v>
      </c>
      <c r="N96" s="2" t="str">
        <f t="shared" si="82"/>
        <v>$5,816,186.25</v>
      </c>
      <c r="O96">
        <f t="shared" si="83"/>
        <v>185287.87034087288</v>
      </c>
      <c r="Q96" t="str">
        <f t="shared" si="84"/>
        <v xml:space="preserve">Lititz Shoppes At Kissel Village 1020 Lititz Pike </v>
      </c>
      <c r="R96" t="str">
        <f t="shared" si="85"/>
        <v xml:space="preserve">Lititz Shoppes At Kissel Village 1020 Lititz Pike </v>
      </c>
    </row>
    <row r="97" spans="1:18" ht="18.75" customHeight="1" x14ac:dyDescent="0.25">
      <c r="A97">
        <v>94</v>
      </c>
      <c r="B97" s="1" t="s">
        <v>96</v>
      </c>
      <c r="C97" t="str">
        <f t="shared" si="75"/>
        <v xml:space="preserve">5160 </v>
      </c>
      <c r="D97" s="1" t="s">
        <v>96</v>
      </c>
      <c r="E97" t="str">
        <f t="shared" ref="E97" si="113">MID(D97,1,SEARCH(" ",D97,1))</f>
        <v xml:space="preserve">5160 </v>
      </c>
      <c r="F97">
        <f t="shared" si="77"/>
        <v>0</v>
      </c>
      <c r="J97" t="str">
        <f t="shared" si="78"/>
        <v>$24.29 $5,791,832.28</v>
      </c>
      <c r="K97" t="str">
        <f t="shared" si="79"/>
        <v>$5,791,832.28</v>
      </c>
      <c r="L97" t="str">
        <f t="shared" si="80"/>
        <v>$24.29</v>
      </c>
      <c r="M97" s="2" t="str">
        <f t="shared" si="81"/>
        <v>$24.29</v>
      </c>
      <c r="N97" s="2" t="str">
        <f t="shared" si="82"/>
        <v>$5,791,832.28</v>
      </c>
      <c r="O97">
        <f t="shared" si="83"/>
        <v>238445.13297653358</v>
      </c>
      <c r="Q97" t="str">
        <f t="shared" si="84"/>
        <v xml:space="preserve">Philadelphia Hendrix Ctr 11685 Bustleton Ave </v>
      </c>
      <c r="R97" t="str">
        <f t="shared" si="85"/>
        <v xml:space="preserve">Philadelphia Hendrix Ctr 11685 Bustleton Ave </v>
      </c>
    </row>
    <row r="98" spans="1:18" ht="18.75" customHeight="1" x14ac:dyDescent="0.25">
      <c r="A98">
        <v>95</v>
      </c>
      <c r="B98" s="1" t="s">
        <v>97</v>
      </c>
      <c r="C98" t="str">
        <f t="shared" si="75"/>
        <v xml:space="preserve">1010 </v>
      </c>
      <c r="D98" s="1" t="s">
        <v>97</v>
      </c>
      <c r="E98" t="str">
        <f t="shared" ref="E98" si="114">MID(D98,1,SEARCH(" ",D98,1))</f>
        <v xml:space="preserve">1010 </v>
      </c>
      <c r="F98">
        <f t="shared" si="77"/>
        <v>0</v>
      </c>
      <c r="J98" t="str">
        <f t="shared" si="78"/>
        <v>$36.47 $5,741,361.24</v>
      </c>
      <c r="K98" t="str">
        <f t="shared" si="79"/>
        <v>$5,741,361.24</v>
      </c>
      <c r="L98" t="str">
        <f t="shared" si="80"/>
        <v>$36.47</v>
      </c>
      <c r="M98" s="2" t="str">
        <f t="shared" si="81"/>
        <v>$36.47</v>
      </c>
      <c r="N98" s="2" t="str">
        <f t="shared" si="82"/>
        <v>$5,741,361.24</v>
      </c>
      <c r="O98">
        <f t="shared" si="83"/>
        <v>157426.96024129423</v>
      </c>
      <c r="Q98" t="str">
        <f t="shared" si="84"/>
        <v xml:space="preserve">Seven Fields 206 Seven Fields Blvd </v>
      </c>
      <c r="R98" t="str">
        <f t="shared" si="85"/>
        <v xml:space="preserve">Seven Fields 206 Seven Fields Blvd </v>
      </c>
    </row>
    <row r="99" spans="1:18" ht="18.75" customHeight="1" x14ac:dyDescent="0.25">
      <c r="A99">
        <v>96</v>
      </c>
      <c r="B99" s="1" t="s">
        <v>98</v>
      </c>
      <c r="C99" t="str">
        <f t="shared" si="75"/>
        <v xml:space="preserve">5112 </v>
      </c>
      <c r="D99" s="1" t="s">
        <v>98</v>
      </c>
      <c r="E99" t="str">
        <f t="shared" ref="E99" si="115">MID(D99,1,SEARCH(" ",D99,1))</f>
        <v xml:space="preserve">5112 </v>
      </c>
      <c r="F99">
        <f t="shared" si="77"/>
        <v>0</v>
      </c>
      <c r="J99" t="str">
        <f t="shared" si="78"/>
        <v>$29.96 $5,706,857.44</v>
      </c>
      <c r="K99" t="str">
        <f t="shared" si="79"/>
        <v>$5,706,857.44</v>
      </c>
      <c r="L99" t="str">
        <f t="shared" si="80"/>
        <v>$29.96</v>
      </c>
      <c r="M99" s="2" t="str">
        <f t="shared" si="81"/>
        <v>$29.96</v>
      </c>
      <c r="N99" s="2" t="str">
        <f t="shared" si="82"/>
        <v>$5,706,857.44</v>
      </c>
      <c r="O99">
        <f t="shared" si="83"/>
        <v>190482.55807743658</v>
      </c>
      <c r="Q99" t="str">
        <f t="shared" si="84"/>
        <v xml:space="preserve">Philadelphia 2550 Grant </v>
      </c>
      <c r="R99" t="str">
        <f t="shared" si="85"/>
        <v xml:space="preserve">Philadelphia 2550 Grant </v>
      </c>
    </row>
    <row r="100" spans="1:18" ht="18.75" customHeight="1" x14ac:dyDescent="0.25">
      <c r="A100">
        <v>97</v>
      </c>
      <c r="B100" s="1" t="s">
        <v>99</v>
      </c>
      <c r="C100" t="str">
        <f t="shared" si="75"/>
        <v xml:space="preserve">211 </v>
      </c>
      <c r="D100" s="1" t="s">
        <v>99</v>
      </c>
      <c r="E100" t="str">
        <f t="shared" ref="E100" si="116">MID(D100,1,SEARCH(" ",D100,1))</f>
        <v xml:space="preserve">211 </v>
      </c>
      <c r="F100">
        <f t="shared" si="77"/>
        <v>0</v>
      </c>
      <c r="J100" t="str">
        <f t="shared" si="78"/>
        <v>$34.26 $5,698,461.25</v>
      </c>
      <c r="K100" t="str">
        <f t="shared" si="79"/>
        <v>$5,698,461.25</v>
      </c>
      <c r="L100" t="str">
        <f t="shared" si="80"/>
        <v>$34.26</v>
      </c>
      <c r="M100" s="2" t="str">
        <f t="shared" si="81"/>
        <v>$34.26</v>
      </c>
      <c r="N100" s="2" t="str">
        <f t="shared" si="82"/>
        <v>$5,698,461.25</v>
      </c>
      <c r="O100">
        <f t="shared" si="83"/>
        <v>166329.86719206072</v>
      </c>
      <c r="Q100" t="str">
        <f t="shared" si="84"/>
        <v xml:space="preserve">Gibsonia 354 Northtowne Sq 5600 Rte 8 </v>
      </c>
      <c r="R100" t="str">
        <f t="shared" si="85"/>
        <v xml:space="preserve">Gibsonia 354 Northtowne Sq 5600 Rte 8 </v>
      </c>
    </row>
    <row r="101" spans="1:18" ht="18.75" customHeight="1" x14ac:dyDescent="0.25">
      <c r="A101">
        <v>98</v>
      </c>
      <c r="B101" s="1" t="s">
        <v>100</v>
      </c>
      <c r="C101" t="str">
        <f t="shared" si="75"/>
        <v xml:space="preserve">1502 </v>
      </c>
      <c r="D101" s="1" t="s">
        <v>100</v>
      </c>
      <c r="E101" t="str">
        <f t="shared" ref="E101" si="117">MID(D101,1,SEARCH(" ",D101,1))</f>
        <v xml:space="preserve">1502 </v>
      </c>
      <c r="F101">
        <f t="shared" si="77"/>
        <v>0</v>
      </c>
      <c r="J101" t="str">
        <f t="shared" si="78"/>
        <v>$33.02 $5,668,165.94</v>
      </c>
      <c r="K101" t="str">
        <f t="shared" si="79"/>
        <v>$5,668,165.94</v>
      </c>
      <c r="L101" t="str">
        <f t="shared" si="80"/>
        <v>$33.02</v>
      </c>
      <c r="M101" s="2" t="str">
        <f t="shared" si="81"/>
        <v>$33.02</v>
      </c>
      <c r="N101" s="2" t="str">
        <f t="shared" si="82"/>
        <v>$5,668,165.94</v>
      </c>
      <c r="O101">
        <f t="shared" si="83"/>
        <v>171658.56874621441</v>
      </c>
      <c r="Q101" t="str">
        <f t="shared" si="84"/>
        <v xml:space="preserve">Phoenixville 550 Kimberton Rd </v>
      </c>
      <c r="R101" t="str">
        <f t="shared" si="85"/>
        <v xml:space="preserve">Phoenixville 550 Kimberton Rd </v>
      </c>
    </row>
    <row r="102" spans="1:18" ht="18.75" customHeight="1" x14ac:dyDescent="0.25">
      <c r="A102">
        <v>99</v>
      </c>
      <c r="B102" s="1" t="s">
        <v>101</v>
      </c>
      <c r="C102" t="str">
        <f t="shared" si="75"/>
        <v xml:space="preserve">2215 </v>
      </c>
      <c r="D102" s="1" t="s">
        <v>101</v>
      </c>
      <c r="E102" t="str">
        <f t="shared" ref="E102" si="118">MID(D102,1,SEARCH(" ",D102,1))</f>
        <v xml:space="preserve">2215 </v>
      </c>
      <c r="F102">
        <f t="shared" si="77"/>
        <v>0</v>
      </c>
      <c r="J102" t="str">
        <f t="shared" si="78"/>
        <v>$26.07 $5,629,839.64</v>
      </c>
      <c r="K102" t="str">
        <f t="shared" si="79"/>
        <v>$5,629,839.64</v>
      </c>
      <c r="L102" t="str">
        <f t="shared" si="80"/>
        <v>$26.07</v>
      </c>
      <c r="M102" s="2" t="str">
        <f t="shared" si="81"/>
        <v>$26.07</v>
      </c>
      <c r="N102" s="2" t="str">
        <f t="shared" si="82"/>
        <v>$5,629,839.64</v>
      </c>
      <c r="O102">
        <f t="shared" si="83"/>
        <v>215950.88761028001</v>
      </c>
      <c r="Q102" t="str">
        <f t="shared" si="84"/>
        <v xml:space="preserve">Harrisburg The Pt Shopping Ctr 4227 Union Deposit Rd </v>
      </c>
      <c r="R102" t="str">
        <f t="shared" si="85"/>
        <v xml:space="preserve">Harrisburg The Pt Shopping Ctr 4227 Union Deposit Rd </v>
      </c>
    </row>
    <row r="103" spans="1:18" ht="18.75" customHeight="1" x14ac:dyDescent="0.25">
      <c r="A103">
        <v>100</v>
      </c>
      <c r="B103" s="1" t="s">
        <v>102</v>
      </c>
      <c r="C103" t="str">
        <f t="shared" si="75"/>
        <v xml:space="preserve">4110 </v>
      </c>
      <c r="D103" s="1" t="s">
        <v>102</v>
      </c>
      <c r="E103" t="str">
        <f t="shared" ref="E103" si="119">MID(D103,1,SEARCH(" ",D103,1))</f>
        <v xml:space="preserve">4110 </v>
      </c>
      <c r="F103">
        <f t="shared" si="77"/>
        <v>0</v>
      </c>
      <c r="J103" t="str">
        <f t="shared" si="78"/>
        <v>$36.55 $5,616,493.23</v>
      </c>
      <c r="K103" t="str">
        <f t="shared" si="79"/>
        <v>$5,616,493.23</v>
      </c>
      <c r="L103" t="str">
        <f t="shared" si="80"/>
        <v>$36.55</v>
      </c>
      <c r="M103" s="2" t="str">
        <f t="shared" si="81"/>
        <v>$36.55</v>
      </c>
      <c r="N103" s="2" t="str">
        <f t="shared" si="82"/>
        <v>$5,616,493.23</v>
      </c>
      <c r="O103">
        <f t="shared" si="83"/>
        <v>153666.02544459645</v>
      </c>
      <c r="Q103" t="str">
        <f t="shared" si="84"/>
        <v xml:space="preserve">Williamsport Loyal Pz Shopping Ctr 1903 E 3rd St </v>
      </c>
      <c r="R103" t="str">
        <f t="shared" si="85"/>
        <v xml:space="preserve">Williamsport Loyal Pz Shopping Ctr 1903 E 3rd St </v>
      </c>
    </row>
    <row r="104" spans="1:18" ht="18.75" customHeight="1" x14ac:dyDescent="0.25">
      <c r="A104">
        <v>101</v>
      </c>
      <c r="B104" s="1" t="s">
        <v>103</v>
      </c>
      <c r="C104" t="str">
        <f t="shared" si="75"/>
        <v xml:space="preserve">2320 </v>
      </c>
      <c r="D104" s="1" t="s">
        <v>103</v>
      </c>
      <c r="E104" t="str">
        <f t="shared" ref="E104" si="120">MID(D104,1,SEARCH(" ",D104,1))</f>
        <v xml:space="preserve">2320 </v>
      </c>
      <c r="F104">
        <f t="shared" si="77"/>
        <v>0</v>
      </c>
      <c r="J104" t="str">
        <f t="shared" si="78"/>
        <v>$28.26 $5,616,410.18</v>
      </c>
      <c r="K104" t="str">
        <f t="shared" si="79"/>
        <v>$5,616,410.18</v>
      </c>
      <c r="L104" t="str">
        <f t="shared" si="80"/>
        <v>$28.26</v>
      </c>
      <c r="M104" s="2" t="str">
        <f t="shared" si="81"/>
        <v>$28.26</v>
      </c>
      <c r="N104" s="2" t="str">
        <f t="shared" si="82"/>
        <v>$5,616,410.18</v>
      </c>
      <c r="O104">
        <f t="shared" si="83"/>
        <v>198740.62915782022</v>
      </c>
      <c r="Q104" t="str">
        <f t="shared" si="84"/>
        <v xml:space="preserve">Havertown 1305 West Chester Pike, </v>
      </c>
      <c r="R104" t="str">
        <f t="shared" si="85"/>
        <v xml:space="preserve">Havertown 1305 West Chester Pike, </v>
      </c>
    </row>
    <row r="105" spans="1:18" ht="18.75" customHeight="1" x14ac:dyDescent="0.25">
      <c r="A105">
        <v>102</v>
      </c>
      <c r="B105" s="1" t="s">
        <v>104</v>
      </c>
      <c r="C105" t="str">
        <f t="shared" si="75"/>
        <v xml:space="preserve">5132 </v>
      </c>
      <c r="D105" s="1" t="s">
        <v>104</v>
      </c>
      <c r="E105" t="str">
        <f t="shared" ref="E105" si="121">MID(D105,1,SEARCH(" ",D105,1))</f>
        <v xml:space="preserve">5132 </v>
      </c>
      <c r="F105">
        <f t="shared" si="77"/>
        <v>0</v>
      </c>
      <c r="J105" t="str">
        <f t="shared" si="78"/>
        <v>$18.94 $5,591,080.21</v>
      </c>
      <c r="K105" t="str">
        <f t="shared" si="79"/>
        <v>$5,591,080.21</v>
      </c>
      <c r="L105" t="str">
        <f t="shared" si="80"/>
        <v>$18.94</v>
      </c>
      <c r="M105" s="2" t="str">
        <f t="shared" si="81"/>
        <v>$18.94</v>
      </c>
      <c r="N105" s="2" t="str">
        <f t="shared" si="82"/>
        <v>$5,591,080.21</v>
      </c>
      <c r="O105">
        <f t="shared" si="83"/>
        <v>295199.58870116156</v>
      </c>
      <c r="Q105" t="str">
        <f t="shared" si="84"/>
        <v xml:space="preserve">Philadelphia 4229 N Broad St </v>
      </c>
      <c r="R105" t="str">
        <f t="shared" si="85"/>
        <v xml:space="preserve">Philadelphia 4229 N Broad St </v>
      </c>
    </row>
    <row r="106" spans="1:18" ht="18.75" customHeight="1" x14ac:dyDescent="0.25">
      <c r="A106">
        <v>103</v>
      </c>
      <c r="B106" s="1" t="s">
        <v>105</v>
      </c>
      <c r="C106" t="str">
        <f t="shared" si="75"/>
        <v xml:space="preserve">5190 </v>
      </c>
      <c r="D106" s="1" t="s">
        <v>105</v>
      </c>
      <c r="E106" t="str">
        <f t="shared" ref="E106" si="122">MID(D106,1,SEARCH(" ",D106,1))</f>
        <v xml:space="preserve">5190 </v>
      </c>
      <c r="F106">
        <f t="shared" si="77"/>
        <v>0</v>
      </c>
      <c r="J106" t="str">
        <f t="shared" si="78"/>
        <v>$20.89 $5,563,999.41</v>
      </c>
      <c r="K106" t="str">
        <f t="shared" si="79"/>
        <v>$5,563,999.41</v>
      </c>
      <c r="L106" t="str">
        <f t="shared" si="80"/>
        <v>$20.89</v>
      </c>
      <c r="M106" s="2" t="str">
        <f t="shared" si="81"/>
        <v>$20.89</v>
      </c>
      <c r="N106" s="2" t="str">
        <f t="shared" si="82"/>
        <v>$5,563,999.41</v>
      </c>
      <c r="O106">
        <f t="shared" si="83"/>
        <v>266347.5064624222</v>
      </c>
      <c r="Q106" t="str">
        <f t="shared" si="84"/>
        <v xml:space="preserve">Philadelphia 7161 Ogontz Ave </v>
      </c>
      <c r="R106" t="str">
        <f t="shared" si="85"/>
        <v xml:space="preserve">Philadelphia 7161 Ogontz Ave </v>
      </c>
    </row>
    <row r="107" spans="1:18" ht="18.75" customHeight="1" x14ac:dyDescent="0.25">
      <c r="A107">
        <v>104</v>
      </c>
      <c r="B107" s="1" t="s">
        <v>106</v>
      </c>
      <c r="C107" t="str">
        <f t="shared" si="75"/>
        <v xml:space="preserve">3915 </v>
      </c>
      <c r="D107" s="1" t="s">
        <v>106</v>
      </c>
      <c r="E107" t="str">
        <f t="shared" ref="E107" si="123">MID(D107,1,SEARCH(" ",D107,1))</f>
        <v xml:space="preserve">3915 </v>
      </c>
      <c r="F107">
        <f t="shared" si="77"/>
        <v>0</v>
      </c>
      <c r="J107" t="str">
        <f t="shared" si="78"/>
        <v>$29.69 $5,550,818.27</v>
      </c>
      <c r="K107" t="str">
        <f t="shared" si="79"/>
        <v>$5,550,818.27</v>
      </c>
      <c r="L107" t="str">
        <f t="shared" si="80"/>
        <v>$29.69</v>
      </c>
      <c r="M107" s="2" t="str">
        <f t="shared" si="81"/>
        <v>$29.69</v>
      </c>
      <c r="N107" s="2" t="str">
        <f t="shared" si="82"/>
        <v>$5,550,818.27</v>
      </c>
      <c r="O107">
        <f t="shared" si="83"/>
        <v>186959.18726844052</v>
      </c>
      <c r="Q107" t="str">
        <f t="shared" si="84"/>
        <v xml:space="preserve">Bethlehem Westgate Mall 2289 Schoenersville Rd </v>
      </c>
      <c r="R107" t="str">
        <f t="shared" si="85"/>
        <v xml:space="preserve">Bethlehem Westgate Mall 2289 Schoenersville Rd </v>
      </c>
    </row>
    <row r="108" spans="1:18" ht="18.75" customHeight="1" x14ac:dyDescent="0.25">
      <c r="A108">
        <v>105</v>
      </c>
      <c r="B108" s="1" t="s">
        <v>107</v>
      </c>
      <c r="C108" t="str">
        <f t="shared" si="75"/>
        <v xml:space="preserve">4001 </v>
      </c>
      <c r="D108" s="1" t="s">
        <v>107</v>
      </c>
      <c r="E108" t="str">
        <f t="shared" ref="E108" si="124">MID(D108,1,SEARCH(" ",D108,1))</f>
        <v xml:space="preserve">4001 </v>
      </c>
      <c r="F108">
        <f t="shared" si="77"/>
        <v>0</v>
      </c>
      <c r="J108" t="str">
        <f t="shared" si="78"/>
        <v>$30.20 $5,517,436.82</v>
      </c>
      <c r="K108" t="str">
        <f t="shared" si="79"/>
        <v>$5,517,436.82</v>
      </c>
      <c r="L108" t="str">
        <f t="shared" si="80"/>
        <v>$30.20</v>
      </c>
      <c r="M108" s="2" t="str">
        <f t="shared" si="81"/>
        <v>$30.20</v>
      </c>
      <c r="N108" s="2" t="str">
        <f t="shared" si="82"/>
        <v>$5,517,436.82</v>
      </c>
      <c r="O108">
        <f t="shared" si="83"/>
        <v>182696.58344370863</v>
      </c>
      <c r="Q108" t="str">
        <f t="shared" si="84"/>
        <v xml:space="preserve">Wilkes-Barre 2136 Wilkes-Barre Twp </v>
      </c>
      <c r="R108" t="str">
        <f t="shared" si="85"/>
        <v xml:space="preserve">Wilkes-Barre 2136 Wilkes-Barre Twp </v>
      </c>
    </row>
    <row r="109" spans="1:18" ht="18.75" customHeight="1" x14ac:dyDescent="0.25">
      <c r="A109">
        <v>106</v>
      </c>
      <c r="B109" s="1" t="s">
        <v>108</v>
      </c>
      <c r="C109" t="str">
        <f t="shared" si="75"/>
        <v xml:space="preserve">2106 </v>
      </c>
      <c r="D109" s="1" t="s">
        <v>108</v>
      </c>
      <c r="E109" t="str">
        <f t="shared" ref="E109" si="125">MID(D109,1,SEARCH(" ",D109,1))</f>
        <v xml:space="preserve">2106 </v>
      </c>
      <c r="F109">
        <f t="shared" si="77"/>
        <v>0</v>
      </c>
      <c r="J109" t="str">
        <f t="shared" si="78"/>
        <v>$32.53 $5,511,033.75</v>
      </c>
      <c r="K109" t="str">
        <f t="shared" si="79"/>
        <v>$5,511,033.75</v>
      </c>
      <c r="L109" t="str">
        <f t="shared" si="80"/>
        <v>$32.53</v>
      </c>
      <c r="M109" s="2" t="str">
        <f t="shared" si="81"/>
        <v>$32.53</v>
      </c>
      <c r="N109" s="2" t="str">
        <f t="shared" si="82"/>
        <v>$5,511,033.75</v>
      </c>
      <c r="O109">
        <f t="shared" si="83"/>
        <v>169413.88718106362</v>
      </c>
      <c r="Q109" t="str">
        <f t="shared" si="84"/>
        <v xml:space="preserve">Mechanicsburg 6560 Carlisle Pike, </v>
      </c>
      <c r="R109" t="str">
        <f t="shared" si="85"/>
        <v xml:space="preserve">Mechanicsburg 6560 Carlisle Pike, </v>
      </c>
    </row>
    <row r="110" spans="1:18" ht="18.75" customHeight="1" x14ac:dyDescent="0.25">
      <c r="A110">
        <v>107</v>
      </c>
      <c r="B110" s="1" t="s">
        <v>109</v>
      </c>
      <c r="C110" t="str">
        <f t="shared" si="75"/>
        <v xml:space="preserve">266 </v>
      </c>
      <c r="D110" s="1" t="s">
        <v>109</v>
      </c>
      <c r="E110" t="str">
        <f t="shared" ref="E110" si="126">MID(D110,1,SEARCH(" ",D110,1))</f>
        <v xml:space="preserve">266 </v>
      </c>
      <c r="F110">
        <f t="shared" si="77"/>
        <v>0</v>
      </c>
      <c r="J110" t="str">
        <f t="shared" si="78"/>
        <v>$54.21 $5,482,318.26</v>
      </c>
      <c r="K110" t="str">
        <f t="shared" si="79"/>
        <v>$5,482,318.26</v>
      </c>
      <c r="L110" t="str">
        <f t="shared" si="80"/>
        <v>$54.21</v>
      </c>
      <c r="M110" s="2" t="str">
        <f t="shared" si="81"/>
        <v>$54.21</v>
      </c>
      <c r="N110" s="2" t="str">
        <f t="shared" si="82"/>
        <v>$5,482,318.26</v>
      </c>
      <c r="O110">
        <f t="shared" si="83"/>
        <v>101131.124515772</v>
      </c>
      <c r="Q110" t="str">
        <f t="shared" si="84"/>
        <v xml:space="preserve">Sewickley 521 Beaver St </v>
      </c>
      <c r="R110" t="str">
        <f t="shared" si="85"/>
        <v xml:space="preserve">Sewickley 521 Beaver St </v>
      </c>
    </row>
    <row r="111" spans="1:18" ht="18.75" customHeight="1" x14ac:dyDescent="0.25">
      <c r="A111">
        <v>108</v>
      </c>
      <c r="B111" s="1" t="s">
        <v>110</v>
      </c>
      <c r="C111" t="str">
        <f t="shared" si="75"/>
        <v xml:space="preserve">3522 </v>
      </c>
      <c r="D111" s="1" t="s">
        <v>110</v>
      </c>
      <c r="E111" t="str">
        <f t="shared" ref="E111" si="127">MID(D111,1,SEARCH(" ",D111,1))</f>
        <v xml:space="preserve">3522 </v>
      </c>
      <c r="F111">
        <f t="shared" si="77"/>
        <v>0</v>
      </c>
      <c r="J111" t="str">
        <f t="shared" si="78"/>
        <v>$30.65 $5,460,981.05</v>
      </c>
      <c r="K111" t="str">
        <f t="shared" si="79"/>
        <v>$5,460,981.05</v>
      </c>
      <c r="L111" t="str">
        <f t="shared" si="80"/>
        <v>$30.65</v>
      </c>
      <c r="M111" s="2" t="str">
        <f t="shared" si="81"/>
        <v>$30.65</v>
      </c>
      <c r="N111" s="2" t="str">
        <f t="shared" si="82"/>
        <v>$5,460,981.05</v>
      </c>
      <c r="O111">
        <f t="shared" si="83"/>
        <v>178172.30179445352</v>
      </c>
      <c r="Q111" t="str">
        <f t="shared" si="84"/>
        <v xml:space="preserve">Scranton 210 Meadow Ave </v>
      </c>
      <c r="R111" t="str">
        <f t="shared" si="85"/>
        <v xml:space="preserve">Scranton 210 Meadow Ave </v>
      </c>
    </row>
    <row r="112" spans="1:18" ht="18.75" customHeight="1" x14ac:dyDescent="0.25">
      <c r="A112">
        <v>109</v>
      </c>
      <c r="B112" s="1" t="s">
        <v>111</v>
      </c>
      <c r="C112" t="str">
        <f t="shared" si="75"/>
        <v xml:space="preserve">1507 </v>
      </c>
      <c r="D112" s="1" t="s">
        <v>111</v>
      </c>
      <c r="E112" t="str">
        <f t="shared" ref="E112" si="128">MID(D112,1,SEARCH(" ",D112,1))</f>
        <v xml:space="preserve">1507 </v>
      </c>
      <c r="F112">
        <f t="shared" si="77"/>
        <v>0</v>
      </c>
      <c r="J112" t="str">
        <f t="shared" si="78"/>
        <v>$42.80 $5,446,179.58</v>
      </c>
      <c r="K112" t="str">
        <f t="shared" si="79"/>
        <v>$5,446,179.58</v>
      </c>
      <c r="L112" t="str">
        <f t="shared" si="80"/>
        <v>$42.80</v>
      </c>
      <c r="M112" s="2" t="str">
        <f t="shared" si="81"/>
        <v>$42.80</v>
      </c>
      <c r="N112" s="2" t="str">
        <f t="shared" si="82"/>
        <v>$5,446,179.58</v>
      </c>
      <c r="O112">
        <f t="shared" si="83"/>
        <v>127247.18644859814</v>
      </c>
      <c r="Q112" t="str">
        <f t="shared" si="84"/>
        <v xml:space="preserve">Kennett Square New Garden Town Sq Sc 350 Scarlett </v>
      </c>
      <c r="R112" t="str">
        <f t="shared" si="85"/>
        <v xml:space="preserve">Kennett Square New Garden Town Sq Sc 350 Scarlett </v>
      </c>
    </row>
    <row r="113" spans="1:18" ht="18.75" customHeight="1" x14ac:dyDescent="0.25">
      <c r="A113">
        <v>110</v>
      </c>
      <c r="B113" s="1" t="s">
        <v>112</v>
      </c>
      <c r="C113" t="str">
        <f t="shared" si="75"/>
        <v xml:space="preserve">6518 </v>
      </c>
      <c r="D113" s="1" t="s">
        <v>112</v>
      </c>
      <c r="E113" t="str">
        <f t="shared" ref="E113" si="129">MID(D113,1,SEARCH(" ",D113,1))</f>
        <v xml:space="preserve">6518 </v>
      </c>
      <c r="F113">
        <f t="shared" si="77"/>
        <v>0</v>
      </c>
      <c r="J113" t="str">
        <f t="shared" si="78"/>
        <v>$30.22 $5,437,940.61</v>
      </c>
      <c r="K113" t="str">
        <f t="shared" si="79"/>
        <v>$5,437,940.61</v>
      </c>
      <c r="L113" t="str">
        <f t="shared" si="80"/>
        <v>$30.22</v>
      </c>
      <c r="M113" s="2" t="str">
        <f t="shared" si="81"/>
        <v>$30.22</v>
      </c>
      <c r="N113" s="2" t="str">
        <f t="shared" si="82"/>
        <v>$5,437,940.61</v>
      </c>
      <c r="O113">
        <f t="shared" si="83"/>
        <v>179945.08967571147</v>
      </c>
      <c r="Q113" t="str">
        <f t="shared" si="84"/>
        <v xml:space="preserve">North Huntingdon Norwin Hills Plz 8865 Norwin Ave </v>
      </c>
      <c r="R113" t="str">
        <f t="shared" si="85"/>
        <v xml:space="preserve">North Huntingdon Norwin Hills Plz 8865 Norwin Ave </v>
      </c>
    </row>
    <row r="114" spans="1:18" ht="18.75" customHeight="1" x14ac:dyDescent="0.25">
      <c r="A114">
        <v>111</v>
      </c>
      <c r="B114" s="1" t="s">
        <v>113</v>
      </c>
      <c r="C114" t="str">
        <f t="shared" si="75"/>
        <v xml:space="preserve">207 </v>
      </c>
      <c r="D114" s="1" t="s">
        <v>113</v>
      </c>
      <c r="E114" t="str">
        <f t="shared" ref="E114" si="130">MID(D114,1,SEARCH(" ",D114,1))</f>
        <v xml:space="preserve">207 </v>
      </c>
      <c r="F114">
        <f t="shared" si="77"/>
        <v>0</v>
      </c>
      <c r="J114" t="str">
        <f t="shared" si="78"/>
        <v>$39.26 $5,433,744.07</v>
      </c>
      <c r="K114" t="str">
        <f t="shared" si="79"/>
        <v>$5,433,744.07</v>
      </c>
      <c r="L114" t="str">
        <f t="shared" si="80"/>
        <v>$39.26</v>
      </c>
      <c r="M114" s="2" t="str">
        <f t="shared" si="81"/>
        <v>$39.26</v>
      </c>
      <c r="N114" s="2" t="str">
        <f t="shared" si="82"/>
        <v>$5,433,744.07</v>
      </c>
      <c r="O114">
        <f t="shared" si="83"/>
        <v>138404.07717778912</v>
      </c>
      <c r="Q114" t="str">
        <f t="shared" si="84"/>
        <v xml:space="preserve">Pittsburgh One Oxford Centre 320 Smithfield St </v>
      </c>
      <c r="R114" t="str">
        <f t="shared" si="85"/>
        <v xml:space="preserve">Pittsburgh One Oxford Centre 320 Smithfield St </v>
      </c>
    </row>
    <row r="115" spans="1:18" ht="18.75" customHeight="1" x14ac:dyDescent="0.25">
      <c r="A115">
        <v>112</v>
      </c>
      <c r="B115" s="1" t="s">
        <v>114</v>
      </c>
      <c r="C115" t="str">
        <f t="shared" si="75"/>
        <v xml:space="preserve">4635 </v>
      </c>
      <c r="D115" s="1" t="s">
        <v>114</v>
      </c>
      <c r="E115" t="str">
        <f t="shared" ref="E115" si="131">MID(D115,1,SEARCH(" ",D115,1))</f>
        <v xml:space="preserve">4635 </v>
      </c>
      <c r="F115">
        <f t="shared" si="77"/>
        <v>0</v>
      </c>
      <c r="J115" t="str">
        <f t="shared" si="78"/>
        <v>$31.15 $5,378,129.22</v>
      </c>
      <c r="K115" t="str">
        <f t="shared" si="79"/>
        <v>$5,378,129.22</v>
      </c>
      <c r="L115" t="str">
        <f t="shared" si="80"/>
        <v>$31.15</v>
      </c>
      <c r="M115" s="2" t="str">
        <f t="shared" si="81"/>
        <v>$31.15</v>
      </c>
      <c r="N115" s="2" t="str">
        <f t="shared" si="82"/>
        <v>$5,378,129.22</v>
      </c>
      <c r="O115">
        <f t="shared" si="83"/>
        <v>172652.62343499198</v>
      </c>
      <c r="Q115" t="str">
        <f t="shared" si="84"/>
        <v xml:space="preserve">Willow Grove Regency Square Shopping Plz 1029 N Easton Rd </v>
      </c>
      <c r="R115" t="str">
        <f t="shared" si="85"/>
        <v xml:space="preserve">Willow Grove Regency Square Shopping Plz 1029 N Easton Rd </v>
      </c>
    </row>
    <row r="116" spans="1:18" ht="18.75" customHeight="1" x14ac:dyDescent="0.25">
      <c r="A116">
        <v>113</v>
      </c>
      <c r="B116" s="1" t="s">
        <v>115</v>
      </c>
      <c r="C116" t="str">
        <f t="shared" si="75"/>
        <v xml:space="preserve">1902 </v>
      </c>
      <c r="D116" s="1" t="s">
        <v>115</v>
      </c>
      <c r="E116" t="str">
        <f t="shared" ref="E116" si="132">MID(D116,1,SEARCH(" ",D116,1))</f>
        <v xml:space="preserve">1902 </v>
      </c>
      <c r="F116">
        <f t="shared" si="77"/>
        <v>0</v>
      </c>
      <c r="J116" t="str">
        <f t="shared" si="78"/>
        <v>$32.93 $5,361,763.59</v>
      </c>
      <c r="K116" t="str">
        <f t="shared" si="79"/>
        <v>$5,361,763.59</v>
      </c>
      <c r="L116" t="str">
        <f t="shared" si="80"/>
        <v>$32.93</v>
      </c>
      <c r="M116" s="2" t="str">
        <f t="shared" si="81"/>
        <v>$32.93</v>
      </c>
      <c r="N116" s="2" t="str">
        <f t="shared" si="82"/>
        <v>$5,361,763.59</v>
      </c>
      <c r="O116">
        <f t="shared" si="83"/>
        <v>162823.06680838141</v>
      </c>
      <c r="Q116" t="str">
        <f t="shared" si="84"/>
        <v xml:space="preserve">Bloomsburg 1231 Columbia Blvd </v>
      </c>
      <c r="R116" t="str">
        <f t="shared" si="85"/>
        <v xml:space="preserve">Bloomsburg 1231 Columbia Blvd </v>
      </c>
    </row>
    <row r="117" spans="1:18" ht="18.75" customHeight="1" x14ac:dyDescent="0.25">
      <c r="A117">
        <v>114</v>
      </c>
      <c r="B117" s="1" t="s">
        <v>116</v>
      </c>
      <c r="C117" t="str">
        <f t="shared" si="75"/>
        <v xml:space="preserve">929 </v>
      </c>
      <c r="D117" s="1" t="s">
        <v>116</v>
      </c>
      <c r="E117" t="str">
        <f t="shared" ref="E117" si="133">MID(D117,1,SEARCH(" ",D117,1))</f>
        <v xml:space="preserve">929 </v>
      </c>
      <c r="F117">
        <f t="shared" si="77"/>
        <v>0</v>
      </c>
      <c r="J117" t="str">
        <f t="shared" si="78"/>
        <v>$33.01 $5,349,114.36</v>
      </c>
      <c r="K117" t="str">
        <f t="shared" si="79"/>
        <v>$5,349,114.36</v>
      </c>
      <c r="L117" t="str">
        <f t="shared" si="80"/>
        <v>$33.01</v>
      </c>
      <c r="M117" s="2" t="str">
        <f t="shared" si="81"/>
        <v>$33.01</v>
      </c>
      <c r="N117" s="2" t="str">
        <f t="shared" si="82"/>
        <v>$5,349,114.36</v>
      </c>
      <c r="O117">
        <f t="shared" si="83"/>
        <v>162045.26991820661</v>
      </c>
      <c r="Q117" t="str">
        <f t="shared" si="84"/>
        <v xml:space="preserve">Chalfont 4275 County Line Rd </v>
      </c>
      <c r="R117" t="str">
        <f t="shared" si="85"/>
        <v xml:space="preserve">Chalfont 4275 County Line Rd </v>
      </c>
    </row>
    <row r="118" spans="1:18" ht="18.75" customHeight="1" x14ac:dyDescent="0.25">
      <c r="A118">
        <v>115</v>
      </c>
      <c r="B118" s="1" t="s">
        <v>117</v>
      </c>
      <c r="C118" t="str">
        <f t="shared" si="75"/>
        <v xml:space="preserve">5173 </v>
      </c>
      <c r="D118" s="1" t="s">
        <v>117</v>
      </c>
      <c r="E118" t="str">
        <f t="shared" ref="E118" si="134">MID(D118,1,SEARCH(" ",D118,1))</f>
        <v xml:space="preserve">5173 </v>
      </c>
      <c r="F118">
        <f t="shared" si="77"/>
        <v>0</v>
      </c>
      <c r="J118" t="str">
        <f t="shared" si="78"/>
        <v>$18.61 $5,334,849.71</v>
      </c>
      <c r="K118" t="str">
        <f t="shared" si="79"/>
        <v>$5,334,849.71</v>
      </c>
      <c r="L118" t="str">
        <f t="shared" si="80"/>
        <v>$18.61</v>
      </c>
      <c r="M118" s="2" t="str">
        <f t="shared" si="81"/>
        <v>$18.61</v>
      </c>
      <c r="N118" s="2" t="str">
        <f t="shared" si="82"/>
        <v>$5,334,849.71</v>
      </c>
      <c r="O118">
        <f t="shared" si="83"/>
        <v>286665.75550779153</v>
      </c>
      <c r="Q118" t="str">
        <f t="shared" si="84"/>
        <v xml:space="preserve">Philadelphia Woodland Village Shopping Ctr 6036 Woodland Ave </v>
      </c>
      <c r="R118" t="str">
        <f t="shared" si="85"/>
        <v xml:space="preserve">Philadelphia Woodland Village Shopping Ctr 6036 Woodland Ave </v>
      </c>
    </row>
    <row r="119" spans="1:18" ht="18.75" customHeight="1" x14ac:dyDescent="0.25">
      <c r="A119">
        <v>116</v>
      </c>
      <c r="B119" s="1" t="s">
        <v>118</v>
      </c>
      <c r="C119" t="str">
        <f t="shared" si="75"/>
        <v xml:space="preserve">915 </v>
      </c>
      <c r="D119" s="1" t="s">
        <v>118</v>
      </c>
      <c r="E119" t="str">
        <f t="shared" ref="E119" si="135">MID(D119,1,SEARCH(" ",D119,1))</f>
        <v xml:space="preserve">915 </v>
      </c>
      <c r="F119">
        <f t="shared" si="77"/>
        <v>0</v>
      </c>
      <c r="J119" t="str">
        <f t="shared" si="78"/>
        <v>$24.96 $5,310,419.49</v>
      </c>
      <c r="K119" t="str">
        <f t="shared" si="79"/>
        <v>$5,310,419.49</v>
      </c>
      <c r="L119" t="str">
        <f t="shared" si="80"/>
        <v>$24.96</v>
      </c>
      <c r="M119" s="2" t="str">
        <f t="shared" si="81"/>
        <v>$24.96</v>
      </c>
      <c r="N119" s="2" t="str">
        <f t="shared" si="82"/>
        <v>$5,310,419.49</v>
      </c>
      <c r="O119">
        <f t="shared" si="83"/>
        <v>212757.19110576922</v>
      </c>
      <c r="Q119" t="str">
        <f t="shared" si="84"/>
        <v xml:space="preserve">Bristol 3920 New Falls Rd </v>
      </c>
      <c r="R119" t="str">
        <f t="shared" si="85"/>
        <v xml:space="preserve">Bristol 3920 New Falls Rd </v>
      </c>
    </row>
    <row r="120" spans="1:18" ht="18.75" customHeight="1" x14ac:dyDescent="0.25">
      <c r="A120">
        <v>117</v>
      </c>
      <c r="B120" s="1" t="s">
        <v>119</v>
      </c>
      <c r="C120" t="str">
        <f t="shared" si="75"/>
        <v xml:space="preserve">6705 </v>
      </c>
      <c r="D120" s="1" t="s">
        <v>119</v>
      </c>
      <c r="E120" t="str">
        <f t="shared" ref="E120" si="136">MID(D120,1,SEARCH(" ",D120,1))</f>
        <v xml:space="preserve">6705 </v>
      </c>
      <c r="F120">
        <f t="shared" si="77"/>
        <v>0</v>
      </c>
      <c r="J120" t="str">
        <f t="shared" si="78"/>
        <v>$30.63 $5,227,011.62</v>
      </c>
      <c r="K120" t="str">
        <f t="shared" si="79"/>
        <v>$5,227,011.62</v>
      </c>
      <c r="L120" t="str">
        <f t="shared" si="80"/>
        <v>$30.63</v>
      </c>
      <c r="M120" s="2" t="str">
        <f t="shared" si="81"/>
        <v>$30.63</v>
      </c>
      <c r="N120" s="2" t="str">
        <f t="shared" si="82"/>
        <v>$5,227,011.62</v>
      </c>
      <c r="O120">
        <f t="shared" si="83"/>
        <v>170650.06921318968</v>
      </c>
      <c r="Q120" t="str">
        <f t="shared" si="84"/>
        <v xml:space="preserve">York Queensgate Shopping Ctr 2075 Springwood </v>
      </c>
      <c r="R120" t="str">
        <f t="shared" si="85"/>
        <v xml:space="preserve">York Queensgate Shopping Ctr 2075 Springwood </v>
      </c>
    </row>
    <row r="121" spans="1:18" ht="18.75" customHeight="1" x14ac:dyDescent="0.25">
      <c r="A121">
        <v>118</v>
      </c>
      <c r="B121" s="1" t="s">
        <v>120</v>
      </c>
      <c r="C121" t="str">
        <f t="shared" si="75"/>
        <v xml:space="preserve">1523 </v>
      </c>
      <c r="D121" s="1" t="s">
        <v>120</v>
      </c>
      <c r="E121" t="str">
        <f t="shared" ref="E121" si="137">MID(D121,1,SEARCH(" ",D121,1))</f>
        <v xml:space="preserve">1523 </v>
      </c>
      <c r="F121">
        <f t="shared" si="77"/>
        <v>0</v>
      </c>
      <c r="J121" t="str">
        <f t="shared" si="78"/>
        <v>$43.01 $5,186,972.95</v>
      </c>
      <c r="K121" t="str">
        <f t="shared" si="79"/>
        <v>$5,186,972.95</v>
      </c>
      <c r="L121" t="str">
        <f t="shared" si="80"/>
        <v>$43.01</v>
      </c>
      <c r="M121" s="2" t="str">
        <f t="shared" si="81"/>
        <v>$43.01</v>
      </c>
      <c r="N121" s="2" t="str">
        <f t="shared" si="82"/>
        <v>$5,186,972.95</v>
      </c>
      <c r="O121">
        <f t="shared" si="83"/>
        <v>120599.23157405255</v>
      </c>
      <c r="Q121" t="str">
        <f t="shared" si="84"/>
        <v xml:space="preserve">West Chester Shoppes Dilworthtown, </v>
      </c>
      <c r="R121" t="str">
        <f t="shared" si="85"/>
        <v xml:space="preserve">West Chester Shoppes Dilworthtown, </v>
      </c>
    </row>
    <row r="122" spans="1:18" ht="18.75" customHeight="1" x14ac:dyDescent="0.25">
      <c r="A122">
        <v>119</v>
      </c>
      <c r="B122" s="1" t="s">
        <v>121</v>
      </c>
      <c r="C122" t="str">
        <f t="shared" si="75"/>
        <v xml:space="preserve">3206 </v>
      </c>
      <c r="D122" s="1" t="s">
        <v>121</v>
      </c>
      <c r="E122" t="str">
        <f t="shared" ref="E122" si="138">MID(D122,1,SEARCH(" ",D122,1))</f>
        <v xml:space="preserve">3206 </v>
      </c>
      <c r="F122">
        <f t="shared" si="77"/>
        <v>0</v>
      </c>
      <c r="J122" t="str">
        <f t="shared" si="78"/>
        <v>$32.08 $5,153,368.76</v>
      </c>
      <c r="K122" t="str">
        <f t="shared" si="79"/>
        <v>$5,153,368.76</v>
      </c>
      <c r="L122" t="str">
        <f t="shared" si="80"/>
        <v>$32.08</v>
      </c>
      <c r="M122" s="2" t="str">
        <f t="shared" si="81"/>
        <v>$32.08</v>
      </c>
      <c r="N122" s="2" t="str">
        <f t="shared" si="82"/>
        <v>$5,153,368.76</v>
      </c>
      <c r="O122">
        <f t="shared" si="83"/>
        <v>160641.17082294266</v>
      </c>
      <c r="Q122" t="str">
        <f t="shared" si="84"/>
        <v xml:space="preserve">Indiana Town Fair Plz 475 Ben Franklin </v>
      </c>
      <c r="R122" t="str">
        <f t="shared" si="85"/>
        <v xml:space="preserve">Indiana Town Fair Plz 475 Ben Franklin </v>
      </c>
    </row>
    <row r="123" spans="1:18" ht="18.75" customHeight="1" x14ac:dyDescent="0.25">
      <c r="A123">
        <v>120</v>
      </c>
      <c r="B123" s="1" t="s">
        <v>122</v>
      </c>
      <c r="C123" t="str">
        <f t="shared" si="75"/>
        <v xml:space="preserve">4501 </v>
      </c>
      <c r="D123" s="1" t="s">
        <v>122</v>
      </c>
      <c r="E123" t="str">
        <f t="shared" ref="E123" si="139">MID(D123,1,SEARCH(" ",D123,1))</f>
        <v xml:space="preserve">4501 </v>
      </c>
      <c r="F123">
        <f t="shared" si="77"/>
        <v>0</v>
      </c>
      <c r="J123" t="str">
        <f t="shared" si="78"/>
        <v>$25.75 $5,143,892.44</v>
      </c>
      <c r="K123" t="str">
        <f t="shared" si="79"/>
        <v>$5,143,892.44</v>
      </c>
      <c r="L123" t="str">
        <f t="shared" si="80"/>
        <v>$25.75</v>
      </c>
      <c r="M123" s="2" t="str">
        <f t="shared" si="81"/>
        <v>$25.75</v>
      </c>
      <c r="N123" s="2" t="str">
        <f t="shared" si="82"/>
        <v>$5,143,892.44</v>
      </c>
      <c r="O123">
        <f t="shared" si="83"/>
        <v>199762.8132038835</v>
      </c>
      <c r="Q123" t="str">
        <f t="shared" si="84"/>
        <v xml:space="preserve">East Stroudsburg Pocono Plz 414 Lincoln Ave </v>
      </c>
      <c r="R123" t="str">
        <f t="shared" si="85"/>
        <v xml:space="preserve">East Stroudsburg Pocono Plz 414 Lincoln Ave </v>
      </c>
    </row>
    <row r="124" spans="1:18" ht="18.75" customHeight="1" x14ac:dyDescent="0.25">
      <c r="A124">
        <v>121</v>
      </c>
      <c r="B124" s="1" t="s">
        <v>123</v>
      </c>
      <c r="C124" t="str">
        <f t="shared" si="75"/>
        <v xml:space="preserve">3916 </v>
      </c>
      <c r="D124" s="1" t="s">
        <v>123</v>
      </c>
      <c r="E124" t="str">
        <f t="shared" ref="E124" si="140">MID(D124,1,SEARCH(" ",D124,1))</f>
        <v xml:space="preserve">3916 </v>
      </c>
      <c r="F124">
        <f t="shared" si="77"/>
        <v>0</v>
      </c>
      <c r="J124" t="str">
        <f t="shared" si="78"/>
        <v>$29.27 $5,135,745.31</v>
      </c>
      <c r="K124" t="str">
        <f t="shared" si="79"/>
        <v>$5,135,745.31</v>
      </c>
      <c r="L124" t="str">
        <f t="shared" si="80"/>
        <v>$29.27</v>
      </c>
      <c r="M124" s="2" t="str">
        <f t="shared" si="81"/>
        <v>$29.27</v>
      </c>
      <c r="N124" s="2" t="str">
        <f t="shared" si="82"/>
        <v>$5,135,745.31</v>
      </c>
      <c r="O124">
        <f t="shared" si="83"/>
        <v>175461.06286299965</v>
      </c>
      <c r="Q124" t="str">
        <f t="shared" si="84"/>
        <v xml:space="preserve">Trexlertown Trexler Mall Unit 2-A 6900 Hamilton Blvd P.O. Box 93 </v>
      </c>
      <c r="R124" t="str">
        <f t="shared" si="85"/>
        <v xml:space="preserve">Trexlertown Trexler Mall Unit 2-A 6900 Hamilton Blvd P.O. Box 93 </v>
      </c>
    </row>
    <row r="125" spans="1:18" ht="18.75" customHeight="1" x14ac:dyDescent="0.25">
      <c r="A125">
        <v>122</v>
      </c>
      <c r="B125" s="1" t="s">
        <v>124</v>
      </c>
      <c r="C125" t="str">
        <f t="shared" si="75"/>
        <v xml:space="preserve">5141 </v>
      </c>
      <c r="D125" s="1" t="s">
        <v>124</v>
      </c>
      <c r="E125" t="str">
        <f t="shared" ref="E125" si="141">MID(D125,1,SEARCH(" ",D125,1))</f>
        <v xml:space="preserve">5141 </v>
      </c>
      <c r="F125">
        <f t="shared" si="77"/>
        <v>0</v>
      </c>
      <c r="J125" t="str">
        <f t="shared" si="78"/>
        <v>$19.55 $5,101,913.47</v>
      </c>
      <c r="K125" t="str">
        <f t="shared" si="79"/>
        <v>$5,101,913.47</v>
      </c>
      <c r="L125" t="str">
        <f t="shared" si="80"/>
        <v>$19.55</v>
      </c>
      <c r="M125" s="2" t="str">
        <f t="shared" si="81"/>
        <v>$19.55</v>
      </c>
      <c r="N125" s="2" t="str">
        <f t="shared" si="82"/>
        <v>$5,101,913.47</v>
      </c>
      <c r="O125">
        <f t="shared" si="83"/>
        <v>260967.44092071609</v>
      </c>
      <c r="Q125" t="str">
        <f t="shared" si="84"/>
        <v xml:space="preserve">Philadelphia 4906-4908 Baltimore Ave </v>
      </c>
      <c r="R125" t="str">
        <f t="shared" si="85"/>
        <v xml:space="preserve">Philadelphia 4906-4908 Baltimore Ave </v>
      </c>
    </row>
    <row r="126" spans="1:18" ht="18.75" customHeight="1" x14ac:dyDescent="0.25">
      <c r="A126">
        <v>123</v>
      </c>
      <c r="B126" s="1" t="s">
        <v>125</v>
      </c>
      <c r="C126" t="str">
        <f t="shared" si="75"/>
        <v xml:space="preserve">4621 </v>
      </c>
      <c r="D126" s="1" t="s">
        <v>125</v>
      </c>
      <c r="E126" t="str">
        <f t="shared" ref="E126" si="142">MID(D126,1,SEARCH(" ",D126,1))</f>
        <v xml:space="preserve">4621 </v>
      </c>
      <c r="F126">
        <f t="shared" si="77"/>
        <v>0</v>
      </c>
      <c r="J126" t="str">
        <f t="shared" si="78"/>
        <v>$42.13 $5,088,305.98</v>
      </c>
      <c r="K126" t="str">
        <f t="shared" si="79"/>
        <v>$5,088,305.98</v>
      </c>
      <c r="L126" t="str">
        <f t="shared" si="80"/>
        <v>$42.13</v>
      </c>
      <c r="M126" s="2" t="str">
        <f t="shared" si="81"/>
        <v>$42.13</v>
      </c>
      <c r="N126" s="2" t="str">
        <f t="shared" si="82"/>
        <v>$5,088,305.98</v>
      </c>
      <c r="O126">
        <f t="shared" si="83"/>
        <v>120776.31094232139</v>
      </c>
      <c r="Q126" t="str">
        <f t="shared" si="84"/>
        <v xml:space="preserve">Blue Bell Ctr Sq </v>
      </c>
      <c r="R126" t="str">
        <f t="shared" si="85"/>
        <v xml:space="preserve">Blue Bell Ctr Sq </v>
      </c>
    </row>
    <row r="127" spans="1:18" ht="18.75" customHeight="1" x14ac:dyDescent="0.25">
      <c r="A127">
        <v>124</v>
      </c>
      <c r="B127" s="1" t="s">
        <v>126</v>
      </c>
      <c r="C127" t="str">
        <f t="shared" si="75"/>
        <v xml:space="preserve">4608 </v>
      </c>
      <c r="D127" s="1" t="s">
        <v>126</v>
      </c>
      <c r="E127" t="str">
        <f t="shared" ref="E127" si="143">MID(D127,1,SEARCH(" ",D127,1))</f>
        <v xml:space="preserve">4608 </v>
      </c>
      <c r="F127">
        <f t="shared" si="77"/>
        <v>0</v>
      </c>
      <c r="J127" t="str">
        <f t="shared" si="78"/>
        <v>$42.40 $5,064,661.56</v>
      </c>
      <c r="K127" t="str">
        <f t="shared" si="79"/>
        <v>$5,064,661.56</v>
      </c>
      <c r="L127" t="str">
        <f t="shared" si="80"/>
        <v>$42.40</v>
      </c>
      <c r="M127" s="2" t="str">
        <f t="shared" si="81"/>
        <v>$42.40</v>
      </c>
      <c r="N127" s="2" t="str">
        <f t="shared" si="82"/>
        <v>$5,064,661.56</v>
      </c>
      <c r="O127">
        <f t="shared" si="83"/>
        <v>119449.56509433962</v>
      </c>
      <c r="Q127" t="str">
        <f t="shared" si="84"/>
        <v xml:space="preserve">Bryn Mawr 922 W Lancaster Ave </v>
      </c>
      <c r="R127" t="str">
        <f t="shared" si="85"/>
        <v xml:space="preserve">Bryn Mawr 922 W Lancaster Ave </v>
      </c>
    </row>
    <row r="128" spans="1:18" ht="18.75" customHeight="1" x14ac:dyDescent="0.25">
      <c r="A128">
        <v>125</v>
      </c>
      <c r="B128" s="1" t="s">
        <v>127</v>
      </c>
      <c r="C128" t="str">
        <f t="shared" si="75"/>
        <v xml:space="preserve">5169 </v>
      </c>
      <c r="D128" s="1" t="s">
        <v>127</v>
      </c>
      <c r="E128" t="str">
        <f t="shared" ref="E128" si="144">MID(D128,1,SEARCH(" ",D128,1))</f>
        <v xml:space="preserve">5169 </v>
      </c>
      <c r="F128">
        <f t="shared" si="77"/>
        <v>0</v>
      </c>
      <c r="J128" t="str">
        <f t="shared" si="78"/>
        <v>$26.55 $4,957,940.22</v>
      </c>
      <c r="K128" t="str">
        <f t="shared" si="79"/>
        <v>$4,957,940.22</v>
      </c>
      <c r="L128" t="str">
        <f t="shared" si="80"/>
        <v>$26.55</v>
      </c>
      <c r="M128" s="2" t="str">
        <f t="shared" si="81"/>
        <v>$26.55</v>
      </c>
      <c r="N128" s="2" t="str">
        <f t="shared" si="82"/>
        <v>$4,957,940.22</v>
      </c>
      <c r="O128">
        <f t="shared" si="83"/>
        <v>186739.74463276836</v>
      </c>
      <c r="Q128" t="str">
        <f t="shared" si="84"/>
        <v xml:space="preserve">Philadelphia 1935 Fairmount Ave </v>
      </c>
      <c r="R128" t="str">
        <f t="shared" si="85"/>
        <v xml:space="preserve">Philadelphia 1935 Fairmount Ave </v>
      </c>
    </row>
    <row r="129" spans="1:18" ht="18.75" customHeight="1" x14ac:dyDescent="0.25">
      <c r="A129">
        <v>126</v>
      </c>
      <c r="B129" s="1" t="s">
        <v>128</v>
      </c>
      <c r="C129" t="str">
        <f t="shared" si="75"/>
        <v xml:space="preserve">2501 </v>
      </c>
      <c r="D129" s="1" t="s">
        <v>128</v>
      </c>
      <c r="E129" t="str">
        <f t="shared" ref="E129" si="145">MID(D129,1,SEARCH(" ",D129,1))</f>
        <v xml:space="preserve">2501 </v>
      </c>
      <c r="F129">
        <f t="shared" si="77"/>
        <v>0</v>
      </c>
      <c r="J129" t="str">
        <f t="shared" si="78"/>
        <v>$40.76 $4,922,617.67</v>
      </c>
      <c r="K129" t="str">
        <f t="shared" si="79"/>
        <v>$4,922,617.67</v>
      </c>
      <c r="L129" t="str">
        <f t="shared" si="80"/>
        <v>$40.76</v>
      </c>
      <c r="M129" s="2" t="str">
        <f t="shared" si="81"/>
        <v>$40.76</v>
      </c>
      <c r="N129" s="2" t="str">
        <f t="shared" si="82"/>
        <v>$4,922,617.67</v>
      </c>
      <c r="O129">
        <f t="shared" si="83"/>
        <v>120770.79661432777</v>
      </c>
      <c r="Q129" t="str">
        <f t="shared" si="84"/>
        <v xml:space="preserve">Erie Summit Towne Centre 7200 Peach St </v>
      </c>
      <c r="R129" t="str">
        <f t="shared" si="85"/>
        <v xml:space="preserve">Erie Summit Towne Centre 7200 Peach St </v>
      </c>
    </row>
    <row r="130" spans="1:18" ht="18.75" customHeight="1" x14ac:dyDescent="0.25">
      <c r="A130">
        <v>127</v>
      </c>
      <c r="B130" s="1" t="s">
        <v>129</v>
      </c>
      <c r="C130" t="str">
        <f t="shared" si="75"/>
        <v xml:space="preserve">5201 </v>
      </c>
      <c r="D130" s="1" t="s">
        <v>129</v>
      </c>
      <c r="E130" t="str">
        <f t="shared" ref="E130" si="146">MID(D130,1,SEARCH(" ",D130,1))</f>
        <v xml:space="preserve">5201 </v>
      </c>
      <c r="F130">
        <f t="shared" si="77"/>
        <v>0</v>
      </c>
      <c r="J130" t="str">
        <f t="shared" si="78"/>
        <v>$32.79 $4,880,651.26</v>
      </c>
      <c r="K130" t="str">
        <f t="shared" si="79"/>
        <v>$4,880,651.26</v>
      </c>
      <c r="L130" t="str">
        <f t="shared" si="80"/>
        <v>$32.79</v>
      </c>
      <c r="M130" s="2" t="str">
        <f t="shared" si="81"/>
        <v>$32.79</v>
      </c>
      <c r="N130" s="2" t="str">
        <f t="shared" si="82"/>
        <v>$4,880,651.26</v>
      </c>
      <c r="O130">
        <f t="shared" si="83"/>
        <v>148845.7230863068</v>
      </c>
      <c r="Q130" t="str">
        <f t="shared" si="84"/>
        <v xml:space="preserve">Milford 106 W Harford St </v>
      </c>
      <c r="R130" t="str">
        <f t="shared" si="85"/>
        <v xml:space="preserve">Milford 106 W Harford St </v>
      </c>
    </row>
    <row r="131" spans="1:18" ht="18.75" customHeight="1" x14ac:dyDescent="0.25">
      <c r="A131">
        <v>128</v>
      </c>
      <c r="B131" s="1" t="s">
        <v>130</v>
      </c>
      <c r="C131" t="str">
        <f t="shared" si="75"/>
        <v xml:space="preserve">6401 </v>
      </c>
      <c r="D131" s="1" t="s">
        <v>130</v>
      </c>
      <c r="E131" t="str">
        <f t="shared" ref="E131" si="147">MID(D131,1,SEARCH(" ",D131,1))</f>
        <v xml:space="preserve">6401 </v>
      </c>
      <c r="F131">
        <f t="shared" si="77"/>
        <v>0</v>
      </c>
      <c r="J131" t="str">
        <f t="shared" si="78"/>
        <v>$43.99 $4,855,216.09</v>
      </c>
      <c r="K131" t="str">
        <f t="shared" si="79"/>
        <v>$4,855,216.09</v>
      </c>
      <c r="L131" t="str">
        <f t="shared" si="80"/>
        <v>$43.99</v>
      </c>
      <c r="M131" s="2" t="str">
        <f t="shared" si="81"/>
        <v>$43.99</v>
      </c>
      <c r="N131" s="2" t="str">
        <f t="shared" si="82"/>
        <v>$4,855,216.09</v>
      </c>
      <c r="O131">
        <f t="shared" si="83"/>
        <v>110370.90452375539</v>
      </c>
      <c r="Q131" t="str">
        <f t="shared" si="84"/>
        <v xml:space="preserve">Hawley 74 Welwood </v>
      </c>
      <c r="R131" t="str">
        <f t="shared" si="85"/>
        <v xml:space="preserve">Hawley 74 Welwood </v>
      </c>
    </row>
    <row r="132" spans="1:18" ht="18.75" customHeight="1" x14ac:dyDescent="0.25">
      <c r="A132">
        <v>129</v>
      </c>
      <c r="B132" s="1" t="s">
        <v>131</v>
      </c>
      <c r="C132" t="str">
        <f t="shared" si="75"/>
        <v xml:space="preserve">5155 </v>
      </c>
      <c r="D132" s="1" t="s">
        <v>131</v>
      </c>
      <c r="E132" t="str">
        <f t="shared" ref="E132" si="148">MID(D132,1,SEARCH(" ",D132,1))</f>
        <v xml:space="preserve">5155 </v>
      </c>
      <c r="F132">
        <f t="shared" si="77"/>
        <v>0</v>
      </c>
      <c r="J132" t="str">
        <f t="shared" si="78"/>
        <v>$33.54 $4,853,743.27</v>
      </c>
      <c r="K132" t="str">
        <f t="shared" si="79"/>
        <v>$4,853,743.27</v>
      </c>
      <c r="L132" t="str">
        <f t="shared" si="80"/>
        <v>$33.54</v>
      </c>
      <c r="M132" s="2" t="str">
        <f t="shared" si="81"/>
        <v>$33.54</v>
      </c>
      <c r="N132" s="2" t="str">
        <f t="shared" si="82"/>
        <v>$4,853,743.27</v>
      </c>
      <c r="O132">
        <f t="shared" si="83"/>
        <v>144715.06469886701</v>
      </c>
      <c r="Q132" t="str">
        <f t="shared" si="84"/>
        <v xml:space="preserve">Philadelphia Society Hill Shopping Ctr 326 S 5th St </v>
      </c>
      <c r="R132" t="str">
        <f t="shared" si="85"/>
        <v xml:space="preserve">Philadelphia Society Hill Shopping Ctr 326 S 5th St </v>
      </c>
    </row>
    <row r="133" spans="1:18" ht="18.75" customHeight="1" x14ac:dyDescent="0.25">
      <c r="A133">
        <v>130</v>
      </c>
      <c r="B133" s="1" t="s">
        <v>132</v>
      </c>
      <c r="C133" t="str">
        <f t="shared" ref="C133:C196" si="149">MID(B133,1,SEARCH(" ",B133,1))</f>
        <v xml:space="preserve">3606 </v>
      </c>
      <c r="D133" s="1" t="s">
        <v>132</v>
      </c>
      <c r="E133" t="str">
        <f t="shared" ref="E133" si="150">MID(D133,1,SEARCH(" ",D133,1))</f>
        <v xml:space="preserve">3606 </v>
      </c>
      <c r="F133">
        <f t="shared" ref="F133:F196" si="151">IF(E133=C133,0,1)</f>
        <v>0</v>
      </c>
      <c r="J133" t="str">
        <f t="shared" ref="J133:J196" si="152">MID(B133,SEARCH("$",B133,1),LEN(B133)-SEARCH("$",B133,1)+1)</f>
        <v>$27.31 $4,792,941.45</v>
      </c>
      <c r="K133" t="str">
        <f t="shared" ref="K133:K196" si="153">MID(J133,SEARCH("$",J133,2),LEN(J133)-SEARCH("$",J133,2)+1)</f>
        <v>$4,792,941.45</v>
      </c>
      <c r="L133" t="str">
        <f t="shared" ref="L133:L196" si="154">MID(J133,1,SEARCH("$",J133,2)-2)</f>
        <v>$27.31</v>
      </c>
      <c r="M133" s="2" t="str">
        <f t="shared" ref="M133:M196" si="155">L133</f>
        <v>$27.31</v>
      </c>
      <c r="N133" s="2" t="str">
        <f t="shared" ref="N133:N196" si="156">K133</f>
        <v>$4,792,941.45</v>
      </c>
      <c r="O133">
        <f t="shared" ref="O133:O196" si="157">N133/M133</f>
        <v>175501.3346759429</v>
      </c>
      <c r="Q133" t="str">
        <f t="shared" ref="Q133:Q196" si="158">MID(B133,SEARCH(" ",B133,1)+1,SEARCH(" ",B133,SEARCH(",",B133,1)-4)-SEARCH(" ",B133,1))</f>
        <v xml:space="preserve">Lancaster Centerville Sq 586 Centerville Rd </v>
      </c>
      <c r="R133" t="str">
        <f t="shared" ref="R133:R196" si="159">Q133</f>
        <v xml:space="preserve">Lancaster Centerville Sq 586 Centerville Rd </v>
      </c>
    </row>
    <row r="134" spans="1:18" ht="18.75" customHeight="1" x14ac:dyDescent="0.25">
      <c r="A134">
        <v>131</v>
      </c>
      <c r="B134" s="1" t="s">
        <v>133</v>
      </c>
      <c r="C134" t="str">
        <f t="shared" si="149"/>
        <v xml:space="preserve">4622 </v>
      </c>
      <c r="D134" s="1" t="s">
        <v>133</v>
      </c>
      <c r="E134" t="str">
        <f t="shared" ref="E134" si="160">MID(D134,1,SEARCH(" ",D134,1))</f>
        <v xml:space="preserve">4622 </v>
      </c>
      <c r="F134">
        <f t="shared" si="151"/>
        <v>0</v>
      </c>
      <c r="J134" t="str">
        <f t="shared" si="152"/>
        <v>$30.32 $4,765,000.56</v>
      </c>
      <c r="K134" t="str">
        <f t="shared" si="153"/>
        <v>$4,765,000.56</v>
      </c>
      <c r="L134" t="str">
        <f t="shared" si="154"/>
        <v>$30.32</v>
      </c>
      <c r="M134" s="2" t="str">
        <f t="shared" si="155"/>
        <v>$30.32</v>
      </c>
      <c r="N134" s="2" t="str">
        <f t="shared" si="156"/>
        <v>$4,765,000.56</v>
      </c>
      <c r="O134">
        <f t="shared" si="157"/>
        <v>157157.01055408971</v>
      </c>
      <c r="Q134" t="str">
        <f t="shared" si="158"/>
        <v xml:space="preserve">Rockledge 404 Huntingdon Pike </v>
      </c>
      <c r="R134" t="str">
        <f t="shared" si="159"/>
        <v xml:space="preserve">Rockledge 404 Huntingdon Pike </v>
      </c>
    </row>
    <row r="135" spans="1:18" ht="18.75" customHeight="1" x14ac:dyDescent="0.25">
      <c r="A135">
        <v>132</v>
      </c>
      <c r="B135" s="1" t="s">
        <v>134</v>
      </c>
      <c r="C135" t="str">
        <f t="shared" si="149"/>
        <v xml:space="preserve">2207* </v>
      </c>
      <c r="D135" s="1" t="s">
        <v>631</v>
      </c>
      <c r="E135" t="str">
        <f t="shared" ref="E135" si="161">MID(D135,1,SEARCH(" ",D135,1))</f>
        <v xml:space="preserve">2207 </v>
      </c>
      <c r="F135">
        <f t="shared" si="151"/>
        <v>1</v>
      </c>
      <c r="J135" t="str">
        <f t="shared" si="152"/>
        <v>$1,221.93 $4,742,327.87</v>
      </c>
      <c r="K135" t="str">
        <f t="shared" si="153"/>
        <v>$4,742,327.87</v>
      </c>
      <c r="L135" t="str">
        <f t="shared" si="154"/>
        <v>$1,221.93</v>
      </c>
      <c r="M135" s="2" t="str">
        <f t="shared" si="155"/>
        <v>$1,221.93</v>
      </c>
      <c r="N135" s="2" t="str">
        <f t="shared" si="156"/>
        <v>$4,742,327.87</v>
      </c>
      <c r="O135">
        <f t="shared" si="157"/>
        <v>3881.0143543410832</v>
      </c>
      <c r="Q135" t="str">
        <f t="shared" si="158"/>
        <v xml:space="preserve">Harrisburg 1303 N 7th St </v>
      </c>
      <c r="R135" t="str">
        <f t="shared" si="159"/>
        <v xml:space="preserve">Harrisburg 1303 N 7th St </v>
      </c>
    </row>
    <row r="136" spans="1:18" ht="18.75" customHeight="1" x14ac:dyDescent="0.25">
      <c r="A136">
        <v>133</v>
      </c>
      <c r="B136" s="1" t="s">
        <v>135</v>
      </c>
      <c r="C136" t="str">
        <f t="shared" si="149"/>
        <v xml:space="preserve">5157 </v>
      </c>
      <c r="D136" s="1" t="s">
        <v>135</v>
      </c>
      <c r="E136" t="str">
        <f t="shared" ref="E136" si="162">MID(D136,1,SEARCH(" ",D136,1))</f>
        <v xml:space="preserve">5157 </v>
      </c>
      <c r="F136">
        <f t="shared" si="151"/>
        <v>0</v>
      </c>
      <c r="J136" t="str">
        <f t="shared" si="152"/>
        <v>$26.94 $4,734,082.23</v>
      </c>
      <c r="K136" t="str">
        <f t="shared" si="153"/>
        <v>$4,734,082.23</v>
      </c>
      <c r="L136" t="str">
        <f t="shared" si="154"/>
        <v>$26.94</v>
      </c>
      <c r="M136" s="2" t="str">
        <f t="shared" si="155"/>
        <v>$26.94</v>
      </c>
      <c r="N136" s="2" t="str">
        <f t="shared" si="156"/>
        <v>$4,734,082.23</v>
      </c>
      <c r="O136">
        <f t="shared" si="157"/>
        <v>175726.88307349666</v>
      </c>
      <c r="Q136" t="str">
        <f t="shared" si="158"/>
        <v xml:space="preserve">Philadelphia 1237 S 11th St </v>
      </c>
      <c r="R136" t="str">
        <f t="shared" si="159"/>
        <v xml:space="preserve">Philadelphia 1237 S 11th St </v>
      </c>
    </row>
    <row r="137" spans="1:18" ht="18.75" customHeight="1" x14ac:dyDescent="0.25">
      <c r="A137">
        <v>134</v>
      </c>
      <c r="B137" s="1" t="s">
        <v>136</v>
      </c>
      <c r="C137" t="str">
        <f t="shared" si="149"/>
        <v xml:space="preserve">928 </v>
      </c>
      <c r="D137" s="1" t="s">
        <v>136</v>
      </c>
      <c r="E137" t="str">
        <f t="shared" ref="E137" si="163">MID(D137,1,SEARCH(" ",D137,1))</f>
        <v xml:space="preserve">928 </v>
      </c>
      <c r="F137">
        <f t="shared" si="151"/>
        <v>0</v>
      </c>
      <c r="J137" t="str">
        <f t="shared" si="152"/>
        <v>$32.95 $4,726,084.70</v>
      </c>
      <c r="K137" t="str">
        <f t="shared" si="153"/>
        <v>$4,726,084.70</v>
      </c>
      <c r="L137" t="str">
        <f t="shared" si="154"/>
        <v>$32.95</v>
      </c>
      <c r="M137" s="2" t="str">
        <f t="shared" si="155"/>
        <v>$32.95</v>
      </c>
      <c r="N137" s="2" t="str">
        <f t="shared" si="156"/>
        <v>$4,726,084.70</v>
      </c>
      <c r="O137">
        <f t="shared" si="157"/>
        <v>143432.00910470408</v>
      </c>
      <c r="Q137" t="str">
        <f t="shared" si="158"/>
        <v xml:space="preserve">Langhorne Shoppes At Flowers Mill 118 N Flowers Mill Rd </v>
      </c>
      <c r="R137" t="str">
        <f t="shared" si="159"/>
        <v xml:space="preserve">Langhorne Shoppes At Flowers Mill 118 N Flowers Mill Rd </v>
      </c>
    </row>
    <row r="138" spans="1:18" ht="18.75" customHeight="1" x14ac:dyDescent="0.25">
      <c r="A138">
        <v>135</v>
      </c>
      <c r="B138" s="1" t="s">
        <v>137</v>
      </c>
      <c r="C138" t="str">
        <f t="shared" si="149"/>
        <v xml:space="preserve">5122 </v>
      </c>
      <c r="D138" s="1" t="s">
        <v>137</v>
      </c>
      <c r="E138" t="str">
        <f t="shared" ref="E138" si="164">MID(D138,1,SEARCH(" ",D138,1))</f>
        <v xml:space="preserve">5122 </v>
      </c>
      <c r="F138">
        <f t="shared" si="151"/>
        <v>0</v>
      </c>
      <c r="J138" t="str">
        <f t="shared" si="152"/>
        <v>$19.15 $4,703,219.76</v>
      </c>
      <c r="K138" t="str">
        <f t="shared" si="153"/>
        <v>$4,703,219.76</v>
      </c>
      <c r="L138" t="str">
        <f t="shared" si="154"/>
        <v>$19.15</v>
      </c>
      <c r="M138" s="2" t="str">
        <f t="shared" si="155"/>
        <v>$19.15</v>
      </c>
      <c r="N138" s="2" t="str">
        <f t="shared" si="156"/>
        <v>$4,703,219.76</v>
      </c>
      <c r="O138">
        <f t="shared" si="157"/>
        <v>245598.94308093996</v>
      </c>
      <c r="Q138" t="str">
        <f t="shared" si="158"/>
        <v xml:space="preserve">Philadelphia 8 Penn Center Plz 1628 John F Kennedy Blvd </v>
      </c>
      <c r="R138" t="str">
        <f t="shared" si="159"/>
        <v xml:space="preserve">Philadelphia 8 Penn Center Plz 1628 John F Kennedy Blvd </v>
      </c>
    </row>
    <row r="139" spans="1:18" ht="18.75" customHeight="1" x14ac:dyDescent="0.25">
      <c r="A139">
        <v>136</v>
      </c>
      <c r="B139" s="1" t="s">
        <v>138</v>
      </c>
      <c r="C139" t="str">
        <f t="shared" si="149"/>
        <v xml:space="preserve">226 </v>
      </c>
      <c r="D139" s="1" t="s">
        <v>138</v>
      </c>
      <c r="E139" t="str">
        <f t="shared" ref="E139" si="165">MID(D139,1,SEARCH(" ",D139,1))</f>
        <v xml:space="preserve">226 </v>
      </c>
      <c r="F139">
        <f t="shared" si="151"/>
        <v>0</v>
      </c>
      <c r="J139" t="str">
        <f t="shared" si="152"/>
        <v>$29.00 $4,692,089.32</v>
      </c>
      <c r="K139" t="str">
        <f t="shared" si="153"/>
        <v>$4,692,089.32</v>
      </c>
      <c r="L139" t="str">
        <f t="shared" si="154"/>
        <v>$29.00</v>
      </c>
      <c r="M139" s="2" t="str">
        <f t="shared" si="155"/>
        <v>$29.00</v>
      </c>
      <c r="N139" s="2" t="str">
        <f t="shared" si="156"/>
        <v>$4,692,089.32</v>
      </c>
      <c r="O139">
        <f t="shared" si="157"/>
        <v>161796.18344827587</v>
      </c>
      <c r="Q139" t="str">
        <f t="shared" si="158"/>
        <v xml:space="preserve">Pittsburgh 132 Ben Avon Heights Rd </v>
      </c>
      <c r="R139" t="str">
        <f t="shared" si="159"/>
        <v xml:space="preserve">Pittsburgh 132 Ben Avon Heights Rd </v>
      </c>
    </row>
    <row r="140" spans="1:18" ht="18.75" customHeight="1" x14ac:dyDescent="0.25">
      <c r="A140">
        <v>137</v>
      </c>
      <c r="B140" s="1" t="s">
        <v>139</v>
      </c>
      <c r="C140" t="str">
        <f t="shared" si="149"/>
        <v xml:space="preserve">2319 </v>
      </c>
      <c r="D140" s="1" t="s">
        <v>139</v>
      </c>
      <c r="E140" t="str">
        <f t="shared" ref="E140" si="166">MID(D140,1,SEARCH(" ",D140,1))</f>
        <v xml:space="preserve">2319 </v>
      </c>
      <c r="F140">
        <f t="shared" si="151"/>
        <v>0</v>
      </c>
      <c r="J140" t="str">
        <f t="shared" si="152"/>
        <v>$37.06 $4,604,021.03</v>
      </c>
      <c r="K140" t="str">
        <f t="shared" si="153"/>
        <v>$4,604,021.03</v>
      </c>
      <c r="L140" t="str">
        <f t="shared" si="154"/>
        <v>$37.06</v>
      </c>
      <c r="M140" s="2" t="str">
        <f t="shared" si="155"/>
        <v>$37.06</v>
      </c>
      <c r="N140" s="2" t="str">
        <f t="shared" si="156"/>
        <v>$4,604,021.03</v>
      </c>
      <c r="O140">
        <f t="shared" si="157"/>
        <v>124231.54425256341</v>
      </c>
      <c r="Q140" t="str">
        <f t="shared" si="158"/>
        <v xml:space="preserve">Glen Mills Concordville Towne Ctr 301 Byers </v>
      </c>
      <c r="R140" t="str">
        <f t="shared" si="159"/>
        <v xml:space="preserve">Glen Mills Concordville Towne Ctr 301 Byers </v>
      </c>
    </row>
    <row r="141" spans="1:18" ht="18.75" customHeight="1" x14ac:dyDescent="0.25">
      <c r="A141">
        <v>138</v>
      </c>
      <c r="B141" s="1" t="s">
        <v>140</v>
      </c>
      <c r="C141" t="str">
        <f t="shared" si="149"/>
        <v xml:space="preserve">4626 </v>
      </c>
      <c r="D141" s="1" t="s">
        <v>140</v>
      </c>
      <c r="E141" t="str">
        <f t="shared" ref="E141" si="167">MID(D141,1,SEARCH(" ",D141,1))</f>
        <v xml:space="preserve">4626 </v>
      </c>
      <c r="F141">
        <f t="shared" si="151"/>
        <v>0</v>
      </c>
      <c r="J141" t="str">
        <f t="shared" si="152"/>
        <v>$27.06 $4,600,229.65</v>
      </c>
      <c r="K141" t="str">
        <f t="shared" si="153"/>
        <v>$4,600,229.65</v>
      </c>
      <c r="L141" t="str">
        <f t="shared" si="154"/>
        <v>$27.06</v>
      </c>
      <c r="M141" s="2" t="str">
        <f t="shared" si="155"/>
        <v>$27.06</v>
      </c>
      <c r="N141" s="2" t="str">
        <f t="shared" si="156"/>
        <v>$4,600,229.65</v>
      </c>
      <c r="O141">
        <f t="shared" si="157"/>
        <v>170001.09571322988</v>
      </c>
      <c r="Q141" t="str">
        <f t="shared" si="158"/>
        <v xml:space="preserve">Norristown 2501 West Ridge Pike </v>
      </c>
      <c r="R141" t="str">
        <f t="shared" si="159"/>
        <v xml:space="preserve">Norristown 2501 West Ridge Pike </v>
      </c>
    </row>
    <row r="142" spans="1:18" ht="18.75" customHeight="1" x14ac:dyDescent="0.25">
      <c r="A142">
        <v>139</v>
      </c>
      <c r="B142" s="1" t="s">
        <v>141</v>
      </c>
      <c r="C142" t="str">
        <f t="shared" si="149"/>
        <v xml:space="preserve">925 </v>
      </c>
      <c r="D142" s="1" t="s">
        <v>141</v>
      </c>
      <c r="E142" t="str">
        <f t="shared" ref="E142" si="168">MID(D142,1,SEARCH(" ",D142,1))</f>
        <v xml:space="preserve">925 </v>
      </c>
      <c r="F142">
        <f t="shared" si="151"/>
        <v>0</v>
      </c>
      <c r="J142" t="str">
        <f t="shared" si="152"/>
        <v>$31.19 $4,561,590.72</v>
      </c>
      <c r="K142" t="str">
        <f t="shared" si="153"/>
        <v>$4,561,590.72</v>
      </c>
      <c r="L142" t="str">
        <f t="shared" si="154"/>
        <v>$31.19</v>
      </c>
      <c r="M142" s="2" t="str">
        <f t="shared" si="155"/>
        <v>$31.19</v>
      </c>
      <c r="N142" s="2" t="str">
        <f t="shared" si="156"/>
        <v>$4,561,590.72</v>
      </c>
      <c r="O142">
        <f t="shared" si="157"/>
        <v>146251.70631612695</v>
      </c>
      <c r="Q142" t="str">
        <f t="shared" si="158"/>
        <v xml:space="preserve">Richboro Crossroads Shopping Ctr 800 Bustleton Ave </v>
      </c>
      <c r="R142" t="str">
        <f t="shared" si="159"/>
        <v xml:space="preserve">Richboro Crossroads Shopping Ctr 800 Bustleton Ave </v>
      </c>
    </row>
    <row r="143" spans="1:18" ht="18.75" customHeight="1" x14ac:dyDescent="0.25">
      <c r="A143">
        <v>140</v>
      </c>
      <c r="B143" s="1" t="s">
        <v>142</v>
      </c>
      <c r="C143" t="str">
        <f t="shared" si="149"/>
        <v xml:space="preserve">299 </v>
      </c>
      <c r="D143" s="1" t="s">
        <v>142</v>
      </c>
      <c r="E143" t="str">
        <f t="shared" ref="E143" si="169">MID(D143,1,SEARCH(" ",D143,1))</f>
        <v xml:space="preserve">299 </v>
      </c>
      <c r="F143">
        <f t="shared" si="151"/>
        <v>0</v>
      </c>
      <c r="J143" t="str">
        <f t="shared" si="152"/>
        <v>$23.47 $4,539,393.28</v>
      </c>
      <c r="K143" t="str">
        <f t="shared" si="153"/>
        <v>$4,539,393.28</v>
      </c>
      <c r="L143" t="str">
        <f t="shared" si="154"/>
        <v>$23.47</v>
      </c>
      <c r="M143" s="2" t="str">
        <f t="shared" si="155"/>
        <v>$23.47</v>
      </c>
      <c r="N143" s="2" t="str">
        <f t="shared" si="156"/>
        <v>$4,539,393.28</v>
      </c>
      <c r="O143">
        <f t="shared" si="157"/>
        <v>193412.58116744782</v>
      </c>
      <c r="Q143" t="str">
        <f t="shared" si="158"/>
        <v xml:space="preserve">Pittsburgh Penn Hills Shopping Ctr 11685 Penn Hills Dr </v>
      </c>
      <c r="R143" t="str">
        <f t="shared" si="159"/>
        <v xml:space="preserve">Pittsburgh Penn Hills Shopping Ctr 11685 Penn Hills Dr </v>
      </c>
    </row>
    <row r="144" spans="1:18" ht="18.75" customHeight="1" x14ac:dyDescent="0.25">
      <c r="A144">
        <v>141</v>
      </c>
      <c r="B144" s="1" t="s">
        <v>143</v>
      </c>
      <c r="C144" t="str">
        <f t="shared" si="149"/>
        <v xml:space="preserve">6709 </v>
      </c>
      <c r="D144" s="1" t="s">
        <v>143</v>
      </c>
      <c r="E144" t="str">
        <f t="shared" ref="E144" si="170">MID(D144,1,SEARCH(" ",D144,1))</f>
        <v xml:space="preserve">6709 </v>
      </c>
      <c r="F144">
        <f t="shared" si="151"/>
        <v>0</v>
      </c>
      <c r="J144" t="str">
        <f t="shared" si="152"/>
        <v>$27.40 $4,498,111.98</v>
      </c>
      <c r="K144" t="str">
        <f t="shared" si="153"/>
        <v>$4,498,111.98</v>
      </c>
      <c r="L144" t="str">
        <f t="shared" si="154"/>
        <v>$27.40</v>
      </c>
      <c r="M144" s="2" t="str">
        <f t="shared" si="155"/>
        <v>$27.40</v>
      </c>
      <c r="N144" s="2" t="str">
        <f t="shared" si="156"/>
        <v>$4,498,111.98</v>
      </c>
      <c r="O144">
        <f t="shared" si="157"/>
        <v>164164.67080291975</v>
      </c>
      <c r="Q144" t="str">
        <f t="shared" si="158"/>
        <v xml:space="preserve">York The Crossroads Shopping Ctr 351 Loucks Rd </v>
      </c>
      <c r="R144" t="str">
        <f t="shared" si="159"/>
        <v xml:space="preserve">York The Crossroads Shopping Ctr 351 Loucks Rd </v>
      </c>
    </row>
    <row r="145" spans="1:18" ht="18.75" customHeight="1" x14ac:dyDescent="0.25">
      <c r="A145">
        <v>142</v>
      </c>
      <c r="B145" s="1" t="s">
        <v>144</v>
      </c>
      <c r="C145" t="str">
        <f t="shared" si="149"/>
        <v xml:space="preserve">4015* </v>
      </c>
      <c r="D145" s="1" t="s">
        <v>632</v>
      </c>
      <c r="E145" t="str">
        <f t="shared" ref="E145" si="171">MID(D145,1,SEARCH(" ",D145,1))</f>
        <v xml:space="preserve">4015 </v>
      </c>
      <c r="F145">
        <f t="shared" si="151"/>
        <v>1</v>
      </c>
      <c r="J145" t="str">
        <f t="shared" si="152"/>
        <v>$1,188.58 $4,398,931.32</v>
      </c>
      <c r="K145" t="str">
        <f t="shared" si="153"/>
        <v>$4,398,931.32</v>
      </c>
      <c r="L145" t="str">
        <f t="shared" si="154"/>
        <v>$1,188.58</v>
      </c>
      <c r="M145" s="2" t="str">
        <f t="shared" si="155"/>
        <v>$1,188.58</v>
      </c>
      <c r="N145" s="2" t="str">
        <f t="shared" si="156"/>
        <v>$4,398,931.32</v>
      </c>
      <c r="O145">
        <f t="shared" si="157"/>
        <v>3700.9972572313186</v>
      </c>
      <c r="Q145" t="str">
        <f t="shared" si="158"/>
        <v xml:space="preserve">Wilkes-Barre 112 Stevens Rd </v>
      </c>
      <c r="R145" t="str">
        <f t="shared" si="159"/>
        <v xml:space="preserve">Wilkes-Barre 112 Stevens Rd </v>
      </c>
    </row>
    <row r="146" spans="1:18" ht="18.75" customHeight="1" x14ac:dyDescent="0.25">
      <c r="A146">
        <v>143</v>
      </c>
      <c r="B146" s="1" t="s">
        <v>145</v>
      </c>
      <c r="C146" t="str">
        <f t="shared" si="149"/>
        <v xml:space="preserve">267 </v>
      </c>
      <c r="D146" s="1" t="s">
        <v>145</v>
      </c>
      <c r="E146" t="str">
        <f t="shared" ref="E146" si="172">MID(D146,1,SEARCH(" ",D146,1))</f>
        <v xml:space="preserve">267 </v>
      </c>
      <c r="F146">
        <f t="shared" si="151"/>
        <v>0</v>
      </c>
      <c r="J146" t="str">
        <f t="shared" si="152"/>
        <v>$31.29 $4,396,286.18</v>
      </c>
      <c r="K146" t="str">
        <f t="shared" si="153"/>
        <v>$4,396,286.18</v>
      </c>
      <c r="L146" t="str">
        <f t="shared" si="154"/>
        <v>$31.29</v>
      </c>
      <c r="M146" s="2" t="str">
        <f t="shared" si="155"/>
        <v>$31.29</v>
      </c>
      <c r="N146" s="2" t="str">
        <f t="shared" si="156"/>
        <v>$4,396,286.18</v>
      </c>
      <c r="O146">
        <f t="shared" si="157"/>
        <v>140501.31607542344</v>
      </c>
      <c r="Q146" t="str">
        <f t="shared" si="158"/>
        <v xml:space="preserve">Coraopolis Moon </v>
      </c>
      <c r="R146" t="str">
        <f t="shared" si="159"/>
        <v xml:space="preserve">Coraopolis Moon </v>
      </c>
    </row>
    <row r="147" spans="1:18" ht="18.75" customHeight="1" x14ac:dyDescent="0.25">
      <c r="A147">
        <v>144</v>
      </c>
      <c r="B147" s="1" t="s">
        <v>146</v>
      </c>
      <c r="C147" t="str">
        <f t="shared" si="149"/>
        <v xml:space="preserve">4639 </v>
      </c>
      <c r="D147" s="1" t="s">
        <v>146</v>
      </c>
      <c r="E147" t="str">
        <f t="shared" ref="E147" si="173">MID(D147,1,SEARCH(" ",D147,1))</f>
        <v xml:space="preserve">4639 </v>
      </c>
      <c r="F147">
        <f t="shared" si="151"/>
        <v>0</v>
      </c>
      <c r="J147" t="str">
        <f t="shared" si="152"/>
        <v>$32.25 $4,393,490.51</v>
      </c>
      <c r="K147" t="str">
        <f t="shared" si="153"/>
        <v>$4,393,490.51</v>
      </c>
      <c r="L147" t="str">
        <f t="shared" si="154"/>
        <v>$32.25</v>
      </c>
      <c r="M147" s="2" t="str">
        <f t="shared" si="155"/>
        <v>$32.25</v>
      </c>
      <c r="N147" s="2" t="str">
        <f t="shared" si="156"/>
        <v>$4,393,490.51</v>
      </c>
      <c r="O147">
        <f t="shared" si="157"/>
        <v>136232.26387596899</v>
      </c>
      <c r="Q147" t="str">
        <f t="shared" si="158"/>
        <v xml:space="preserve">Gilbertsville Gilbertsville Shopping Ctr 1050 E Philadelphia Ave </v>
      </c>
      <c r="R147" t="str">
        <f t="shared" si="159"/>
        <v xml:space="preserve">Gilbertsville Gilbertsville Shopping Ctr 1050 E Philadelphia Ave </v>
      </c>
    </row>
    <row r="148" spans="1:18" ht="18.75" customHeight="1" x14ac:dyDescent="0.25">
      <c r="A148">
        <v>145</v>
      </c>
      <c r="B148" s="1" t="s">
        <v>147</v>
      </c>
      <c r="C148" t="str">
        <f t="shared" si="149"/>
        <v xml:space="preserve">238 </v>
      </c>
      <c r="D148" s="1" t="s">
        <v>147</v>
      </c>
      <c r="E148" t="str">
        <f t="shared" ref="E148" si="174">MID(D148,1,SEARCH(" ",D148,1))</f>
        <v xml:space="preserve">238 </v>
      </c>
      <c r="F148">
        <f t="shared" si="151"/>
        <v>0</v>
      </c>
      <c r="J148" t="str">
        <f t="shared" si="152"/>
        <v>$18.23 $4,382,025.88</v>
      </c>
      <c r="K148" t="str">
        <f t="shared" si="153"/>
        <v>$4,382,025.88</v>
      </c>
      <c r="L148" t="str">
        <f t="shared" si="154"/>
        <v>$18.23</v>
      </c>
      <c r="M148" s="2" t="str">
        <f t="shared" si="155"/>
        <v>$18.23</v>
      </c>
      <c r="N148" s="2" t="str">
        <f t="shared" si="156"/>
        <v>$4,382,025.88</v>
      </c>
      <c r="O148">
        <f t="shared" si="157"/>
        <v>240374.43115743279</v>
      </c>
      <c r="Q148" t="str">
        <f t="shared" si="158"/>
        <v xml:space="preserve">Pittsburgh Shady Hill Ctr 6320 Shakespeare St </v>
      </c>
      <c r="R148" t="str">
        <f t="shared" si="159"/>
        <v xml:space="preserve">Pittsburgh Shady Hill Ctr 6320 Shakespeare St </v>
      </c>
    </row>
    <row r="149" spans="1:18" ht="18.75" customHeight="1" x14ac:dyDescent="0.25">
      <c r="A149">
        <v>146</v>
      </c>
      <c r="B149" s="1" t="s">
        <v>148</v>
      </c>
      <c r="C149" t="str">
        <f t="shared" si="149"/>
        <v xml:space="preserve">228 </v>
      </c>
      <c r="D149" s="1" t="s">
        <v>148</v>
      </c>
      <c r="E149" t="str">
        <f t="shared" ref="E149" si="175">MID(D149,1,SEARCH(" ",D149,1))</f>
        <v xml:space="preserve">228 </v>
      </c>
      <c r="F149">
        <f t="shared" si="151"/>
        <v>0</v>
      </c>
      <c r="J149" t="str">
        <f t="shared" si="152"/>
        <v>$24.73 $4,373,151.33</v>
      </c>
      <c r="K149" t="str">
        <f t="shared" si="153"/>
        <v>$4,373,151.33</v>
      </c>
      <c r="L149" t="str">
        <f t="shared" si="154"/>
        <v>$24.73</v>
      </c>
      <c r="M149" s="2" t="str">
        <f t="shared" si="155"/>
        <v>$24.73</v>
      </c>
      <c r="N149" s="2" t="str">
        <f t="shared" si="156"/>
        <v>$4,373,151.33</v>
      </c>
      <c r="O149">
        <f t="shared" si="157"/>
        <v>176835.88071168622</v>
      </c>
      <c r="Q149" t="str">
        <f t="shared" si="158"/>
        <v xml:space="preserve">Pittsburgh Edgewood Towne Centre 1749 S Braddock Ave </v>
      </c>
      <c r="R149" t="str">
        <f t="shared" si="159"/>
        <v xml:space="preserve">Pittsburgh Edgewood Towne Centre 1749 S Braddock Ave </v>
      </c>
    </row>
    <row r="150" spans="1:18" ht="18.75" customHeight="1" x14ac:dyDescent="0.25">
      <c r="A150">
        <v>147</v>
      </c>
      <c r="B150" s="1" t="s">
        <v>149</v>
      </c>
      <c r="C150" t="str">
        <f t="shared" si="149"/>
        <v xml:space="preserve">4617 </v>
      </c>
      <c r="D150" s="1" t="s">
        <v>149</v>
      </c>
      <c r="E150" t="str">
        <f t="shared" ref="E150" si="176">MID(D150,1,SEARCH(" ",D150,1))</f>
        <v xml:space="preserve">4617 </v>
      </c>
      <c r="F150">
        <f t="shared" si="151"/>
        <v>0</v>
      </c>
      <c r="J150" t="str">
        <f t="shared" si="152"/>
        <v>$33.31 $4,339,615.49</v>
      </c>
      <c r="K150" t="str">
        <f t="shared" si="153"/>
        <v>$4,339,615.49</v>
      </c>
      <c r="L150" t="str">
        <f t="shared" si="154"/>
        <v>$33.31</v>
      </c>
      <c r="M150" s="2" t="str">
        <f t="shared" si="155"/>
        <v>$33.31</v>
      </c>
      <c r="N150" s="2" t="str">
        <f t="shared" si="156"/>
        <v>$4,339,615.49</v>
      </c>
      <c r="O150">
        <f t="shared" si="157"/>
        <v>130279.66046232362</v>
      </c>
      <c r="Q150" t="str">
        <f t="shared" si="158"/>
        <v xml:space="preserve">Harleysville 2710 Shelly Rd </v>
      </c>
      <c r="R150" t="str">
        <f t="shared" si="159"/>
        <v xml:space="preserve">Harleysville 2710 Shelly Rd </v>
      </c>
    </row>
    <row r="151" spans="1:18" ht="18.75" customHeight="1" x14ac:dyDescent="0.25">
      <c r="A151">
        <v>148</v>
      </c>
      <c r="B151" s="1" t="s">
        <v>150</v>
      </c>
      <c r="C151" t="str">
        <f t="shared" si="149"/>
        <v xml:space="preserve">3903 </v>
      </c>
      <c r="D151" s="1" t="s">
        <v>150</v>
      </c>
      <c r="E151" t="str">
        <f t="shared" ref="E151" si="177">MID(D151,1,SEARCH(" ",D151,1))</f>
        <v xml:space="preserve">3903 </v>
      </c>
      <c r="F151">
        <f t="shared" si="151"/>
        <v>0</v>
      </c>
      <c r="J151" t="str">
        <f t="shared" si="152"/>
        <v>$26.40 $4,330,177.72</v>
      </c>
      <c r="K151" t="str">
        <f t="shared" si="153"/>
        <v>$4,330,177.72</v>
      </c>
      <c r="L151" t="str">
        <f t="shared" si="154"/>
        <v>$26.40</v>
      </c>
      <c r="M151" s="2" t="str">
        <f t="shared" si="155"/>
        <v>$26.40</v>
      </c>
      <c r="N151" s="2" t="str">
        <f t="shared" si="156"/>
        <v>$4,330,177.72</v>
      </c>
      <c r="O151">
        <f t="shared" si="157"/>
        <v>164021.88333333333</v>
      </c>
      <c r="Q151" t="str">
        <f t="shared" si="158"/>
        <v xml:space="preserve">Allentown 1918 Allen St </v>
      </c>
      <c r="R151" t="str">
        <f t="shared" si="159"/>
        <v xml:space="preserve">Allentown 1918 Allen St </v>
      </c>
    </row>
    <row r="152" spans="1:18" ht="18.75" customHeight="1" x14ac:dyDescent="0.25">
      <c r="A152">
        <v>149</v>
      </c>
      <c r="B152" s="1" t="s">
        <v>151</v>
      </c>
      <c r="C152" t="str">
        <f t="shared" si="149"/>
        <v xml:space="preserve">5150 </v>
      </c>
      <c r="D152" s="1" t="s">
        <v>151</v>
      </c>
      <c r="E152" t="str">
        <f t="shared" ref="E152" si="178">MID(D152,1,SEARCH(" ",D152,1))</f>
        <v xml:space="preserve">5150 </v>
      </c>
      <c r="F152">
        <f t="shared" si="151"/>
        <v>0</v>
      </c>
      <c r="J152" t="str">
        <f t="shared" si="152"/>
        <v>$26.70 $4,323,422.89</v>
      </c>
      <c r="K152" t="str">
        <f t="shared" si="153"/>
        <v>$4,323,422.89</v>
      </c>
      <c r="L152" t="str">
        <f t="shared" si="154"/>
        <v>$26.70</v>
      </c>
      <c r="M152" s="2" t="str">
        <f t="shared" si="155"/>
        <v>$26.70</v>
      </c>
      <c r="N152" s="2" t="str">
        <f t="shared" si="156"/>
        <v>$4,323,422.89</v>
      </c>
      <c r="O152">
        <f t="shared" si="157"/>
        <v>161925.95093632958</v>
      </c>
      <c r="Q152" t="str">
        <f t="shared" si="158"/>
        <v xml:space="preserve">Philadelphia 4301 Chestnut St </v>
      </c>
      <c r="R152" t="str">
        <f t="shared" si="159"/>
        <v xml:space="preserve">Philadelphia 4301 Chestnut St </v>
      </c>
    </row>
    <row r="153" spans="1:18" ht="18.75" customHeight="1" x14ac:dyDescent="0.25">
      <c r="A153">
        <v>150</v>
      </c>
      <c r="B153" s="1" t="s">
        <v>152</v>
      </c>
      <c r="C153" t="str">
        <f t="shared" si="149"/>
        <v xml:space="preserve">4607 </v>
      </c>
      <c r="D153" s="1" t="s">
        <v>152</v>
      </c>
      <c r="E153" t="str">
        <f t="shared" ref="E153" si="179">MID(D153,1,SEARCH(" ",D153,1))</f>
        <v xml:space="preserve">4607 </v>
      </c>
      <c r="F153">
        <f t="shared" si="151"/>
        <v>0</v>
      </c>
      <c r="J153" t="str">
        <f t="shared" si="152"/>
        <v>$40.73 $4,319,576.21</v>
      </c>
      <c r="K153" t="str">
        <f t="shared" si="153"/>
        <v>$4,319,576.21</v>
      </c>
      <c r="L153" t="str">
        <f t="shared" si="154"/>
        <v>$40.73</v>
      </c>
      <c r="M153" s="2" t="str">
        <f t="shared" si="155"/>
        <v>$40.73</v>
      </c>
      <c r="N153" s="2" t="str">
        <f t="shared" si="156"/>
        <v>$4,319,576.21</v>
      </c>
      <c r="O153">
        <f t="shared" si="157"/>
        <v>106053.9211883133</v>
      </c>
      <c r="Q153" t="str">
        <f t="shared" si="158"/>
        <v xml:space="preserve">Ambler 132 E Butler Ave </v>
      </c>
      <c r="R153" t="str">
        <f t="shared" si="159"/>
        <v xml:space="preserve">Ambler 132 E Butler Ave </v>
      </c>
    </row>
    <row r="154" spans="1:18" ht="18.75" customHeight="1" x14ac:dyDescent="0.25">
      <c r="A154">
        <v>151</v>
      </c>
      <c r="B154" s="1" t="s">
        <v>153</v>
      </c>
      <c r="C154" t="str">
        <f t="shared" si="149"/>
        <v xml:space="preserve">2105 </v>
      </c>
      <c r="D154" s="1" t="s">
        <v>153</v>
      </c>
      <c r="E154" t="str">
        <f t="shared" ref="E154" si="180">MID(D154,1,SEARCH(" ",D154,1))</f>
        <v xml:space="preserve">2105 </v>
      </c>
      <c r="F154">
        <f t="shared" si="151"/>
        <v>0</v>
      </c>
      <c r="J154" t="str">
        <f t="shared" si="152"/>
        <v>$27.31 $4,295,764.89</v>
      </c>
      <c r="K154" t="str">
        <f t="shared" si="153"/>
        <v>$4,295,764.89</v>
      </c>
      <c r="L154" t="str">
        <f t="shared" si="154"/>
        <v>$27.31</v>
      </c>
      <c r="M154" s="2" t="str">
        <f t="shared" si="155"/>
        <v>$27.31</v>
      </c>
      <c r="N154" s="2" t="str">
        <f t="shared" si="156"/>
        <v>$4,295,764.89</v>
      </c>
      <c r="O154">
        <f t="shared" si="157"/>
        <v>157296.40754302451</v>
      </c>
      <c r="Q154" t="str">
        <f t="shared" si="158"/>
        <v xml:space="preserve">Mechanicsburg Mechanicsburg Plz 5301 Simpson Ferry Rd </v>
      </c>
      <c r="R154" t="str">
        <f t="shared" si="159"/>
        <v xml:space="preserve">Mechanicsburg Mechanicsburg Plz 5301 Simpson Ferry Rd </v>
      </c>
    </row>
    <row r="155" spans="1:18" ht="18.75" customHeight="1" x14ac:dyDescent="0.25">
      <c r="A155">
        <v>152</v>
      </c>
      <c r="B155" s="1" t="s">
        <v>154</v>
      </c>
      <c r="C155" t="str">
        <f t="shared" si="149"/>
        <v xml:space="preserve">2332 </v>
      </c>
      <c r="D155" s="1" t="s">
        <v>154</v>
      </c>
      <c r="E155" t="str">
        <f t="shared" ref="E155" si="181">MID(D155,1,SEARCH(" ",D155,1))</f>
        <v xml:space="preserve">2332 </v>
      </c>
      <c r="F155">
        <f t="shared" si="151"/>
        <v>0</v>
      </c>
      <c r="J155" t="str">
        <f t="shared" si="152"/>
        <v>$27.44 $4,257,435.25</v>
      </c>
      <c r="K155" t="str">
        <f t="shared" si="153"/>
        <v>$4,257,435.25</v>
      </c>
      <c r="L155" t="str">
        <f t="shared" si="154"/>
        <v>$27.44</v>
      </c>
      <c r="M155" s="2" t="str">
        <f t="shared" si="155"/>
        <v>$27.44</v>
      </c>
      <c r="N155" s="2" t="str">
        <f t="shared" si="156"/>
        <v>$4,257,435.25</v>
      </c>
      <c r="O155">
        <f t="shared" si="157"/>
        <v>155154.34584548103</v>
      </c>
      <c r="Q155" t="str">
        <f t="shared" si="158"/>
        <v xml:space="preserve">Broomall Lawrence Park Shopping Ctr 1991 Sproul </v>
      </c>
      <c r="R155" t="str">
        <f t="shared" si="159"/>
        <v xml:space="preserve">Broomall Lawrence Park Shopping Ctr 1991 Sproul </v>
      </c>
    </row>
    <row r="156" spans="1:18" ht="18.75" customHeight="1" x14ac:dyDescent="0.25">
      <c r="A156">
        <v>153</v>
      </c>
      <c r="B156" s="1" t="s">
        <v>155</v>
      </c>
      <c r="C156" t="str">
        <f t="shared" si="149"/>
        <v xml:space="preserve">5142 </v>
      </c>
      <c r="D156" s="1" t="s">
        <v>155</v>
      </c>
      <c r="E156" t="str">
        <f t="shared" ref="E156" si="182">MID(D156,1,SEARCH(" ",D156,1))</f>
        <v xml:space="preserve">5142 </v>
      </c>
      <c r="F156">
        <f t="shared" si="151"/>
        <v>0</v>
      </c>
      <c r="J156" t="str">
        <f t="shared" si="152"/>
        <v>$22.15 $4,209,984.55</v>
      </c>
      <c r="K156" t="str">
        <f t="shared" si="153"/>
        <v>$4,209,984.55</v>
      </c>
      <c r="L156" t="str">
        <f t="shared" si="154"/>
        <v>$22.15</v>
      </c>
      <c r="M156" s="2" t="str">
        <f t="shared" si="155"/>
        <v>$22.15</v>
      </c>
      <c r="N156" s="2" t="str">
        <f t="shared" si="156"/>
        <v>$4,209,984.55</v>
      </c>
      <c r="O156">
        <f t="shared" si="157"/>
        <v>190067.02257336344</v>
      </c>
      <c r="Q156" t="str">
        <f t="shared" si="158"/>
        <v xml:space="preserve">Philadelphia Plaza Americana 2717 N American St </v>
      </c>
      <c r="R156" t="str">
        <f t="shared" si="159"/>
        <v xml:space="preserve">Philadelphia Plaza Americana 2717 N American St </v>
      </c>
    </row>
    <row r="157" spans="1:18" ht="18.75" customHeight="1" x14ac:dyDescent="0.25">
      <c r="A157">
        <v>154</v>
      </c>
      <c r="B157" s="1" t="s">
        <v>156</v>
      </c>
      <c r="C157" t="str">
        <f t="shared" si="149"/>
        <v xml:space="preserve">298 </v>
      </c>
      <c r="D157" s="1" t="s">
        <v>156</v>
      </c>
      <c r="E157" t="str">
        <f t="shared" ref="E157" si="183">MID(D157,1,SEARCH(" ",D157,1))</f>
        <v xml:space="preserve">298 </v>
      </c>
      <c r="F157">
        <f t="shared" si="151"/>
        <v>0</v>
      </c>
      <c r="J157" t="str">
        <f t="shared" si="152"/>
        <v>$31.60 $4,208,707.49</v>
      </c>
      <c r="K157" t="str">
        <f t="shared" si="153"/>
        <v>$4,208,707.49</v>
      </c>
      <c r="L157" t="str">
        <f t="shared" si="154"/>
        <v>$31.60</v>
      </c>
      <c r="M157" s="2" t="str">
        <f t="shared" si="155"/>
        <v>$31.60</v>
      </c>
      <c r="N157" s="2" t="str">
        <f t="shared" si="156"/>
        <v>$4,208,707.49</v>
      </c>
      <c r="O157">
        <f t="shared" si="157"/>
        <v>133186.94588607596</v>
      </c>
      <c r="Q157" t="str">
        <f t="shared" si="158"/>
        <v xml:space="preserve">Bridgeville Chartiers Valley Shopping Ctr 1025 Washington Pike </v>
      </c>
      <c r="R157" t="str">
        <f t="shared" si="159"/>
        <v xml:space="preserve">Bridgeville Chartiers Valley Shopping Ctr 1025 Washington Pike </v>
      </c>
    </row>
    <row r="158" spans="1:18" ht="18.75" customHeight="1" x14ac:dyDescent="0.25">
      <c r="A158">
        <v>155</v>
      </c>
      <c r="B158" s="1" t="s">
        <v>157</v>
      </c>
      <c r="C158" t="str">
        <f t="shared" si="149"/>
        <v xml:space="preserve">5134 </v>
      </c>
      <c r="D158" s="1" t="s">
        <v>157</v>
      </c>
      <c r="E158" t="str">
        <f t="shared" ref="E158" si="184">MID(D158,1,SEARCH(" ",D158,1))</f>
        <v xml:space="preserve">5134 </v>
      </c>
      <c r="F158">
        <f t="shared" si="151"/>
        <v>0</v>
      </c>
      <c r="J158" t="str">
        <f t="shared" si="152"/>
        <v>$45.29 $4,207,664.57</v>
      </c>
      <c r="K158" t="str">
        <f t="shared" si="153"/>
        <v>$4,207,664.57</v>
      </c>
      <c r="L158" t="str">
        <f t="shared" si="154"/>
        <v>$45.29</v>
      </c>
      <c r="M158" s="2" t="str">
        <f t="shared" si="155"/>
        <v>$45.29</v>
      </c>
      <c r="N158" s="2" t="str">
        <f t="shared" si="156"/>
        <v>$4,207,664.57</v>
      </c>
      <c r="O158">
        <f t="shared" si="157"/>
        <v>92904.9364098035</v>
      </c>
      <c r="Q158" t="str">
        <f t="shared" si="158"/>
        <v xml:space="preserve">Philadelphia 32 S Second St </v>
      </c>
      <c r="R158" t="str">
        <f t="shared" si="159"/>
        <v xml:space="preserve">Philadelphia 32 S Second St </v>
      </c>
    </row>
    <row r="159" spans="1:18" ht="18.75" customHeight="1" x14ac:dyDescent="0.25">
      <c r="A159">
        <v>156</v>
      </c>
      <c r="B159" s="1" t="s">
        <v>158</v>
      </c>
      <c r="C159" t="str">
        <f t="shared" si="149"/>
        <v xml:space="preserve">3909 </v>
      </c>
      <c r="D159" s="1" t="s">
        <v>158</v>
      </c>
      <c r="E159" t="str">
        <f t="shared" ref="E159" si="185">MID(D159,1,SEARCH(" ",D159,1))</f>
        <v xml:space="preserve">3909 </v>
      </c>
      <c r="F159">
        <f t="shared" si="151"/>
        <v>0</v>
      </c>
      <c r="J159" t="str">
        <f t="shared" si="152"/>
        <v>$33.82 $4,193,390.82</v>
      </c>
      <c r="K159" t="str">
        <f t="shared" si="153"/>
        <v>$4,193,390.82</v>
      </c>
      <c r="L159" t="str">
        <f t="shared" si="154"/>
        <v>$33.82</v>
      </c>
      <c r="M159" s="2" t="str">
        <f t="shared" si="155"/>
        <v>$33.82</v>
      </c>
      <c r="N159" s="2" t="str">
        <f t="shared" si="156"/>
        <v>$4,193,390.82</v>
      </c>
      <c r="O159">
        <f t="shared" si="157"/>
        <v>123991.44943820224</v>
      </c>
      <c r="Q159" t="str">
        <f t="shared" si="158"/>
        <v xml:space="preserve">Allentown 906 Club Ave </v>
      </c>
      <c r="R159" t="str">
        <f t="shared" si="159"/>
        <v xml:space="preserve">Allentown 906 Club Ave </v>
      </c>
    </row>
    <row r="160" spans="1:18" ht="18.75" customHeight="1" x14ac:dyDescent="0.25">
      <c r="A160">
        <v>157</v>
      </c>
      <c r="B160" s="1" t="s">
        <v>159</v>
      </c>
      <c r="C160" t="str">
        <f t="shared" si="149"/>
        <v xml:space="preserve">914 </v>
      </c>
      <c r="D160" s="1" t="s">
        <v>159</v>
      </c>
      <c r="E160" t="str">
        <f t="shared" ref="E160" si="186">MID(D160,1,SEARCH(" ",D160,1))</f>
        <v xml:space="preserve">914 </v>
      </c>
      <c r="F160">
        <f t="shared" si="151"/>
        <v>0</v>
      </c>
      <c r="J160" t="str">
        <f t="shared" si="152"/>
        <v>$32.01 $4,189,475.34</v>
      </c>
      <c r="K160" t="str">
        <f t="shared" si="153"/>
        <v>$4,189,475.34</v>
      </c>
      <c r="L160" t="str">
        <f t="shared" si="154"/>
        <v>$32.01</v>
      </c>
      <c r="M160" s="2" t="str">
        <f t="shared" si="155"/>
        <v>$32.01</v>
      </c>
      <c r="N160" s="2" t="str">
        <f t="shared" si="156"/>
        <v>$4,189,475.34</v>
      </c>
      <c r="O160">
        <f t="shared" si="157"/>
        <v>130880.20431115277</v>
      </c>
      <c r="Q160" t="str">
        <f t="shared" si="158"/>
        <v xml:space="preserve">Feasterville Southampton Village Sc 162 E Street Rd </v>
      </c>
      <c r="R160" t="str">
        <f t="shared" si="159"/>
        <v xml:space="preserve">Feasterville Southampton Village Sc 162 E Street Rd </v>
      </c>
    </row>
    <row r="161" spans="1:18" ht="18.75" customHeight="1" x14ac:dyDescent="0.25">
      <c r="A161">
        <v>158</v>
      </c>
      <c r="B161" s="1" t="s">
        <v>160</v>
      </c>
      <c r="C161" t="str">
        <f t="shared" si="149"/>
        <v xml:space="preserve">5111 </v>
      </c>
      <c r="D161" s="1" t="s">
        <v>160</v>
      </c>
      <c r="E161" t="str">
        <f t="shared" ref="E161" si="187">MID(D161,1,SEARCH(" ",D161,1))</f>
        <v xml:space="preserve">5111 </v>
      </c>
      <c r="F161">
        <f t="shared" si="151"/>
        <v>0</v>
      </c>
      <c r="J161" t="str">
        <f t="shared" si="152"/>
        <v>$29.61 $4,189,052.80</v>
      </c>
      <c r="K161" t="str">
        <f t="shared" si="153"/>
        <v>$4,189,052.80</v>
      </c>
      <c r="L161" t="str">
        <f t="shared" si="154"/>
        <v>$29.61</v>
      </c>
      <c r="M161" s="2" t="str">
        <f t="shared" si="155"/>
        <v>$29.61</v>
      </c>
      <c r="N161" s="2" t="str">
        <f t="shared" si="156"/>
        <v>$4,189,052.80</v>
      </c>
      <c r="O161">
        <f t="shared" si="157"/>
        <v>141474.25869638636</v>
      </c>
      <c r="Q161" t="str">
        <f t="shared" si="158"/>
        <v xml:space="preserve">Philadelphia 3720 Main St </v>
      </c>
      <c r="R161" t="str">
        <f t="shared" si="159"/>
        <v xml:space="preserve">Philadelphia 3720 Main St </v>
      </c>
    </row>
    <row r="162" spans="1:18" ht="18.75" customHeight="1" x14ac:dyDescent="0.25">
      <c r="A162">
        <v>159</v>
      </c>
      <c r="B162" s="1" t="s">
        <v>161</v>
      </c>
      <c r="C162" t="str">
        <f t="shared" si="149"/>
        <v xml:space="preserve">3617 </v>
      </c>
      <c r="D162" s="1" t="s">
        <v>161</v>
      </c>
      <c r="E162" t="str">
        <f t="shared" ref="E162" si="188">MID(D162,1,SEARCH(" ",D162,1))</f>
        <v xml:space="preserve">3617 </v>
      </c>
      <c r="F162">
        <f t="shared" si="151"/>
        <v>0</v>
      </c>
      <c r="J162" t="str">
        <f t="shared" si="152"/>
        <v>$28.88 $4,186,609.62</v>
      </c>
      <c r="K162" t="str">
        <f t="shared" si="153"/>
        <v>$4,186,609.62</v>
      </c>
      <c r="L162" t="str">
        <f t="shared" si="154"/>
        <v>$28.88</v>
      </c>
      <c r="M162" s="2" t="str">
        <f t="shared" si="155"/>
        <v>$28.88</v>
      </c>
      <c r="N162" s="2" t="str">
        <f t="shared" si="156"/>
        <v>$4,186,609.62</v>
      </c>
      <c r="O162">
        <f t="shared" si="157"/>
        <v>144965.70706371192</v>
      </c>
      <c r="Q162" t="str">
        <f t="shared" si="158"/>
        <v xml:space="preserve">Lancaster Wheatland Shopping Ctr 1761A Columbia Ave </v>
      </c>
      <c r="R162" t="str">
        <f t="shared" si="159"/>
        <v xml:space="preserve">Lancaster Wheatland Shopping Ctr 1761A Columbia Ave </v>
      </c>
    </row>
    <row r="163" spans="1:18" ht="18.75" customHeight="1" x14ac:dyDescent="0.25">
      <c r="A163">
        <v>160</v>
      </c>
      <c r="B163" s="1" t="s">
        <v>162</v>
      </c>
      <c r="C163" t="str">
        <f t="shared" si="149"/>
        <v xml:space="preserve">938 </v>
      </c>
      <c r="D163" s="1" t="s">
        <v>162</v>
      </c>
      <c r="E163" t="str">
        <f t="shared" ref="E163" si="189">MID(D163,1,SEARCH(" ",D163,1))</f>
        <v xml:space="preserve">938 </v>
      </c>
      <c r="F163">
        <f t="shared" si="151"/>
        <v>0</v>
      </c>
      <c r="J163" t="str">
        <f t="shared" si="152"/>
        <v>$27.87 $4,137,045.38</v>
      </c>
      <c r="K163" t="str">
        <f t="shared" si="153"/>
        <v>$4,137,045.38</v>
      </c>
      <c r="L163" t="str">
        <f t="shared" si="154"/>
        <v>$27.87</v>
      </c>
      <c r="M163" s="2" t="str">
        <f t="shared" si="155"/>
        <v>$27.87</v>
      </c>
      <c r="N163" s="2" t="str">
        <f t="shared" si="156"/>
        <v>$4,137,045.38</v>
      </c>
      <c r="O163">
        <f t="shared" si="157"/>
        <v>148440.81019016862</v>
      </c>
      <c r="Q163" t="str">
        <f t="shared" si="158"/>
        <v xml:space="preserve">Warminster Center Point Plz Sc 748 West St Rd </v>
      </c>
      <c r="R163" t="str">
        <f t="shared" si="159"/>
        <v xml:space="preserve">Warminster Center Point Plz Sc 748 West St Rd </v>
      </c>
    </row>
    <row r="164" spans="1:18" ht="18.75" customHeight="1" x14ac:dyDescent="0.25">
      <c r="A164">
        <v>161</v>
      </c>
      <c r="B164" s="1" t="s">
        <v>163</v>
      </c>
      <c r="C164" t="str">
        <f t="shared" si="149"/>
        <v xml:space="preserve">615 </v>
      </c>
      <c r="D164" s="1" t="s">
        <v>163</v>
      </c>
      <c r="E164" t="str">
        <f t="shared" ref="E164" si="190">MID(D164,1,SEARCH(" ",D164,1))</f>
        <v xml:space="preserve">615 </v>
      </c>
      <c r="F164">
        <f t="shared" si="151"/>
        <v>0</v>
      </c>
      <c r="J164" t="str">
        <f t="shared" si="152"/>
        <v>$29.71 $4,079,995.54</v>
      </c>
      <c r="K164" t="str">
        <f t="shared" si="153"/>
        <v>$4,079,995.54</v>
      </c>
      <c r="L164" t="str">
        <f t="shared" si="154"/>
        <v>$29.71</v>
      </c>
      <c r="M164" s="2" t="str">
        <f t="shared" si="155"/>
        <v>$29.71</v>
      </c>
      <c r="N164" s="2" t="str">
        <f t="shared" si="156"/>
        <v>$4,079,995.54</v>
      </c>
      <c r="O164">
        <f t="shared" si="157"/>
        <v>137327.34904072701</v>
      </c>
      <c r="Q164" t="str">
        <f t="shared" si="158"/>
        <v xml:space="preserve">Douglassville Douglassville Shopping Ctr 180 Old Swede </v>
      </c>
      <c r="R164" t="str">
        <f t="shared" si="159"/>
        <v xml:space="preserve">Douglassville Douglassville Shopping Ctr 180 Old Swede </v>
      </c>
    </row>
    <row r="165" spans="1:18" ht="18.75" customHeight="1" x14ac:dyDescent="0.25">
      <c r="A165">
        <v>162</v>
      </c>
      <c r="B165" s="1" t="s">
        <v>164</v>
      </c>
      <c r="C165" t="str">
        <f t="shared" si="149"/>
        <v xml:space="preserve">2314 </v>
      </c>
      <c r="D165" s="1" t="s">
        <v>164</v>
      </c>
      <c r="E165" t="str">
        <f t="shared" ref="E165" si="191">MID(D165,1,SEARCH(" ",D165,1))</f>
        <v xml:space="preserve">2314 </v>
      </c>
      <c r="F165">
        <f t="shared" si="151"/>
        <v>0</v>
      </c>
      <c r="J165" t="str">
        <f t="shared" si="152"/>
        <v>$31.64 $4,070,405.35</v>
      </c>
      <c r="K165" t="str">
        <f t="shared" si="153"/>
        <v>$4,070,405.35</v>
      </c>
      <c r="L165" t="str">
        <f t="shared" si="154"/>
        <v>$31.64</v>
      </c>
      <c r="M165" s="2" t="str">
        <f t="shared" si="155"/>
        <v>$31.64</v>
      </c>
      <c r="N165" s="2" t="str">
        <f t="shared" si="156"/>
        <v>$4,070,405.35</v>
      </c>
      <c r="O165">
        <f t="shared" si="157"/>
        <v>128647.451011378</v>
      </c>
      <c r="Q165" t="str">
        <f t="shared" si="158"/>
        <v xml:space="preserve">Newtown Square Newtown Sq Shopping Ctr 42 Alpha Dr </v>
      </c>
      <c r="R165" t="str">
        <f t="shared" si="159"/>
        <v xml:space="preserve">Newtown Square Newtown Sq Shopping Ctr 42 Alpha Dr </v>
      </c>
    </row>
    <row r="166" spans="1:18" ht="18.75" customHeight="1" x14ac:dyDescent="0.25">
      <c r="A166">
        <v>163</v>
      </c>
      <c r="B166" s="1" t="s">
        <v>165</v>
      </c>
      <c r="C166" t="str">
        <f t="shared" si="149"/>
        <v xml:space="preserve">6519 </v>
      </c>
      <c r="D166" s="1" t="s">
        <v>165</v>
      </c>
      <c r="E166" t="str">
        <f t="shared" ref="E166" si="192">MID(D166,1,SEARCH(" ",D166,1))</f>
        <v xml:space="preserve">6519 </v>
      </c>
      <c r="F166">
        <f t="shared" si="151"/>
        <v>0</v>
      </c>
      <c r="J166" t="str">
        <f t="shared" si="152"/>
        <v>$31.06 $4,066,730.54</v>
      </c>
      <c r="K166" t="str">
        <f t="shared" si="153"/>
        <v>$4,066,730.54</v>
      </c>
      <c r="L166" t="str">
        <f t="shared" si="154"/>
        <v>$31.06</v>
      </c>
      <c r="M166" s="2" t="str">
        <f t="shared" si="155"/>
        <v>$31.06</v>
      </c>
      <c r="N166" s="2" t="str">
        <f t="shared" si="156"/>
        <v>$4,066,730.54</v>
      </c>
      <c r="O166">
        <f t="shared" si="157"/>
        <v>130931.44043786221</v>
      </c>
      <c r="Q166" t="str">
        <f t="shared" si="158"/>
        <v xml:space="preserve">Lower Burrell Crossroads Plz 2501 Leechburg </v>
      </c>
      <c r="R166" t="str">
        <f t="shared" si="159"/>
        <v xml:space="preserve">Lower Burrell Crossroads Plz 2501 Leechburg </v>
      </c>
    </row>
    <row r="167" spans="1:18" ht="18.75" customHeight="1" x14ac:dyDescent="0.25">
      <c r="A167">
        <v>164</v>
      </c>
      <c r="B167" s="1" t="s">
        <v>166</v>
      </c>
      <c r="C167" t="str">
        <f t="shared" si="149"/>
        <v xml:space="preserve">2331 </v>
      </c>
      <c r="D167" s="1" t="s">
        <v>166</v>
      </c>
      <c r="E167" t="str">
        <f t="shared" ref="E167" si="193">MID(D167,1,SEARCH(" ",D167,1))</f>
        <v xml:space="preserve">2331 </v>
      </c>
      <c r="F167">
        <f t="shared" si="151"/>
        <v>0</v>
      </c>
      <c r="J167" t="str">
        <f t="shared" si="152"/>
        <v>$28.77 $4,052,640.46</v>
      </c>
      <c r="K167" t="str">
        <f t="shared" si="153"/>
        <v>$4,052,640.46</v>
      </c>
      <c r="L167" t="str">
        <f t="shared" si="154"/>
        <v>$28.77</v>
      </c>
      <c r="M167" s="2" t="str">
        <f t="shared" si="155"/>
        <v>$28.77</v>
      </c>
      <c r="N167" s="2" t="str">
        <f t="shared" si="156"/>
        <v>$4,052,640.46</v>
      </c>
      <c r="O167">
        <f t="shared" si="157"/>
        <v>140863.41536322559</v>
      </c>
      <c r="Q167" t="str">
        <f t="shared" si="158"/>
        <v xml:space="preserve">Drexel Hill 5035 Township Line Rd </v>
      </c>
      <c r="R167" t="str">
        <f t="shared" si="159"/>
        <v xml:space="preserve">Drexel Hill 5035 Township Line Rd </v>
      </c>
    </row>
    <row r="168" spans="1:18" ht="18.75" customHeight="1" x14ac:dyDescent="0.25">
      <c r="A168">
        <v>165</v>
      </c>
      <c r="B168" s="1" t="s">
        <v>167</v>
      </c>
      <c r="C168" t="str">
        <f t="shared" si="149"/>
        <v xml:space="preserve">4637 </v>
      </c>
      <c r="D168" s="1" t="s">
        <v>167</v>
      </c>
      <c r="E168" t="str">
        <f t="shared" ref="E168" si="194">MID(D168,1,SEARCH(" ",D168,1))</f>
        <v xml:space="preserve">4637 </v>
      </c>
      <c r="F168">
        <f t="shared" si="151"/>
        <v>0</v>
      </c>
      <c r="J168" t="str">
        <f t="shared" si="152"/>
        <v>$32.47 $4,022,850.64</v>
      </c>
      <c r="K168" t="str">
        <f t="shared" si="153"/>
        <v>$4,022,850.64</v>
      </c>
      <c r="L168" t="str">
        <f t="shared" si="154"/>
        <v>$32.47</v>
      </c>
      <c r="M168" s="2" t="str">
        <f t="shared" si="155"/>
        <v>$32.47</v>
      </c>
      <c r="N168" s="2" t="str">
        <f t="shared" si="156"/>
        <v>$4,022,850.64</v>
      </c>
      <c r="O168">
        <f t="shared" si="157"/>
        <v>123894.38373883585</v>
      </c>
      <c r="Q168" t="str">
        <f t="shared" si="158"/>
        <v xml:space="preserve">Audubon Audubon Village Shopping Ctr 2860 Audubon Vill Dr </v>
      </c>
      <c r="R168" t="str">
        <f t="shared" si="159"/>
        <v xml:space="preserve">Audubon Audubon Village Shopping Ctr 2860 Audubon Vill Dr </v>
      </c>
    </row>
    <row r="169" spans="1:18" ht="18.75" customHeight="1" x14ac:dyDescent="0.25">
      <c r="A169">
        <v>166</v>
      </c>
      <c r="B169" s="1" t="s">
        <v>168</v>
      </c>
      <c r="C169" t="str">
        <f t="shared" si="149"/>
        <v xml:space="preserve">4611 </v>
      </c>
      <c r="D169" s="1" t="s">
        <v>168</v>
      </c>
      <c r="E169" t="str">
        <f t="shared" ref="E169" si="195">MID(D169,1,SEARCH(" ",D169,1))</f>
        <v xml:space="preserve">4611 </v>
      </c>
      <c r="F169">
        <f t="shared" si="151"/>
        <v>0</v>
      </c>
      <c r="J169" t="str">
        <f t="shared" si="152"/>
        <v>$26.49 $4,015,824.22</v>
      </c>
      <c r="K169" t="str">
        <f t="shared" si="153"/>
        <v>$4,015,824.22</v>
      </c>
      <c r="L169" t="str">
        <f t="shared" si="154"/>
        <v>$26.49</v>
      </c>
      <c r="M169" s="2" t="str">
        <f t="shared" si="155"/>
        <v>$26.49</v>
      </c>
      <c r="N169" s="2" t="str">
        <f t="shared" si="156"/>
        <v>$4,015,824.22</v>
      </c>
      <c r="O169">
        <f t="shared" si="157"/>
        <v>151597.74329935826</v>
      </c>
      <c r="Q169" t="str">
        <f t="shared" si="158"/>
        <v xml:space="preserve">Royersford Park Towne Plz 301 N Lewis </v>
      </c>
      <c r="R169" t="str">
        <f t="shared" si="159"/>
        <v xml:space="preserve">Royersford Park Towne Plz 301 N Lewis </v>
      </c>
    </row>
    <row r="170" spans="1:18" ht="18.75" customHeight="1" x14ac:dyDescent="0.25">
      <c r="A170">
        <v>167</v>
      </c>
      <c r="B170" s="1" t="s">
        <v>169</v>
      </c>
      <c r="C170" t="str">
        <f t="shared" si="149"/>
        <v xml:space="preserve">2107 </v>
      </c>
      <c r="D170" s="1" t="s">
        <v>169</v>
      </c>
      <c r="E170" t="str">
        <f t="shared" ref="E170" si="196">MID(D170,1,SEARCH(" ",D170,1))</f>
        <v xml:space="preserve">2107 </v>
      </c>
      <c r="F170">
        <f t="shared" si="151"/>
        <v>0</v>
      </c>
      <c r="J170" t="str">
        <f t="shared" si="152"/>
        <v>$32.63 $4,015,263.65</v>
      </c>
      <c r="K170" t="str">
        <f t="shared" si="153"/>
        <v>$4,015,263.65</v>
      </c>
      <c r="L170" t="str">
        <f t="shared" si="154"/>
        <v>$32.63</v>
      </c>
      <c r="M170" s="2" t="str">
        <f t="shared" si="155"/>
        <v>$32.63</v>
      </c>
      <c r="N170" s="2" t="str">
        <f t="shared" si="156"/>
        <v>$4,015,263.65</v>
      </c>
      <c r="O170">
        <f t="shared" si="157"/>
        <v>123054.35642047194</v>
      </c>
      <c r="Q170" t="str">
        <f t="shared" si="158"/>
        <v xml:space="preserve">Camp Hill 3760 Market St </v>
      </c>
      <c r="R170" t="str">
        <f t="shared" si="159"/>
        <v xml:space="preserve">Camp Hill 3760 Market St </v>
      </c>
    </row>
    <row r="171" spans="1:18" ht="18.75" customHeight="1" x14ac:dyDescent="0.25">
      <c r="A171">
        <v>168</v>
      </c>
      <c r="B171" s="1" t="s">
        <v>170</v>
      </c>
      <c r="C171" t="str">
        <f t="shared" si="149"/>
        <v xml:space="preserve">4509 </v>
      </c>
      <c r="D171" s="1" t="s">
        <v>170</v>
      </c>
      <c r="E171" t="str">
        <f t="shared" ref="E171" si="197">MID(D171,1,SEARCH(" ",D171,1))</f>
        <v xml:space="preserve">4509 </v>
      </c>
      <c r="F171">
        <f t="shared" si="151"/>
        <v>0</v>
      </c>
      <c r="J171" t="str">
        <f t="shared" si="152"/>
        <v>$26.92 $3,998,257.21</v>
      </c>
      <c r="K171" t="str">
        <f t="shared" si="153"/>
        <v>$3,998,257.21</v>
      </c>
      <c r="L171" t="str">
        <f t="shared" si="154"/>
        <v>$26.92</v>
      </c>
      <c r="M171" s="2" t="str">
        <f t="shared" si="155"/>
        <v>$26.92</v>
      </c>
      <c r="N171" s="2" t="str">
        <f t="shared" si="156"/>
        <v>$3,998,257.21</v>
      </c>
      <c r="O171">
        <f t="shared" si="157"/>
        <v>148523.67050520057</v>
      </c>
      <c r="Q171" t="str">
        <f t="shared" si="158"/>
        <v xml:space="preserve">Tannersville R.R.#1 Tannersville Plz 2838 Rt </v>
      </c>
      <c r="R171" t="str">
        <f t="shared" si="159"/>
        <v xml:space="preserve">Tannersville R.R.#1 Tannersville Plz 2838 Rt </v>
      </c>
    </row>
    <row r="172" spans="1:18" ht="18.75" customHeight="1" x14ac:dyDescent="0.25">
      <c r="A172">
        <v>169</v>
      </c>
      <c r="B172" s="1" t="s">
        <v>171</v>
      </c>
      <c r="C172" t="str">
        <f t="shared" si="149"/>
        <v xml:space="preserve">6521 </v>
      </c>
      <c r="D172" s="1" t="s">
        <v>171</v>
      </c>
      <c r="E172" t="str">
        <f t="shared" ref="E172" si="198">MID(D172,1,SEARCH(" ",D172,1))</f>
        <v xml:space="preserve">6521 </v>
      </c>
      <c r="F172">
        <f t="shared" si="151"/>
        <v>0</v>
      </c>
      <c r="J172" t="str">
        <f t="shared" si="152"/>
        <v>$35.94 $3,990,180.82</v>
      </c>
      <c r="K172" t="str">
        <f t="shared" si="153"/>
        <v>$3,990,180.82</v>
      </c>
      <c r="L172" t="str">
        <f t="shared" si="154"/>
        <v>$35.94</v>
      </c>
      <c r="M172" s="2" t="str">
        <f t="shared" si="155"/>
        <v>$35.94</v>
      </c>
      <c r="N172" s="2" t="str">
        <f t="shared" si="156"/>
        <v>$3,990,180.82</v>
      </c>
      <c r="O172">
        <f t="shared" si="157"/>
        <v>111023.39510294936</v>
      </c>
      <c r="Q172" t="str">
        <f t="shared" si="158"/>
        <v xml:space="preserve">Murrysville 4610 William Penn Hwy </v>
      </c>
      <c r="R172" t="str">
        <f t="shared" si="159"/>
        <v xml:space="preserve">Murrysville 4610 William Penn Hwy </v>
      </c>
    </row>
    <row r="173" spans="1:18" ht="18.75" customHeight="1" x14ac:dyDescent="0.25">
      <c r="A173">
        <v>170</v>
      </c>
      <c r="B173" s="1" t="s">
        <v>172</v>
      </c>
      <c r="C173" t="str">
        <f t="shared" si="149"/>
        <v xml:space="preserve">286 </v>
      </c>
      <c r="D173" s="1" t="s">
        <v>172</v>
      </c>
      <c r="E173" t="str">
        <f t="shared" ref="E173" si="199">MID(D173,1,SEARCH(" ",D173,1))</f>
        <v xml:space="preserve">286 </v>
      </c>
      <c r="F173">
        <f t="shared" si="151"/>
        <v>0</v>
      </c>
      <c r="J173" t="str">
        <f t="shared" si="152"/>
        <v>$44.90 $3,952,255.49</v>
      </c>
      <c r="K173" t="str">
        <f t="shared" si="153"/>
        <v>$3,952,255.49</v>
      </c>
      <c r="L173" t="str">
        <f t="shared" si="154"/>
        <v>$44.90</v>
      </c>
      <c r="M173" s="2" t="str">
        <f t="shared" si="155"/>
        <v>$44.90</v>
      </c>
      <c r="N173" s="2" t="str">
        <f t="shared" si="156"/>
        <v>$3,952,255.49</v>
      </c>
      <c r="O173">
        <f t="shared" si="157"/>
        <v>88023.507572383081</v>
      </c>
      <c r="Q173" t="str">
        <f t="shared" si="158"/>
        <v xml:space="preserve">Pittsburgh 1130 Perry Hwy #20 Pines Plz </v>
      </c>
      <c r="R173" t="str">
        <f t="shared" si="159"/>
        <v xml:space="preserve">Pittsburgh 1130 Perry Hwy #20 Pines Plz </v>
      </c>
    </row>
    <row r="174" spans="1:18" ht="18.75" customHeight="1" x14ac:dyDescent="0.25">
      <c r="A174">
        <v>171</v>
      </c>
      <c r="B174" s="1" t="s">
        <v>173</v>
      </c>
      <c r="C174" t="str">
        <f t="shared" si="149"/>
        <v xml:space="preserve">6523 </v>
      </c>
      <c r="D174" s="1" t="s">
        <v>173</v>
      </c>
      <c r="E174" t="str">
        <f t="shared" ref="E174" si="200">MID(D174,1,SEARCH(" ",D174,1))</f>
        <v xml:space="preserve">6523 </v>
      </c>
      <c r="F174">
        <f t="shared" si="151"/>
        <v>0</v>
      </c>
      <c r="J174" t="str">
        <f t="shared" si="152"/>
        <v>$32.84 $3,942,282.46</v>
      </c>
      <c r="K174" t="str">
        <f t="shared" si="153"/>
        <v>$3,942,282.46</v>
      </c>
      <c r="L174" t="str">
        <f t="shared" si="154"/>
        <v>$32.84</v>
      </c>
      <c r="M174" s="2" t="str">
        <f t="shared" si="155"/>
        <v>$32.84</v>
      </c>
      <c r="N174" s="2" t="str">
        <f t="shared" si="156"/>
        <v>$3,942,282.46</v>
      </c>
      <c r="O174">
        <f t="shared" si="157"/>
        <v>120045.14190012179</v>
      </c>
      <c r="Q174" t="str">
        <f t="shared" si="158"/>
        <v xml:space="preserve">Latrobe 1038 Latrobe 30 </v>
      </c>
      <c r="R174" t="str">
        <f t="shared" si="159"/>
        <v xml:space="preserve">Latrobe 1038 Latrobe 30 </v>
      </c>
    </row>
    <row r="175" spans="1:18" ht="18.75" customHeight="1" x14ac:dyDescent="0.25">
      <c r="A175">
        <v>172</v>
      </c>
      <c r="B175" s="1" t="s">
        <v>174</v>
      </c>
      <c r="C175" t="str">
        <f t="shared" si="149"/>
        <v xml:space="preserve">4638 </v>
      </c>
      <c r="D175" s="1" t="s">
        <v>174</v>
      </c>
      <c r="E175" t="str">
        <f t="shared" ref="E175" si="201">MID(D175,1,SEARCH(" ",D175,1))</f>
        <v xml:space="preserve">4638 </v>
      </c>
      <c r="F175">
        <f t="shared" si="151"/>
        <v>0</v>
      </c>
      <c r="J175" t="str">
        <f t="shared" si="152"/>
        <v>$27.63 $3,940,740.74</v>
      </c>
      <c r="K175" t="str">
        <f t="shared" si="153"/>
        <v>$3,940,740.74</v>
      </c>
      <c r="L175" t="str">
        <f t="shared" si="154"/>
        <v>$27.63</v>
      </c>
      <c r="M175" s="2" t="str">
        <f t="shared" si="155"/>
        <v>$27.63</v>
      </c>
      <c r="N175" s="2" t="str">
        <f t="shared" si="156"/>
        <v>$3,940,740.74</v>
      </c>
      <c r="O175">
        <f t="shared" si="157"/>
        <v>142625.4339486066</v>
      </c>
      <c r="Q175" t="str">
        <f t="shared" si="158"/>
        <v xml:space="preserve">Glenside 123 S Easton Rd </v>
      </c>
      <c r="R175" t="str">
        <f t="shared" si="159"/>
        <v xml:space="preserve">Glenside 123 S Easton Rd </v>
      </c>
    </row>
    <row r="176" spans="1:18" ht="18.75" customHeight="1" x14ac:dyDescent="0.25">
      <c r="A176">
        <v>173</v>
      </c>
      <c r="B176" s="1" t="s">
        <v>175</v>
      </c>
      <c r="C176" t="str">
        <f t="shared" si="149"/>
        <v xml:space="preserve">2001 </v>
      </c>
      <c r="D176" s="1" t="s">
        <v>175</v>
      </c>
      <c r="E176" t="str">
        <f t="shared" ref="E176" si="202">MID(D176,1,SEARCH(" ",D176,1))</f>
        <v xml:space="preserve">2001 </v>
      </c>
      <c r="F176">
        <f t="shared" si="151"/>
        <v>0</v>
      </c>
      <c r="J176" t="str">
        <f t="shared" si="152"/>
        <v>$30.80 $3,937,112.26</v>
      </c>
      <c r="K176" t="str">
        <f t="shared" si="153"/>
        <v>$3,937,112.26</v>
      </c>
      <c r="L176" t="str">
        <f t="shared" si="154"/>
        <v>$30.80</v>
      </c>
      <c r="M176" s="2" t="str">
        <f t="shared" si="155"/>
        <v>$30.80</v>
      </c>
      <c r="N176" s="2" t="str">
        <f t="shared" si="156"/>
        <v>$3,937,112.26</v>
      </c>
      <c r="O176">
        <f t="shared" si="157"/>
        <v>127828.32012987012</v>
      </c>
      <c r="Q176" t="str">
        <f t="shared" si="158"/>
        <v xml:space="preserve">Meadville Downtown Mall 900 Water St </v>
      </c>
      <c r="R176" t="str">
        <f t="shared" si="159"/>
        <v xml:space="preserve">Meadville Downtown Mall 900 Water St </v>
      </c>
    </row>
    <row r="177" spans="1:18" ht="18.75" customHeight="1" x14ac:dyDescent="0.25">
      <c r="A177">
        <v>174</v>
      </c>
      <c r="B177" s="1" t="s">
        <v>176</v>
      </c>
      <c r="C177" t="str">
        <f t="shared" si="149"/>
        <v xml:space="preserve">4627 </v>
      </c>
      <c r="D177" s="1" t="s">
        <v>176</v>
      </c>
      <c r="E177" t="str">
        <f t="shared" ref="E177" si="203">MID(D177,1,SEARCH(" ",D177,1))</f>
        <v xml:space="preserve">4627 </v>
      </c>
      <c r="F177">
        <f t="shared" si="151"/>
        <v>0</v>
      </c>
      <c r="J177" t="str">
        <f t="shared" si="152"/>
        <v>$26.47 $3,925,215.91</v>
      </c>
      <c r="K177" t="str">
        <f t="shared" si="153"/>
        <v>$3,925,215.91</v>
      </c>
      <c r="L177" t="str">
        <f t="shared" si="154"/>
        <v>$26.47</v>
      </c>
      <c r="M177" s="2" t="str">
        <f t="shared" si="155"/>
        <v>$26.47</v>
      </c>
      <c r="N177" s="2" t="str">
        <f t="shared" si="156"/>
        <v>$3,925,215.91</v>
      </c>
      <c r="O177">
        <f t="shared" si="157"/>
        <v>148289.2296939932</v>
      </c>
      <c r="Q177" t="str">
        <f t="shared" si="158"/>
        <v xml:space="preserve">Lansdale Hillcrest Shopping Ctr 644 E Main St </v>
      </c>
      <c r="R177" t="str">
        <f t="shared" si="159"/>
        <v xml:space="preserve">Lansdale Hillcrest Shopping Ctr 644 E Main St </v>
      </c>
    </row>
    <row r="178" spans="1:18" ht="18.75" customHeight="1" x14ac:dyDescent="0.25">
      <c r="A178">
        <v>175</v>
      </c>
      <c r="B178" s="1" t="s">
        <v>177</v>
      </c>
      <c r="C178" t="str">
        <f t="shared" si="149"/>
        <v xml:space="preserve">5165 </v>
      </c>
      <c r="D178" s="1" t="s">
        <v>177</v>
      </c>
      <c r="E178" t="str">
        <f t="shared" ref="E178" si="204">MID(D178,1,SEARCH(" ",D178,1))</f>
        <v xml:space="preserve">5165 </v>
      </c>
      <c r="F178">
        <f t="shared" si="151"/>
        <v>0</v>
      </c>
      <c r="J178" t="str">
        <f t="shared" si="152"/>
        <v>$21.53 $3,920,342.33</v>
      </c>
      <c r="K178" t="str">
        <f t="shared" si="153"/>
        <v>$3,920,342.33</v>
      </c>
      <c r="L178" t="str">
        <f t="shared" si="154"/>
        <v>$21.53</v>
      </c>
      <c r="M178" s="2" t="str">
        <f t="shared" si="155"/>
        <v>$21.53</v>
      </c>
      <c r="N178" s="2" t="str">
        <f t="shared" si="156"/>
        <v>$3,920,342.33</v>
      </c>
      <c r="O178">
        <f t="shared" si="157"/>
        <v>182087.42823966558</v>
      </c>
      <c r="Q178" t="str">
        <f t="shared" si="158"/>
        <v xml:space="preserve">Philadelphia 2118 Cottman Ave </v>
      </c>
      <c r="R178" t="str">
        <f t="shared" si="159"/>
        <v xml:space="preserve">Philadelphia 2118 Cottman Ave </v>
      </c>
    </row>
    <row r="179" spans="1:18" ht="18.75" customHeight="1" x14ac:dyDescent="0.25">
      <c r="A179">
        <v>176</v>
      </c>
      <c r="B179" s="1" t="s">
        <v>178</v>
      </c>
      <c r="C179" t="str">
        <f t="shared" si="149"/>
        <v xml:space="preserve">3508 </v>
      </c>
      <c r="D179" s="1" t="s">
        <v>178</v>
      </c>
      <c r="E179" t="str">
        <f t="shared" ref="E179" si="205">MID(D179,1,SEARCH(" ",D179,1))</f>
        <v xml:space="preserve">3508 </v>
      </c>
      <c r="F179">
        <f t="shared" si="151"/>
        <v>0</v>
      </c>
      <c r="J179" t="str">
        <f t="shared" si="152"/>
        <v>$28.60 $3,916,407.60</v>
      </c>
      <c r="K179" t="str">
        <f t="shared" si="153"/>
        <v>$3,916,407.60</v>
      </c>
      <c r="L179" t="str">
        <f t="shared" si="154"/>
        <v>$28.60</v>
      </c>
      <c r="M179" s="2" t="str">
        <f t="shared" si="155"/>
        <v>$28.60</v>
      </c>
      <c r="N179" s="2" t="str">
        <f t="shared" si="156"/>
        <v>$3,916,407.60</v>
      </c>
      <c r="O179">
        <f t="shared" si="157"/>
        <v>136937.32867132867</v>
      </c>
      <c r="Q179" t="str">
        <f t="shared" si="158"/>
        <v xml:space="preserve">Dunmore 70 Keystone Industrial Pk </v>
      </c>
      <c r="R179" t="str">
        <f t="shared" si="159"/>
        <v xml:space="preserve">Dunmore 70 Keystone Industrial Pk </v>
      </c>
    </row>
    <row r="180" spans="1:18" ht="18.75" customHeight="1" x14ac:dyDescent="0.25">
      <c r="A180">
        <v>177</v>
      </c>
      <c r="B180" s="1" t="s">
        <v>179</v>
      </c>
      <c r="C180" t="str">
        <f t="shared" si="149"/>
        <v xml:space="preserve">919 </v>
      </c>
      <c r="D180" s="1" t="s">
        <v>179</v>
      </c>
      <c r="E180" t="str">
        <f t="shared" ref="E180" si="206">MID(D180,1,SEARCH(" ",D180,1))</f>
        <v xml:space="preserve">919 </v>
      </c>
      <c r="F180">
        <f t="shared" si="151"/>
        <v>0</v>
      </c>
      <c r="J180" t="str">
        <f t="shared" si="152"/>
        <v>$28.66 $3,889,205.46</v>
      </c>
      <c r="K180" t="str">
        <f t="shared" si="153"/>
        <v>$3,889,205.46</v>
      </c>
      <c r="L180" t="str">
        <f t="shared" si="154"/>
        <v>$28.66</v>
      </c>
      <c r="M180" s="2" t="str">
        <f t="shared" si="155"/>
        <v>$28.66</v>
      </c>
      <c r="N180" s="2" t="str">
        <f t="shared" si="156"/>
        <v>$3,889,205.46</v>
      </c>
      <c r="O180">
        <f t="shared" si="157"/>
        <v>135701.51639916259</v>
      </c>
      <c r="Q180" t="str">
        <f t="shared" si="158"/>
        <v xml:space="preserve">Bensalem 2223 Galloway Rd </v>
      </c>
      <c r="R180" t="str">
        <f t="shared" si="159"/>
        <v xml:space="preserve">Bensalem 2223 Galloway Rd </v>
      </c>
    </row>
    <row r="181" spans="1:18" ht="18.75" customHeight="1" x14ac:dyDescent="0.25">
      <c r="A181">
        <v>178</v>
      </c>
      <c r="B181" s="1" t="s">
        <v>180</v>
      </c>
      <c r="C181" t="str">
        <f t="shared" si="149"/>
        <v xml:space="preserve">249 </v>
      </c>
      <c r="D181" s="1" t="s">
        <v>180</v>
      </c>
      <c r="E181" t="str">
        <f t="shared" ref="E181" si="207">MID(D181,1,SEARCH(" ",D181,1))</f>
        <v xml:space="preserve">249 </v>
      </c>
      <c r="F181">
        <f t="shared" si="151"/>
        <v>0</v>
      </c>
      <c r="J181" t="str">
        <f t="shared" si="152"/>
        <v>$25.85 $3,871,997.95</v>
      </c>
      <c r="K181" t="str">
        <f t="shared" si="153"/>
        <v>$3,871,997.95</v>
      </c>
      <c r="L181" t="str">
        <f t="shared" si="154"/>
        <v>$25.85</v>
      </c>
      <c r="M181" s="2" t="str">
        <f t="shared" si="155"/>
        <v>$25.85</v>
      </c>
      <c r="N181" s="2" t="str">
        <f t="shared" si="156"/>
        <v>$3,871,997.95</v>
      </c>
      <c r="O181">
        <f t="shared" si="157"/>
        <v>149787.15473887813</v>
      </c>
      <c r="Q181" t="str">
        <f t="shared" si="158"/>
        <v xml:space="preserve">Pittsburgh 519 Towne Sq Way </v>
      </c>
      <c r="R181" t="str">
        <f t="shared" si="159"/>
        <v xml:space="preserve">Pittsburgh 519 Towne Sq Way </v>
      </c>
    </row>
    <row r="182" spans="1:18" ht="18.75" customHeight="1" x14ac:dyDescent="0.25">
      <c r="A182">
        <v>179</v>
      </c>
      <c r="B182" s="1" t="s">
        <v>181</v>
      </c>
      <c r="C182" t="str">
        <f t="shared" si="149"/>
        <v xml:space="preserve">290 </v>
      </c>
      <c r="D182" s="1" t="s">
        <v>181</v>
      </c>
      <c r="E182" t="str">
        <f t="shared" ref="E182" si="208">MID(D182,1,SEARCH(" ",D182,1))</f>
        <v xml:space="preserve">290 </v>
      </c>
      <c r="F182">
        <f t="shared" si="151"/>
        <v>0</v>
      </c>
      <c r="J182" t="str">
        <f t="shared" si="152"/>
        <v>$27.16 $3,859,365.84</v>
      </c>
      <c r="K182" t="str">
        <f t="shared" si="153"/>
        <v>$3,859,365.84</v>
      </c>
      <c r="L182" t="str">
        <f t="shared" si="154"/>
        <v>$27.16</v>
      </c>
      <c r="M182" s="2" t="str">
        <f t="shared" si="155"/>
        <v>$27.16</v>
      </c>
      <c r="N182" s="2" t="str">
        <f t="shared" si="156"/>
        <v>$3,859,365.84</v>
      </c>
      <c r="O182">
        <f t="shared" si="157"/>
        <v>142097.41678939617</v>
      </c>
      <c r="Q182" t="str">
        <f t="shared" si="158"/>
        <v xml:space="preserve">Pittsburgh Noble Manor Shopping Ctr 2350 Noblestown Rd </v>
      </c>
      <c r="R182" t="str">
        <f t="shared" si="159"/>
        <v xml:space="preserve">Pittsburgh Noble Manor Shopping Ctr 2350 Noblestown Rd </v>
      </c>
    </row>
    <row r="183" spans="1:18" ht="18.75" customHeight="1" x14ac:dyDescent="0.25">
      <c r="A183">
        <v>180</v>
      </c>
      <c r="B183" s="1" t="s">
        <v>182</v>
      </c>
      <c r="C183" t="str">
        <f t="shared" si="149"/>
        <v xml:space="preserve">1003 </v>
      </c>
      <c r="D183" s="1" t="s">
        <v>182</v>
      </c>
      <c r="E183" t="str">
        <f t="shared" ref="E183" si="209">MID(D183,1,SEARCH(" ",D183,1))</f>
        <v xml:space="preserve">1003 </v>
      </c>
      <c r="F183">
        <f t="shared" si="151"/>
        <v>0</v>
      </c>
      <c r="J183" t="str">
        <f t="shared" si="152"/>
        <v>$30.94 $3,846,837.18</v>
      </c>
      <c r="K183" t="str">
        <f t="shared" si="153"/>
        <v>$3,846,837.18</v>
      </c>
      <c r="L183" t="str">
        <f t="shared" si="154"/>
        <v>$30.94</v>
      </c>
      <c r="M183" s="2" t="str">
        <f t="shared" si="155"/>
        <v>$30.94</v>
      </c>
      <c r="N183" s="2" t="str">
        <f t="shared" si="156"/>
        <v>$3,846,837.18</v>
      </c>
      <c r="O183">
        <f t="shared" si="157"/>
        <v>124332.16483516483</v>
      </c>
      <c r="Q183" t="str">
        <f t="shared" si="158"/>
        <v xml:space="preserve">Butler 608 Moraine Pointe Plz </v>
      </c>
      <c r="R183" t="str">
        <f t="shared" si="159"/>
        <v xml:space="preserve">Butler 608 Moraine Pointe Plz </v>
      </c>
    </row>
    <row r="184" spans="1:18" ht="18.75" customHeight="1" x14ac:dyDescent="0.25">
      <c r="A184">
        <v>181</v>
      </c>
      <c r="B184" s="1" t="s">
        <v>183</v>
      </c>
      <c r="C184" t="str">
        <f t="shared" si="149"/>
        <v xml:space="preserve">4630 </v>
      </c>
      <c r="D184" s="1" t="s">
        <v>183</v>
      </c>
      <c r="E184" t="str">
        <f t="shared" ref="E184" si="210">MID(D184,1,SEARCH(" ",D184,1))</f>
        <v xml:space="preserve">4630 </v>
      </c>
      <c r="F184">
        <f t="shared" si="151"/>
        <v>0</v>
      </c>
      <c r="J184" t="str">
        <f t="shared" si="152"/>
        <v>$26.20 $3,839,169.23</v>
      </c>
      <c r="K184" t="str">
        <f t="shared" si="153"/>
        <v>$3,839,169.23</v>
      </c>
      <c r="L184" t="str">
        <f t="shared" si="154"/>
        <v>$26.20</v>
      </c>
      <c r="M184" s="2" t="str">
        <f t="shared" si="155"/>
        <v>$26.20</v>
      </c>
      <c r="N184" s="2" t="str">
        <f t="shared" si="156"/>
        <v>$3,839,169.23</v>
      </c>
      <c r="O184">
        <f t="shared" si="157"/>
        <v>146533.17671755725</v>
      </c>
      <c r="Q184" t="str">
        <f t="shared" si="158"/>
        <v xml:space="preserve">Pottstown North End Shopping Ctr 1300 N Charlotte St </v>
      </c>
      <c r="R184" t="str">
        <f t="shared" si="159"/>
        <v xml:space="preserve">Pottstown North End Shopping Ctr 1300 N Charlotte St </v>
      </c>
    </row>
    <row r="185" spans="1:18" ht="18.75" customHeight="1" x14ac:dyDescent="0.25">
      <c r="A185">
        <v>182</v>
      </c>
      <c r="B185" s="1" t="s">
        <v>184</v>
      </c>
      <c r="C185" t="str">
        <f t="shared" si="149"/>
        <v xml:space="preserve">906 </v>
      </c>
      <c r="D185" s="1" t="s">
        <v>184</v>
      </c>
      <c r="E185" t="str">
        <f t="shared" ref="E185" si="211">MID(D185,1,SEARCH(" ",D185,1))</f>
        <v xml:space="preserve">906 </v>
      </c>
      <c r="F185">
        <f t="shared" si="151"/>
        <v>0</v>
      </c>
      <c r="J185" t="str">
        <f t="shared" si="152"/>
        <v>$24.19 $3,813,705.15</v>
      </c>
      <c r="K185" t="str">
        <f t="shared" si="153"/>
        <v>$3,813,705.15</v>
      </c>
      <c r="L185" t="str">
        <f t="shared" si="154"/>
        <v>$24.19</v>
      </c>
      <c r="M185" s="2" t="str">
        <f t="shared" si="155"/>
        <v>$24.19</v>
      </c>
      <c r="N185" s="2" t="str">
        <f t="shared" si="156"/>
        <v>$3,813,705.15</v>
      </c>
      <c r="O185">
        <f t="shared" si="157"/>
        <v>157656.26911947085</v>
      </c>
      <c r="Q185" t="str">
        <f t="shared" si="158"/>
        <v xml:space="preserve">Morrisville Pennsbury Plz Sc 229 Plz Blvd #3133 </v>
      </c>
      <c r="R185" t="str">
        <f t="shared" si="159"/>
        <v xml:space="preserve">Morrisville Pennsbury Plz Sc 229 Plz Blvd #3133 </v>
      </c>
    </row>
    <row r="186" spans="1:18" ht="18.75" customHeight="1" x14ac:dyDescent="0.25">
      <c r="A186">
        <v>183</v>
      </c>
      <c r="B186" s="1" t="s">
        <v>185</v>
      </c>
      <c r="C186" t="str">
        <f t="shared" si="149"/>
        <v xml:space="preserve">5119 </v>
      </c>
      <c r="D186" s="1" t="s">
        <v>185</v>
      </c>
      <c r="E186" t="str">
        <f t="shared" ref="E186" si="212">MID(D186,1,SEARCH(" ",D186,1))</f>
        <v xml:space="preserve">5119 </v>
      </c>
      <c r="F186">
        <f t="shared" si="151"/>
        <v>0</v>
      </c>
      <c r="J186" t="str">
        <f t="shared" si="152"/>
        <v>$28.88 $3,763,703.55</v>
      </c>
      <c r="K186" t="str">
        <f t="shared" si="153"/>
        <v>$3,763,703.55</v>
      </c>
      <c r="L186" t="str">
        <f t="shared" si="154"/>
        <v>$28.88</v>
      </c>
      <c r="M186" s="2" t="str">
        <f t="shared" si="155"/>
        <v>$28.88</v>
      </c>
      <c r="N186" s="2" t="str">
        <f t="shared" si="156"/>
        <v>$3,763,703.55</v>
      </c>
      <c r="O186">
        <f t="shared" si="157"/>
        <v>130322.14508310248</v>
      </c>
      <c r="Q186" t="str">
        <f t="shared" si="158"/>
        <v xml:space="preserve">Philadelphia 724 South St </v>
      </c>
      <c r="R186" t="str">
        <f t="shared" si="159"/>
        <v xml:space="preserve">Philadelphia 724 South St </v>
      </c>
    </row>
    <row r="187" spans="1:18" ht="18.75" customHeight="1" x14ac:dyDescent="0.25">
      <c r="A187">
        <v>184</v>
      </c>
      <c r="B187" s="1" t="s">
        <v>186</v>
      </c>
      <c r="C187" t="str">
        <f t="shared" si="149"/>
        <v xml:space="preserve">1702 </v>
      </c>
      <c r="D187" s="1" t="s">
        <v>186</v>
      </c>
      <c r="E187" t="str">
        <f t="shared" ref="E187" si="213">MID(D187,1,SEARCH(" ",D187,1))</f>
        <v xml:space="preserve">1702 </v>
      </c>
      <c r="F187">
        <f t="shared" si="151"/>
        <v>0</v>
      </c>
      <c r="J187" t="str">
        <f t="shared" si="152"/>
        <v>$31.14 $3,727,983.31</v>
      </c>
      <c r="K187" t="str">
        <f t="shared" si="153"/>
        <v>$3,727,983.31</v>
      </c>
      <c r="L187" t="str">
        <f t="shared" si="154"/>
        <v>$31.14</v>
      </c>
      <c r="M187" s="2" t="str">
        <f t="shared" si="155"/>
        <v>$31.14</v>
      </c>
      <c r="N187" s="2" t="str">
        <f t="shared" si="156"/>
        <v>$3,727,983.31</v>
      </c>
      <c r="O187">
        <f t="shared" si="157"/>
        <v>119716.86929993577</v>
      </c>
      <c r="Q187" t="str">
        <f t="shared" si="158"/>
        <v xml:space="preserve">Dubois 5730 Shaffer Rd </v>
      </c>
      <c r="R187" t="str">
        <f t="shared" si="159"/>
        <v xml:space="preserve">Dubois 5730 Shaffer Rd </v>
      </c>
    </row>
    <row r="188" spans="1:18" ht="18.75" customHeight="1" x14ac:dyDescent="0.25">
      <c r="A188">
        <v>185</v>
      </c>
      <c r="B188" s="1" t="s">
        <v>187</v>
      </c>
      <c r="C188" t="str">
        <f t="shared" si="149"/>
        <v xml:space="preserve">4033 </v>
      </c>
      <c r="D188" s="1" t="s">
        <v>187</v>
      </c>
      <c r="E188" t="str">
        <f t="shared" ref="E188" si="214">MID(D188,1,SEARCH(" ",D188,1))</f>
        <v xml:space="preserve">4033 </v>
      </c>
      <c r="F188">
        <f t="shared" si="151"/>
        <v>0</v>
      </c>
      <c r="J188" t="str">
        <f t="shared" si="152"/>
        <v>$30.62 $3,669,321.95</v>
      </c>
      <c r="K188" t="str">
        <f t="shared" si="153"/>
        <v>$3,669,321.95</v>
      </c>
      <c r="L188" t="str">
        <f t="shared" si="154"/>
        <v>$30.62</v>
      </c>
      <c r="M188" s="2" t="str">
        <f t="shared" si="155"/>
        <v>$30.62</v>
      </c>
      <c r="N188" s="2" t="str">
        <f t="shared" si="156"/>
        <v>$3,669,321.95</v>
      </c>
      <c r="O188">
        <f t="shared" si="157"/>
        <v>119834.15904637492</v>
      </c>
      <c r="Q188" t="str">
        <f t="shared" si="158"/>
        <v xml:space="preserve">Hazle Township Church Hill Mall 1089 N. Church St. </v>
      </c>
      <c r="R188" t="str">
        <f t="shared" si="159"/>
        <v xml:space="preserve">Hazle Township Church Hill Mall 1089 N. Church St. </v>
      </c>
    </row>
    <row r="189" spans="1:18" ht="18.75" customHeight="1" x14ac:dyDescent="0.25">
      <c r="A189">
        <v>186</v>
      </c>
      <c r="B189" s="1" t="s">
        <v>188</v>
      </c>
      <c r="C189" t="str">
        <f t="shared" si="149"/>
        <v xml:space="preserve">4510 </v>
      </c>
      <c r="D189" s="1" t="s">
        <v>188</v>
      </c>
      <c r="E189" t="str">
        <f t="shared" ref="E189" si="215">MID(D189,1,SEARCH(" ",D189,1))</f>
        <v xml:space="preserve">4510 </v>
      </c>
      <c r="F189">
        <f t="shared" si="151"/>
        <v>0</v>
      </c>
      <c r="J189" t="str">
        <f t="shared" si="152"/>
        <v>$25.69 $3,664,006.81</v>
      </c>
      <c r="K189" t="str">
        <f t="shared" si="153"/>
        <v>$3,664,006.81</v>
      </c>
      <c r="L189" t="str">
        <f t="shared" si="154"/>
        <v>$25.69</v>
      </c>
      <c r="M189" s="2" t="str">
        <f t="shared" si="155"/>
        <v>$25.69</v>
      </c>
      <c r="N189" s="2" t="str">
        <f t="shared" si="156"/>
        <v>$3,664,006.81</v>
      </c>
      <c r="O189">
        <f t="shared" si="157"/>
        <v>142623.85402880498</v>
      </c>
      <c r="Q189" t="str">
        <f t="shared" si="158"/>
        <v xml:space="preserve">East Stroudsburg 232 Fox Run </v>
      </c>
      <c r="R189" t="str">
        <f t="shared" si="159"/>
        <v xml:space="preserve">East Stroudsburg 232 Fox Run </v>
      </c>
    </row>
    <row r="190" spans="1:18" ht="18.75" customHeight="1" x14ac:dyDescent="0.25">
      <c r="A190">
        <v>187</v>
      </c>
      <c r="B190" s="1" t="s">
        <v>189</v>
      </c>
      <c r="C190" t="str">
        <f t="shared" si="149"/>
        <v xml:space="preserve">2329 </v>
      </c>
      <c r="D190" s="1" t="s">
        <v>189</v>
      </c>
      <c r="E190" t="str">
        <f t="shared" ref="E190" si="216">MID(D190,1,SEARCH(" ",D190,1))</f>
        <v xml:space="preserve">2329 </v>
      </c>
      <c r="F190">
        <f t="shared" si="151"/>
        <v>0</v>
      </c>
      <c r="J190" t="str">
        <f t="shared" si="152"/>
        <v>$23.02 $3,660,680.80</v>
      </c>
      <c r="K190" t="str">
        <f t="shared" si="153"/>
        <v>$3,660,680.80</v>
      </c>
      <c r="L190" t="str">
        <f t="shared" si="154"/>
        <v>$23.02</v>
      </c>
      <c r="M190" s="2" t="str">
        <f t="shared" si="155"/>
        <v>$23.02</v>
      </c>
      <c r="N190" s="2" t="str">
        <f t="shared" si="156"/>
        <v>$3,660,680.80</v>
      </c>
      <c r="O190">
        <f t="shared" si="157"/>
        <v>159021.75499565594</v>
      </c>
      <c r="Q190" t="str">
        <f t="shared" si="158"/>
        <v xml:space="preserve">Eddystone Eddystone Shopping Ctr 1562 Chester Pike, </v>
      </c>
      <c r="R190" t="str">
        <f t="shared" si="159"/>
        <v xml:space="preserve">Eddystone Eddystone Shopping Ctr 1562 Chester Pike, </v>
      </c>
    </row>
    <row r="191" spans="1:18" ht="18.75" customHeight="1" x14ac:dyDescent="0.25">
      <c r="A191">
        <v>188</v>
      </c>
      <c r="B191" s="1" t="s">
        <v>190</v>
      </c>
      <c r="C191" t="str">
        <f t="shared" si="149"/>
        <v xml:space="preserve">4506 </v>
      </c>
      <c r="D191" s="1" t="s">
        <v>190</v>
      </c>
      <c r="E191" t="str">
        <f t="shared" ref="E191" si="217">MID(D191,1,SEARCH(" ",D191,1))</f>
        <v xml:space="preserve">4506 </v>
      </c>
      <c r="F191">
        <f t="shared" si="151"/>
        <v>0</v>
      </c>
      <c r="J191" t="str">
        <f t="shared" si="152"/>
        <v>$26.25 $3,657,377.31</v>
      </c>
      <c r="K191" t="str">
        <f t="shared" si="153"/>
        <v>$3,657,377.31</v>
      </c>
      <c r="L191" t="str">
        <f t="shared" si="154"/>
        <v>$26.25</v>
      </c>
      <c r="M191" s="2" t="str">
        <f t="shared" si="155"/>
        <v>$26.25</v>
      </c>
      <c r="N191" s="2" t="str">
        <f t="shared" si="156"/>
        <v>$3,657,377.31</v>
      </c>
      <c r="O191">
        <f t="shared" si="157"/>
        <v>139328.65942857144</v>
      </c>
      <c r="Q191" t="str">
        <f t="shared" si="158"/>
        <v xml:space="preserve">Stroudsburg 1060 N 9th St </v>
      </c>
      <c r="R191" t="str">
        <f t="shared" si="159"/>
        <v xml:space="preserve">Stroudsburg 1060 N 9th St </v>
      </c>
    </row>
    <row r="192" spans="1:18" ht="18.75" customHeight="1" x14ac:dyDescent="0.25">
      <c r="A192">
        <v>189</v>
      </c>
      <c r="B192" s="1" t="s">
        <v>191</v>
      </c>
      <c r="C192" t="str">
        <f t="shared" si="149"/>
        <v xml:space="preserve">6001 </v>
      </c>
      <c r="D192" s="1" t="s">
        <v>191</v>
      </c>
      <c r="E192" t="str">
        <f t="shared" ref="E192" si="218">MID(D192,1,SEARCH(" ",D192,1))</f>
        <v xml:space="preserve">6001 </v>
      </c>
      <c r="F192">
        <f t="shared" si="151"/>
        <v>0</v>
      </c>
      <c r="J192" t="str">
        <f t="shared" si="152"/>
        <v>$35.30 $3,645,080.86</v>
      </c>
      <c r="K192" t="str">
        <f t="shared" si="153"/>
        <v>$3,645,080.86</v>
      </c>
      <c r="L192" t="str">
        <f t="shared" si="154"/>
        <v>$35.30</v>
      </c>
      <c r="M192" s="2" t="str">
        <f t="shared" si="155"/>
        <v>$35.30</v>
      </c>
      <c r="N192" s="2" t="str">
        <f t="shared" si="156"/>
        <v>$3,645,080.86</v>
      </c>
      <c r="O192">
        <f t="shared" si="157"/>
        <v>103260.08101983003</v>
      </c>
      <c r="Q192" t="str">
        <f t="shared" si="158"/>
        <v xml:space="preserve">Lewisburg 334 Market St </v>
      </c>
      <c r="R192" t="str">
        <f t="shared" si="159"/>
        <v xml:space="preserve">Lewisburg 334 Market St </v>
      </c>
    </row>
    <row r="193" spans="1:18" ht="18.75" customHeight="1" x14ac:dyDescent="0.25">
      <c r="A193">
        <v>190</v>
      </c>
      <c r="B193" s="1" t="s">
        <v>192</v>
      </c>
      <c r="C193" t="str">
        <f t="shared" si="149"/>
        <v xml:space="preserve">3904 </v>
      </c>
      <c r="D193" s="1" t="s">
        <v>192</v>
      </c>
      <c r="E193" t="str">
        <f t="shared" ref="E193" si="219">MID(D193,1,SEARCH(" ",D193,1))</f>
        <v xml:space="preserve">3904 </v>
      </c>
      <c r="F193">
        <f t="shared" si="151"/>
        <v>0</v>
      </c>
      <c r="J193" t="str">
        <f t="shared" si="152"/>
        <v>$31.72 $3,617,062.71</v>
      </c>
      <c r="K193" t="str">
        <f t="shared" si="153"/>
        <v>$3,617,062.71</v>
      </c>
      <c r="L193" t="str">
        <f t="shared" si="154"/>
        <v>$31.72</v>
      </c>
      <c r="M193" s="2" t="str">
        <f t="shared" si="155"/>
        <v>$31.72</v>
      </c>
      <c r="N193" s="2" t="str">
        <f t="shared" si="156"/>
        <v>$3,617,062.71</v>
      </c>
      <c r="O193">
        <f t="shared" si="157"/>
        <v>114030.98076923077</v>
      </c>
      <c r="Q193" t="str">
        <f t="shared" si="158"/>
        <v xml:space="preserve">Allentown 3300 Lehigh St </v>
      </c>
      <c r="R193" t="str">
        <f t="shared" si="159"/>
        <v xml:space="preserve">Allentown 3300 Lehigh St </v>
      </c>
    </row>
    <row r="194" spans="1:18" ht="18.75" customHeight="1" x14ac:dyDescent="0.25">
      <c r="A194">
        <v>191</v>
      </c>
      <c r="B194" s="1" t="s">
        <v>193</v>
      </c>
      <c r="C194" t="str">
        <f t="shared" si="149"/>
        <v xml:space="preserve">292 </v>
      </c>
      <c r="D194" s="1" t="s">
        <v>193</v>
      </c>
      <c r="E194" t="str">
        <f t="shared" ref="E194" si="220">MID(D194,1,SEARCH(" ",D194,1))</f>
        <v xml:space="preserve">292 </v>
      </c>
      <c r="F194">
        <f t="shared" si="151"/>
        <v>0</v>
      </c>
      <c r="J194" t="str">
        <f t="shared" si="152"/>
        <v>$31.73 $3,612,995.68</v>
      </c>
      <c r="K194" t="str">
        <f t="shared" si="153"/>
        <v>$3,612,995.68</v>
      </c>
      <c r="L194" t="str">
        <f t="shared" si="154"/>
        <v>$31.73</v>
      </c>
      <c r="M194" s="2" t="str">
        <f t="shared" si="155"/>
        <v>$31.73</v>
      </c>
      <c r="N194" s="2" t="str">
        <f t="shared" si="156"/>
        <v>$3,612,995.68</v>
      </c>
      <c r="O194">
        <f t="shared" si="157"/>
        <v>113866.86668767728</v>
      </c>
      <c r="Q194" t="str">
        <f t="shared" si="158"/>
        <v xml:space="preserve">Pittsburgh N Hills Village, </v>
      </c>
      <c r="R194" t="str">
        <f t="shared" si="159"/>
        <v xml:space="preserve">Pittsburgh N Hills Village, </v>
      </c>
    </row>
    <row r="195" spans="1:18" ht="18.75" customHeight="1" x14ac:dyDescent="0.25">
      <c r="A195">
        <v>192</v>
      </c>
      <c r="B195" s="1" t="s">
        <v>194</v>
      </c>
      <c r="C195" t="str">
        <f t="shared" si="149"/>
        <v xml:space="preserve">2610 </v>
      </c>
      <c r="D195" s="1" t="s">
        <v>194</v>
      </c>
      <c r="E195" t="str">
        <f t="shared" ref="E195" si="221">MID(D195,1,SEARCH(" ",D195,1))</f>
        <v xml:space="preserve">2610 </v>
      </c>
      <c r="F195">
        <f t="shared" si="151"/>
        <v>0</v>
      </c>
      <c r="J195" t="str">
        <f t="shared" si="152"/>
        <v>$40.80 $3,594,980.90</v>
      </c>
      <c r="K195" t="str">
        <f t="shared" si="153"/>
        <v>$3,594,980.90</v>
      </c>
      <c r="L195" t="str">
        <f t="shared" si="154"/>
        <v>$40.80</v>
      </c>
      <c r="M195" s="2" t="str">
        <f t="shared" si="155"/>
        <v>$40.80</v>
      </c>
      <c r="N195" s="2" t="str">
        <f t="shared" si="156"/>
        <v>$3,594,980.90</v>
      </c>
      <c r="O195">
        <f t="shared" si="157"/>
        <v>88112.276960784322</v>
      </c>
      <c r="Q195" t="str">
        <f t="shared" si="158"/>
        <v xml:space="preserve">Uniontown Fayette Plz Shopping Ctr 619 Pittsburgh Rd </v>
      </c>
      <c r="R195" t="str">
        <f t="shared" si="159"/>
        <v xml:space="preserve">Uniontown Fayette Plz Shopping Ctr 619 Pittsburgh Rd </v>
      </c>
    </row>
    <row r="196" spans="1:18" ht="18.75" customHeight="1" x14ac:dyDescent="0.25">
      <c r="A196">
        <v>193</v>
      </c>
      <c r="B196" s="1" t="s">
        <v>195</v>
      </c>
      <c r="C196" t="str">
        <f t="shared" si="149"/>
        <v xml:space="preserve">6404 </v>
      </c>
      <c r="D196" s="1" t="s">
        <v>195</v>
      </c>
      <c r="E196" t="str">
        <f t="shared" ref="E196" si="222">MID(D196,1,SEARCH(" ",D196,1))</f>
        <v xml:space="preserve">6404 </v>
      </c>
      <c r="F196">
        <f t="shared" si="151"/>
        <v>0</v>
      </c>
      <c r="J196" t="str">
        <f t="shared" si="152"/>
        <v>$32.56 $3,590,277.20</v>
      </c>
      <c r="K196" t="str">
        <f t="shared" si="153"/>
        <v>$3,590,277.20</v>
      </c>
      <c r="L196" t="str">
        <f t="shared" si="154"/>
        <v>$32.56</v>
      </c>
      <c r="M196" s="2" t="str">
        <f t="shared" si="155"/>
        <v>$32.56</v>
      </c>
      <c r="N196" s="2" t="str">
        <f t="shared" si="156"/>
        <v>$3,590,277.20</v>
      </c>
      <c r="O196">
        <f t="shared" si="157"/>
        <v>110266.49877149877</v>
      </c>
      <c r="Q196" t="str">
        <f t="shared" si="158"/>
        <v xml:space="preserve">Honesdale 1199 Texas-Palmyra </v>
      </c>
      <c r="R196" t="str">
        <f t="shared" si="159"/>
        <v xml:space="preserve">Honesdale 1199 Texas-Palmyra </v>
      </c>
    </row>
    <row r="197" spans="1:18" ht="18.75" customHeight="1" x14ac:dyDescent="0.25">
      <c r="A197">
        <v>194</v>
      </c>
      <c r="B197" s="1" t="s">
        <v>196</v>
      </c>
      <c r="C197" t="str">
        <f t="shared" ref="C197:C260" si="223">MID(B197,1,SEARCH(" ",B197,1))</f>
        <v xml:space="preserve">605 </v>
      </c>
      <c r="D197" s="1" t="s">
        <v>196</v>
      </c>
      <c r="E197" t="str">
        <f t="shared" ref="E197" si="224">MID(D197,1,SEARCH(" ",D197,1))</f>
        <v xml:space="preserve">605 </v>
      </c>
      <c r="F197">
        <f t="shared" ref="F197:F260" si="225">IF(E197=C197,0,1)</f>
        <v>0</v>
      </c>
      <c r="J197" t="str">
        <f t="shared" ref="J197:J260" si="226">MID(B197,SEARCH("$",B197,1),LEN(B197)-SEARCH("$",B197,1)+1)</f>
        <v>$32.39 $3,581,281.43</v>
      </c>
      <c r="K197" t="str">
        <f t="shared" ref="K197:K260" si="227">MID(J197,SEARCH("$",J197,2),LEN(J197)-SEARCH("$",J197,2)+1)</f>
        <v>$3,581,281.43</v>
      </c>
      <c r="L197" t="str">
        <f t="shared" ref="L197:L260" si="228">MID(J197,1,SEARCH("$",J197,2)-2)</f>
        <v>$32.39</v>
      </c>
      <c r="M197" s="2" t="str">
        <f t="shared" ref="M197:M260" si="229">L197</f>
        <v>$32.39</v>
      </c>
      <c r="N197" s="2" t="str">
        <f t="shared" ref="N197:N260" si="230">K197</f>
        <v>$3,581,281.43</v>
      </c>
      <c r="O197">
        <f t="shared" ref="O197:O260" si="231">N197/M197</f>
        <v>110567.50324174129</v>
      </c>
      <c r="Q197" t="str">
        <f t="shared" ref="Q197:Q260" si="232">MID(B197,SEARCH(" ",B197,1)+1,SEARCH(" ",B197,SEARCH(",",B197,1)-4)-SEARCH(" ",B197,1))</f>
        <v xml:space="preserve">Kutztown Village Sq Plz 45 Constitution Blvd </v>
      </c>
      <c r="R197" t="str">
        <f t="shared" ref="R197:R260" si="233">Q197</f>
        <v xml:space="preserve">Kutztown Village Sq Plz 45 Constitution Blvd </v>
      </c>
    </row>
    <row r="198" spans="1:18" ht="18.75" customHeight="1" x14ac:dyDescent="0.25">
      <c r="A198">
        <v>195</v>
      </c>
      <c r="B198" s="1" t="s">
        <v>197</v>
      </c>
      <c r="C198" t="str">
        <f t="shared" si="223"/>
        <v xml:space="preserve">274 </v>
      </c>
      <c r="D198" s="1" t="s">
        <v>197</v>
      </c>
      <c r="E198" t="str">
        <f t="shared" ref="E198" si="234">MID(D198,1,SEARCH(" ",D198,1))</f>
        <v xml:space="preserve">274 </v>
      </c>
      <c r="F198">
        <f t="shared" si="225"/>
        <v>0</v>
      </c>
      <c r="J198" t="str">
        <f t="shared" si="226"/>
        <v>$28.12 $3,542,886.51</v>
      </c>
      <c r="K198" t="str">
        <f t="shared" si="227"/>
        <v>$3,542,886.51</v>
      </c>
      <c r="L198" t="str">
        <f t="shared" si="228"/>
        <v>$28.12</v>
      </c>
      <c r="M198" s="2" t="str">
        <f t="shared" si="229"/>
        <v>$28.12</v>
      </c>
      <c r="N198" s="2" t="str">
        <f t="shared" si="230"/>
        <v>$3,542,886.51</v>
      </c>
      <c r="O198">
        <f t="shared" si="231"/>
        <v>125991.69665718349</v>
      </c>
      <c r="Q198" t="str">
        <f t="shared" si="232"/>
        <v xml:space="preserve">Pittsburgh Lebanon Shops 300 Mount Lebanon Blvd </v>
      </c>
      <c r="R198" t="str">
        <f t="shared" si="233"/>
        <v xml:space="preserve">Pittsburgh Lebanon Shops 300 Mount Lebanon Blvd </v>
      </c>
    </row>
    <row r="199" spans="1:18" ht="18.75" customHeight="1" x14ac:dyDescent="0.25">
      <c r="A199">
        <v>196</v>
      </c>
      <c r="B199" s="1" t="s">
        <v>198</v>
      </c>
      <c r="C199" t="str">
        <f t="shared" si="223"/>
        <v xml:space="preserve">2327 </v>
      </c>
      <c r="D199" s="1" t="s">
        <v>198</v>
      </c>
      <c r="E199" t="str">
        <f t="shared" ref="E199" si="235">MID(D199,1,SEARCH(" ",D199,1))</f>
        <v xml:space="preserve">2327 </v>
      </c>
      <c r="F199">
        <f t="shared" si="225"/>
        <v>0</v>
      </c>
      <c r="J199" t="str">
        <f t="shared" si="226"/>
        <v>$57.78 $3,530,530.59</v>
      </c>
      <c r="K199" t="str">
        <f t="shared" si="227"/>
        <v>$3,530,530.59</v>
      </c>
      <c r="L199" t="str">
        <f t="shared" si="228"/>
        <v>$57.78</v>
      </c>
      <c r="M199" s="2" t="str">
        <f t="shared" si="229"/>
        <v>$57.78</v>
      </c>
      <c r="N199" s="2" t="str">
        <f t="shared" si="230"/>
        <v>$3,530,530.59</v>
      </c>
      <c r="O199">
        <f t="shared" si="231"/>
        <v>61102.987019730004</v>
      </c>
      <c r="Q199" t="str">
        <f t="shared" si="232"/>
        <v xml:space="preserve">Villanova 789 E Lancaster Ave </v>
      </c>
      <c r="R199" t="str">
        <f t="shared" si="233"/>
        <v xml:space="preserve">Villanova 789 E Lancaster Ave </v>
      </c>
    </row>
    <row r="200" spans="1:18" ht="18.75" customHeight="1" x14ac:dyDescent="0.25">
      <c r="A200">
        <v>197</v>
      </c>
      <c r="B200" s="1" t="s">
        <v>199</v>
      </c>
      <c r="C200" t="str">
        <f t="shared" si="223"/>
        <v xml:space="preserve">5143 </v>
      </c>
      <c r="D200" s="1" t="s">
        <v>199</v>
      </c>
      <c r="E200" t="str">
        <f t="shared" ref="E200" si="236">MID(D200,1,SEARCH(" ",D200,1))</f>
        <v xml:space="preserve">5143 </v>
      </c>
      <c r="F200">
        <f t="shared" si="225"/>
        <v>0</v>
      </c>
      <c r="J200" t="str">
        <f t="shared" si="226"/>
        <v>$29.74 $3,505,153.14</v>
      </c>
      <c r="K200" t="str">
        <f t="shared" si="227"/>
        <v>$3,505,153.14</v>
      </c>
      <c r="L200" t="str">
        <f t="shared" si="228"/>
        <v>$29.74</v>
      </c>
      <c r="M200" s="2" t="str">
        <f t="shared" si="229"/>
        <v>$29.74</v>
      </c>
      <c r="N200" s="2" t="str">
        <f t="shared" si="230"/>
        <v>$3,505,153.14</v>
      </c>
      <c r="O200">
        <f t="shared" si="231"/>
        <v>117859.89038332214</v>
      </c>
      <c r="Q200" t="str">
        <f t="shared" si="232"/>
        <v xml:space="preserve">Philadelphia 2429 S St </v>
      </c>
      <c r="R200" t="str">
        <f t="shared" si="233"/>
        <v xml:space="preserve">Philadelphia 2429 S St </v>
      </c>
    </row>
    <row r="201" spans="1:18" ht="18.75" customHeight="1" x14ac:dyDescent="0.25">
      <c r="A201">
        <v>198</v>
      </c>
      <c r="B201" s="1" t="s">
        <v>200</v>
      </c>
      <c r="C201" t="str">
        <f t="shared" si="223"/>
        <v xml:space="preserve">409 </v>
      </c>
      <c r="D201" s="1" t="s">
        <v>200</v>
      </c>
      <c r="E201" t="str">
        <f t="shared" ref="E201" si="237">MID(D201,1,SEARCH(" ",D201,1))</f>
        <v xml:space="preserve">409 </v>
      </c>
      <c r="F201">
        <f t="shared" si="225"/>
        <v>0</v>
      </c>
      <c r="J201" t="str">
        <f t="shared" si="226"/>
        <v>$31.77 $3,488,646.58</v>
      </c>
      <c r="K201" t="str">
        <f t="shared" si="227"/>
        <v>$3,488,646.58</v>
      </c>
      <c r="L201" t="str">
        <f t="shared" si="228"/>
        <v>$31.77</v>
      </c>
      <c r="M201" s="2" t="str">
        <f t="shared" si="229"/>
        <v>$31.77</v>
      </c>
      <c r="N201" s="2" t="str">
        <f t="shared" si="230"/>
        <v>$3,488,646.58</v>
      </c>
      <c r="O201">
        <f t="shared" si="231"/>
        <v>109809.46112684923</v>
      </c>
      <c r="Q201" t="str">
        <f t="shared" si="232"/>
        <v xml:space="preserve">Beaver Falls Chippewa Mall, </v>
      </c>
      <c r="R201" t="str">
        <f t="shared" si="233"/>
        <v xml:space="preserve">Beaver Falls Chippewa Mall, </v>
      </c>
    </row>
    <row r="202" spans="1:18" ht="18.75" customHeight="1" x14ac:dyDescent="0.25">
      <c r="A202">
        <v>199</v>
      </c>
      <c r="B202" s="1" t="s">
        <v>201</v>
      </c>
      <c r="C202" t="str">
        <f t="shared" si="223"/>
        <v xml:space="preserve">1510 </v>
      </c>
      <c r="D202" s="1" t="s">
        <v>201</v>
      </c>
      <c r="E202" t="str">
        <f t="shared" ref="E202" si="238">MID(D202,1,SEARCH(" ",D202,1))</f>
        <v xml:space="preserve">1510 </v>
      </c>
      <c r="F202">
        <f t="shared" si="225"/>
        <v>0</v>
      </c>
      <c r="J202" t="str">
        <f t="shared" si="226"/>
        <v>$24.66 $3,471,025.56</v>
      </c>
      <c r="K202" t="str">
        <f t="shared" si="227"/>
        <v>$3,471,025.56</v>
      </c>
      <c r="L202" t="str">
        <f t="shared" si="228"/>
        <v>$24.66</v>
      </c>
      <c r="M202" s="2" t="str">
        <f t="shared" si="229"/>
        <v>$24.66</v>
      </c>
      <c r="N202" s="2" t="str">
        <f t="shared" si="230"/>
        <v>$3,471,025.56</v>
      </c>
      <c r="O202">
        <f t="shared" si="231"/>
        <v>140755.29440389294</v>
      </c>
      <c r="Q202" t="str">
        <f t="shared" si="232"/>
        <v xml:space="preserve">Coatesville Barley Station Sc 2715 E Lincoln Hwy </v>
      </c>
      <c r="R202" t="str">
        <f t="shared" si="233"/>
        <v xml:space="preserve">Coatesville Barley Station Sc 2715 E Lincoln Hwy </v>
      </c>
    </row>
    <row r="203" spans="1:18" ht="18.75" customHeight="1" x14ac:dyDescent="0.25">
      <c r="A203">
        <v>200</v>
      </c>
      <c r="B203" s="1" t="s">
        <v>202</v>
      </c>
      <c r="C203" t="str">
        <f t="shared" si="223"/>
        <v xml:space="preserve">3919 </v>
      </c>
      <c r="D203" s="1" t="s">
        <v>202</v>
      </c>
      <c r="E203" t="str">
        <f t="shared" ref="E203" si="239">MID(D203,1,SEARCH(" ",D203,1))</f>
        <v xml:space="preserve">3919 </v>
      </c>
      <c r="F203">
        <f t="shared" si="225"/>
        <v>0</v>
      </c>
      <c r="J203" t="str">
        <f t="shared" si="226"/>
        <v>$30.98 $3,467,744.51</v>
      </c>
      <c r="K203" t="str">
        <f t="shared" si="227"/>
        <v>$3,467,744.51</v>
      </c>
      <c r="L203" t="str">
        <f t="shared" si="228"/>
        <v>$30.98</v>
      </c>
      <c r="M203" s="2" t="str">
        <f t="shared" si="229"/>
        <v>$30.98</v>
      </c>
      <c r="N203" s="2" t="str">
        <f t="shared" si="230"/>
        <v>$3,467,744.51</v>
      </c>
      <c r="O203">
        <f t="shared" si="231"/>
        <v>111934.94222078759</v>
      </c>
      <c r="Q203" t="str">
        <f t="shared" si="232"/>
        <v xml:space="preserve">Allentown Allentown Towne Ctr 4777 Tilghman St </v>
      </c>
      <c r="R203" t="str">
        <f t="shared" si="233"/>
        <v xml:space="preserve">Allentown Allentown Towne Ctr 4777 Tilghman St </v>
      </c>
    </row>
    <row r="204" spans="1:18" ht="18.75" customHeight="1" x14ac:dyDescent="0.25">
      <c r="A204">
        <v>201</v>
      </c>
      <c r="B204" s="1" t="s">
        <v>203</v>
      </c>
      <c r="C204" t="str">
        <f t="shared" si="223"/>
        <v xml:space="preserve">224 </v>
      </c>
      <c r="D204" s="1" t="s">
        <v>203</v>
      </c>
      <c r="E204" t="str">
        <f t="shared" ref="E204" si="240">MID(D204,1,SEARCH(" ",D204,1))</f>
        <v xml:space="preserve">224 </v>
      </c>
      <c r="F204">
        <f t="shared" si="225"/>
        <v>0</v>
      </c>
      <c r="J204" t="str">
        <f t="shared" si="226"/>
        <v>$26.79 $3,455,367.01</v>
      </c>
      <c r="K204" t="str">
        <f t="shared" si="227"/>
        <v>$3,455,367.01</v>
      </c>
      <c r="L204" t="str">
        <f t="shared" si="228"/>
        <v>$26.79</v>
      </c>
      <c r="M204" s="2" t="str">
        <f t="shared" si="229"/>
        <v>$26.79</v>
      </c>
      <c r="N204" s="2" t="str">
        <f t="shared" si="230"/>
        <v>$3,455,367.01</v>
      </c>
      <c r="O204">
        <f t="shared" si="231"/>
        <v>128979.73161627473</v>
      </c>
      <c r="Q204" t="str">
        <f t="shared" si="232"/>
        <v xml:space="preserve">Pittsburgh 1824 Murray Ave </v>
      </c>
      <c r="R204" t="str">
        <f t="shared" si="233"/>
        <v xml:space="preserve">Pittsburgh 1824 Murray Ave </v>
      </c>
    </row>
    <row r="205" spans="1:18" ht="18.75" customHeight="1" x14ac:dyDescent="0.25">
      <c r="A205">
        <v>202</v>
      </c>
      <c r="B205" s="1" t="s">
        <v>204</v>
      </c>
      <c r="C205" t="str">
        <f t="shared" si="223"/>
        <v xml:space="preserve">414 </v>
      </c>
      <c r="D205" s="1" t="s">
        <v>204</v>
      </c>
      <c r="E205" t="str">
        <f t="shared" ref="E205" si="241">MID(D205,1,SEARCH(" ",D205,1))</f>
        <v xml:space="preserve">414 </v>
      </c>
      <c r="F205">
        <f t="shared" si="225"/>
        <v>0</v>
      </c>
      <c r="J205" t="str">
        <f t="shared" si="226"/>
        <v>$31.71 $3,454,977.74</v>
      </c>
      <c r="K205" t="str">
        <f t="shared" si="227"/>
        <v>$3,454,977.74</v>
      </c>
      <c r="L205" t="str">
        <f t="shared" si="228"/>
        <v>$31.71</v>
      </c>
      <c r="M205" s="2" t="str">
        <f t="shared" si="229"/>
        <v>$31.71</v>
      </c>
      <c r="N205" s="2" t="str">
        <f t="shared" si="230"/>
        <v>$3,454,977.74</v>
      </c>
      <c r="O205">
        <f t="shared" si="231"/>
        <v>108955.46326080101</v>
      </c>
      <c r="Q205" t="str">
        <f t="shared" si="232"/>
        <v xml:space="preserve">Monaca 1476 Brodhead Rd </v>
      </c>
      <c r="R205" t="str">
        <f t="shared" si="233"/>
        <v xml:space="preserve">Monaca 1476 Brodhead Rd </v>
      </c>
    </row>
    <row r="206" spans="1:18" ht="18.75" customHeight="1" x14ac:dyDescent="0.25">
      <c r="A206">
        <v>203</v>
      </c>
      <c r="B206" s="1" t="s">
        <v>205</v>
      </c>
      <c r="C206" t="str">
        <f t="shared" si="223"/>
        <v xml:space="preserve">1508 </v>
      </c>
      <c r="D206" s="1" t="s">
        <v>205</v>
      </c>
      <c r="E206" t="str">
        <f t="shared" ref="E206" si="242">MID(D206,1,SEARCH(" ",D206,1))</f>
        <v xml:space="preserve">1508 </v>
      </c>
      <c r="F206">
        <f t="shared" si="225"/>
        <v>0</v>
      </c>
      <c r="J206" t="str">
        <f t="shared" si="226"/>
        <v>$27.55 $3,453,007.88</v>
      </c>
      <c r="K206" t="str">
        <f t="shared" si="227"/>
        <v>$3,453,007.88</v>
      </c>
      <c r="L206" t="str">
        <f t="shared" si="228"/>
        <v>$27.55</v>
      </c>
      <c r="M206" s="2" t="str">
        <f t="shared" si="229"/>
        <v>$27.55</v>
      </c>
      <c r="N206" s="2" t="str">
        <f t="shared" si="230"/>
        <v>$3,453,007.88</v>
      </c>
      <c r="O206">
        <f t="shared" si="231"/>
        <v>125336.0392014519</v>
      </c>
      <c r="Q206" t="str">
        <f t="shared" si="232"/>
        <v xml:space="preserve">Parkesburg West Sadsbury Commons Sc 324 Commons </v>
      </c>
      <c r="R206" t="str">
        <f t="shared" si="233"/>
        <v xml:space="preserve">Parkesburg West Sadsbury Commons Sc 324 Commons </v>
      </c>
    </row>
    <row r="207" spans="1:18" ht="18.75" customHeight="1" x14ac:dyDescent="0.25">
      <c r="A207">
        <v>204</v>
      </c>
      <c r="B207" s="1" t="s">
        <v>206</v>
      </c>
      <c r="C207" t="str">
        <f t="shared" si="223"/>
        <v xml:space="preserve">5105 </v>
      </c>
      <c r="D207" s="1" t="s">
        <v>206</v>
      </c>
      <c r="E207" t="str">
        <f t="shared" ref="E207" si="243">MID(D207,1,SEARCH(" ",D207,1))</f>
        <v xml:space="preserve">5105 </v>
      </c>
      <c r="F207">
        <f t="shared" si="225"/>
        <v>0</v>
      </c>
      <c r="J207" t="str">
        <f t="shared" si="226"/>
        <v>$19.03 $3,445,520.62</v>
      </c>
      <c r="K207" t="str">
        <f t="shared" si="227"/>
        <v>$3,445,520.62</v>
      </c>
      <c r="L207" t="str">
        <f t="shared" si="228"/>
        <v>$19.03</v>
      </c>
      <c r="M207" s="2" t="str">
        <f t="shared" si="229"/>
        <v>$19.03</v>
      </c>
      <c r="N207" s="2" t="str">
        <f t="shared" si="230"/>
        <v>$3,445,520.62</v>
      </c>
      <c r="O207">
        <f t="shared" si="231"/>
        <v>181057.31056227008</v>
      </c>
      <c r="Q207" t="str">
        <f t="shared" si="232"/>
        <v xml:space="preserve">Philadelphia 5 North 12th St </v>
      </c>
      <c r="R207" t="str">
        <f t="shared" si="233"/>
        <v xml:space="preserve">Philadelphia 5 North 12th St </v>
      </c>
    </row>
    <row r="208" spans="1:18" ht="18.75" customHeight="1" x14ac:dyDescent="0.25">
      <c r="A208">
        <v>205</v>
      </c>
      <c r="B208" s="1" t="s">
        <v>207</v>
      </c>
      <c r="C208" t="str">
        <f t="shared" si="223"/>
        <v xml:space="preserve">4507 </v>
      </c>
      <c r="D208" s="1" t="s">
        <v>207</v>
      </c>
      <c r="E208" t="str">
        <f t="shared" ref="E208" si="244">MID(D208,1,SEARCH(" ",D208,1))</f>
        <v xml:space="preserve">4507 </v>
      </c>
      <c r="F208">
        <f t="shared" si="225"/>
        <v>0</v>
      </c>
      <c r="J208" t="str">
        <f t="shared" si="226"/>
        <v>$33.98 $3,430,880.37</v>
      </c>
      <c r="K208" t="str">
        <f t="shared" si="227"/>
        <v>$3,430,880.37</v>
      </c>
      <c r="L208" t="str">
        <f t="shared" si="228"/>
        <v>$33.98</v>
      </c>
      <c r="M208" s="2" t="str">
        <f t="shared" si="229"/>
        <v>$33.98</v>
      </c>
      <c r="N208" s="2" t="str">
        <f t="shared" si="230"/>
        <v>$3,430,880.37</v>
      </c>
      <c r="O208">
        <f t="shared" si="231"/>
        <v>100967.63890523839</v>
      </c>
      <c r="Q208" t="str">
        <f t="shared" si="232"/>
        <v xml:space="preserve">Blakeslee 248 Rt </v>
      </c>
      <c r="R208" t="str">
        <f t="shared" si="233"/>
        <v xml:space="preserve">Blakeslee 248 Rt </v>
      </c>
    </row>
    <row r="209" spans="1:18" ht="18.75" customHeight="1" x14ac:dyDescent="0.25">
      <c r="A209">
        <v>206</v>
      </c>
      <c r="B209" s="1" t="s">
        <v>208</v>
      </c>
      <c r="C209" t="str">
        <f t="shared" si="223"/>
        <v xml:space="preserve">4505 </v>
      </c>
      <c r="D209" s="1" t="s">
        <v>208</v>
      </c>
      <c r="E209" t="str">
        <f t="shared" ref="E209" si="245">MID(D209,1,SEARCH(" ",D209,1))</f>
        <v xml:space="preserve">4505 </v>
      </c>
      <c r="F209">
        <f t="shared" si="225"/>
        <v>0</v>
      </c>
      <c r="J209" t="str">
        <f t="shared" si="226"/>
        <v>$25.44 $3,402,002.09</v>
      </c>
      <c r="K209" t="str">
        <f t="shared" si="227"/>
        <v>$3,402,002.09</v>
      </c>
      <c r="L209" t="str">
        <f t="shared" si="228"/>
        <v>$25.44</v>
      </c>
      <c r="M209" s="2" t="str">
        <f t="shared" si="229"/>
        <v>$25.44</v>
      </c>
      <c r="N209" s="2" t="str">
        <f t="shared" si="230"/>
        <v>$3,402,002.09</v>
      </c>
      <c r="O209">
        <f t="shared" si="231"/>
        <v>133726.49724842765</v>
      </c>
      <c r="Q209" t="str">
        <f t="shared" si="232"/>
        <v xml:space="preserve">Brodheadsville Kinsley Plz 107 Kinsley </v>
      </c>
      <c r="R209" t="str">
        <f t="shared" si="233"/>
        <v xml:space="preserve">Brodheadsville Kinsley Plz 107 Kinsley </v>
      </c>
    </row>
    <row r="210" spans="1:18" ht="18.75" customHeight="1" x14ac:dyDescent="0.25">
      <c r="A210">
        <v>207</v>
      </c>
      <c r="B210" s="1" t="s">
        <v>209</v>
      </c>
      <c r="C210" t="str">
        <f t="shared" si="223"/>
        <v xml:space="preserve">9114 </v>
      </c>
      <c r="D210" s="1" t="s">
        <v>209</v>
      </c>
      <c r="E210" t="str">
        <f t="shared" ref="E210" si="246">MID(D210,1,SEARCH(" ",D210,1))</f>
        <v xml:space="preserve">9114 </v>
      </c>
      <c r="F210">
        <f t="shared" si="225"/>
        <v>0</v>
      </c>
      <c r="J210" t="str">
        <f t="shared" si="226"/>
        <v>$29.74 $3,401,013.95</v>
      </c>
      <c r="K210" t="str">
        <f t="shared" si="227"/>
        <v>$3,401,013.95</v>
      </c>
      <c r="L210" t="str">
        <f t="shared" si="228"/>
        <v>$29.74</v>
      </c>
      <c r="M210" s="2" t="str">
        <f t="shared" si="229"/>
        <v>$29.74</v>
      </c>
      <c r="N210" s="2" t="str">
        <f t="shared" si="230"/>
        <v>$3,401,013.95</v>
      </c>
      <c r="O210">
        <f t="shared" si="231"/>
        <v>114358.23638197714</v>
      </c>
      <c r="Q210" t="str">
        <f t="shared" si="232"/>
        <v xml:space="preserve">Philadelphia Adams And Tabor Ctr 730 Adams Ave </v>
      </c>
      <c r="R210" t="str">
        <f t="shared" si="233"/>
        <v xml:space="preserve">Philadelphia Adams And Tabor Ctr 730 Adams Ave </v>
      </c>
    </row>
    <row r="211" spans="1:18" ht="18.75" customHeight="1" x14ac:dyDescent="0.25">
      <c r="A211">
        <v>208</v>
      </c>
      <c r="B211" s="1" t="s">
        <v>210</v>
      </c>
      <c r="C211" t="str">
        <f t="shared" si="223"/>
        <v xml:space="preserve">296 </v>
      </c>
      <c r="D211" s="1" t="s">
        <v>210</v>
      </c>
      <c r="E211" t="str">
        <f t="shared" ref="E211" si="247">MID(D211,1,SEARCH(" ",D211,1))</f>
        <v xml:space="preserve">296 </v>
      </c>
      <c r="F211">
        <f t="shared" si="225"/>
        <v>0</v>
      </c>
      <c r="J211" t="str">
        <f t="shared" si="226"/>
        <v>$27.41 $3,391,895.93</v>
      </c>
      <c r="K211" t="str">
        <f t="shared" si="227"/>
        <v>$3,391,895.93</v>
      </c>
      <c r="L211" t="str">
        <f t="shared" si="228"/>
        <v>$27.41</v>
      </c>
      <c r="M211" s="2" t="str">
        <f t="shared" si="229"/>
        <v>$27.41</v>
      </c>
      <c r="N211" s="2" t="str">
        <f t="shared" si="230"/>
        <v>$3,391,895.93</v>
      </c>
      <c r="O211">
        <f t="shared" si="231"/>
        <v>123746.65924844948</v>
      </c>
      <c r="Q211" t="str">
        <f t="shared" si="232"/>
        <v xml:space="preserve">Bethel Park 5249 Library Rd </v>
      </c>
      <c r="R211" t="str">
        <f t="shared" si="233"/>
        <v xml:space="preserve">Bethel Park 5249 Library Rd </v>
      </c>
    </row>
    <row r="212" spans="1:18" ht="18.75" customHeight="1" x14ac:dyDescent="0.25">
      <c r="A212">
        <v>209</v>
      </c>
      <c r="B212" s="1" t="s">
        <v>211</v>
      </c>
      <c r="C212" t="str">
        <f t="shared" si="223"/>
        <v xml:space="preserve">9111 </v>
      </c>
      <c r="D212" s="1" t="s">
        <v>211</v>
      </c>
      <c r="E212" t="str">
        <f t="shared" ref="E212" si="248">MID(D212,1,SEARCH(" ",D212,1))</f>
        <v xml:space="preserve">9111 </v>
      </c>
      <c r="F212">
        <f t="shared" si="225"/>
        <v>0</v>
      </c>
      <c r="J212" t="str">
        <f t="shared" si="226"/>
        <v>$22.57 $3,382,841.52</v>
      </c>
      <c r="K212" t="str">
        <f t="shared" si="227"/>
        <v>$3,382,841.52</v>
      </c>
      <c r="L212" t="str">
        <f t="shared" si="228"/>
        <v>$22.57</v>
      </c>
      <c r="M212" s="2" t="str">
        <f t="shared" si="229"/>
        <v>$22.57</v>
      </c>
      <c r="N212" s="2" t="str">
        <f t="shared" si="230"/>
        <v>$3,382,841.52</v>
      </c>
      <c r="O212">
        <f t="shared" si="231"/>
        <v>149882.21178555605</v>
      </c>
      <c r="Q212" t="str">
        <f t="shared" si="232"/>
        <v xml:space="preserve">Philadelphia Roosevelt Plz 6577 Roosevelt Blvd </v>
      </c>
      <c r="R212" t="str">
        <f t="shared" si="233"/>
        <v xml:space="preserve">Philadelphia Roosevelt Plz 6577 Roosevelt Blvd </v>
      </c>
    </row>
    <row r="213" spans="1:18" ht="18.75" customHeight="1" x14ac:dyDescent="0.25">
      <c r="A213">
        <v>210</v>
      </c>
      <c r="B213" s="1" t="s">
        <v>212</v>
      </c>
      <c r="C213" t="str">
        <f t="shared" si="223"/>
        <v xml:space="preserve">2214 </v>
      </c>
      <c r="D213" s="1" t="s">
        <v>212</v>
      </c>
      <c r="E213" t="str">
        <f t="shared" ref="E213" si="249">MID(D213,1,SEARCH(" ",D213,1))</f>
        <v xml:space="preserve">2214 </v>
      </c>
      <c r="F213">
        <f t="shared" si="225"/>
        <v>0</v>
      </c>
      <c r="J213" t="str">
        <f t="shared" si="226"/>
        <v>$28.44 $3,376,025.96</v>
      </c>
      <c r="K213" t="str">
        <f t="shared" si="227"/>
        <v>$3,376,025.96</v>
      </c>
      <c r="L213" t="str">
        <f t="shared" si="228"/>
        <v>$28.44</v>
      </c>
      <c r="M213" s="2" t="str">
        <f t="shared" si="229"/>
        <v>$28.44</v>
      </c>
      <c r="N213" s="2" t="str">
        <f t="shared" si="230"/>
        <v>$3,376,025.96</v>
      </c>
      <c r="O213">
        <f t="shared" si="231"/>
        <v>118706.96061884669</v>
      </c>
      <c r="Q213" t="str">
        <f t="shared" si="232"/>
        <v xml:space="preserve">Harrisburg Vlge Of Oakhurst Shopping Ctr 4404 Oakhurst Blvd </v>
      </c>
      <c r="R213" t="str">
        <f t="shared" si="233"/>
        <v xml:space="preserve">Harrisburg Vlge Of Oakhurst Shopping Ctr 4404 Oakhurst Blvd </v>
      </c>
    </row>
    <row r="214" spans="1:18" ht="18.75" customHeight="1" x14ac:dyDescent="0.25">
      <c r="A214">
        <v>211</v>
      </c>
      <c r="B214" s="1" t="s">
        <v>213</v>
      </c>
      <c r="C214" t="str">
        <f t="shared" si="223"/>
        <v xml:space="preserve">907 </v>
      </c>
      <c r="D214" s="1" t="s">
        <v>213</v>
      </c>
      <c r="E214" t="str">
        <f t="shared" ref="E214" si="250">MID(D214,1,SEARCH(" ",D214,1))</f>
        <v xml:space="preserve">907 </v>
      </c>
      <c r="F214">
        <f t="shared" si="225"/>
        <v>0</v>
      </c>
      <c r="J214" t="str">
        <f t="shared" si="226"/>
        <v>$28.43 $3,374,065.66</v>
      </c>
      <c r="K214" t="str">
        <f t="shared" si="227"/>
        <v>$3,374,065.66</v>
      </c>
      <c r="L214" t="str">
        <f t="shared" si="228"/>
        <v>$28.43</v>
      </c>
      <c r="M214" s="2" t="str">
        <f t="shared" si="229"/>
        <v>$28.43</v>
      </c>
      <c r="N214" s="2" t="str">
        <f t="shared" si="230"/>
        <v>$3,374,065.66</v>
      </c>
      <c r="O214">
        <f t="shared" si="231"/>
        <v>118679.76292648612</v>
      </c>
      <c r="Q214" t="str">
        <f t="shared" si="232"/>
        <v xml:space="preserve">Yardley Edgewood Village Shopping Ctr 635 Heacock Rd </v>
      </c>
      <c r="R214" t="str">
        <f t="shared" si="233"/>
        <v xml:space="preserve">Yardley Edgewood Village Shopping Ctr 635 Heacock Rd </v>
      </c>
    </row>
    <row r="215" spans="1:18" ht="18.75" customHeight="1" x14ac:dyDescent="0.25">
      <c r="A215">
        <v>212</v>
      </c>
      <c r="B215" s="1" t="s">
        <v>214</v>
      </c>
      <c r="C215" t="str">
        <f t="shared" si="223"/>
        <v xml:space="preserve">5101 </v>
      </c>
      <c r="D215" s="1" t="s">
        <v>214</v>
      </c>
      <c r="E215" t="str">
        <f t="shared" ref="E215" si="251">MID(D215,1,SEARCH(" ",D215,1))</f>
        <v xml:space="preserve">5101 </v>
      </c>
      <c r="F215">
        <f t="shared" si="225"/>
        <v>0</v>
      </c>
      <c r="J215" t="str">
        <f t="shared" si="226"/>
        <v>$15.97 $3,367,655.44</v>
      </c>
      <c r="K215" t="str">
        <f t="shared" si="227"/>
        <v>$3,367,655.44</v>
      </c>
      <c r="L215" t="str">
        <f t="shared" si="228"/>
        <v>$15.97</v>
      </c>
      <c r="M215" s="2" t="str">
        <f t="shared" si="229"/>
        <v>$15.97</v>
      </c>
      <c r="N215" s="2" t="str">
        <f t="shared" si="230"/>
        <v>$3,367,655.44</v>
      </c>
      <c r="O215">
        <f t="shared" si="231"/>
        <v>210873.85347526611</v>
      </c>
      <c r="Q215" t="str">
        <f t="shared" si="232"/>
        <v xml:space="preserve">Philadelphia 135 W Chelten Ave </v>
      </c>
      <c r="R215" t="str">
        <f t="shared" si="233"/>
        <v xml:space="preserve">Philadelphia 135 W Chelten Ave </v>
      </c>
    </row>
    <row r="216" spans="1:18" ht="18.75" customHeight="1" x14ac:dyDescent="0.25">
      <c r="A216">
        <v>213</v>
      </c>
      <c r="B216" s="1" t="s">
        <v>215</v>
      </c>
      <c r="C216" t="str">
        <f t="shared" si="223"/>
        <v xml:space="preserve">2110 </v>
      </c>
      <c r="D216" s="1" t="s">
        <v>215</v>
      </c>
      <c r="E216" t="str">
        <f t="shared" ref="E216" si="252">MID(D216,1,SEARCH(" ",D216,1))</f>
        <v xml:space="preserve">2110 </v>
      </c>
      <c r="F216">
        <f t="shared" si="225"/>
        <v>0</v>
      </c>
      <c r="J216" t="str">
        <f t="shared" si="226"/>
        <v>$32.19 $3,364,329.88</v>
      </c>
      <c r="K216" t="str">
        <f t="shared" si="227"/>
        <v>$3,364,329.88</v>
      </c>
      <c r="L216" t="str">
        <f t="shared" si="228"/>
        <v>$32.19</v>
      </c>
      <c r="M216" s="2" t="str">
        <f t="shared" si="229"/>
        <v>$32.19</v>
      </c>
      <c r="N216" s="2" t="str">
        <f t="shared" si="230"/>
        <v>$3,364,329.88</v>
      </c>
      <c r="O216">
        <f t="shared" si="231"/>
        <v>104514.75240758</v>
      </c>
      <c r="Q216" t="str">
        <f t="shared" si="232"/>
        <v xml:space="preserve">Carlisle Stonehedge Sq Shopping Ctr 950 Walnut Bottom Rd </v>
      </c>
      <c r="R216" t="str">
        <f t="shared" si="233"/>
        <v xml:space="preserve">Carlisle Stonehedge Sq Shopping Ctr 950 Walnut Bottom Rd </v>
      </c>
    </row>
    <row r="217" spans="1:18" ht="18.75" customHeight="1" x14ac:dyDescent="0.25">
      <c r="A217">
        <v>214</v>
      </c>
      <c r="B217" s="1" t="s">
        <v>216</v>
      </c>
      <c r="C217" t="str">
        <f t="shared" si="223"/>
        <v xml:space="preserve">6524 </v>
      </c>
      <c r="D217" s="1" t="s">
        <v>216</v>
      </c>
      <c r="E217" t="str">
        <f t="shared" ref="E217" si="253">MID(D217,1,SEARCH(" ",D217,1))</f>
        <v xml:space="preserve">6524 </v>
      </c>
      <c r="F217">
        <f t="shared" si="225"/>
        <v>0</v>
      </c>
      <c r="J217" t="str">
        <f t="shared" si="226"/>
        <v>$27.27 $3,361,836.78</v>
      </c>
      <c r="K217" t="str">
        <f t="shared" si="227"/>
        <v>$3,361,836.78</v>
      </c>
      <c r="L217" t="str">
        <f t="shared" si="228"/>
        <v>$27.27</v>
      </c>
      <c r="M217" s="2" t="str">
        <f t="shared" si="229"/>
        <v>$27.27</v>
      </c>
      <c r="N217" s="2" t="str">
        <f t="shared" si="230"/>
        <v>$3,361,836.78</v>
      </c>
      <c r="O217">
        <f t="shared" si="231"/>
        <v>123279.67656765676</v>
      </c>
      <c r="Q217" t="str">
        <f t="shared" si="232"/>
        <v xml:space="preserve">Belle Vernon 321 Tri-County Lane </v>
      </c>
      <c r="R217" t="str">
        <f t="shared" si="233"/>
        <v xml:space="preserve">Belle Vernon 321 Tri-County Lane </v>
      </c>
    </row>
    <row r="218" spans="1:18" ht="18.75" customHeight="1" x14ac:dyDescent="0.25">
      <c r="A218">
        <v>215</v>
      </c>
      <c r="B218" s="1" t="s">
        <v>217</v>
      </c>
      <c r="C218" t="str">
        <f t="shared" si="223"/>
        <v xml:space="preserve">6710 </v>
      </c>
      <c r="D218" s="1" t="s">
        <v>217</v>
      </c>
      <c r="E218" t="str">
        <f t="shared" ref="E218" si="254">MID(D218,1,SEARCH(" ",D218,1))</f>
        <v xml:space="preserve">6710 </v>
      </c>
      <c r="F218">
        <f t="shared" si="225"/>
        <v>0</v>
      </c>
      <c r="J218" t="str">
        <f t="shared" si="226"/>
        <v>$24.57 $3,334,486.66</v>
      </c>
      <c r="K218" t="str">
        <f t="shared" si="227"/>
        <v>$3,334,486.66</v>
      </c>
      <c r="L218" t="str">
        <f t="shared" si="228"/>
        <v>$24.57</v>
      </c>
      <c r="M218" s="2" t="str">
        <f t="shared" si="229"/>
        <v>$24.57</v>
      </c>
      <c r="N218" s="2" t="str">
        <f t="shared" si="230"/>
        <v>$3,334,486.66</v>
      </c>
      <c r="O218">
        <f t="shared" si="231"/>
        <v>135713.74277574278</v>
      </c>
      <c r="Q218" t="str">
        <f t="shared" si="232"/>
        <v xml:space="preserve">Red Lion Windsor Commons Shopping Ctr 3159 Cape Horn Rd </v>
      </c>
      <c r="R218" t="str">
        <f t="shared" si="233"/>
        <v xml:space="preserve">Red Lion Windsor Commons Shopping Ctr 3159 Cape Horn Rd </v>
      </c>
    </row>
    <row r="219" spans="1:18" ht="18.75" customHeight="1" x14ac:dyDescent="0.25">
      <c r="A219">
        <v>216</v>
      </c>
      <c r="B219" s="1" t="s">
        <v>218</v>
      </c>
      <c r="C219" t="str">
        <f t="shared" si="223"/>
        <v xml:space="preserve">2509 </v>
      </c>
      <c r="D219" s="1" t="s">
        <v>218</v>
      </c>
      <c r="E219" t="str">
        <f t="shared" ref="E219" si="255">MID(D219,1,SEARCH(" ",D219,1))</f>
        <v xml:space="preserve">2509 </v>
      </c>
      <c r="F219">
        <f t="shared" si="225"/>
        <v>0</v>
      </c>
      <c r="J219" t="str">
        <f t="shared" si="226"/>
        <v>$27.62 $3,316,900.46</v>
      </c>
      <c r="K219" t="str">
        <f t="shared" si="227"/>
        <v>$3,316,900.46</v>
      </c>
      <c r="L219" t="str">
        <f t="shared" si="228"/>
        <v>$27.62</v>
      </c>
      <c r="M219" s="2" t="str">
        <f t="shared" si="229"/>
        <v>$27.62</v>
      </c>
      <c r="N219" s="2" t="str">
        <f t="shared" si="230"/>
        <v>$3,316,900.46</v>
      </c>
      <c r="O219">
        <f t="shared" si="231"/>
        <v>120090.53077480086</v>
      </c>
      <c r="Q219" t="str">
        <f t="shared" si="232"/>
        <v xml:space="preserve">Erie Giant Eagle Plz 4466 Buffalo Rd </v>
      </c>
      <c r="R219" t="str">
        <f t="shared" si="233"/>
        <v xml:space="preserve">Erie Giant Eagle Plz 4466 Buffalo Rd </v>
      </c>
    </row>
    <row r="220" spans="1:18" ht="18.75" customHeight="1" x14ac:dyDescent="0.25">
      <c r="A220">
        <v>217</v>
      </c>
      <c r="B220" s="1" t="s">
        <v>219</v>
      </c>
      <c r="C220" t="str">
        <f t="shared" si="223"/>
        <v xml:space="preserve">2302 </v>
      </c>
      <c r="D220" s="1" t="s">
        <v>219</v>
      </c>
      <c r="E220" t="str">
        <f t="shared" ref="E220" si="256">MID(D220,1,SEARCH(" ",D220,1))</f>
        <v xml:space="preserve">2302 </v>
      </c>
      <c r="F220">
        <f t="shared" si="225"/>
        <v>0</v>
      </c>
      <c r="J220" t="str">
        <f t="shared" si="226"/>
        <v>$18.09 $3,308,249.88</v>
      </c>
      <c r="K220" t="str">
        <f t="shared" si="227"/>
        <v>$3,308,249.88</v>
      </c>
      <c r="L220" t="str">
        <f t="shared" si="228"/>
        <v>$18.09</v>
      </c>
      <c r="M220" s="2" t="str">
        <f t="shared" si="229"/>
        <v>$18.09</v>
      </c>
      <c r="N220" s="2" t="str">
        <f t="shared" si="230"/>
        <v>$3,308,249.88</v>
      </c>
      <c r="O220">
        <f t="shared" si="231"/>
        <v>182877.2736318408</v>
      </c>
      <c r="Q220" t="str">
        <f t="shared" si="232"/>
        <v xml:space="preserve">Upper Darby 128 S 69th St </v>
      </c>
      <c r="R220" t="str">
        <f t="shared" si="233"/>
        <v xml:space="preserve">Upper Darby 128 S 69th St </v>
      </c>
    </row>
    <row r="221" spans="1:18" ht="18.75" customHeight="1" x14ac:dyDescent="0.25">
      <c r="A221">
        <v>218</v>
      </c>
      <c r="B221" s="1" t="s">
        <v>220</v>
      </c>
      <c r="C221" t="str">
        <f t="shared" si="223"/>
        <v xml:space="preserve">2103 </v>
      </c>
      <c r="D221" s="1" t="s">
        <v>220</v>
      </c>
      <c r="E221" t="str">
        <f t="shared" ref="E221" si="257">MID(D221,1,SEARCH(" ",D221,1))</f>
        <v xml:space="preserve">2103 </v>
      </c>
      <c r="F221">
        <f t="shared" si="225"/>
        <v>0</v>
      </c>
      <c r="J221" t="str">
        <f t="shared" si="226"/>
        <v>$27.00 $3,288,854.27</v>
      </c>
      <c r="K221" t="str">
        <f t="shared" si="227"/>
        <v>$3,288,854.27</v>
      </c>
      <c r="L221" t="str">
        <f t="shared" si="228"/>
        <v>$27.00</v>
      </c>
      <c r="M221" s="2" t="str">
        <f t="shared" si="229"/>
        <v>$27.00</v>
      </c>
      <c r="N221" s="2" t="str">
        <f t="shared" si="230"/>
        <v>$3,288,854.27</v>
      </c>
      <c r="O221">
        <f t="shared" si="231"/>
        <v>121809.41740740741</v>
      </c>
      <c r="Q221" t="str">
        <f t="shared" si="232"/>
        <v xml:space="preserve">Shippensburg Shippen Towne Centre 109 S Conestoga Drive </v>
      </c>
      <c r="R221" t="str">
        <f t="shared" si="233"/>
        <v xml:space="preserve">Shippensburg Shippen Towne Centre 109 S Conestoga Drive </v>
      </c>
    </row>
    <row r="222" spans="1:18" ht="18.75" customHeight="1" x14ac:dyDescent="0.25">
      <c r="A222">
        <v>219</v>
      </c>
      <c r="B222" s="1" t="s">
        <v>221</v>
      </c>
      <c r="C222" t="str">
        <f t="shared" si="223"/>
        <v xml:space="preserve">2502 </v>
      </c>
      <c r="D222" s="1" t="s">
        <v>221</v>
      </c>
      <c r="E222" t="str">
        <f t="shared" ref="E222" si="258">MID(D222,1,SEARCH(" ",D222,1))</f>
        <v xml:space="preserve">2502 </v>
      </c>
      <c r="F222">
        <f t="shared" si="225"/>
        <v>0</v>
      </c>
      <c r="J222" t="str">
        <f t="shared" si="226"/>
        <v>$28.20 $3,277,184.10</v>
      </c>
      <c r="K222" t="str">
        <f t="shared" si="227"/>
        <v>$3,277,184.10</v>
      </c>
      <c r="L222" t="str">
        <f t="shared" si="228"/>
        <v>$28.20</v>
      </c>
      <c r="M222" s="2" t="str">
        <f t="shared" si="229"/>
        <v>$28.20</v>
      </c>
      <c r="N222" s="2" t="str">
        <f t="shared" si="230"/>
        <v>$3,277,184.10</v>
      </c>
      <c r="O222">
        <f t="shared" si="231"/>
        <v>116212.20212765958</v>
      </c>
      <c r="Q222" t="str">
        <f t="shared" si="232"/>
        <v xml:space="preserve">Erie 105 W 18th St </v>
      </c>
      <c r="R222" t="str">
        <f t="shared" si="233"/>
        <v xml:space="preserve">Erie 105 W 18th St </v>
      </c>
    </row>
    <row r="223" spans="1:18" ht="18.75" customHeight="1" x14ac:dyDescent="0.25">
      <c r="A223">
        <v>220</v>
      </c>
      <c r="B223" s="1" t="s">
        <v>222</v>
      </c>
      <c r="C223" t="str">
        <f t="shared" si="223"/>
        <v xml:space="preserve">3908 </v>
      </c>
      <c r="D223" s="1" t="s">
        <v>222</v>
      </c>
      <c r="E223" t="str">
        <f t="shared" ref="E223" si="259">MID(D223,1,SEARCH(" ",D223,1))</f>
        <v xml:space="preserve">3908 </v>
      </c>
      <c r="F223">
        <f t="shared" si="225"/>
        <v>0</v>
      </c>
      <c r="J223" t="str">
        <f t="shared" si="226"/>
        <v>$32.74 $3,266,413.83</v>
      </c>
      <c r="K223" t="str">
        <f t="shared" si="227"/>
        <v>$3,266,413.83</v>
      </c>
      <c r="L223" t="str">
        <f t="shared" si="228"/>
        <v>$32.74</v>
      </c>
      <c r="M223" s="2" t="str">
        <f t="shared" si="229"/>
        <v>$32.74</v>
      </c>
      <c r="N223" s="2" t="str">
        <f t="shared" si="230"/>
        <v>$3,266,413.83</v>
      </c>
      <c r="O223">
        <f t="shared" si="231"/>
        <v>99768.290470372624</v>
      </c>
      <c r="Q223" t="str">
        <f t="shared" si="232"/>
        <v xml:space="preserve">Macungie 199 W Main St </v>
      </c>
      <c r="R223" t="str">
        <f t="shared" si="233"/>
        <v xml:space="preserve">Macungie 199 W Main St </v>
      </c>
    </row>
    <row r="224" spans="1:18" ht="18.75" customHeight="1" x14ac:dyDescent="0.25">
      <c r="A224">
        <v>221</v>
      </c>
      <c r="B224" s="1" t="s">
        <v>223</v>
      </c>
      <c r="C224" t="str">
        <f t="shared" si="223"/>
        <v xml:space="preserve">1402 </v>
      </c>
      <c r="D224" s="1" t="s">
        <v>223</v>
      </c>
      <c r="E224" t="str">
        <f t="shared" ref="E224" si="260">MID(D224,1,SEARCH(" ",D224,1))</f>
        <v xml:space="preserve">1402 </v>
      </c>
      <c r="F224">
        <f t="shared" si="225"/>
        <v>0</v>
      </c>
      <c r="J224" t="str">
        <f t="shared" si="226"/>
        <v>$35.35 $3,228,837.95</v>
      </c>
      <c r="K224" t="str">
        <f t="shared" si="227"/>
        <v>$3,228,837.95</v>
      </c>
      <c r="L224" t="str">
        <f t="shared" si="228"/>
        <v>$35.35</v>
      </c>
      <c r="M224" s="2" t="str">
        <f t="shared" si="229"/>
        <v>$35.35</v>
      </c>
      <c r="N224" s="2" t="str">
        <f t="shared" si="230"/>
        <v>$3,228,837.95</v>
      </c>
      <c r="O224">
        <f t="shared" si="231"/>
        <v>91339.12164073551</v>
      </c>
      <c r="Q224" t="str">
        <f t="shared" si="232"/>
        <v xml:space="preserve">State College Hills Plz 2051 S Atherton St </v>
      </c>
      <c r="R224" t="str">
        <f t="shared" si="233"/>
        <v xml:space="preserve">State College Hills Plz 2051 S Atherton St </v>
      </c>
    </row>
    <row r="225" spans="1:18" ht="18.75" customHeight="1" x14ac:dyDescent="0.25">
      <c r="A225">
        <v>222</v>
      </c>
      <c r="B225" s="1" t="s">
        <v>224</v>
      </c>
      <c r="C225" t="str">
        <f t="shared" si="223"/>
        <v xml:space="preserve">5121 </v>
      </c>
      <c r="D225" s="1" t="s">
        <v>224</v>
      </c>
      <c r="E225" t="str">
        <f t="shared" ref="E225" si="261">MID(D225,1,SEARCH(" ",D225,1))</f>
        <v xml:space="preserve">5121 </v>
      </c>
      <c r="F225">
        <f t="shared" si="225"/>
        <v>0</v>
      </c>
      <c r="J225" t="str">
        <f t="shared" si="226"/>
        <v>$36.69 $3,227,557.16</v>
      </c>
      <c r="K225" t="str">
        <f t="shared" si="227"/>
        <v>$3,227,557.16</v>
      </c>
      <c r="L225" t="str">
        <f t="shared" si="228"/>
        <v>$36.69</v>
      </c>
      <c r="M225" s="2" t="str">
        <f t="shared" si="229"/>
        <v>$36.69</v>
      </c>
      <c r="N225" s="2" t="str">
        <f t="shared" si="230"/>
        <v>$3,227,557.16</v>
      </c>
      <c r="O225">
        <f t="shared" si="231"/>
        <v>87968.306350504237</v>
      </c>
      <c r="Q225" t="str">
        <f t="shared" si="232"/>
        <v xml:space="preserve">Philadelphia Top Of The Hill Shopping Ctr 8705 Germantown Ave </v>
      </c>
      <c r="R225" t="str">
        <f t="shared" si="233"/>
        <v xml:space="preserve">Philadelphia Top Of The Hill Shopping Ctr 8705 Germantown Ave </v>
      </c>
    </row>
    <row r="226" spans="1:18" ht="18.75" customHeight="1" x14ac:dyDescent="0.25">
      <c r="A226">
        <v>223</v>
      </c>
      <c r="B226" s="1" t="s">
        <v>225</v>
      </c>
      <c r="C226" t="str">
        <f t="shared" si="223"/>
        <v xml:space="preserve">2333 </v>
      </c>
      <c r="D226" s="1" t="s">
        <v>225</v>
      </c>
      <c r="E226" t="str">
        <f t="shared" ref="E226" si="262">MID(D226,1,SEARCH(" ",D226,1))</f>
        <v xml:space="preserve">2333 </v>
      </c>
      <c r="F226">
        <f t="shared" si="225"/>
        <v>0</v>
      </c>
      <c r="J226" t="str">
        <f t="shared" si="226"/>
        <v>$24.02 $3,226,855.76</v>
      </c>
      <c r="K226" t="str">
        <f t="shared" si="227"/>
        <v>$3,226,855.76</v>
      </c>
      <c r="L226" t="str">
        <f t="shared" si="228"/>
        <v>$24.02</v>
      </c>
      <c r="M226" s="2" t="str">
        <f t="shared" si="229"/>
        <v>$24.02</v>
      </c>
      <c r="N226" s="2" t="str">
        <f t="shared" si="230"/>
        <v>$3,226,855.76</v>
      </c>
      <c r="O226">
        <f t="shared" si="231"/>
        <v>134340.37302248125</v>
      </c>
      <c r="Q226" t="str">
        <f t="shared" si="232"/>
        <v xml:space="preserve">Upper Darby Barclay Sq Shopping Ctr 1500 Garrett Rd </v>
      </c>
      <c r="R226" t="str">
        <f t="shared" si="233"/>
        <v xml:space="preserve">Upper Darby Barclay Sq Shopping Ctr 1500 Garrett Rd </v>
      </c>
    </row>
    <row r="227" spans="1:18" ht="18.75" customHeight="1" x14ac:dyDescent="0.25">
      <c r="A227">
        <v>224</v>
      </c>
      <c r="B227" s="1" t="s">
        <v>226</v>
      </c>
      <c r="C227" t="str">
        <f t="shared" si="223"/>
        <v xml:space="preserve">3611 </v>
      </c>
      <c r="D227" s="1" t="s">
        <v>226</v>
      </c>
      <c r="E227" t="str">
        <f t="shared" ref="E227" si="263">MID(D227,1,SEARCH(" ",D227,1))</f>
        <v xml:space="preserve">3611 </v>
      </c>
      <c r="F227">
        <f t="shared" si="225"/>
        <v>0</v>
      </c>
      <c r="J227" t="str">
        <f t="shared" si="226"/>
        <v>$28.20 $3,218,024.48</v>
      </c>
      <c r="K227" t="str">
        <f t="shared" si="227"/>
        <v>$3,218,024.48</v>
      </c>
      <c r="L227" t="str">
        <f t="shared" si="228"/>
        <v>$28.20</v>
      </c>
      <c r="M227" s="2" t="str">
        <f t="shared" si="229"/>
        <v>$28.20</v>
      </c>
      <c r="N227" s="2" t="str">
        <f t="shared" si="230"/>
        <v>$3,218,024.48</v>
      </c>
      <c r="O227">
        <f t="shared" si="231"/>
        <v>114114.34326241135</v>
      </c>
      <c r="Q227" t="str">
        <f t="shared" si="232"/>
        <v xml:space="preserve">Elizabethtown 1575 S Market </v>
      </c>
      <c r="R227" t="str">
        <f t="shared" si="233"/>
        <v xml:space="preserve">Elizabethtown 1575 S Market </v>
      </c>
    </row>
    <row r="228" spans="1:18" ht="18.75" customHeight="1" x14ac:dyDescent="0.25">
      <c r="A228">
        <v>225</v>
      </c>
      <c r="B228" s="1" t="s">
        <v>227</v>
      </c>
      <c r="C228" t="str">
        <f t="shared" si="223"/>
        <v xml:space="preserve">213 </v>
      </c>
      <c r="D228" s="1" t="s">
        <v>227</v>
      </c>
      <c r="E228" t="str">
        <f t="shared" ref="E228" si="264">MID(D228,1,SEARCH(" ",D228,1))</f>
        <v xml:space="preserve">213 </v>
      </c>
      <c r="F228">
        <f t="shared" si="225"/>
        <v>0</v>
      </c>
      <c r="J228" t="str">
        <f t="shared" si="226"/>
        <v>$21.58 $3,203,775.75</v>
      </c>
      <c r="K228" t="str">
        <f t="shared" si="227"/>
        <v>$3,203,775.75</v>
      </c>
      <c r="L228" t="str">
        <f t="shared" si="228"/>
        <v>$21.58</v>
      </c>
      <c r="M228" s="2" t="str">
        <f t="shared" si="229"/>
        <v>$21.58</v>
      </c>
      <c r="N228" s="2" t="str">
        <f t="shared" si="230"/>
        <v>$3,203,775.75</v>
      </c>
      <c r="O228">
        <f t="shared" si="231"/>
        <v>148460.41473586657</v>
      </c>
      <c r="Q228" t="str">
        <f t="shared" si="232"/>
        <v xml:space="preserve">Pittsburgh 217 Atwood St </v>
      </c>
      <c r="R228" t="str">
        <f t="shared" si="233"/>
        <v xml:space="preserve">Pittsburgh 217 Atwood St </v>
      </c>
    </row>
    <row r="229" spans="1:18" ht="18.75" customHeight="1" x14ac:dyDescent="0.25">
      <c r="A229">
        <v>226</v>
      </c>
      <c r="B229" s="1" t="s">
        <v>228</v>
      </c>
      <c r="C229" t="str">
        <f t="shared" si="223"/>
        <v xml:space="preserve">6201 </v>
      </c>
      <c r="D229" s="1" t="s">
        <v>228</v>
      </c>
      <c r="E229" t="str">
        <f t="shared" ref="E229" si="265">MID(D229,1,SEARCH(" ",D229,1))</f>
        <v xml:space="preserve">6201 </v>
      </c>
      <c r="F229">
        <f t="shared" si="225"/>
        <v>0</v>
      </c>
      <c r="J229" t="str">
        <f t="shared" si="226"/>
        <v>$30.79 $3,203,395.63</v>
      </c>
      <c r="K229" t="str">
        <f t="shared" si="227"/>
        <v>$3,203,395.63</v>
      </c>
      <c r="L229" t="str">
        <f t="shared" si="228"/>
        <v>$30.79</v>
      </c>
      <c r="M229" s="2" t="str">
        <f t="shared" si="229"/>
        <v>$30.79</v>
      </c>
      <c r="N229" s="2" t="str">
        <f t="shared" si="230"/>
        <v>$3,203,395.63</v>
      </c>
      <c r="O229">
        <f t="shared" si="231"/>
        <v>104040.1308866515</v>
      </c>
      <c r="Q229" t="str">
        <f t="shared" si="232"/>
        <v xml:space="preserve">Warren 44 Market St Plz </v>
      </c>
      <c r="R229" t="str">
        <f t="shared" si="233"/>
        <v xml:space="preserve">Warren 44 Market St Plz </v>
      </c>
    </row>
    <row r="230" spans="1:18" ht="18.75" customHeight="1" x14ac:dyDescent="0.25">
      <c r="A230">
        <v>227</v>
      </c>
      <c r="B230" s="1" t="s">
        <v>229</v>
      </c>
      <c r="C230" t="str">
        <f t="shared" si="223"/>
        <v xml:space="preserve">4401 </v>
      </c>
      <c r="D230" s="1" t="s">
        <v>229</v>
      </c>
      <c r="E230" t="str">
        <f t="shared" ref="E230" si="266">MID(D230,1,SEARCH(" ",D230,1))</f>
        <v xml:space="preserve">4401 </v>
      </c>
      <c r="F230">
        <f t="shared" si="225"/>
        <v>0</v>
      </c>
      <c r="J230" t="str">
        <f t="shared" si="226"/>
        <v>$27.69 $3,188,440.16</v>
      </c>
      <c r="K230" t="str">
        <f t="shared" si="227"/>
        <v>$3,188,440.16</v>
      </c>
      <c r="L230" t="str">
        <f t="shared" si="228"/>
        <v>$27.69</v>
      </c>
      <c r="M230" s="2" t="str">
        <f t="shared" si="229"/>
        <v>$27.69</v>
      </c>
      <c r="N230" s="2" t="str">
        <f t="shared" si="230"/>
        <v>$3,188,440.16</v>
      </c>
      <c r="O230">
        <f t="shared" si="231"/>
        <v>115147.71253159986</v>
      </c>
      <c r="Q230" t="str">
        <f t="shared" si="232"/>
        <v xml:space="preserve">Lewistown 129 S Main </v>
      </c>
      <c r="R230" t="str">
        <f t="shared" si="233"/>
        <v xml:space="preserve">Lewistown 129 S Main </v>
      </c>
    </row>
    <row r="231" spans="1:18" ht="18.75" customHeight="1" x14ac:dyDescent="0.25">
      <c r="A231">
        <v>228</v>
      </c>
      <c r="B231" s="1" t="s">
        <v>230</v>
      </c>
      <c r="C231" t="str">
        <f t="shared" si="223"/>
        <v xml:space="preserve">1522 </v>
      </c>
      <c r="D231" s="1" t="s">
        <v>230</v>
      </c>
      <c r="E231" t="str">
        <f t="shared" ref="E231" si="267">MID(D231,1,SEARCH(" ",D231,1))</f>
        <v xml:space="preserve">1522 </v>
      </c>
      <c r="F231">
        <f t="shared" si="225"/>
        <v>0</v>
      </c>
      <c r="J231" t="str">
        <f t="shared" si="226"/>
        <v>$32.10 $3,173,948.16</v>
      </c>
      <c r="K231" t="str">
        <f t="shared" si="227"/>
        <v>$3,173,948.16</v>
      </c>
      <c r="L231" t="str">
        <f t="shared" si="228"/>
        <v>$32.10</v>
      </c>
      <c r="M231" s="2" t="str">
        <f t="shared" si="229"/>
        <v>$32.10</v>
      </c>
      <c r="N231" s="2" t="str">
        <f t="shared" si="230"/>
        <v>$3,173,948.16</v>
      </c>
      <c r="O231">
        <f t="shared" si="231"/>
        <v>98876.889719626168</v>
      </c>
      <c r="Q231" t="str">
        <f t="shared" si="232"/>
        <v xml:space="preserve">Pottstown Suburbia Sc 76 Glocker Way </v>
      </c>
      <c r="R231" t="str">
        <f t="shared" si="233"/>
        <v xml:space="preserve">Pottstown Suburbia Sc 76 Glocker Way </v>
      </c>
    </row>
    <row r="232" spans="1:18" ht="18.75" customHeight="1" x14ac:dyDescent="0.25">
      <c r="A232">
        <v>229</v>
      </c>
      <c r="B232" s="1" t="s">
        <v>231</v>
      </c>
      <c r="C232" t="str">
        <f t="shared" si="223"/>
        <v xml:space="preserve">5153 </v>
      </c>
      <c r="D232" s="1" t="s">
        <v>231</v>
      </c>
      <c r="E232" t="str">
        <f t="shared" ref="E232" si="268">MID(D232,1,SEARCH(" ",D232,1))</f>
        <v xml:space="preserve">5153 </v>
      </c>
      <c r="F232">
        <f t="shared" si="225"/>
        <v>0</v>
      </c>
      <c r="J232" t="str">
        <f t="shared" si="226"/>
        <v>$20.00 $3,168,396.86</v>
      </c>
      <c r="K232" t="str">
        <f t="shared" si="227"/>
        <v>$3,168,396.86</v>
      </c>
      <c r="L232" t="str">
        <f t="shared" si="228"/>
        <v>$20.00</v>
      </c>
      <c r="M232" s="2" t="str">
        <f t="shared" si="229"/>
        <v>$20.00</v>
      </c>
      <c r="N232" s="2" t="str">
        <f t="shared" si="230"/>
        <v>$3,168,396.86</v>
      </c>
      <c r="O232">
        <f t="shared" si="231"/>
        <v>158419.84299999999</v>
      </c>
      <c r="Q232" t="str">
        <f t="shared" si="232"/>
        <v xml:space="preserve">Philadelphia 2115 N 22nd St </v>
      </c>
      <c r="R232" t="str">
        <f t="shared" si="233"/>
        <v xml:space="preserve">Philadelphia 2115 N 22nd St </v>
      </c>
    </row>
    <row r="233" spans="1:18" ht="18.75" customHeight="1" x14ac:dyDescent="0.25">
      <c r="A233">
        <v>230</v>
      </c>
      <c r="B233" s="1" t="s">
        <v>232</v>
      </c>
      <c r="C233" t="str">
        <f t="shared" si="223"/>
        <v xml:space="preserve">4807 </v>
      </c>
      <c r="D233" s="1" t="s">
        <v>232</v>
      </c>
      <c r="E233" t="str">
        <f t="shared" ref="E233" si="269">MID(D233,1,SEARCH(" ",D233,1))</f>
        <v xml:space="preserve">4807 </v>
      </c>
      <c r="F233">
        <f t="shared" si="225"/>
        <v>0</v>
      </c>
      <c r="J233" t="str">
        <f t="shared" si="226"/>
        <v>$29.67 $3,166,151.42</v>
      </c>
      <c r="K233" t="str">
        <f t="shared" si="227"/>
        <v>$3,166,151.42</v>
      </c>
      <c r="L233" t="str">
        <f t="shared" si="228"/>
        <v>$29.67</v>
      </c>
      <c r="M233" s="2" t="str">
        <f t="shared" si="229"/>
        <v>$29.67</v>
      </c>
      <c r="N233" s="2" t="str">
        <f t="shared" si="230"/>
        <v>$3,166,151.42</v>
      </c>
      <c r="O233">
        <f t="shared" si="231"/>
        <v>106712.21503201887</v>
      </c>
      <c r="Q233" t="str">
        <f t="shared" si="232"/>
        <v xml:space="preserve">Hellertown Creekside Market Place 1848 Leithsville Rd </v>
      </c>
      <c r="R233" t="str">
        <f t="shared" si="233"/>
        <v xml:space="preserve">Hellertown Creekside Market Place 1848 Leithsville Rd </v>
      </c>
    </row>
    <row r="234" spans="1:18" ht="18.75" customHeight="1" x14ac:dyDescent="0.25">
      <c r="A234">
        <v>231</v>
      </c>
      <c r="B234" s="1" t="s">
        <v>233</v>
      </c>
      <c r="C234" t="str">
        <f t="shared" si="223"/>
        <v xml:space="preserve">5602 </v>
      </c>
      <c r="D234" s="1" t="s">
        <v>233</v>
      </c>
      <c r="E234" t="str">
        <f t="shared" ref="E234" si="270">MID(D234,1,SEARCH(" ",D234,1))</f>
        <v xml:space="preserve">5602 </v>
      </c>
      <c r="F234">
        <f t="shared" si="225"/>
        <v>0</v>
      </c>
      <c r="J234" t="str">
        <f t="shared" si="226"/>
        <v>$35.16 $3,159,467.66</v>
      </c>
      <c r="K234" t="str">
        <f t="shared" si="227"/>
        <v>$3,159,467.66</v>
      </c>
      <c r="L234" t="str">
        <f t="shared" si="228"/>
        <v>$35.16</v>
      </c>
      <c r="M234" s="2" t="str">
        <f t="shared" si="229"/>
        <v>$35.16</v>
      </c>
      <c r="N234" s="2" t="str">
        <f t="shared" si="230"/>
        <v>$3,159,467.66</v>
      </c>
      <c r="O234">
        <f t="shared" si="231"/>
        <v>89859.717292377711</v>
      </c>
      <c r="Q234" t="str">
        <f t="shared" si="232"/>
        <v xml:space="preserve">Somerset Somerset Commons, </v>
      </c>
      <c r="R234" t="str">
        <f t="shared" si="233"/>
        <v xml:space="preserve">Somerset Somerset Commons, </v>
      </c>
    </row>
    <row r="235" spans="1:18" ht="18.75" customHeight="1" x14ac:dyDescent="0.25">
      <c r="A235">
        <v>232</v>
      </c>
      <c r="B235" s="1" t="s">
        <v>234</v>
      </c>
      <c r="C235" t="str">
        <f t="shared" si="223"/>
        <v xml:space="preserve">3914 </v>
      </c>
      <c r="D235" s="1" t="s">
        <v>234</v>
      </c>
      <c r="E235" t="str">
        <f t="shared" ref="E235" si="271">MID(D235,1,SEARCH(" ",D235,1))</f>
        <v xml:space="preserve">3914 </v>
      </c>
      <c r="F235">
        <f t="shared" si="225"/>
        <v>0</v>
      </c>
      <c r="J235" t="str">
        <f t="shared" si="226"/>
        <v>$22.91 $3,147,730.99</v>
      </c>
      <c r="K235" t="str">
        <f t="shared" si="227"/>
        <v>$3,147,730.99</v>
      </c>
      <c r="L235" t="str">
        <f t="shared" si="228"/>
        <v>$22.91</v>
      </c>
      <c r="M235" s="2" t="str">
        <f t="shared" si="229"/>
        <v>$22.91</v>
      </c>
      <c r="N235" s="2" t="str">
        <f t="shared" si="230"/>
        <v>$3,147,730.99</v>
      </c>
      <c r="O235">
        <f t="shared" si="231"/>
        <v>137395.50371017025</v>
      </c>
      <c r="Q235" t="str">
        <f t="shared" si="232"/>
        <v xml:space="preserve">Allentown 1620 S 4th St </v>
      </c>
      <c r="R235" t="str">
        <f t="shared" si="233"/>
        <v xml:space="preserve">Allentown 1620 S 4th St </v>
      </c>
    </row>
    <row r="236" spans="1:18" ht="18.75" customHeight="1" x14ac:dyDescent="0.25">
      <c r="A236">
        <v>233</v>
      </c>
      <c r="B236" s="1" t="s">
        <v>235</v>
      </c>
      <c r="C236" t="str">
        <f t="shared" si="223"/>
        <v xml:space="preserve">4701 </v>
      </c>
      <c r="D236" s="1" t="s">
        <v>235</v>
      </c>
      <c r="E236" t="str">
        <f t="shared" ref="E236" si="272">MID(D236,1,SEARCH(" ",D236,1))</f>
        <v xml:space="preserve">4701 </v>
      </c>
      <c r="F236">
        <f t="shared" si="225"/>
        <v>0</v>
      </c>
      <c r="J236" t="str">
        <f t="shared" si="226"/>
        <v>$30.80 $3,144,217.93</v>
      </c>
      <c r="K236" t="str">
        <f t="shared" si="227"/>
        <v>$3,144,217.93</v>
      </c>
      <c r="L236" t="str">
        <f t="shared" si="228"/>
        <v>$30.80</v>
      </c>
      <c r="M236" s="2" t="str">
        <f t="shared" si="229"/>
        <v>$30.80</v>
      </c>
      <c r="N236" s="2" t="str">
        <f t="shared" si="230"/>
        <v>$3,144,217.93</v>
      </c>
      <c r="O236">
        <f t="shared" si="231"/>
        <v>102084.99772727273</v>
      </c>
      <c r="Q236" t="str">
        <f t="shared" si="232"/>
        <v xml:space="preserve">Danville 604 Continental Blvd </v>
      </c>
      <c r="R236" t="str">
        <f t="shared" si="233"/>
        <v xml:space="preserve">Danville 604 Continental Blvd </v>
      </c>
    </row>
    <row r="237" spans="1:18" ht="18.75" customHeight="1" x14ac:dyDescent="0.25">
      <c r="A237">
        <v>234</v>
      </c>
      <c r="B237" s="1" t="s">
        <v>236</v>
      </c>
      <c r="C237" t="str">
        <f t="shared" si="223"/>
        <v xml:space="preserve">5116 </v>
      </c>
      <c r="D237" s="1" t="s">
        <v>236</v>
      </c>
      <c r="E237" t="str">
        <f t="shared" ref="E237" si="273">MID(D237,1,SEARCH(" ",D237,1))</f>
        <v xml:space="preserve">5116 </v>
      </c>
      <c r="F237">
        <f t="shared" si="225"/>
        <v>0</v>
      </c>
      <c r="J237" t="str">
        <f t="shared" si="226"/>
        <v>$19.56 $3,125,474.49</v>
      </c>
      <c r="K237" t="str">
        <f t="shared" si="227"/>
        <v>$3,125,474.49</v>
      </c>
      <c r="L237" t="str">
        <f t="shared" si="228"/>
        <v>$19.56</v>
      </c>
      <c r="M237" s="2" t="str">
        <f t="shared" si="229"/>
        <v>$19.56</v>
      </c>
      <c r="N237" s="2" t="str">
        <f t="shared" si="230"/>
        <v>$3,125,474.49</v>
      </c>
      <c r="O237">
        <f t="shared" si="231"/>
        <v>159789.08435582824</v>
      </c>
      <c r="Q237" t="str">
        <f t="shared" si="232"/>
        <v xml:space="preserve">Philadelphia 101 E Olney Ave </v>
      </c>
      <c r="R237" t="str">
        <f t="shared" si="233"/>
        <v xml:space="preserve">Philadelphia 101 E Olney Ave </v>
      </c>
    </row>
    <row r="238" spans="1:18" ht="18.75" customHeight="1" x14ac:dyDescent="0.25">
      <c r="A238">
        <v>235</v>
      </c>
      <c r="B238" s="1" t="s">
        <v>237</v>
      </c>
      <c r="C238" t="str">
        <f t="shared" si="223"/>
        <v xml:space="preserve">4508* </v>
      </c>
      <c r="D238" s="1" t="s">
        <v>633</v>
      </c>
      <c r="E238" t="str">
        <f t="shared" ref="E238" si="274">MID(D238,1,SEARCH(" ",D238,1))</f>
        <v xml:space="preserve">4508 </v>
      </c>
      <c r="F238">
        <f t="shared" si="225"/>
        <v>1</v>
      </c>
      <c r="J238" t="str">
        <f t="shared" si="226"/>
        <v>$1,433.00 $3,122,496.93</v>
      </c>
      <c r="K238" t="str">
        <f t="shared" si="227"/>
        <v>$3,122,496.93</v>
      </c>
      <c r="L238" t="str">
        <f t="shared" si="228"/>
        <v>$1,433.00</v>
      </c>
      <c r="M238" s="2" t="str">
        <f t="shared" si="229"/>
        <v>$1,433.00</v>
      </c>
      <c r="N238" s="2" t="str">
        <f t="shared" si="230"/>
        <v>$3,122,496.93</v>
      </c>
      <c r="O238">
        <f t="shared" si="231"/>
        <v>2178.9929727843687</v>
      </c>
      <c r="Q238" t="str">
        <f t="shared" si="232"/>
        <v xml:space="preserve">Marshalls Creek Jay Park Plz 288 Dartmouth Dr </v>
      </c>
      <c r="R238" t="str">
        <f t="shared" si="233"/>
        <v xml:space="preserve">Marshalls Creek Jay Park Plz 288 Dartmouth Dr </v>
      </c>
    </row>
    <row r="239" spans="1:18" ht="18.75" customHeight="1" x14ac:dyDescent="0.25">
      <c r="A239">
        <v>236</v>
      </c>
      <c r="B239" s="1" t="s">
        <v>238</v>
      </c>
      <c r="C239" t="str">
        <f t="shared" si="223"/>
        <v xml:space="preserve">703 </v>
      </c>
      <c r="D239" s="1" t="s">
        <v>238</v>
      </c>
      <c r="E239" t="str">
        <f t="shared" ref="E239" si="275">MID(D239,1,SEARCH(" ",D239,1))</f>
        <v xml:space="preserve">703 </v>
      </c>
      <c r="F239">
        <f t="shared" si="225"/>
        <v>0</v>
      </c>
      <c r="J239" t="str">
        <f t="shared" si="226"/>
        <v>$32.33 $3,108,497.92</v>
      </c>
      <c r="K239" t="str">
        <f t="shared" si="227"/>
        <v>$3,108,497.92</v>
      </c>
      <c r="L239" t="str">
        <f t="shared" si="228"/>
        <v>$32.33</v>
      </c>
      <c r="M239" s="2" t="str">
        <f t="shared" si="229"/>
        <v>$32.33</v>
      </c>
      <c r="N239" s="2" t="str">
        <f t="shared" si="230"/>
        <v>$3,108,497.92</v>
      </c>
      <c r="O239">
        <f t="shared" si="231"/>
        <v>96149.023198267867</v>
      </c>
      <c r="Q239" t="str">
        <f t="shared" si="232"/>
        <v xml:space="preserve">Duncansville 202 Hollidaysburg Plz </v>
      </c>
      <c r="R239" t="str">
        <f t="shared" si="233"/>
        <v xml:space="preserve">Duncansville 202 Hollidaysburg Plz </v>
      </c>
    </row>
    <row r="240" spans="1:18" ht="18.75" customHeight="1" x14ac:dyDescent="0.25">
      <c r="A240">
        <v>237</v>
      </c>
      <c r="B240" s="1" t="s">
        <v>239</v>
      </c>
      <c r="C240" t="str">
        <f t="shared" si="223"/>
        <v xml:space="preserve">272 </v>
      </c>
      <c r="D240" s="1" t="s">
        <v>239</v>
      </c>
      <c r="E240" t="str">
        <f t="shared" ref="E240" si="276">MID(D240,1,SEARCH(" ",D240,1))</f>
        <v xml:space="preserve">272 </v>
      </c>
      <c r="F240">
        <f t="shared" si="225"/>
        <v>0</v>
      </c>
      <c r="J240" t="str">
        <f t="shared" si="226"/>
        <v>$31.90 $3,091,627.88</v>
      </c>
      <c r="K240" t="str">
        <f t="shared" si="227"/>
        <v>$3,091,627.88</v>
      </c>
      <c r="L240" t="str">
        <f t="shared" si="228"/>
        <v>$31.90</v>
      </c>
      <c r="M240" s="2" t="str">
        <f t="shared" si="229"/>
        <v>$31.90</v>
      </c>
      <c r="N240" s="2" t="str">
        <f t="shared" si="230"/>
        <v>$3,091,627.88</v>
      </c>
      <c r="O240">
        <f t="shared" si="231"/>
        <v>96916.23448275862</v>
      </c>
      <c r="Q240" t="str">
        <f t="shared" si="232"/>
        <v xml:space="preserve">Pittsburgh 233 Shiloh St </v>
      </c>
      <c r="R240" t="str">
        <f t="shared" si="233"/>
        <v xml:space="preserve">Pittsburgh 233 Shiloh St </v>
      </c>
    </row>
    <row r="241" spans="1:18" ht="18.75" customHeight="1" x14ac:dyDescent="0.25">
      <c r="A241">
        <v>238</v>
      </c>
      <c r="B241" s="1" t="s">
        <v>240</v>
      </c>
      <c r="C241" t="str">
        <f t="shared" si="223"/>
        <v xml:space="preserve">937 </v>
      </c>
      <c r="D241" s="1" t="s">
        <v>240</v>
      </c>
      <c r="E241" t="str">
        <f t="shared" ref="E241" si="277">MID(D241,1,SEARCH(" ",D241,1))</f>
        <v xml:space="preserve">937 </v>
      </c>
      <c r="F241">
        <f t="shared" si="225"/>
        <v>0</v>
      </c>
      <c r="J241" t="str">
        <f t="shared" si="226"/>
        <v>$33.08 $3,083,970.12</v>
      </c>
      <c r="K241" t="str">
        <f t="shared" si="227"/>
        <v>$3,083,970.12</v>
      </c>
      <c r="L241" t="str">
        <f t="shared" si="228"/>
        <v>$33.08</v>
      </c>
      <c r="M241" s="2" t="str">
        <f t="shared" si="229"/>
        <v>$33.08</v>
      </c>
      <c r="N241" s="2" t="str">
        <f t="shared" si="230"/>
        <v>$3,083,970.12</v>
      </c>
      <c r="O241">
        <f t="shared" si="231"/>
        <v>93227.633615477636</v>
      </c>
      <c r="Q241" t="str">
        <f t="shared" si="232"/>
        <v xml:space="preserve">Yardley Oxford Oaks Shopping Ctr 1601 Big Oak Rd </v>
      </c>
      <c r="R241" t="str">
        <f t="shared" si="233"/>
        <v xml:space="preserve">Yardley Oxford Oaks Shopping Ctr 1601 Big Oak Rd </v>
      </c>
    </row>
    <row r="242" spans="1:18" ht="18.75" customHeight="1" x14ac:dyDescent="0.25">
      <c r="A242">
        <v>239</v>
      </c>
      <c r="B242" s="1" t="s">
        <v>241</v>
      </c>
      <c r="C242" t="str">
        <f t="shared" si="223"/>
        <v xml:space="preserve">1406 </v>
      </c>
      <c r="D242" s="1" t="s">
        <v>241</v>
      </c>
      <c r="E242" t="str">
        <f t="shared" ref="E242" si="278">MID(D242,1,SEARCH(" ",D242,1))</f>
        <v xml:space="preserve">1406 </v>
      </c>
      <c r="F242">
        <f t="shared" si="225"/>
        <v>0</v>
      </c>
      <c r="J242" t="str">
        <f t="shared" si="226"/>
        <v>$31.36 $3,082,313.59</v>
      </c>
      <c r="K242" t="str">
        <f t="shared" si="227"/>
        <v>$3,082,313.59</v>
      </c>
      <c r="L242" t="str">
        <f t="shared" si="228"/>
        <v>$31.36</v>
      </c>
      <c r="M242" s="2" t="str">
        <f t="shared" si="229"/>
        <v>$31.36</v>
      </c>
      <c r="N242" s="2" t="str">
        <f t="shared" si="230"/>
        <v>$3,082,313.59</v>
      </c>
      <c r="O242">
        <f t="shared" si="231"/>
        <v>98288.060905612248</v>
      </c>
      <c r="Q242" t="str">
        <f t="shared" si="232"/>
        <v xml:space="preserve">State College Benner Pike Shops 323 Benner Pike </v>
      </c>
      <c r="R242" t="str">
        <f t="shared" si="233"/>
        <v xml:space="preserve">State College Benner Pike Shops 323 Benner Pike </v>
      </c>
    </row>
    <row r="243" spans="1:18" ht="18.75" customHeight="1" x14ac:dyDescent="0.25">
      <c r="A243">
        <v>240</v>
      </c>
      <c r="B243" s="1" t="s">
        <v>242</v>
      </c>
      <c r="C243" t="str">
        <f t="shared" si="223"/>
        <v xml:space="preserve">5114 </v>
      </c>
      <c r="D243" s="1" t="s">
        <v>242</v>
      </c>
      <c r="E243" t="str">
        <f t="shared" ref="E243" si="279">MID(D243,1,SEARCH(" ",D243,1))</f>
        <v xml:space="preserve">5114 </v>
      </c>
      <c r="F243">
        <f t="shared" si="225"/>
        <v>0</v>
      </c>
      <c r="J243" t="str">
        <f t="shared" si="226"/>
        <v>$21.52 $3,066,508.76</v>
      </c>
      <c r="K243" t="str">
        <f t="shared" si="227"/>
        <v>$3,066,508.76</v>
      </c>
      <c r="L243" t="str">
        <f t="shared" si="228"/>
        <v>$21.52</v>
      </c>
      <c r="M243" s="2" t="str">
        <f t="shared" si="229"/>
        <v>$21.52</v>
      </c>
      <c r="N243" s="2" t="str">
        <f t="shared" si="230"/>
        <v>$3,066,508.76</v>
      </c>
      <c r="O243">
        <f t="shared" si="231"/>
        <v>142495.76022304833</v>
      </c>
      <c r="Q243" t="str">
        <f t="shared" si="232"/>
        <v xml:space="preserve">Philadelphia 8844 Frankford Ave </v>
      </c>
      <c r="R243" t="str">
        <f t="shared" si="233"/>
        <v xml:space="preserve">Philadelphia 8844 Frankford Ave </v>
      </c>
    </row>
    <row r="244" spans="1:18" ht="18.75" customHeight="1" x14ac:dyDescent="0.25">
      <c r="A244">
        <v>241</v>
      </c>
      <c r="B244" s="1" t="s">
        <v>243</v>
      </c>
      <c r="C244" t="str">
        <f t="shared" si="223"/>
        <v xml:space="preserve">201 </v>
      </c>
      <c r="D244" s="1" t="s">
        <v>243</v>
      </c>
      <c r="E244" t="str">
        <f t="shared" ref="E244" si="280">MID(D244,1,SEARCH(" ",D244,1))</f>
        <v xml:space="preserve">201 </v>
      </c>
      <c r="F244">
        <f t="shared" si="225"/>
        <v>0</v>
      </c>
      <c r="J244" t="str">
        <f t="shared" si="226"/>
        <v>$27.75 $3,061,327.46</v>
      </c>
      <c r="K244" t="str">
        <f t="shared" si="227"/>
        <v>$3,061,327.46</v>
      </c>
      <c r="L244" t="str">
        <f t="shared" si="228"/>
        <v>$27.75</v>
      </c>
      <c r="M244" s="2" t="str">
        <f t="shared" si="229"/>
        <v>$27.75</v>
      </c>
      <c r="N244" s="2" t="str">
        <f t="shared" si="230"/>
        <v>$3,061,327.46</v>
      </c>
      <c r="O244">
        <f t="shared" si="231"/>
        <v>110318.10666666666</v>
      </c>
      <c r="Q244" t="str">
        <f t="shared" si="232"/>
        <v xml:space="preserve">Bridgeville 3239 Washington Pike </v>
      </c>
      <c r="R244" t="str">
        <f t="shared" si="233"/>
        <v xml:space="preserve">Bridgeville 3239 Washington Pike </v>
      </c>
    </row>
    <row r="245" spans="1:18" ht="18.75" customHeight="1" x14ac:dyDescent="0.25">
      <c r="A245">
        <v>242</v>
      </c>
      <c r="B245" s="1" t="s">
        <v>244</v>
      </c>
      <c r="C245" t="str">
        <f t="shared" si="223"/>
        <v xml:space="preserve">607 </v>
      </c>
      <c r="D245" s="1" t="s">
        <v>244</v>
      </c>
      <c r="E245" t="str">
        <f t="shared" ref="E245" si="281">MID(D245,1,SEARCH(" ",D245,1))</f>
        <v xml:space="preserve">607 </v>
      </c>
      <c r="F245">
        <f t="shared" si="225"/>
        <v>0</v>
      </c>
      <c r="J245" t="str">
        <f t="shared" si="226"/>
        <v>$35.13 $3,047,044.99</v>
      </c>
      <c r="K245" t="str">
        <f t="shared" si="227"/>
        <v>$3,047,044.99</v>
      </c>
      <c r="L245" t="str">
        <f t="shared" si="228"/>
        <v>$35.13</v>
      </c>
      <c r="M245" s="2" t="str">
        <f t="shared" si="229"/>
        <v>$35.13</v>
      </c>
      <c r="N245" s="2" t="str">
        <f t="shared" si="230"/>
        <v>$3,047,044.99</v>
      </c>
      <c r="O245">
        <f t="shared" si="231"/>
        <v>86736.265015656129</v>
      </c>
      <c r="Q245" t="str">
        <f t="shared" si="232"/>
        <v xml:space="preserve">Hamburg 1772 Tilden Ridge Dr </v>
      </c>
      <c r="R245" t="str">
        <f t="shared" si="233"/>
        <v xml:space="preserve">Hamburg 1772 Tilden Ridge Dr </v>
      </c>
    </row>
    <row r="246" spans="1:18" ht="18.75" customHeight="1" x14ac:dyDescent="0.25">
      <c r="A246">
        <v>243</v>
      </c>
      <c r="B246" s="1" t="s">
        <v>245</v>
      </c>
      <c r="C246" t="str">
        <f t="shared" si="223"/>
        <v xml:space="preserve">620 </v>
      </c>
      <c r="D246" s="1" t="s">
        <v>245</v>
      </c>
      <c r="E246" t="str">
        <f t="shared" ref="E246" si="282">MID(D246,1,SEARCH(" ",D246,1))</f>
        <v xml:space="preserve">620 </v>
      </c>
      <c r="F246">
        <f t="shared" si="225"/>
        <v>0</v>
      </c>
      <c r="J246" t="str">
        <f t="shared" si="226"/>
        <v>$32.59 $3,046,029.23</v>
      </c>
      <c r="K246" t="str">
        <f t="shared" si="227"/>
        <v>$3,046,029.23</v>
      </c>
      <c r="L246" t="str">
        <f t="shared" si="228"/>
        <v>$32.59</v>
      </c>
      <c r="M246" s="2" t="str">
        <f t="shared" si="229"/>
        <v>$32.59</v>
      </c>
      <c r="N246" s="2" t="str">
        <f t="shared" si="230"/>
        <v>$3,046,029.23</v>
      </c>
      <c r="O246">
        <f t="shared" si="231"/>
        <v>93465.149739183791</v>
      </c>
      <c r="Q246" t="str">
        <f t="shared" si="232"/>
        <v xml:space="preserve">Shillington 2207 Lancaster Pike </v>
      </c>
      <c r="R246" t="str">
        <f t="shared" si="233"/>
        <v xml:space="preserve">Shillington 2207 Lancaster Pike </v>
      </c>
    </row>
    <row r="247" spans="1:18" ht="18.75" customHeight="1" x14ac:dyDescent="0.25">
      <c r="A247">
        <v>244</v>
      </c>
      <c r="B247" s="1" t="s">
        <v>246</v>
      </c>
      <c r="C247" t="str">
        <f t="shared" si="223"/>
        <v xml:space="preserve">410 </v>
      </c>
      <c r="D247" s="1" t="s">
        <v>246</v>
      </c>
      <c r="E247" t="str">
        <f t="shared" ref="E247" si="283">MID(D247,1,SEARCH(" ",D247,1))</f>
        <v xml:space="preserve">410 </v>
      </c>
      <c r="F247">
        <f t="shared" si="225"/>
        <v>0</v>
      </c>
      <c r="J247" t="str">
        <f t="shared" si="226"/>
        <v>$28.04 $3,038,155.27</v>
      </c>
      <c r="K247" t="str">
        <f t="shared" si="227"/>
        <v>$3,038,155.27</v>
      </c>
      <c r="L247" t="str">
        <f t="shared" si="228"/>
        <v>$28.04</v>
      </c>
      <c r="M247" s="2" t="str">
        <f t="shared" si="229"/>
        <v>$28.04</v>
      </c>
      <c r="N247" s="2" t="str">
        <f t="shared" si="230"/>
        <v>$3,038,155.27</v>
      </c>
      <c r="O247">
        <f t="shared" si="231"/>
        <v>108350.75855920115</v>
      </c>
      <c r="Q247" t="str">
        <f t="shared" si="232"/>
        <v xml:space="preserve">Aliquippa Aliquippa Shopping Ctr 2719 Brodhead </v>
      </c>
      <c r="R247" t="str">
        <f t="shared" si="233"/>
        <v xml:space="preserve">Aliquippa Aliquippa Shopping Ctr 2719 Brodhead </v>
      </c>
    </row>
    <row r="248" spans="1:18" ht="18.75" customHeight="1" x14ac:dyDescent="0.25">
      <c r="A248">
        <v>245</v>
      </c>
      <c r="B248" s="1" t="s">
        <v>247</v>
      </c>
      <c r="C248" t="str">
        <f t="shared" si="223"/>
        <v xml:space="preserve">5138 </v>
      </c>
      <c r="D248" s="1" t="s">
        <v>247</v>
      </c>
      <c r="E248" t="str">
        <f t="shared" ref="E248" si="284">MID(D248,1,SEARCH(" ",D248,1))</f>
        <v xml:space="preserve">5138 </v>
      </c>
      <c r="F248">
        <f t="shared" si="225"/>
        <v>0</v>
      </c>
      <c r="J248" t="str">
        <f t="shared" si="226"/>
        <v>$23.07 $3,020,377.63</v>
      </c>
      <c r="K248" t="str">
        <f t="shared" si="227"/>
        <v>$3,020,377.63</v>
      </c>
      <c r="L248" t="str">
        <f t="shared" si="228"/>
        <v>$23.07</v>
      </c>
      <c r="M248" s="2" t="str">
        <f t="shared" si="229"/>
        <v>$23.07</v>
      </c>
      <c r="N248" s="2" t="str">
        <f t="shared" si="230"/>
        <v>$3,020,377.63</v>
      </c>
      <c r="O248">
        <f t="shared" si="231"/>
        <v>130922.30732553099</v>
      </c>
      <c r="Q248" t="str">
        <f t="shared" si="232"/>
        <v xml:space="preserve">Philadelphia 7204 Germantown Ave </v>
      </c>
      <c r="R248" t="str">
        <f t="shared" si="233"/>
        <v xml:space="preserve">Philadelphia 7204 Germantown Ave </v>
      </c>
    </row>
    <row r="249" spans="1:18" ht="18.75" customHeight="1" x14ac:dyDescent="0.25">
      <c r="A249">
        <v>246</v>
      </c>
      <c r="B249" s="1" t="s">
        <v>248</v>
      </c>
      <c r="C249" t="str">
        <f t="shared" si="223"/>
        <v xml:space="preserve">602 </v>
      </c>
      <c r="D249" s="1" t="s">
        <v>248</v>
      </c>
      <c r="E249" t="str">
        <f t="shared" ref="E249" si="285">MID(D249,1,SEARCH(" ",D249,1))</f>
        <v xml:space="preserve">602 </v>
      </c>
      <c r="F249">
        <f t="shared" si="225"/>
        <v>0</v>
      </c>
      <c r="J249" t="str">
        <f t="shared" si="226"/>
        <v>$25.39 $3,006,077.06</v>
      </c>
      <c r="K249" t="str">
        <f t="shared" si="227"/>
        <v>$3,006,077.06</v>
      </c>
      <c r="L249" t="str">
        <f t="shared" si="228"/>
        <v>$25.39</v>
      </c>
      <c r="M249" s="2" t="str">
        <f t="shared" si="229"/>
        <v>$25.39</v>
      </c>
      <c r="N249" s="2" t="str">
        <f t="shared" si="230"/>
        <v>$3,006,077.06</v>
      </c>
      <c r="O249">
        <f t="shared" si="231"/>
        <v>118396.10319023237</v>
      </c>
      <c r="Q249" t="str">
        <f t="shared" si="232"/>
        <v xml:space="preserve">Reading Rockland Plz 1202 Rockland St </v>
      </c>
      <c r="R249" t="str">
        <f t="shared" si="233"/>
        <v xml:space="preserve">Reading Rockland Plz 1202 Rockland St </v>
      </c>
    </row>
    <row r="250" spans="1:18" ht="18.75" customHeight="1" x14ac:dyDescent="0.25">
      <c r="A250">
        <v>247</v>
      </c>
      <c r="B250" s="1" t="s">
        <v>249</v>
      </c>
      <c r="C250" t="str">
        <f t="shared" si="223"/>
        <v xml:space="preserve">2503 </v>
      </c>
      <c r="D250" s="1" t="s">
        <v>249</v>
      </c>
      <c r="E250" t="str">
        <f t="shared" ref="E250" si="286">MID(D250,1,SEARCH(" ",D250,1))</f>
        <v xml:space="preserve">2503 </v>
      </c>
      <c r="F250">
        <f t="shared" si="225"/>
        <v>0</v>
      </c>
      <c r="J250" t="str">
        <f t="shared" si="226"/>
        <v>$28.19 $3,005,215.22</v>
      </c>
      <c r="K250" t="str">
        <f t="shared" si="227"/>
        <v>$3,005,215.22</v>
      </c>
      <c r="L250" t="str">
        <f t="shared" si="228"/>
        <v>$28.19</v>
      </c>
      <c r="M250" s="2" t="str">
        <f t="shared" si="229"/>
        <v>$28.19</v>
      </c>
      <c r="N250" s="2" t="str">
        <f t="shared" si="230"/>
        <v>$3,005,215.22</v>
      </c>
      <c r="O250">
        <f t="shared" si="231"/>
        <v>106605.71904930827</v>
      </c>
      <c r="Q250" t="str">
        <f t="shared" si="232"/>
        <v xml:space="preserve">Erie Asbury Sq 2421 Asbury Rd </v>
      </c>
      <c r="R250" t="str">
        <f t="shared" si="233"/>
        <v xml:space="preserve">Erie Asbury Sq 2421 Asbury Rd </v>
      </c>
    </row>
    <row r="251" spans="1:18" ht="18.75" customHeight="1" x14ac:dyDescent="0.25">
      <c r="A251">
        <v>248</v>
      </c>
      <c r="B251" s="1" t="s">
        <v>250</v>
      </c>
      <c r="C251" t="str">
        <f t="shared" si="223"/>
        <v xml:space="preserve">501 </v>
      </c>
      <c r="D251" s="1" t="s">
        <v>250</v>
      </c>
      <c r="E251" t="str">
        <f t="shared" ref="E251" si="287">MID(D251,1,SEARCH(" ",D251,1))</f>
        <v xml:space="preserve">501 </v>
      </c>
      <c r="F251">
        <f t="shared" si="225"/>
        <v>0</v>
      </c>
      <c r="J251" t="str">
        <f t="shared" si="226"/>
        <v>$36.74 $2,998,579.82</v>
      </c>
      <c r="K251" t="str">
        <f t="shared" si="227"/>
        <v>$2,998,579.82</v>
      </c>
      <c r="L251" t="str">
        <f t="shared" si="228"/>
        <v>$36.74</v>
      </c>
      <c r="M251" s="2" t="str">
        <f t="shared" si="229"/>
        <v>$36.74</v>
      </c>
      <c r="N251" s="2" t="str">
        <f t="shared" si="230"/>
        <v>$2,998,579.82</v>
      </c>
      <c r="O251">
        <f t="shared" si="231"/>
        <v>81616.217201959706</v>
      </c>
      <c r="Q251" t="str">
        <f t="shared" si="232"/>
        <v xml:space="preserve">Bedford 409 E Pitt St </v>
      </c>
      <c r="R251" t="str">
        <f t="shared" si="233"/>
        <v xml:space="preserve">Bedford 409 E Pitt St </v>
      </c>
    </row>
    <row r="252" spans="1:18" ht="18.75" customHeight="1" x14ac:dyDescent="0.25">
      <c r="A252">
        <v>249</v>
      </c>
      <c r="B252" s="1" t="s">
        <v>251</v>
      </c>
      <c r="C252" t="str">
        <f t="shared" si="223"/>
        <v xml:space="preserve">6403 </v>
      </c>
      <c r="D252" s="1" t="s">
        <v>251</v>
      </c>
      <c r="E252" t="str">
        <f t="shared" ref="E252" si="288">MID(D252,1,SEARCH(" ",D252,1))</f>
        <v xml:space="preserve">6403 </v>
      </c>
      <c r="F252">
        <f t="shared" si="225"/>
        <v>0</v>
      </c>
      <c r="J252" t="str">
        <f t="shared" si="226"/>
        <v>$31.12 $2,989,988.82</v>
      </c>
      <c r="K252" t="str">
        <f t="shared" si="227"/>
        <v>$2,989,988.82</v>
      </c>
      <c r="L252" t="str">
        <f t="shared" si="228"/>
        <v>$31.12</v>
      </c>
      <c r="M252" s="2" t="str">
        <f t="shared" si="229"/>
        <v>$31.12</v>
      </c>
      <c r="N252" s="2" t="str">
        <f t="shared" si="230"/>
        <v>$2,989,988.82</v>
      </c>
      <c r="O252">
        <f t="shared" si="231"/>
        <v>96079.332262210795</v>
      </c>
      <c r="Q252" t="str">
        <f t="shared" si="232"/>
        <v xml:space="preserve">Hamlin Hamlin Shopping </v>
      </c>
      <c r="R252" t="str">
        <f t="shared" si="233"/>
        <v xml:space="preserve">Hamlin Hamlin Shopping </v>
      </c>
    </row>
    <row r="253" spans="1:18" ht="18.75" customHeight="1" x14ac:dyDescent="0.25">
      <c r="A253">
        <v>250</v>
      </c>
      <c r="B253" s="1" t="s">
        <v>252</v>
      </c>
      <c r="C253" t="str">
        <f t="shared" si="223"/>
        <v xml:space="preserve">4629 </v>
      </c>
      <c r="D253" s="1" t="s">
        <v>252</v>
      </c>
      <c r="E253" t="str">
        <f t="shared" ref="E253" si="289">MID(D253,1,SEARCH(" ",D253,1))</f>
        <v xml:space="preserve">4629 </v>
      </c>
      <c r="F253">
        <f t="shared" si="225"/>
        <v>0</v>
      </c>
      <c r="J253" t="str">
        <f t="shared" si="226"/>
        <v>$26.79 $2,982,239.26</v>
      </c>
      <c r="K253" t="str">
        <f t="shared" si="227"/>
        <v>$2,982,239.26</v>
      </c>
      <c r="L253" t="str">
        <f t="shared" si="228"/>
        <v>$26.79</v>
      </c>
      <c r="M253" s="2" t="str">
        <f t="shared" si="229"/>
        <v>$26.79</v>
      </c>
      <c r="N253" s="2" t="str">
        <f t="shared" si="230"/>
        <v>$2,982,239.26</v>
      </c>
      <c r="O253">
        <f t="shared" si="231"/>
        <v>111319.1213139231</v>
      </c>
      <c r="Q253" t="str">
        <f t="shared" si="232"/>
        <v xml:space="preserve">Dresher 1825 Limekiln Pike, </v>
      </c>
      <c r="R253" t="str">
        <f t="shared" si="233"/>
        <v xml:space="preserve">Dresher 1825 Limekiln Pike, </v>
      </c>
    </row>
    <row r="254" spans="1:18" ht="18.75" customHeight="1" x14ac:dyDescent="0.25">
      <c r="A254">
        <v>251</v>
      </c>
      <c r="B254" s="1" t="s">
        <v>253</v>
      </c>
      <c r="C254" t="str">
        <f t="shared" si="223"/>
        <v xml:space="preserve">3920 </v>
      </c>
      <c r="D254" s="1" t="s">
        <v>253</v>
      </c>
      <c r="E254" t="str">
        <f t="shared" ref="E254" si="290">MID(D254,1,SEARCH(" ",D254,1))</f>
        <v xml:space="preserve">3920 </v>
      </c>
      <c r="F254">
        <f t="shared" si="225"/>
        <v>0</v>
      </c>
      <c r="J254" t="str">
        <f t="shared" si="226"/>
        <v>$30.91 $2,980,391.98</v>
      </c>
      <c r="K254" t="str">
        <f t="shared" si="227"/>
        <v>$2,980,391.98</v>
      </c>
      <c r="L254" t="str">
        <f t="shared" si="228"/>
        <v>$30.91</v>
      </c>
      <c r="M254" s="2" t="str">
        <f t="shared" si="229"/>
        <v>$30.91</v>
      </c>
      <c r="N254" s="2" t="str">
        <f t="shared" si="230"/>
        <v>$2,980,391.98</v>
      </c>
      <c r="O254">
        <f t="shared" si="231"/>
        <v>96421.610482044649</v>
      </c>
      <c r="Q254" t="str">
        <f t="shared" si="232"/>
        <v xml:space="preserve">Emmaus East Penn Plz 1325 Chestnut St </v>
      </c>
      <c r="R254" t="str">
        <f t="shared" si="233"/>
        <v xml:space="preserve">Emmaus East Penn Plz 1325 Chestnut St </v>
      </c>
    </row>
    <row r="255" spans="1:18" ht="18.75" customHeight="1" x14ac:dyDescent="0.25">
      <c r="A255">
        <v>252</v>
      </c>
      <c r="B255" s="1" t="s">
        <v>254</v>
      </c>
      <c r="C255" t="str">
        <f t="shared" si="223"/>
        <v xml:space="preserve">4640 </v>
      </c>
      <c r="D255" s="1" t="s">
        <v>254</v>
      </c>
      <c r="E255" t="str">
        <f t="shared" ref="E255" si="291">MID(D255,1,SEARCH(" ",D255,1))</f>
        <v xml:space="preserve">4640 </v>
      </c>
      <c r="F255">
        <f t="shared" si="225"/>
        <v>0</v>
      </c>
      <c r="J255" t="str">
        <f t="shared" si="226"/>
        <v>$19.53 $2,969,375.14</v>
      </c>
      <c r="K255" t="str">
        <f t="shared" si="227"/>
        <v>$2,969,375.14</v>
      </c>
      <c r="L255" t="str">
        <f t="shared" si="228"/>
        <v>$19.53</v>
      </c>
      <c r="M255" s="2" t="str">
        <f t="shared" si="229"/>
        <v>$19.53</v>
      </c>
      <c r="N255" s="2" t="str">
        <f t="shared" si="230"/>
        <v>$2,969,375.14</v>
      </c>
      <c r="O255">
        <f t="shared" si="231"/>
        <v>152041.73783922172</v>
      </c>
      <c r="Q255" t="str">
        <f t="shared" si="232"/>
        <v xml:space="preserve">Wyncote 8156 Ogontz Ave </v>
      </c>
      <c r="R255" t="str">
        <f t="shared" si="233"/>
        <v xml:space="preserve">Wyncote 8156 Ogontz Ave </v>
      </c>
    </row>
    <row r="256" spans="1:18" ht="18.75" customHeight="1" x14ac:dyDescent="0.25">
      <c r="A256">
        <v>253</v>
      </c>
      <c r="B256" s="1" t="s">
        <v>255</v>
      </c>
      <c r="C256" t="str">
        <f t="shared" si="223"/>
        <v xml:space="preserve">901 </v>
      </c>
      <c r="D256" s="1" t="s">
        <v>255</v>
      </c>
      <c r="E256" t="str">
        <f t="shared" ref="E256" si="292">MID(D256,1,SEARCH(" ",D256,1))</f>
        <v xml:space="preserve">901 </v>
      </c>
      <c r="F256">
        <f t="shared" si="225"/>
        <v>0</v>
      </c>
      <c r="J256" t="str">
        <f t="shared" si="226"/>
        <v>$28.34 $2,956,564.66</v>
      </c>
      <c r="K256" t="str">
        <f t="shared" si="227"/>
        <v>$2,956,564.66</v>
      </c>
      <c r="L256" t="str">
        <f t="shared" si="228"/>
        <v>$28.34</v>
      </c>
      <c r="M256" s="2" t="str">
        <f t="shared" si="229"/>
        <v>$28.34</v>
      </c>
      <c r="N256" s="2" t="str">
        <f t="shared" si="230"/>
        <v>$2,956,564.66</v>
      </c>
      <c r="O256">
        <f t="shared" si="231"/>
        <v>104324.79393083981</v>
      </c>
      <c r="Q256" t="str">
        <f t="shared" si="232"/>
        <v xml:space="preserve">Hatfield Hilltown Crossings Shopping Ctr 1547 Bethlehem Pike </v>
      </c>
      <c r="R256" t="str">
        <f t="shared" si="233"/>
        <v xml:space="preserve">Hatfield Hilltown Crossings Shopping Ctr 1547 Bethlehem Pike </v>
      </c>
    </row>
    <row r="257" spans="1:18" ht="18.75" customHeight="1" x14ac:dyDescent="0.25">
      <c r="A257">
        <v>254</v>
      </c>
      <c r="B257" s="1" t="s">
        <v>256</v>
      </c>
      <c r="C257" t="str">
        <f t="shared" si="223"/>
        <v xml:space="preserve">3608 </v>
      </c>
      <c r="D257" s="1" t="s">
        <v>256</v>
      </c>
      <c r="E257" t="str">
        <f t="shared" ref="E257" si="293">MID(D257,1,SEARCH(" ",D257,1))</f>
        <v xml:space="preserve">3608 </v>
      </c>
      <c r="F257">
        <f t="shared" si="225"/>
        <v>0</v>
      </c>
      <c r="J257" t="str">
        <f t="shared" si="226"/>
        <v>$24.24 $2,954,164.63</v>
      </c>
      <c r="K257" t="str">
        <f t="shared" si="227"/>
        <v>$2,954,164.63</v>
      </c>
      <c r="L257" t="str">
        <f t="shared" si="228"/>
        <v>$24.24</v>
      </c>
      <c r="M257" s="2" t="str">
        <f t="shared" si="229"/>
        <v>$24.24</v>
      </c>
      <c r="N257" s="2" t="str">
        <f t="shared" si="230"/>
        <v>$2,954,164.63</v>
      </c>
      <c r="O257">
        <f t="shared" si="231"/>
        <v>121871.47813531353</v>
      </c>
      <c r="Q257" t="str">
        <f t="shared" si="232"/>
        <v xml:space="preserve">Lancaster Manor Shopping Ctr 1234 Millersville Pike </v>
      </c>
      <c r="R257" t="str">
        <f t="shared" si="233"/>
        <v xml:space="preserve">Lancaster Manor Shopping Ctr 1234 Millersville Pike </v>
      </c>
    </row>
    <row r="258" spans="1:18" ht="18.75" customHeight="1" x14ac:dyDescent="0.25">
      <c r="A258">
        <v>255</v>
      </c>
      <c r="B258" s="1" t="s">
        <v>257</v>
      </c>
      <c r="C258" t="str">
        <f t="shared" si="223"/>
        <v xml:space="preserve">5195 </v>
      </c>
      <c r="D258" s="1" t="s">
        <v>257</v>
      </c>
      <c r="E258" t="str">
        <f t="shared" ref="E258" si="294">MID(D258,1,SEARCH(" ",D258,1))</f>
        <v xml:space="preserve">5195 </v>
      </c>
      <c r="F258">
        <f t="shared" si="225"/>
        <v>0</v>
      </c>
      <c r="J258" t="str">
        <f t="shared" si="226"/>
        <v>$23.08 $2,943,440.65</v>
      </c>
      <c r="K258" t="str">
        <f t="shared" si="227"/>
        <v>$2,943,440.65</v>
      </c>
      <c r="L258" t="str">
        <f t="shared" si="228"/>
        <v>$23.08</v>
      </c>
      <c r="M258" s="2" t="str">
        <f t="shared" si="229"/>
        <v>$23.08</v>
      </c>
      <c r="N258" s="2" t="str">
        <f t="shared" si="230"/>
        <v>$2,943,440.65</v>
      </c>
      <c r="O258">
        <f t="shared" si="231"/>
        <v>127532.09055459272</v>
      </c>
      <c r="Q258" t="str">
        <f t="shared" si="232"/>
        <v xml:space="preserve">Philadelphia 7702 City Ave </v>
      </c>
      <c r="R258" t="str">
        <f t="shared" si="233"/>
        <v xml:space="preserve">Philadelphia 7702 City Ave </v>
      </c>
    </row>
    <row r="259" spans="1:18" ht="18.75" customHeight="1" x14ac:dyDescent="0.25">
      <c r="A259">
        <v>256</v>
      </c>
      <c r="B259" s="1" t="s">
        <v>258</v>
      </c>
      <c r="C259" t="str">
        <f t="shared" si="223"/>
        <v xml:space="preserve">1801 </v>
      </c>
      <c r="D259" s="1" t="s">
        <v>258</v>
      </c>
      <c r="E259" t="str">
        <f t="shared" ref="E259" si="295">MID(D259,1,SEARCH(" ",D259,1))</f>
        <v xml:space="preserve">1801 </v>
      </c>
      <c r="F259">
        <f t="shared" si="225"/>
        <v>0</v>
      </c>
      <c r="J259" t="str">
        <f t="shared" si="226"/>
        <v>$34.78 $2,936,432.09</v>
      </c>
      <c r="K259" t="str">
        <f t="shared" si="227"/>
        <v>$2,936,432.09</v>
      </c>
      <c r="L259" t="str">
        <f t="shared" si="228"/>
        <v>$34.78</v>
      </c>
      <c r="M259" s="2" t="str">
        <f t="shared" si="229"/>
        <v>$34.78</v>
      </c>
      <c r="N259" s="2" t="str">
        <f t="shared" si="230"/>
        <v>$2,936,432.09</v>
      </c>
      <c r="O259">
        <f t="shared" si="231"/>
        <v>84428.754744105798</v>
      </c>
      <c r="Q259" t="str">
        <f t="shared" si="232"/>
        <v xml:space="preserve">Lock Haven 137 E Main St </v>
      </c>
      <c r="R259" t="str">
        <f t="shared" si="233"/>
        <v xml:space="preserve">Lock Haven 137 E Main St </v>
      </c>
    </row>
    <row r="260" spans="1:18" ht="18.75" customHeight="1" x14ac:dyDescent="0.25">
      <c r="A260">
        <v>257</v>
      </c>
      <c r="B260" s="1" t="s">
        <v>259</v>
      </c>
      <c r="C260" t="str">
        <f t="shared" si="223"/>
        <v xml:space="preserve">1512 </v>
      </c>
      <c r="D260" s="1" t="s">
        <v>259</v>
      </c>
      <c r="E260" t="str">
        <f t="shared" ref="E260" si="296">MID(D260,1,SEARCH(" ",D260,1))</f>
        <v xml:space="preserve">1512 </v>
      </c>
      <c r="F260">
        <f t="shared" si="225"/>
        <v>0</v>
      </c>
      <c r="J260" t="str">
        <f t="shared" si="226"/>
        <v>$29.83 $2,928,741.66</v>
      </c>
      <c r="K260" t="str">
        <f t="shared" si="227"/>
        <v>$2,928,741.66</v>
      </c>
      <c r="L260" t="str">
        <f t="shared" si="228"/>
        <v>$29.83</v>
      </c>
      <c r="M260" s="2" t="str">
        <f t="shared" si="229"/>
        <v>$29.83</v>
      </c>
      <c r="N260" s="2" t="str">
        <f t="shared" si="230"/>
        <v>$2,928,741.66</v>
      </c>
      <c r="O260">
        <f t="shared" si="231"/>
        <v>98181.081461615831</v>
      </c>
      <c r="Q260" t="str">
        <f t="shared" si="232"/>
        <v xml:space="preserve">Malvern Lincoln Court Shopping Ctr 215 Lancaster Ave </v>
      </c>
      <c r="R260" t="str">
        <f t="shared" si="233"/>
        <v xml:space="preserve">Malvern Lincoln Court Shopping Ctr 215 Lancaster Ave </v>
      </c>
    </row>
    <row r="261" spans="1:18" ht="18.75" customHeight="1" x14ac:dyDescent="0.25">
      <c r="A261">
        <v>258</v>
      </c>
      <c r="B261" s="1" t="s">
        <v>260</v>
      </c>
      <c r="C261" t="str">
        <f t="shared" ref="C261:C324" si="297">MID(B261,1,SEARCH(" ",B261,1))</f>
        <v xml:space="preserve">4102 </v>
      </c>
      <c r="D261" s="1" t="s">
        <v>260</v>
      </c>
      <c r="E261" t="str">
        <f t="shared" ref="E261" si="298">MID(D261,1,SEARCH(" ",D261,1))</f>
        <v xml:space="preserve">4102 </v>
      </c>
      <c r="F261">
        <f t="shared" ref="F261:F324" si="299">IF(E261=C261,0,1)</f>
        <v>0</v>
      </c>
      <c r="J261" t="str">
        <f t="shared" ref="J261:J324" si="300">MID(B261,SEARCH("$",B261,1),LEN(B261)-SEARCH("$",B261,1)+1)</f>
        <v>$32.37 $2,922,373.94</v>
      </c>
      <c r="K261" t="str">
        <f t="shared" ref="K261:K324" si="301">MID(J261,SEARCH("$",J261,2),LEN(J261)-SEARCH("$",J261,2)+1)</f>
        <v>$2,922,373.94</v>
      </c>
      <c r="L261" t="str">
        <f t="shared" ref="L261:L324" si="302">MID(J261,1,SEARCH("$",J261,2)-2)</f>
        <v>$32.37</v>
      </c>
      <c r="M261" s="2" t="str">
        <f t="shared" ref="M261:M324" si="303">L261</f>
        <v>$32.37</v>
      </c>
      <c r="N261" s="2" t="str">
        <f t="shared" ref="N261:N324" si="304">K261</f>
        <v>$2,922,373.94</v>
      </c>
      <c r="O261">
        <f t="shared" ref="O261:O324" si="305">N261/M261</f>
        <v>90280.319431572454</v>
      </c>
      <c r="Q261" t="str">
        <f t="shared" ref="Q261:Q324" si="306">MID(B261,SEARCH(" ",B261,1)+1,SEARCH(" ",B261,SEARCH(",",B261,1)-4)-SEARCH(" ",B261,1))</f>
        <v xml:space="preserve">Williamsport Hepburn Ctr 449 Hepburn St </v>
      </c>
      <c r="R261" t="str">
        <f t="shared" ref="R261:R324" si="307">Q261</f>
        <v xml:space="preserve">Williamsport Hepburn Ctr 449 Hepburn St </v>
      </c>
    </row>
    <row r="262" spans="1:18" ht="18.75" customHeight="1" x14ac:dyDescent="0.25">
      <c r="A262">
        <v>259</v>
      </c>
      <c r="B262" s="1" t="s">
        <v>261</v>
      </c>
      <c r="C262" t="str">
        <f t="shared" si="297"/>
        <v xml:space="preserve">263 </v>
      </c>
      <c r="D262" s="1" t="s">
        <v>261</v>
      </c>
      <c r="E262" t="str">
        <f t="shared" ref="E262" si="308">MID(D262,1,SEARCH(" ",D262,1))</f>
        <v xml:space="preserve">263 </v>
      </c>
      <c r="F262">
        <f t="shared" si="299"/>
        <v>0</v>
      </c>
      <c r="J262" t="str">
        <f t="shared" si="300"/>
        <v>$19.18 $2,914,494.59</v>
      </c>
      <c r="K262" t="str">
        <f t="shared" si="301"/>
        <v>$2,914,494.59</v>
      </c>
      <c r="L262" t="str">
        <f t="shared" si="302"/>
        <v>$19.18</v>
      </c>
      <c r="M262" s="2" t="str">
        <f t="shared" si="303"/>
        <v>$19.18</v>
      </c>
      <c r="N262" s="2" t="str">
        <f t="shared" si="304"/>
        <v>$2,914,494.59</v>
      </c>
      <c r="O262">
        <f t="shared" si="305"/>
        <v>151954.87956204379</v>
      </c>
      <c r="Q262" t="str">
        <f t="shared" si="306"/>
        <v xml:space="preserve">Pittsburgh 418 E Ohio St </v>
      </c>
      <c r="R262" t="str">
        <f t="shared" si="307"/>
        <v xml:space="preserve">Pittsburgh 418 E Ohio St </v>
      </c>
    </row>
    <row r="263" spans="1:18" ht="18.75" customHeight="1" x14ac:dyDescent="0.25">
      <c r="A263">
        <v>260</v>
      </c>
      <c r="B263" s="1" t="s">
        <v>262</v>
      </c>
      <c r="C263" t="str">
        <f t="shared" si="297"/>
        <v xml:space="preserve">4605 </v>
      </c>
      <c r="D263" s="1" t="s">
        <v>262</v>
      </c>
      <c r="E263" t="str">
        <f t="shared" ref="E263" si="309">MID(D263,1,SEARCH(" ",D263,1))</f>
        <v xml:space="preserve">4605 </v>
      </c>
      <c r="F263">
        <f t="shared" si="299"/>
        <v>0</v>
      </c>
      <c r="J263" t="str">
        <f t="shared" si="300"/>
        <v>$23.97 $2,913,273.30</v>
      </c>
      <c r="K263" t="str">
        <f t="shared" si="301"/>
        <v>$2,913,273.30</v>
      </c>
      <c r="L263" t="str">
        <f t="shared" si="302"/>
        <v>$23.97</v>
      </c>
      <c r="M263" s="2" t="str">
        <f t="shared" si="303"/>
        <v>$23.97</v>
      </c>
      <c r="N263" s="2" t="str">
        <f t="shared" si="304"/>
        <v>$2,913,273.30</v>
      </c>
      <c r="O263">
        <f t="shared" si="305"/>
        <v>121538.31038798498</v>
      </c>
      <c r="Q263" t="str">
        <f t="shared" si="306"/>
        <v xml:space="preserve">Cheltenham Melrose Shopping Ctr 103 W Cheltenham Ave </v>
      </c>
      <c r="R263" t="str">
        <f t="shared" si="307"/>
        <v xml:space="preserve">Cheltenham Melrose Shopping Ctr 103 W Cheltenham Ave </v>
      </c>
    </row>
    <row r="264" spans="1:18" ht="18.75" customHeight="1" x14ac:dyDescent="0.25">
      <c r="A264">
        <v>261</v>
      </c>
      <c r="B264" s="1" t="s">
        <v>263</v>
      </c>
      <c r="C264" t="str">
        <f t="shared" si="297"/>
        <v xml:space="preserve">4024 </v>
      </c>
      <c r="D264" s="1" t="s">
        <v>263</v>
      </c>
      <c r="E264" t="str">
        <f t="shared" ref="E264" si="310">MID(D264,1,SEARCH(" ",D264,1))</f>
        <v xml:space="preserve">4024 </v>
      </c>
      <c r="F264">
        <f t="shared" si="299"/>
        <v>0</v>
      </c>
      <c r="J264" t="str">
        <f t="shared" si="300"/>
        <v>$28.71 $2,905,027.36</v>
      </c>
      <c r="K264" t="str">
        <f t="shared" si="301"/>
        <v>$2,905,027.36</v>
      </c>
      <c r="L264" t="str">
        <f t="shared" si="302"/>
        <v>$28.71</v>
      </c>
      <c r="M264" s="2" t="str">
        <f t="shared" si="303"/>
        <v>$28.71</v>
      </c>
      <c r="N264" s="2" t="str">
        <f t="shared" si="304"/>
        <v>$2,905,027.36</v>
      </c>
      <c r="O264">
        <f t="shared" si="305"/>
        <v>101185.20933472656</v>
      </c>
      <c r="Q264" t="str">
        <f t="shared" si="306"/>
        <v xml:space="preserve">Pittston 140 Laurel Plz </v>
      </c>
      <c r="R264" t="str">
        <f t="shared" si="307"/>
        <v xml:space="preserve">Pittston 140 Laurel Plz </v>
      </c>
    </row>
    <row r="265" spans="1:18" ht="18.75" customHeight="1" x14ac:dyDescent="0.25">
      <c r="A265">
        <v>262</v>
      </c>
      <c r="B265" s="1" t="s">
        <v>264</v>
      </c>
      <c r="C265" t="str">
        <f t="shared" si="297"/>
        <v xml:space="preserve">4615 </v>
      </c>
      <c r="D265" s="1" t="s">
        <v>264</v>
      </c>
      <c r="E265" t="str">
        <f t="shared" ref="E265" si="311">MID(D265,1,SEARCH(" ",D265,1))</f>
        <v xml:space="preserve">4615 </v>
      </c>
      <c r="F265">
        <f t="shared" si="299"/>
        <v>0</v>
      </c>
      <c r="J265" t="str">
        <f t="shared" si="300"/>
        <v>$30.33 $2,899,245.62</v>
      </c>
      <c r="K265" t="str">
        <f t="shared" si="301"/>
        <v>$2,899,245.62</v>
      </c>
      <c r="L265" t="str">
        <f t="shared" si="302"/>
        <v>$30.33</v>
      </c>
      <c r="M265" s="2" t="str">
        <f t="shared" si="303"/>
        <v>$30.33</v>
      </c>
      <c r="N265" s="2" t="str">
        <f t="shared" si="304"/>
        <v>$2,899,245.62</v>
      </c>
      <c r="O265">
        <f t="shared" si="305"/>
        <v>95590.03033300364</v>
      </c>
      <c r="Q265" t="str">
        <f t="shared" si="306"/>
        <v xml:space="preserve">East Greenville 26 E Fourth St </v>
      </c>
      <c r="R265" t="str">
        <f t="shared" si="307"/>
        <v xml:space="preserve">East Greenville 26 E Fourth St </v>
      </c>
    </row>
    <row r="266" spans="1:18" ht="18.75" customHeight="1" x14ac:dyDescent="0.25">
      <c r="A266">
        <v>263</v>
      </c>
      <c r="B266" s="1" t="s">
        <v>265</v>
      </c>
      <c r="C266" t="str">
        <f t="shared" si="297"/>
        <v xml:space="preserve">4006 </v>
      </c>
      <c r="D266" s="1" t="s">
        <v>265</v>
      </c>
      <c r="E266" t="str">
        <f t="shared" ref="E266" si="312">MID(D266,1,SEARCH(" ",D266,1))</f>
        <v xml:space="preserve">4006 </v>
      </c>
      <c r="F266">
        <f t="shared" si="299"/>
        <v>0</v>
      </c>
      <c r="J266" t="str">
        <f t="shared" si="300"/>
        <v>$27.11 $2,897,715.51</v>
      </c>
      <c r="K266" t="str">
        <f t="shared" si="301"/>
        <v>$2,897,715.51</v>
      </c>
      <c r="L266" t="str">
        <f t="shared" si="302"/>
        <v>$27.11</v>
      </c>
      <c r="M266" s="2" t="str">
        <f t="shared" si="303"/>
        <v>$27.11</v>
      </c>
      <c r="N266" s="2" t="str">
        <f t="shared" si="304"/>
        <v>$2,897,715.51</v>
      </c>
      <c r="O266">
        <f t="shared" si="305"/>
        <v>106887.32976761342</v>
      </c>
      <c r="Q266" t="str">
        <f t="shared" si="306"/>
        <v xml:space="preserve">Luzerne Luzerne Shopping Ctr 468 Union St </v>
      </c>
      <c r="R266" t="str">
        <f t="shared" si="307"/>
        <v xml:space="preserve">Luzerne Luzerne Shopping Ctr 468 Union St </v>
      </c>
    </row>
    <row r="267" spans="1:18" ht="18.75" customHeight="1" x14ac:dyDescent="0.25">
      <c r="A267">
        <v>264</v>
      </c>
      <c r="B267" s="1" t="s">
        <v>266</v>
      </c>
      <c r="C267" t="str">
        <f t="shared" si="297"/>
        <v xml:space="preserve">3907 </v>
      </c>
      <c r="D267" s="1" t="s">
        <v>266</v>
      </c>
      <c r="E267" t="str">
        <f t="shared" ref="E267" si="313">MID(D267,1,SEARCH(" ",D267,1))</f>
        <v xml:space="preserve">3907 </v>
      </c>
      <c r="F267">
        <f t="shared" si="299"/>
        <v>0</v>
      </c>
      <c r="J267" t="str">
        <f t="shared" si="300"/>
        <v>$32.00 $2,885,900.35</v>
      </c>
      <c r="K267" t="str">
        <f t="shared" si="301"/>
        <v>$2,885,900.35</v>
      </c>
      <c r="L267" t="str">
        <f t="shared" si="302"/>
        <v>$32.00</v>
      </c>
      <c r="M267" s="2" t="str">
        <f t="shared" si="303"/>
        <v>$32.00</v>
      </c>
      <c r="N267" s="2" t="str">
        <f t="shared" si="304"/>
        <v>$2,885,900.35</v>
      </c>
      <c r="O267">
        <f t="shared" si="305"/>
        <v>90184.385937500003</v>
      </c>
      <c r="Q267" t="str">
        <f t="shared" si="306"/>
        <v xml:space="preserve">Allentown The Shops At Cedar Pt 333 S Cedar Crest Blvd </v>
      </c>
      <c r="R267" t="str">
        <f t="shared" si="307"/>
        <v xml:space="preserve">Allentown The Shops At Cedar Pt 333 S Cedar Crest Blvd </v>
      </c>
    </row>
    <row r="268" spans="1:18" ht="18.75" customHeight="1" x14ac:dyDescent="0.25">
      <c r="A268">
        <v>265</v>
      </c>
      <c r="B268" s="1" t="s">
        <v>267</v>
      </c>
      <c r="C268" t="str">
        <f t="shared" si="297"/>
        <v xml:space="preserve">4815 </v>
      </c>
      <c r="D268" s="1" t="s">
        <v>267</v>
      </c>
      <c r="E268" t="str">
        <f t="shared" ref="E268" si="314">MID(D268,1,SEARCH(" ",D268,1))</f>
        <v xml:space="preserve">4815 </v>
      </c>
      <c r="F268">
        <f t="shared" si="299"/>
        <v>0</v>
      </c>
      <c r="J268" t="str">
        <f t="shared" si="300"/>
        <v>$25.73 $2,882,179.04</v>
      </c>
      <c r="K268" t="str">
        <f t="shared" si="301"/>
        <v>$2,882,179.04</v>
      </c>
      <c r="L268" t="str">
        <f t="shared" si="302"/>
        <v>$25.73</v>
      </c>
      <c r="M268" s="2" t="str">
        <f t="shared" si="303"/>
        <v>$25.73</v>
      </c>
      <c r="N268" s="2" t="str">
        <f t="shared" si="304"/>
        <v>$2,882,179.04</v>
      </c>
      <c r="O268">
        <f t="shared" si="305"/>
        <v>112016.28604741547</v>
      </c>
      <c r="Q268" t="str">
        <f t="shared" si="306"/>
        <v xml:space="preserve">Easton Forks Town Ctr 341 Town Ctr Blvd </v>
      </c>
      <c r="R268" t="str">
        <f t="shared" si="307"/>
        <v xml:space="preserve">Easton Forks Town Ctr 341 Town Ctr Blvd </v>
      </c>
    </row>
    <row r="269" spans="1:18" ht="18.75" customHeight="1" x14ac:dyDescent="0.25">
      <c r="A269">
        <v>266</v>
      </c>
      <c r="B269" s="1" t="s">
        <v>268</v>
      </c>
      <c r="C269" t="str">
        <f t="shared" si="297"/>
        <v xml:space="preserve">917 </v>
      </c>
      <c r="D269" s="1" t="s">
        <v>268</v>
      </c>
      <c r="E269" t="str">
        <f t="shared" ref="E269" si="315">MID(D269,1,SEARCH(" ",D269,1))</f>
        <v xml:space="preserve">917 </v>
      </c>
      <c r="F269">
        <f t="shared" si="299"/>
        <v>0</v>
      </c>
      <c r="J269" t="str">
        <f t="shared" si="300"/>
        <v>$31.73 $2,859,058.99</v>
      </c>
      <c r="K269" t="str">
        <f t="shared" si="301"/>
        <v>$2,859,058.99</v>
      </c>
      <c r="L269" t="str">
        <f t="shared" si="302"/>
        <v>$31.73</v>
      </c>
      <c r="M269" s="2" t="str">
        <f t="shared" si="303"/>
        <v>$31.73</v>
      </c>
      <c r="N269" s="2" t="str">
        <f t="shared" si="304"/>
        <v>$2,859,058.99</v>
      </c>
      <c r="O269">
        <f t="shared" si="305"/>
        <v>90105.86164513079</v>
      </c>
      <c r="Q269" t="str">
        <f t="shared" si="306"/>
        <v xml:space="preserve">Southampton 500 S Second St Pike </v>
      </c>
      <c r="R269" t="str">
        <f t="shared" si="307"/>
        <v xml:space="preserve">Southampton 500 S Second St Pike </v>
      </c>
    </row>
    <row r="270" spans="1:18" ht="18.75" customHeight="1" x14ac:dyDescent="0.25">
      <c r="A270">
        <v>267</v>
      </c>
      <c r="B270" s="1" t="s">
        <v>269</v>
      </c>
      <c r="C270" t="str">
        <f t="shared" si="297"/>
        <v xml:space="preserve">2312 </v>
      </c>
      <c r="D270" s="1" t="s">
        <v>269</v>
      </c>
      <c r="E270" t="str">
        <f t="shared" ref="E270" si="316">MID(D270,1,SEARCH(" ",D270,1))</f>
        <v xml:space="preserve">2312 </v>
      </c>
      <c r="F270">
        <f t="shared" si="299"/>
        <v>0</v>
      </c>
      <c r="J270" t="str">
        <f t="shared" si="300"/>
        <v>$20.82 $2,848,507.22</v>
      </c>
      <c r="K270" t="str">
        <f t="shared" si="301"/>
        <v>$2,848,507.22</v>
      </c>
      <c r="L270" t="str">
        <f t="shared" si="302"/>
        <v>$20.82</v>
      </c>
      <c r="M270" s="2" t="str">
        <f t="shared" si="303"/>
        <v>$20.82</v>
      </c>
      <c r="N270" s="2" t="str">
        <f t="shared" si="304"/>
        <v>$2,848,507.22</v>
      </c>
      <c r="O270">
        <f t="shared" si="305"/>
        <v>136815.90874159464</v>
      </c>
      <c r="Q270" t="str">
        <f t="shared" si="306"/>
        <v xml:space="preserve">Lansdowne 920 Baltimore Ave </v>
      </c>
      <c r="R270" t="str">
        <f t="shared" si="307"/>
        <v xml:space="preserve">Lansdowne 920 Baltimore Ave </v>
      </c>
    </row>
    <row r="271" spans="1:18" ht="18.75" customHeight="1" x14ac:dyDescent="0.25">
      <c r="A271">
        <v>268</v>
      </c>
      <c r="B271" s="1" t="s">
        <v>270</v>
      </c>
      <c r="C271" t="str">
        <f t="shared" si="297"/>
        <v xml:space="preserve">2109 </v>
      </c>
      <c r="D271" s="1" t="s">
        <v>270</v>
      </c>
      <c r="E271" t="str">
        <f t="shared" ref="E271" si="317">MID(D271,1,SEARCH(" ",D271,1))</f>
        <v xml:space="preserve">2109 </v>
      </c>
      <c r="F271">
        <f t="shared" si="299"/>
        <v>0</v>
      </c>
      <c r="J271" t="str">
        <f t="shared" si="300"/>
        <v>$29.09 $2,844,265.70</v>
      </c>
      <c r="K271" t="str">
        <f t="shared" si="301"/>
        <v>$2,844,265.70</v>
      </c>
      <c r="L271" t="str">
        <f t="shared" si="302"/>
        <v>$29.09</v>
      </c>
      <c r="M271" s="2" t="str">
        <f t="shared" si="303"/>
        <v>$29.09</v>
      </c>
      <c r="N271" s="2" t="str">
        <f t="shared" si="304"/>
        <v>$2,844,265.70</v>
      </c>
      <c r="O271">
        <f t="shared" si="305"/>
        <v>97774.688896528023</v>
      </c>
      <c r="Q271" t="str">
        <f t="shared" si="306"/>
        <v xml:space="preserve">Camp Hill Harrisburg West Sc 3441 Simpson Ferry Rd </v>
      </c>
      <c r="R271" t="str">
        <f t="shared" si="307"/>
        <v xml:space="preserve">Camp Hill Harrisburg West Sc 3441 Simpson Ferry Rd </v>
      </c>
    </row>
    <row r="272" spans="1:18" ht="18.75" customHeight="1" x14ac:dyDescent="0.25">
      <c r="A272">
        <v>269</v>
      </c>
      <c r="B272" s="1" t="s">
        <v>271</v>
      </c>
      <c r="C272" t="str">
        <f t="shared" si="297"/>
        <v xml:space="preserve">927 </v>
      </c>
      <c r="D272" s="1" t="s">
        <v>271</v>
      </c>
      <c r="E272" t="str">
        <f t="shared" ref="E272" si="318">MID(D272,1,SEARCH(" ",D272,1))</f>
        <v xml:space="preserve">927 </v>
      </c>
      <c r="F272">
        <f t="shared" si="299"/>
        <v>0</v>
      </c>
      <c r="J272" t="str">
        <f t="shared" si="300"/>
        <v>$29.79 $2,839,134.60</v>
      </c>
      <c r="K272" t="str">
        <f t="shared" si="301"/>
        <v>$2,839,134.60</v>
      </c>
      <c r="L272" t="str">
        <f t="shared" si="302"/>
        <v>$29.79</v>
      </c>
      <c r="M272" s="2" t="str">
        <f t="shared" si="303"/>
        <v>$29.79</v>
      </c>
      <c r="N272" s="2" t="str">
        <f t="shared" si="304"/>
        <v>$2,839,134.60</v>
      </c>
      <c r="O272">
        <f t="shared" si="305"/>
        <v>95304.954682779469</v>
      </c>
      <c r="Q272" t="str">
        <f t="shared" si="306"/>
        <v xml:space="preserve">Pipersville Plumstead Sq Shopping Ctr 5837 Easton Rd </v>
      </c>
      <c r="R272" t="str">
        <f t="shared" si="307"/>
        <v xml:space="preserve">Pipersville Plumstead Sq Shopping Ctr 5837 Easton Rd </v>
      </c>
    </row>
    <row r="273" spans="1:18" ht="18.75" customHeight="1" x14ac:dyDescent="0.25">
      <c r="A273">
        <v>270</v>
      </c>
      <c r="B273" s="1" t="s">
        <v>272</v>
      </c>
      <c r="C273" t="str">
        <f t="shared" si="297"/>
        <v xml:space="preserve">5158 </v>
      </c>
      <c r="D273" s="1" t="s">
        <v>272</v>
      </c>
      <c r="E273" t="str">
        <f t="shared" ref="E273" si="319">MID(D273,1,SEARCH(" ",D273,1))</f>
        <v xml:space="preserve">5158 </v>
      </c>
      <c r="F273">
        <f t="shared" si="299"/>
        <v>0</v>
      </c>
      <c r="J273" t="str">
        <f t="shared" si="300"/>
        <v>$20.91 $2,833,908.90</v>
      </c>
      <c r="K273" t="str">
        <f t="shared" si="301"/>
        <v>$2,833,908.90</v>
      </c>
      <c r="L273" t="str">
        <f t="shared" si="302"/>
        <v>$20.91</v>
      </c>
      <c r="M273" s="2" t="str">
        <f t="shared" si="303"/>
        <v>$20.91</v>
      </c>
      <c r="N273" s="2" t="str">
        <f t="shared" si="304"/>
        <v>$2,833,908.90</v>
      </c>
      <c r="O273">
        <f t="shared" si="305"/>
        <v>135528.88091822094</v>
      </c>
      <c r="Q273" t="str">
        <f t="shared" si="306"/>
        <v xml:space="preserve">Philadelphia Mckeown Shopping Ctr 6824 Rising Sun Ave </v>
      </c>
      <c r="R273" t="str">
        <f t="shared" si="307"/>
        <v xml:space="preserve">Philadelphia Mckeown Shopping Ctr 6824 Rising Sun Ave </v>
      </c>
    </row>
    <row r="274" spans="1:18" ht="18.75" customHeight="1" x14ac:dyDescent="0.25">
      <c r="A274">
        <v>271</v>
      </c>
      <c r="B274" s="1" t="s">
        <v>273</v>
      </c>
      <c r="C274" t="str">
        <f t="shared" si="297"/>
        <v xml:space="preserve">203 </v>
      </c>
      <c r="D274" s="1" t="s">
        <v>273</v>
      </c>
      <c r="E274" t="str">
        <f t="shared" ref="E274" si="320">MID(D274,1,SEARCH(" ",D274,1))</f>
        <v xml:space="preserve">203 </v>
      </c>
      <c r="F274">
        <f t="shared" si="299"/>
        <v>0</v>
      </c>
      <c r="J274" t="str">
        <f t="shared" si="300"/>
        <v>$28.38 $2,827,734.91</v>
      </c>
      <c r="K274" t="str">
        <f t="shared" si="301"/>
        <v>$2,827,734.91</v>
      </c>
      <c r="L274" t="str">
        <f t="shared" si="302"/>
        <v>$28.38</v>
      </c>
      <c r="M274" s="2" t="str">
        <f t="shared" si="303"/>
        <v>$28.38</v>
      </c>
      <c r="N274" s="2" t="str">
        <f t="shared" si="304"/>
        <v>$2,827,734.91</v>
      </c>
      <c r="O274">
        <f t="shared" si="305"/>
        <v>99638.298449612412</v>
      </c>
      <c r="Q274" t="str">
        <f t="shared" si="306"/>
        <v xml:space="preserve">Pittsburgh Braddock Hills Shopping Ct 230 Yost Blvd </v>
      </c>
      <c r="R274" t="str">
        <f t="shared" si="307"/>
        <v xml:space="preserve">Pittsburgh Braddock Hills Shopping Ct 230 Yost Blvd </v>
      </c>
    </row>
    <row r="275" spans="1:18" ht="18.75" customHeight="1" x14ac:dyDescent="0.25">
      <c r="A275">
        <v>272</v>
      </c>
      <c r="B275" s="1" t="s">
        <v>274</v>
      </c>
      <c r="C275" t="str">
        <f t="shared" si="297"/>
        <v xml:space="preserve">9108 </v>
      </c>
      <c r="D275" s="1" t="s">
        <v>274</v>
      </c>
      <c r="E275" t="str">
        <f t="shared" ref="E275" si="321">MID(D275,1,SEARCH(" ",D275,1))</f>
        <v xml:space="preserve">9108 </v>
      </c>
      <c r="F275">
        <f t="shared" si="299"/>
        <v>0</v>
      </c>
      <c r="J275" t="str">
        <f t="shared" si="300"/>
        <v>$25.11 $2,819,947.93</v>
      </c>
      <c r="K275" t="str">
        <f t="shared" si="301"/>
        <v>$2,819,947.93</v>
      </c>
      <c r="L275" t="str">
        <f t="shared" si="302"/>
        <v>$25.11</v>
      </c>
      <c r="M275" s="2" t="str">
        <f t="shared" si="303"/>
        <v>$25.11</v>
      </c>
      <c r="N275" s="2" t="str">
        <f t="shared" si="304"/>
        <v>$2,819,947.93</v>
      </c>
      <c r="O275">
        <f t="shared" si="305"/>
        <v>112303.78056551176</v>
      </c>
      <c r="Q275" t="str">
        <f t="shared" si="306"/>
        <v xml:space="preserve">Philadelphia Pennypack Circle Shopping Ctr 8204 E. Roosevelt Blvd. </v>
      </c>
      <c r="R275" t="str">
        <f t="shared" si="307"/>
        <v xml:space="preserve">Philadelphia Pennypack Circle Shopping Ctr 8204 E. Roosevelt Blvd. </v>
      </c>
    </row>
    <row r="276" spans="1:18" ht="18.75" customHeight="1" x14ac:dyDescent="0.25">
      <c r="A276">
        <v>273</v>
      </c>
      <c r="B276" s="1" t="s">
        <v>275</v>
      </c>
      <c r="C276" t="str">
        <f t="shared" si="297"/>
        <v xml:space="preserve">3604 </v>
      </c>
      <c r="D276" s="1" t="s">
        <v>275</v>
      </c>
      <c r="E276" t="str">
        <f t="shared" ref="E276" si="322">MID(D276,1,SEARCH(" ",D276,1))</f>
        <v xml:space="preserve">3604 </v>
      </c>
      <c r="F276">
        <f t="shared" si="299"/>
        <v>0</v>
      </c>
      <c r="J276" t="str">
        <f t="shared" si="300"/>
        <v>$26.75 $2,799,412.09</v>
      </c>
      <c r="K276" t="str">
        <f t="shared" si="301"/>
        <v>$2,799,412.09</v>
      </c>
      <c r="L276" t="str">
        <f t="shared" si="302"/>
        <v>$26.75</v>
      </c>
      <c r="M276" s="2" t="str">
        <f t="shared" si="303"/>
        <v>$26.75</v>
      </c>
      <c r="N276" s="2" t="str">
        <f t="shared" si="304"/>
        <v>$2,799,412.09</v>
      </c>
      <c r="O276">
        <f t="shared" si="305"/>
        <v>104650.91925233645</v>
      </c>
      <c r="Q276" t="str">
        <f t="shared" si="306"/>
        <v xml:space="preserve">Ephrata 31 W Main St </v>
      </c>
      <c r="R276" t="str">
        <f t="shared" si="307"/>
        <v xml:space="preserve">Ephrata 31 W Main St </v>
      </c>
    </row>
    <row r="277" spans="1:18" ht="18.75" customHeight="1" x14ac:dyDescent="0.25">
      <c r="A277">
        <v>274</v>
      </c>
      <c r="B277" s="1" t="s">
        <v>276</v>
      </c>
      <c r="C277" t="str">
        <f t="shared" si="297"/>
        <v xml:space="preserve">3921 </v>
      </c>
      <c r="D277" s="1" t="s">
        <v>276</v>
      </c>
      <c r="E277" t="str">
        <f t="shared" ref="E277" si="323">MID(D277,1,SEARCH(" ",D277,1))</f>
        <v xml:space="preserve">3921 </v>
      </c>
      <c r="F277">
        <f t="shared" si="299"/>
        <v>0</v>
      </c>
      <c r="J277" t="str">
        <f t="shared" si="300"/>
        <v>$35.16 $2,784,293.63</v>
      </c>
      <c r="K277" t="str">
        <f t="shared" si="301"/>
        <v>$2,784,293.63</v>
      </c>
      <c r="L277" t="str">
        <f t="shared" si="302"/>
        <v>$35.16</v>
      </c>
      <c r="M277" s="2" t="str">
        <f t="shared" si="303"/>
        <v>$35.16</v>
      </c>
      <c r="N277" s="2" t="str">
        <f t="shared" si="304"/>
        <v>$2,784,293.63</v>
      </c>
      <c r="O277">
        <f t="shared" si="305"/>
        <v>79189.238623435725</v>
      </c>
      <c r="Q277" t="str">
        <f t="shared" si="306"/>
        <v xml:space="preserve">Allentown Airport Plz Shopping Ctr 1247 Airport Rd </v>
      </c>
      <c r="R277" t="str">
        <f t="shared" si="307"/>
        <v xml:space="preserve">Allentown Airport Plz Shopping Ctr 1247 Airport Rd </v>
      </c>
    </row>
    <row r="278" spans="1:18" ht="18.75" customHeight="1" x14ac:dyDescent="0.25">
      <c r="A278">
        <v>275</v>
      </c>
      <c r="B278" s="1" t="s">
        <v>277</v>
      </c>
      <c r="C278" t="str">
        <f t="shared" si="297"/>
        <v xml:space="preserve">5152 </v>
      </c>
      <c r="D278" s="1" t="s">
        <v>277</v>
      </c>
      <c r="E278" t="str">
        <f t="shared" ref="E278" si="324">MID(D278,1,SEARCH(" ",D278,1))</f>
        <v xml:space="preserve">5152 </v>
      </c>
      <c r="F278">
        <f t="shared" si="299"/>
        <v>0</v>
      </c>
      <c r="J278" t="str">
        <f t="shared" si="300"/>
        <v>$23.07 $2,779,166.72</v>
      </c>
      <c r="K278" t="str">
        <f t="shared" si="301"/>
        <v>$2,779,166.72</v>
      </c>
      <c r="L278" t="str">
        <f t="shared" si="302"/>
        <v>$23.07</v>
      </c>
      <c r="M278" s="2" t="str">
        <f t="shared" si="303"/>
        <v>$23.07</v>
      </c>
      <c r="N278" s="2" t="str">
        <f t="shared" si="304"/>
        <v>$2,779,166.72</v>
      </c>
      <c r="O278">
        <f t="shared" si="305"/>
        <v>120466.69787602949</v>
      </c>
      <c r="Q278" t="str">
        <f t="shared" si="306"/>
        <v xml:space="preserve">Philadelphia Erie Plz 3772 L St </v>
      </c>
      <c r="R278" t="str">
        <f t="shared" si="307"/>
        <v xml:space="preserve">Philadelphia Erie Plz 3772 L St </v>
      </c>
    </row>
    <row r="279" spans="1:18" ht="18.75" customHeight="1" x14ac:dyDescent="0.25">
      <c r="A279">
        <v>276</v>
      </c>
      <c r="B279" s="1" t="s">
        <v>278</v>
      </c>
      <c r="C279" t="str">
        <f t="shared" si="297"/>
        <v xml:space="preserve">4201 </v>
      </c>
      <c r="D279" s="1" t="s">
        <v>278</v>
      </c>
      <c r="E279" t="str">
        <f t="shared" ref="E279" si="325">MID(D279,1,SEARCH(" ",D279,1))</f>
        <v xml:space="preserve">4201 </v>
      </c>
      <c r="F279">
        <f t="shared" si="299"/>
        <v>0</v>
      </c>
      <c r="J279" t="str">
        <f t="shared" si="300"/>
        <v>$30.87 $2,778,539.61</v>
      </c>
      <c r="K279" t="str">
        <f t="shared" si="301"/>
        <v>$2,778,539.61</v>
      </c>
      <c r="L279" t="str">
        <f t="shared" si="302"/>
        <v>$30.87</v>
      </c>
      <c r="M279" s="2" t="str">
        <f t="shared" si="303"/>
        <v>$30.87</v>
      </c>
      <c r="N279" s="2" t="str">
        <f t="shared" si="304"/>
        <v>$2,778,539.61</v>
      </c>
      <c r="O279">
        <f t="shared" si="305"/>
        <v>90007.761904761894</v>
      </c>
      <c r="Q279" t="str">
        <f t="shared" si="306"/>
        <v xml:space="preserve">Bradford 38 Davis St </v>
      </c>
      <c r="R279" t="str">
        <f t="shared" si="307"/>
        <v xml:space="preserve">Bradford 38 Davis St </v>
      </c>
    </row>
    <row r="280" spans="1:18" ht="18.75" customHeight="1" x14ac:dyDescent="0.25">
      <c r="A280">
        <v>277</v>
      </c>
      <c r="B280" s="1" t="s">
        <v>279</v>
      </c>
      <c r="C280" t="str">
        <f t="shared" si="297"/>
        <v xml:space="preserve">4026 </v>
      </c>
      <c r="D280" s="1" t="s">
        <v>279</v>
      </c>
      <c r="E280" t="str">
        <f t="shared" ref="E280" si="326">MID(D280,1,SEARCH(" ",D280,1))</f>
        <v xml:space="preserve">4026 </v>
      </c>
      <c r="F280">
        <f t="shared" si="299"/>
        <v>0</v>
      </c>
      <c r="J280" t="str">
        <f t="shared" si="300"/>
        <v>$26.80 $2,769,972.73</v>
      </c>
      <c r="K280" t="str">
        <f t="shared" si="301"/>
        <v>$2,769,972.73</v>
      </c>
      <c r="L280" t="str">
        <f t="shared" si="302"/>
        <v>$26.80</v>
      </c>
      <c r="M280" s="2" t="str">
        <f t="shared" si="303"/>
        <v>$26.80</v>
      </c>
      <c r="N280" s="2" t="str">
        <f t="shared" si="304"/>
        <v>$2,769,972.73</v>
      </c>
      <c r="O280">
        <f t="shared" si="305"/>
        <v>103357.19141791045</v>
      </c>
      <c r="Q280" t="str">
        <f t="shared" si="306"/>
        <v xml:space="preserve">Edwardsville 26 Gateway Shopping </v>
      </c>
      <c r="R280" t="str">
        <f t="shared" si="307"/>
        <v xml:space="preserve">Edwardsville 26 Gateway Shopping </v>
      </c>
    </row>
    <row r="281" spans="1:18" ht="18.75" customHeight="1" x14ac:dyDescent="0.25">
      <c r="A281">
        <v>278</v>
      </c>
      <c r="B281" s="1" t="s">
        <v>280</v>
      </c>
      <c r="C281" t="str">
        <f t="shared" si="297"/>
        <v xml:space="preserve">280 </v>
      </c>
      <c r="D281" s="1" t="s">
        <v>280</v>
      </c>
      <c r="E281" t="str">
        <f t="shared" ref="E281" si="327">MID(D281,1,SEARCH(" ",D281,1))</f>
        <v xml:space="preserve">280 </v>
      </c>
      <c r="F281">
        <f t="shared" si="299"/>
        <v>0</v>
      </c>
      <c r="J281" t="str">
        <f t="shared" si="300"/>
        <v>$21.04 $2,767,583.69</v>
      </c>
      <c r="K281" t="str">
        <f t="shared" si="301"/>
        <v>$2,767,583.69</v>
      </c>
      <c r="L281" t="str">
        <f t="shared" si="302"/>
        <v>$21.04</v>
      </c>
      <c r="M281" s="2" t="str">
        <f t="shared" si="303"/>
        <v>$21.04</v>
      </c>
      <c r="N281" s="2" t="str">
        <f t="shared" si="304"/>
        <v>$2,767,583.69</v>
      </c>
      <c r="O281">
        <f t="shared" si="305"/>
        <v>131539.14876425857</v>
      </c>
      <c r="Q281" t="str">
        <f t="shared" si="306"/>
        <v xml:space="preserve">Pittsburgh 2800 Robinson Blvd </v>
      </c>
      <c r="R281" t="str">
        <f t="shared" si="307"/>
        <v xml:space="preserve">Pittsburgh 2800 Robinson Blvd </v>
      </c>
    </row>
    <row r="282" spans="1:18" ht="18.75" customHeight="1" x14ac:dyDescent="0.25">
      <c r="A282">
        <v>279</v>
      </c>
      <c r="B282" s="1" t="s">
        <v>281</v>
      </c>
      <c r="C282" t="str">
        <f t="shared" si="297"/>
        <v xml:space="preserve">3803 </v>
      </c>
      <c r="D282" s="1" t="s">
        <v>281</v>
      </c>
      <c r="E282" t="str">
        <f t="shared" ref="E282" si="328">MID(D282,1,SEARCH(" ",D282,1))</f>
        <v xml:space="preserve">3803 </v>
      </c>
      <c r="F282">
        <f t="shared" si="299"/>
        <v>0</v>
      </c>
      <c r="J282" t="str">
        <f t="shared" si="300"/>
        <v>$27.60 $2,767,141.08</v>
      </c>
      <c r="K282" t="str">
        <f t="shared" si="301"/>
        <v>$2,767,141.08</v>
      </c>
      <c r="L282" t="str">
        <f t="shared" si="302"/>
        <v>$27.60</v>
      </c>
      <c r="M282" s="2" t="str">
        <f t="shared" si="303"/>
        <v>$27.60</v>
      </c>
      <c r="N282" s="2" t="str">
        <f t="shared" si="304"/>
        <v>$2,767,141.08</v>
      </c>
      <c r="O282">
        <f t="shared" si="305"/>
        <v>100258.73478260869</v>
      </c>
      <c r="Q282" t="str">
        <f t="shared" si="306"/>
        <v xml:space="preserve">Palmyra Palmyra Shopping Ctr 901 E Main </v>
      </c>
      <c r="R282" t="str">
        <f t="shared" si="307"/>
        <v xml:space="preserve">Palmyra Palmyra Shopping Ctr 901 E Main </v>
      </c>
    </row>
    <row r="283" spans="1:18" ht="18.75" customHeight="1" x14ac:dyDescent="0.25">
      <c r="A283">
        <v>280</v>
      </c>
      <c r="B283" s="1" t="s">
        <v>282</v>
      </c>
      <c r="C283" t="str">
        <f t="shared" si="297"/>
        <v xml:space="preserve">608 </v>
      </c>
      <c r="D283" s="1" t="s">
        <v>282</v>
      </c>
      <c r="E283" t="str">
        <f t="shared" ref="E283" si="329">MID(D283,1,SEARCH(" ",D283,1))</f>
        <v xml:space="preserve">608 </v>
      </c>
      <c r="F283">
        <f t="shared" si="299"/>
        <v>0</v>
      </c>
      <c r="J283" t="str">
        <f t="shared" si="300"/>
        <v>$27.85 $2,755,276.21</v>
      </c>
      <c r="K283" t="str">
        <f t="shared" si="301"/>
        <v>$2,755,276.21</v>
      </c>
      <c r="L283" t="str">
        <f t="shared" si="302"/>
        <v>$27.85</v>
      </c>
      <c r="M283" s="2" t="str">
        <f t="shared" si="303"/>
        <v>$27.85</v>
      </c>
      <c r="N283" s="2" t="str">
        <f t="shared" si="304"/>
        <v>$2,755,276.21</v>
      </c>
      <c r="O283">
        <f t="shared" si="305"/>
        <v>98932.718491920998</v>
      </c>
      <c r="Q283" t="str">
        <f t="shared" si="306"/>
        <v xml:space="preserve">Sinking Spring Springtown Shopping Ctr 2671 Shillington Rd </v>
      </c>
      <c r="R283" t="str">
        <f t="shared" si="307"/>
        <v xml:space="preserve">Sinking Spring Springtown Shopping Ctr 2671 Shillington Rd </v>
      </c>
    </row>
    <row r="284" spans="1:18" ht="18.75" customHeight="1" x14ac:dyDescent="0.25">
      <c r="A284">
        <v>281</v>
      </c>
      <c r="B284" s="1" t="s">
        <v>283</v>
      </c>
      <c r="C284" t="str">
        <f t="shared" si="297"/>
        <v xml:space="preserve">5501 </v>
      </c>
      <c r="D284" s="1" t="s">
        <v>283</v>
      </c>
      <c r="E284" t="str">
        <f t="shared" ref="E284" si="330">MID(D284,1,SEARCH(" ",D284,1))</f>
        <v xml:space="preserve">5501 </v>
      </c>
      <c r="F284">
        <f t="shared" si="299"/>
        <v>0</v>
      </c>
      <c r="J284" t="str">
        <f t="shared" si="300"/>
        <v>$31.17 $2,739,926.03</v>
      </c>
      <c r="K284" t="str">
        <f t="shared" si="301"/>
        <v>$2,739,926.03</v>
      </c>
      <c r="L284" t="str">
        <f t="shared" si="302"/>
        <v>$31.17</v>
      </c>
      <c r="M284" s="2" t="str">
        <f t="shared" si="303"/>
        <v>$31.17</v>
      </c>
      <c r="N284" s="2" t="str">
        <f t="shared" si="304"/>
        <v>$2,739,926.03</v>
      </c>
      <c r="O284">
        <f t="shared" si="305"/>
        <v>87902.663779274939</v>
      </c>
      <c r="Q284" t="str">
        <f t="shared" si="306"/>
        <v xml:space="preserve">Selinsgrove 517 N Market St </v>
      </c>
      <c r="R284" t="str">
        <f t="shared" si="307"/>
        <v xml:space="preserve">Selinsgrove 517 N Market St </v>
      </c>
    </row>
    <row r="285" spans="1:18" ht="18.75" customHeight="1" x14ac:dyDescent="0.25">
      <c r="A285">
        <v>282</v>
      </c>
      <c r="B285" s="1" t="s">
        <v>284</v>
      </c>
      <c r="C285" t="str">
        <f t="shared" si="297"/>
        <v xml:space="preserve">1520 </v>
      </c>
      <c r="D285" s="1" t="s">
        <v>284</v>
      </c>
      <c r="E285" t="str">
        <f t="shared" ref="E285" si="331">MID(D285,1,SEARCH(" ",D285,1))</f>
        <v xml:space="preserve">1520 </v>
      </c>
      <c r="F285">
        <f t="shared" si="299"/>
        <v>0</v>
      </c>
      <c r="J285" t="str">
        <f t="shared" si="300"/>
        <v>$37.38 $2,730,147.05</v>
      </c>
      <c r="K285" t="str">
        <f t="shared" si="301"/>
        <v>$2,730,147.05</v>
      </c>
      <c r="L285" t="str">
        <f t="shared" si="302"/>
        <v>$37.38</v>
      </c>
      <c r="M285" s="2" t="str">
        <f t="shared" si="303"/>
        <v>$37.38</v>
      </c>
      <c r="N285" s="2" t="str">
        <f t="shared" si="304"/>
        <v>$2,730,147.05</v>
      </c>
      <c r="O285">
        <f t="shared" si="305"/>
        <v>73037.641787051893</v>
      </c>
      <c r="Q285" t="str">
        <f t="shared" si="306"/>
        <v xml:space="preserve">Glenmoore Ludwigs Village Shopping Ctr 2910 Conestoga Rd </v>
      </c>
      <c r="R285" t="str">
        <f t="shared" si="307"/>
        <v xml:space="preserve">Glenmoore Ludwigs Village Shopping Ctr 2910 Conestoga Rd </v>
      </c>
    </row>
    <row r="286" spans="1:18" ht="18.75" customHeight="1" x14ac:dyDescent="0.25">
      <c r="A286">
        <v>283</v>
      </c>
      <c r="B286" s="1" t="s">
        <v>285</v>
      </c>
      <c r="C286" t="str">
        <f t="shared" si="297"/>
        <v xml:space="preserve">288 </v>
      </c>
      <c r="D286" s="1" t="s">
        <v>285</v>
      </c>
      <c r="E286" t="str">
        <f t="shared" ref="E286" si="332">MID(D286,1,SEARCH(" ",D286,1))</f>
        <v xml:space="preserve">288 </v>
      </c>
      <c r="F286">
        <f t="shared" si="299"/>
        <v>0</v>
      </c>
      <c r="J286" t="str">
        <f t="shared" si="300"/>
        <v>$31.59 $2,728,210.60</v>
      </c>
      <c r="K286" t="str">
        <f t="shared" si="301"/>
        <v>$2,728,210.60</v>
      </c>
      <c r="L286" t="str">
        <f t="shared" si="302"/>
        <v>$31.59</v>
      </c>
      <c r="M286" s="2" t="str">
        <f t="shared" si="303"/>
        <v>$31.59</v>
      </c>
      <c r="N286" s="2" t="str">
        <f t="shared" si="304"/>
        <v>$2,728,210.60</v>
      </c>
      <c r="O286">
        <f t="shared" si="305"/>
        <v>86363.108578664134</v>
      </c>
      <c r="Q286" t="str">
        <f t="shared" si="306"/>
        <v xml:space="preserve">Pittsburgh 530-A Caste Village Sc </v>
      </c>
      <c r="R286" t="str">
        <f t="shared" si="307"/>
        <v xml:space="preserve">Pittsburgh 530-A Caste Village Sc </v>
      </c>
    </row>
    <row r="287" spans="1:18" ht="18.75" customHeight="1" x14ac:dyDescent="0.25">
      <c r="A287">
        <v>284</v>
      </c>
      <c r="B287" s="1" t="s">
        <v>286</v>
      </c>
      <c r="C287" t="str">
        <f t="shared" si="297"/>
        <v xml:space="preserve">6507 </v>
      </c>
      <c r="D287" s="1" t="s">
        <v>286</v>
      </c>
      <c r="E287" t="str">
        <f t="shared" ref="E287" si="333">MID(D287,1,SEARCH(" ",D287,1))</f>
        <v xml:space="preserve">6507 </v>
      </c>
      <c r="F287">
        <f t="shared" si="299"/>
        <v>0</v>
      </c>
      <c r="J287" t="str">
        <f t="shared" si="300"/>
        <v>$43.74 $2,715,806.16</v>
      </c>
      <c r="K287" t="str">
        <f t="shared" si="301"/>
        <v>$2,715,806.16</v>
      </c>
      <c r="L287" t="str">
        <f t="shared" si="302"/>
        <v>$43.74</v>
      </c>
      <c r="M287" s="2" t="str">
        <f t="shared" si="303"/>
        <v>$43.74</v>
      </c>
      <c r="N287" s="2" t="str">
        <f t="shared" si="304"/>
        <v>$2,715,806.16</v>
      </c>
      <c r="O287">
        <f t="shared" si="305"/>
        <v>62089.761316872427</v>
      </c>
      <c r="Q287" t="str">
        <f t="shared" si="306"/>
        <v xml:space="preserve">Ligonier 613 W Main St </v>
      </c>
      <c r="R287" t="str">
        <f t="shared" si="307"/>
        <v xml:space="preserve">Ligonier 613 W Main St </v>
      </c>
    </row>
    <row r="288" spans="1:18" ht="18.75" customHeight="1" x14ac:dyDescent="0.25">
      <c r="A288">
        <v>285</v>
      </c>
      <c r="B288" s="1" t="s">
        <v>287</v>
      </c>
      <c r="C288" t="str">
        <f t="shared" si="297"/>
        <v xml:space="preserve">6525 </v>
      </c>
      <c r="D288" s="1" t="s">
        <v>287</v>
      </c>
      <c r="E288" t="str">
        <f t="shared" ref="E288" si="334">MID(D288,1,SEARCH(" ",D288,1))</f>
        <v xml:space="preserve">6525 </v>
      </c>
      <c r="F288">
        <f t="shared" si="299"/>
        <v>0</v>
      </c>
      <c r="J288" t="str">
        <f t="shared" si="300"/>
        <v>$28.30 $2,705,156.35</v>
      </c>
      <c r="K288" t="str">
        <f t="shared" si="301"/>
        <v>$2,705,156.35</v>
      </c>
      <c r="L288" t="str">
        <f t="shared" si="302"/>
        <v>$28.30</v>
      </c>
      <c r="M288" s="2" t="str">
        <f t="shared" si="303"/>
        <v>$28.30</v>
      </c>
      <c r="N288" s="2" t="str">
        <f t="shared" si="304"/>
        <v>$2,705,156.35</v>
      </c>
      <c r="O288">
        <f t="shared" si="305"/>
        <v>95588.563604240277</v>
      </c>
      <c r="Q288" t="str">
        <f t="shared" si="306"/>
        <v xml:space="preserve">Greensburg 6041 Rte </v>
      </c>
      <c r="R288" t="str">
        <f t="shared" si="307"/>
        <v xml:space="preserve">Greensburg 6041 Rte </v>
      </c>
    </row>
    <row r="289" spans="1:18" ht="18.75" customHeight="1" x14ac:dyDescent="0.25">
      <c r="A289">
        <v>286</v>
      </c>
      <c r="B289" s="1" t="s">
        <v>288</v>
      </c>
      <c r="C289" t="str">
        <f t="shared" si="297"/>
        <v xml:space="preserve">3708 </v>
      </c>
      <c r="D289" s="1" t="s">
        <v>288</v>
      </c>
      <c r="E289" t="str">
        <f t="shared" ref="E289" si="335">MID(D289,1,SEARCH(" ",D289,1))</f>
        <v xml:space="preserve">3708 </v>
      </c>
      <c r="F289">
        <f t="shared" si="299"/>
        <v>0</v>
      </c>
      <c r="J289" t="str">
        <f t="shared" si="300"/>
        <v>$28.61 $2,702,412.58</v>
      </c>
      <c r="K289" t="str">
        <f t="shared" si="301"/>
        <v>$2,702,412.58</v>
      </c>
      <c r="L289" t="str">
        <f t="shared" si="302"/>
        <v>$28.61</v>
      </c>
      <c r="M289" s="2" t="str">
        <f t="shared" si="303"/>
        <v>$28.61</v>
      </c>
      <c r="N289" s="2" t="str">
        <f t="shared" si="304"/>
        <v>$2,702,412.58</v>
      </c>
      <c r="O289">
        <f t="shared" si="305"/>
        <v>94456.923453337993</v>
      </c>
      <c r="Q289" t="str">
        <f t="shared" si="306"/>
        <v xml:space="preserve">New Castle 2410 Wilmington Rd </v>
      </c>
      <c r="R289" t="str">
        <f t="shared" si="307"/>
        <v xml:space="preserve">New Castle 2410 Wilmington Rd </v>
      </c>
    </row>
    <row r="290" spans="1:18" ht="18.75" customHeight="1" x14ac:dyDescent="0.25">
      <c r="A290">
        <v>287</v>
      </c>
      <c r="B290" s="1" t="s">
        <v>289</v>
      </c>
      <c r="C290" t="str">
        <f t="shared" si="297"/>
        <v xml:space="preserve">1118 </v>
      </c>
      <c r="D290" s="1" t="s">
        <v>289</v>
      </c>
      <c r="E290" t="str">
        <f t="shared" ref="E290" si="336">MID(D290,1,SEARCH(" ",D290,1))</f>
        <v xml:space="preserve">1118 </v>
      </c>
      <c r="F290">
        <f t="shared" si="299"/>
        <v>0</v>
      </c>
      <c r="J290" t="str">
        <f t="shared" si="300"/>
        <v>$31.22 $2,699,672.46</v>
      </c>
      <c r="K290" t="str">
        <f t="shared" si="301"/>
        <v>$2,699,672.46</v>
      </c>
      <c r="L290" t="str">
        <f t="shared" si="302"/>
        <v>$31.22</v>
      </c>
      <c r="M290" s="2" t="str">
        <f t="shared" si="303"/>
        <v>$31.22</v>
      </c>
      <c r="N290" s="2" t="str">
        <f t="shared" si="304"/>
        <v>$2,699,672.46</v>
      </c>
      <c r="O290">
        <f t="shared" si="305"/>
        <v>86472.532351057016</v>
      </c>
      <c r="Q290" t="str">
        <f t="shared" si="306"/>
        <v xml:space="preserve">Johnstown Geistown Shopping Ctr 2451 Bedford St </v>
      </c>
      <c r="R290" t="str">
        <f t="shared" si="307"/>
        <v xml:space="preserve">Johnstown Geistown Shopping Ctr 2451 Bedford St </v>
      </c>
    </row>
    <row r="291" spans="1:18" ht="18.75" customHeight="1" x14ac:dyDescent="0.25">
      <c r="A291">
        <v>288</v>
      </c>
      <c r="B291" s="1" t="s">
        <v>290</v>
      </c>
      <c r="C291" t="str">
        <f t="shared" si="297"/>
        <v xml:space="preserve">4813 </v>
      </c>
      <c r="D291" s="1" t="s">
        <v>290</v>
      </c>
      <c r="E291" t="str">
        <f t="shared" ref="E291" si="337">MID(D291,1,SEARCH(" ",D291,1))</f>
        <v xml:space="preserve">4813 </v>
      </c>
      <c r="F291">
        <f t="shared" si="299"/>
        <v>0</v>
      </c>
      <c r="J291" t="str">
        <f t="shared" si="300"/>
        <v>$28.11 $2,698,469.01</v>
      </c>
      <c r="K291" t="str">
        <f t="shared" si="301"/>
        <v>$2,698,469.01</v>
      </c>
      <c r="L291" t="str">
        <f t="shared" si="302"/>
        <v>$28.11</v>
      </c>
      <c r="M291" s="2" t="str">
        <f t="shared" si="303"/>
        <v>$28.11</v>
      </c>
      <c r="N291" s="2" t="str">
        <f t="shared" si="304"/>
        <v>$2,698,469.01</v>
      </c>
      <c r="O291">
        <f t="shared" si="305"/>
        <v>95996.763073639275</v>
      </c>
      <c r="Q291" t="str">
        <f t="shared" si="306"/>
        <v xml:space="preserve">Bethlehem 30 E 4th St </v>
      </c>
      <c r="R291" t="str">
        <f t="shared" si="307"/>
        <v xml:space="preserve">Bethlehem 30 E 4th St </v>
      </c>
    </row>
    <row r="292" spans="1:18" ht="18.75" customHeight="1" x14ac:dyDescent="0.25">
      <c r="A292">
        <v>289</v>
      </c>
      <c r="B292" s="1" t="s">
        <v>291</v>
      </c>
      <c r="C292" t="str">
        <f t="shared" si="297"/>
        <v xml:space="preserve">4805 </v>
      </c>
      <c r="D292" s="1" t="s">
        <v>291</v>
      </c>
      <c r="E292" t="str">
        <f t="shared" ref="E292" si="338">MID(D292,1,SEARCH(" ",D292,1))</f>
        <v xml:space="preserve">4805 </v>
      </c>
      <c r="F292">
        <f t="shared" si="299"/>
        <v>0</v>
      </c>
      <c r="J292" t="str">
        <f t="shared" si="300"/>
        <v>$26.98 $2,695,096.43</v>
      </c>
      <c r="K292" t="str">
        <f t="shared" si="301"/>
        <v>$2,695,096.43</v>
      </c>
      <c r="L292" t="str">
        <f t="shared" si="302"/>
        <v>$26.98</v>
      </c>
      <c r="M292" s="2" t="str">
        <f t="shared" si="303"/>
        <v>$26.98</v>
      </c>
      <c r="N292" s="2" t="str">
        <f t="shared" si="304"/>
        <v>$2,695,096.43</v>
      </c>
      <c r="O292">
        <f t="shared" si="305"/>
        <v>99892.380652335065</v>
      </c>
      <c r="Q292" t="str">
        <f t="shared" si="306"/>
        <v xml:space="preserve">Northampton 1910 Ctr St </v>
      </c>
      <c r="R292" t="str">
        <f t="shared" si="307"/>
        <v xml:space="preserve">Northampton 1910 Ctr St </v>
      </c>
    </row>
    <row r="293" spans="1:18" ht="18.75" customHeight="1" x14ac:dyDescent="0.25">
      <c r="A293">
        <v>290</v>
      </c>
      <c r="B293" s="1" t="s">
        <v>292</v>
      </c>
      <c r="C293" t="str">
        <f t="shared" si="297"/>
        <v xml:space="preserve">404 </v>
      </c>
      <c r="D293" s="1" t="s">
        <v>292</v>
      </c>
      <c r="E293" t="str">
        <f t="shared" ref="E293" si="339">MID(D293,1,SEARCH(" ",D293,1))</f>
        <v xml:space="preserve">404 </v>
      </c>
      <c r="F293">
        <f t="shared" si="299"/>
        <v>0</v>
      </c>
      <c r="J293" t="str">
        <f t="shared" si="300"/>
        <v>$29.18 $2,694,148.88</v>
      </c>
      <c r="K293" t="str">
        <f t="shared" si="301"/>
        <v>$2,694,148.88</v>
      </c>
      <c r="L293" t="str">
        <f t="shared" si="302"/>
        <v>$29.18</v>
      </c>
      <c r="M293" s="2" t="str">
        <f t="shared" si="303"/>
        <v>$29.18</v>
      </c>
      <c r="N293" s="2" t="str">
        <f t="shared" si="304"/>
        <v>$2,694,148.88</v>
      </c>
      <c r="O293">
        <f t="shared" si="305"/>
        <v>92328.611377655921</v>
      </c>
      <c r="Q293" t="str">
        <f t="shared" si="306"/>
        <v xml:space="preserve">East Rochester Rochester Plz 730 Ohio River Blvd </v>
      </c>
      <c r="R293" t="str">
        <f t="shared" si="307"/>
        <v xml:space="preserve">East Rochester Rochester Plz 730 Ohio River Blvd </v>
      </c>
    </row>
    <row r="294" spans="1:18" ht="18.75" customHeight="1" x14ac:dyDescent="0.25">
      <c r="A294">
        <v>291</v>
      </c>
      <c r="B294" s="1" t="s">
        <v>293</v>
      </c>
      <c r="C294" t="str">
        <f t="shared" si="297"/>
        <v xml:space="preserve">933 </v>
      </c>
      <c r="D294" s="1" t="s">
        <v>293</v>
      </c>
      <c r="E294" t="str">
        <f t="shared" ref="E294" si="340">MID(D294,1,SEARCH(" ",D294,1))</f>
        <v xml:space="preserve">933 </v>
      </c>
      <c r="F294">
        <f t="shared" si="299"/>
        <v>0</v>
      </c>
      <c r="J294" t="str">
        <f t="shared" si="300"/>
        <v>$42.39 $2,684,015.93</v>
      </c>
      <c r="K294" t="str">
        <f t="shared" si="301"/>
        <v>$2,684,015.93</v>
      </c>
      <c r="L294" t="str">
        <f t="shared" si="302"/>
        <v>$42.39</v>
      </c>
      <c r="M294" s="2" t="str">
        <f t="shared" si="303"/>
        <v>$42.39</v>
      </c>
      <c r="N294" s="2" t="str">
        <f t="shared" si="304"/>
        <v>$2,684,015.93</v>
      </c>
      <c r="O294">
        <f t="shared" si="305"/>
        <v>63317.195800896443</v>
      </c>
      <c r="Q294" t="str">
        <f t="shared" si="306"/>
        <v xml:space="preserve">Holicong Buckingham Green 4950 Old York Rd </v>
      </c>
      <c r="R294" t="str">
        <f t="shared" si="307"/>
        <v xml:space="preserve">Holicong Buckingham Green 4950 Old York Rd </v>
      </c>
    </row>
    <row r="295" spans="1:18" ht="18.75" customHeight="1" x14ac:dyDescent="0.25">
      <c r="A295">
        <v>292</v>
      </c>
      <c r="B295" s="1" t="s">
        <v>294</v>
      </c>
      <c r="C295" t="str">
        <f t="shared" si="297"/>
        <v xml:space="preserve">209 </v>
      </c>
      <c r="D295" s="1" t="s">
        <v>294</v>
      </c>
      <c r="E295" t="str">
        <f t="shared" ref="E295" si="341">MID(D295,1,SEARCH(" ",D295,1))</f>
        <v xml:space="preserve">209 </v>
      </c>
      <c r="F295">
        <f t="shared" si="299"/>
        <v>0</v>
      </c>
      <c r="J295" t="str">
        <f t="shared" si="300"/>
        <v>$31.91 $2,673,989.05</v>
      </c>
      <c r="K295" t="str">
        <f t="shared" si="301"/>
        <v>$2,673,989.05</v>
      </c>
      <c r="L295" t="str">
        <f t="shared" si="302"/>
        <v>$31.91</v>
      </c>
      <c r="M295" s="2" t="str">
        <f t="shared" si="303"/>
        <v>$31.91</v>
      </c>
      <c r="N295" s="2" t="str">
        <f t="shared" si="304"/>
        <v>$2,673,989.05</v>
      </c>
      <c r="O295">
        <f t="shared" si="305"/>
        <v>83797.839235349413</v>
      </c>
      <c r="Q295" t="str">
        <f t="shared" si="306"/>
        <v xml:space="preserve">Pittsburgh 4104 Butler St </v>
      </c>
      <c r="R295" t="str">
        <f t="shared" si="307"/>
        <v xml:space="preserve">Pittsburgh 4104 Butler St </v>
      </c>
    </row>
    <row r="296" spans="1:18" ht="18.75" customHeight="1" x14ac:dyDescent="0.25">
      <c r="A296">
        <v>293</v>
      </c>
      <c r="B296" s="1" t="s">
        <v>295</v>
      </c>
      <c r="C296" t="str">
        <f t="shared" si="297"/>
        <v xml:space="preserve">4625 </v>
      </c>
      <c r="D296" s="1" t="s">
        <v>295</v>
      </c>
      <c r="E296" t="str">
        <f t="shared" ref="E296" si="342">MID(D296,1,SEARCH(" ",D296,1))</f>
        <v xml:space="preserve">4625 </v>
      </c>
      <c r="F296">
        <f t="shared" si="299"/>
        <v>0</v>
      </c>
      <c r="J296" t="str">
        <f t="shared" si="300"/>
        <v>$26.66 $2,658,163.17</v>
      </c>
      <c r="K296" t="str">
        <f t="shared" si="301"/>
        <v>$2,658,163.17</v>
      </c>
      <c r="L296" t="str">
        <f t="shared" si="302"/>
        <v>$26.66</v>
      </c>
      <c r="M296" s="2" t="str">
        <f t="shared" si="303"/>
        <v>$26.66</v>
      </c>
      <c r="N296" s="2" t="str">
        <f t="shared" si="304"/>
        <v>$2,658,163.17</v>
      </c>
      <c r="O296">
        <f t="shared" si="305"/>
        <v>99706.045386346581</v>
      </c>
      <c r="Q296" t="str">
        <f t="shared" si="306"/>
        <v xml:space="preserve">King Of Prussia Valley Forge Shopping Ctr 109 Town Ctr Rd </v>
      </c>
      <c r="R296" t="str">
        <f t="shared" si="307"/>
        <v xml:space="preserve">King Of Prussia Valley Forge Shopping Ctr 109 Town Ctr Rd </v>
      </c>
    </row>
    <row r="297" spans="1:18" ht="18.75" customHeight="1" x14ac:dyDescent="0.25">
      <c r="A297">
        <v>294</v>
      </c>
      <c r="B297" s="1" t="s">
        <v>296</v>
      </c>
      <c r="C297" t="str">
        <f t="shared" si="297"/>
        <v xml:space="preserve">4810 </v>
      </c>
      <c r="D297" s="1" t="s">
        <v>296</v>
      </c>
      <c r="E297" t="str">
        <f t="shared" ref="E297" si="343">MID(D297,1,SEARCH(" ",D297,1))</f>
        <v xml:space="preserve">4810 </v>
      </c>
      <c r="F297">
        <f t="shared" si="299"/>
        <v>0</v>
      </c>
      <c r="J297" t="str">
        <f t="shared" si="300"/>
        <v>$26.87 $2,656,441.49</v>
      </c>
      <c r="K297" t="str">
        <f t="shared" si="301"/>
        <v>$2,656,441.49</v>
      </c>
      <c r="L297" t="str">
        <f t="shared" si="302"/>
        <v>$26.87</v>
      </c>
      <c r="M297" s="2" t="str">
        <f t="shared" si="303"/>
        <v>$26.87</v>
      </c>
      <c r="N297" s="2" t="str">
        <f t="shared" si="304"/>
        <v>$2,656,441.49</v>
      </c>
      <c r="O297">
        <f t="shared" si="305"/>
        <v>98862.727577223675</v>
      </c>
      <c r="Q297" t="str">
        <f t="shared" si="306"/>
        <v xml:space="preserve">Bethlehem Bethlehem Sq Sc 3926 Nazareth Pike, </v>
      </c>
      <c r="R297" t="str">
        <f t="shared" si="307"/>
        <v xml:space="preserve">Bethlehem Bethlehem Sq Sc 3926 Nazareth Pike, </v>
      </c>
    </row>
    <row r="298" spans="1:18" ht="18.75" customHeight="1" x14ac:dyDescent="0.25">
      <c r="A298">
        <v>295</v>
      </c>
      <c r="B298" s="1" t="s">
        <v>297</v>
      </c>
      <c r="C298" t="str">
        <f t="shared" si="297"/>
        <v xml:space="preserve">9206 </v>
      </c>
      <c r="D298" s="1" t="s">
        <v>297</v>
      </c>
      <c r="E298" t="str">
        <f t="shared" ref="E298" si="344">MID(D298,1,SEARCH(" ",D298,1))</f>
        <v xml:space="preserve">9206 </v>
      </c>
      <c r="F298">
        <f t="shared" si="299"/>
        <v>0</v>
      </c>
      <c r="J298" t="str">
        <f t="shared" si="300"/>
        <v>$27.31 $2,645,191.69</v>
      </c>
      <c r="K298" t="str">
        <f t="shared" si="301"/>
        <v>$2,645,191.69</v>
      </c>
      <c r="L298" t="str">
        <f t="shared" si="302"/>
        <v>$27.31</v>
      </c>
      <c r="M298" s="2" t="str">
        <f t="shared" si="303"/>
        <v>$27.31</v>
      </c>
      <c r="N298" s="2" t="str">
        <f t="shared" si="304"/>
        <v>$2,645,191.69</v>
      </c>
      <c r="O298">
        <f t="shared" si="305"/>
        <v>96857.989381179053</v>
      </c>
      <c r="Q298" t="str">
        <f t="shared" si="306"/>
        <v xml:space="preserve">Mckees Rocks Kenmawr Plz 510 Pine Hollow Rd </v>
      </c>
      <c r="R298" t="str">
        <f t="shared" si="307"/>
        <v xml:space="preserve">Mckees Rocks Kenmawr Plz 510 Pine Hollow Rd </v>
      </c>
    </row>
    <row r="299" spans="1:18" ht="18.75" customHeight="1" x14ac:dyDescent="0.25">
      <c r="A299">
        <v>296</v>
      </c>
      <c r="B299" s="1" t="s">
        <v>298</v>
      </c>
      <c r="C299" t="str">
        <f t="shared" si="297"/>
        <v xml:space="preserve">218 </v>
      </c>
      <c r="D299" s="1" t="s">
        <v>298</v>
      </c>
      <c r="E299" t="str">
        <f t="shared" ref="E299" si="345">MID(D299,1,SEARCH(" ",D299,1))</f>
        <v xml:space="preserve">218 </v>
      </c>
      <c r="F299">
        <f t="shared" si="299"/>
        <v>0</v>
      </c>
      <c r="J299" t="str">
        <f t="shared" si="300"/>
        <v>$29.22 $2,640,164.41</v>
      </c>
      <c r="K299" t="str">
        <f t="shared" si="301"/>
        <v>$2,640,164.41</v>
      </c>
      <c r="L299" t="str">
        <f t="shared" si="302"/>
        <v>$29.22</v>
      </c>
      <c r="M299" s="2" t="str">
        <f t="shared" si="303"/>
        <v>$29.22</v>
      </c>
      <c r="N299" s="2" t="str">
        <f t="shared" si="304"/>
        <v>$2,640,164.41</v>
      </c>
      <c r="O299">
        <f t="shared" si="305"/>
        <v>90354.702600958262</v>
      </c>
      <c r="Q299" t="str">
        <f t="shared" si="306"/>
        <v xml:space="preserve">Pittsburgh 2947 W Liberty Ave </v>
      </c>
      <c r="R299" t="str">
        <f t="shared" si="307"/>
        <v xml:space="preserve">Pittsburgh 2947 W Liberty Ave </v>
      </c>
    </row>
    <row r="300" spans="1:18" ht="18.75" customHeight="1" x14ac:dyDescent="0.25">
      <c r="A300">
        <v>297</v>
      </c>
      <c r="B300" s="1" t="s">
        <v>299</v>
      </c>
      <c r="C300" t="str">
        <f t="shared" si="297"/>
        <v xml:space="preserve">1119 </v>
      </c>
      <c r="D300" s="1" t="s">
        <v>299</v>
      </c>
      <c r="E300" t="str">
        <f t="shared" ref="E300" si="346">MID(D300,1,SEARCH(" ",D300,1))</f>
        <v xml:space="preserve">1119 </v>
      </c>
      <c r="F300">
        <f t="shared" si="299"/>
        <v>0</v>
      </c>
      <c r="J300" t="str">
        <f t="shared" si="300"/>
        <v>$31.50 $2,638,443.03</v>
      </c>
      <c r="K300" t="str">
        <f t="shared" si="301"/>
        <v>$2,638,443.03</v>
      </c>
      <c r="L300" t="str">
        <f t="shared" si="302"/>
        <v>$31.50</v>
      </c>
      <c r="M300" s="2" t="str">
        <f t="shared" si="303"/>
        <v>$31.50</v>
      </c>
      <c r="N300" s="2" t="str">
        <f t="shared" si="304"/>
        <v>$2,638,443.03</v>
      </c>
      <c r="O300">
        <f t="shared" si="305"/>
        <v>83760.096190476179</v>
      </c>
      <c r="Q300" t="str">
        <f t="shared" si="306"/>
        <v xml:space="preserve">Johnstown 1735 Lyter Dr </v>
      </c>
      <c r="R300" t="str">
        <f t="shared" si="307"/>
        <v xml:space="preserve">Johnstown 1735 Lyter Dr </v>
      </c>
    </row>
    <row r="301" spans="1:18" ht="18.75" customHeight="1" x14ac:dyDescent="0.25">
      <c r="A301">
        <v>298</v>
      </c>
      <c r="B301" s="1" t="s">
        <v>300</v>
      </c>
      <c r="C301" t="str">
        <f t="shared" si="297"/>
        <v xml:space="preserve">1518 </v>
      </c>
      <c r="D301" s="1" t="s">
        <v>300</v>
      </c>
      <c r="E301" t="str">
        <f t="shared" ref="E301" si="347">MID(D301,1,SEARCH(" ",D301,1))</f>
        <v xml:space="preserve">1518 </v>
      </c>
      <c r="F301">
        <f t="shared" si="299"/>
        <v>0</v>
      </c>
      <c r="J301" t="str">
        <f t="shared" si="300"/>
        <v>$26.38 $2,636,418.32</v>
      </c>
      <c r="K301" t="str">
        <f t="shared" si="301"/>
        <v>$2,636,418.32</v>
      </c>
      <c r="L301" t="str">
        <f t="shared" si="302"/>
        <v>$26.38</v>
      </c>
      <c r="M301" s="2" t="str">
        <f t="shared" si="303"/>
        <v>$26.38</v>
      </c>
      <c r="N301" s="2" t="str">
        <f t="shared" si="304"/>
        <v>$2,636,418.32</v>
      </c>
      <c r="O301">
        <f t="shared" si="305"/>
        <v>99940.042456406372</v>
      </c>
      <c r="Q301" t="str">
        <f t="shared" si="306"/>
        <v xml:space="preserve">West Chester The Marketplace Shopping Ctr 1502 W Chester Pike </v>
      </c>
      <c r="R301" t="str">
        <f t="shared" si="307"/>
        <v xml:space="preserve">West Chester The Marketplace Shopping Ctr 1502 W Chester Pike </v>
      </c>
    </row>
    <row r="302" spans="1:18" ht="18.75" customHeight="1" x14ac:dyDescent="0.25">
      <c r="A302">
        <v>299</v>
      </c>
      <c r="B302" s="1" t="s">
        <v>301</v>
      </c>
      <c r="C302" t="str">
        <f t="shared" si="297"/>
        <v xml:space="preserve">935 </v>
      </c>
      <c r="D302" s="1" t="s">
        <v>301</v>
      </c>
      <c r="E302" t="str">
        <f t="shared" ref="E302" si="348">MID(D302,1,SEARCH(" ",D302,1))</f>
        <v xml:space="preserve">935 </v>
      </c>
      <c r="F302">
        <f t="shared" si="299"/>
        <v>0</v>
      </c>
      <c r="J302" t="str">
        <f t="shared" si="300"/>
        <v>$32.43 $2,623,980.05</v>
      </c>
      <c r="K302" t="str">
        <f t="shared" si="301"/>
        <v>$2,623,980.05</v>
      </c>
      <c r="L302" t="str">
        <f t="shared" si="302"/>
        <v>$32.43</v>
      </c>
      <c r="M302" s="2" t="str">
        <f t="shared" si="303"/>
        <v>$32.43</v>
      </c>
      <c r="N302" s="2" t="str">
        <f t="shared" si="304"/>
        <v>$2,623,980.05</v>
      </c>
      <c r="O302">
        <f t="shared" si="305"/>
        <v>80912.119950662964</v>
      </c>
      <c r="Q302" t="str">
        <f t="shared" si="306"/>
        <v xml:space="preserve">Jamison Warwick Sq Shop Ctr 2395 Old York Rd </v>
      </c>
      <c r="R302" t="str">
        <f t="shared" si="307"/>
        <v xml:space="preserve">Jamison Warwick Sq Shop Ctr 2395 Old York Rd </v>
      </c>
    </row>
    <row r="303" spans="1:18" ht="18.75" customHeight="1" x14ac:dyDescent="0.25">
      <c r="A303">
        <v>300</v>
      </c>
      <c r="B303" s="1" t="s">
        <v>302</v>
      </c>
      <c r="C303" t="str">
        <f t="shared" si="297"/>
        <v xml:space="preserve">1521 </v>
      </c>
      <c r="D303" s="1" t="s">
        <v>302</v>
      </c>
      <c r="E303" t="str">
        <f t="shared" ref="E303" si="349">MID(D303,1,SEARCH(" ",D303,1))</f>
        <v xml:space="preserve">1521 </v>
      </c>
      <c r="F303">
        <f t="shared" si="299"/>
        <v>0</v>
      </c>
      <c r="J303" t="str">
        <f t="shared" si="300"/>
        <v>$29.03 $2,616,270.65</v>
      </c>
      <c r="K303" t="str">
        <f t="shared" si="301"/>
        <v>$2,616,270.65</v>
      </c>
      <c r="L303" t="str">
        <f t="shared" si="302"/>
        <v>$29.03</v>
      </c>
      <c r="M303" s="2" t="str">
        <f t="shared" si="303"/>
        <v>$29.03</v>
      </c>
      <c r="N303" s="2" t="str">
        <f t="shared" si="304"/>
        <v>$2,616,270.65</v>
      </c>
      <c r="O303">
        <f t="shared" si="305"/>
        <v>90122.998622115047</v>
      </c>
      <c r="Q303" t="str">
        <f t="shared" si="306"/>
        <v xml:space="preserve">Downingtown Brandywine Village Shopping Ctr 1239 Horseshoe Pike, </v>
      </c>
      <c r="R303" t="str">
        <f t="shared" si="307"/>
        <v xml:space="preserve">Downingtown Brandywine Village Shopping Ctr 1239 Horseshoe Pike, </v>
      </c>
    </row>
    <row r="304" spans="1:18" ht="18.75" customHeight="1" x14ac:dyDescent="0.25">
      <c r="A304">
        <v>301</v>
      </c>
      <c r="B304" s="1" t="s">
        <v>303</v>
      </c>
      <c r="C304" t="str">
        <f t="shared" si="297"/>
        <v xml:space="preserve">3510 </v>
      </c>
      <c r="D304" s="1" t="s">
        <v>303</v>
      </c>
      <c r="E304" t="str">
        <f t="shared" ref="E304" si="350">MID(D304,1,SEARCH(" ",D304,1))</f>
        <v xml:space="preserve">3510 </v>
      </c>
      <c r="F304">
        <f t="shared" si="299"/>
        <v>0</v>
      </c>
      <c r="J304" t="str">
        <f t="shared" si="300"/>
        <v>$29.46 $2,615,288.19</v>
      </c>
      <c r="K304" t="str">
        <f t="shared" si="301"/>
        <v>$2,615,288.19</v>
      </c>
      <c r="L304" t="str">
        <f t="shared" si="302"/>
        <v>$29.46</v>
      </c>
      <c r="M304" s="2" t="str">
        <f t="shared" si="303"/>
        <v>$29.46</v>
      </c>
      <c r="N304" s="2" t="str">
        <f t="shared" si="304"/>
        <v>$2,615,288.19</v>
      </c>
      <c r="O304">
        <f t="shared" si="305"/>
        <v>88774.208757637476</v>
      </c>
      <c r="Q304" t="str">
        <f t="shared" si="306"/>
        <v xml:space="preserve">Peckville Plz 1500 1531 Main St </v>
      </c>
      <c r="R304" t="str">
        <f t="shared" si="307"/>
        <v xml:space="preserve">Peckville Plz 1500 1531 Main St </v>
      </c>
    </row>
    <row r="305" spans="1:18" ht="18.75" customHeight="1" x14ac:dyDescent="0.25">
      <c r="A305">
        <v>302</v>
      </c>
      <c r="B305" s="1" t="s">
        <v>304</v>
      </c>
      <c r="C305" t="str">
        <f t="shared" si="297"/>
        <v xml:space="preserve">5145 </v>
      </c>
      <c r="D305" s="1" t="s">
        <v>304</v>
      </c>
      <c r="E305" t="str">
        <f t="shared" ref="E305" si="351">MID(D305,1,SEARCH(" ",D305,1))</f>
        <v xml:space="preserve">5145 </v>
      </c>
      <c r="F305">
        <f t="shared" si="299"/>
        <v>0</v>
      </c>
      <c r="J305" t="str">
        <f t="shared" si="300"/>
        <v>$14.69 $2,604,802.83</v>
      </c>
      <c r="K305" t="str">
        <f t="shared" si="301"/>
        <v>$2,604,802.83</v>
      </c>
      <c r="L305" t="str">
        <f t="shared" si="302"/>
        <v>$14.69</v>
      </c>
      <c r="M305" s="2" t="str">
        <f t="shared" si="303"/>
        <v>$14.69</v>
      </c>
      <c r="N305" s="2" t="str">
        <f t="shared" si="304"/>
        <v>$2,604,802.83</v>
      </c>
      <c r="O305">
        <f t="shared" si="305"/>
        <v>177318.09598366238</v>
      </c>
      <c r="Q305" t="str">
        <f t="shared" si="306"/>
        <v xml:space="preserve">Philadelphia 5235 Frankford Ave </v>
      </c>
      <c r="R305" t="str">
        <f t="shared" si="307"/>
        <v xml:space="preserve">Philadelphia 5235 Frankford Ave </v>
      </c>
    </row>
    <row r="306" spans="1:18" ht="18.75" customHeight="1" x14ac:dyDescent="0.25">
      <c r="A306">
        <v>303</v>
      </c>
      <c r="B306" s="1" t="s">
        <v>305</v>
      </c>
      <c r="C306" t="str">
        <f t="shared" si="297"/>
        <v xml:space="preserve">3610 </v>
      </c>
      <c r="D306" s="1" t="s">
        <v>305</v>
      </c>
      <c r="E306" t="str">
        <f t="shared" ref="E306" si="352">MID(D306,1,SEARCH(" ",D306,1))</f>
        <v xml:space="preserve">3610 </v>
      </c>
      <c r="F306">
        <f t="shared" si="299"/>
        <v>0</v>
      </c>
      <c r="J306" t="str">
        <f t="shared" si="300"/>
        <v>$32.30 $2,571,651.81</v>
      </c>
      <c r="K306" t="str">
        <f t="shared" si="301"/>
        <v>$2,571,651.81</v>
      </c>
      <c r="L306" t="str">
        <f t="shared" si="302"/>
        <v>$32.30</v>
      </c>
      <c r="M306" s="2" t="str">
        <f t="shared" si="303"/>
        <v>$32.30</v>
      </c>
      <c r="N306" s="2" t="str">
        <f t="shared" si="304"/>
        <v>$2,571,651.81</v>
      </c>
      <c r="O306">
        <f t="shared" si="305"/>
        <v>79617.703095975245</v>
      </c>
      <c r="Q306" t="str">
        <f t="shared" si="306"/>
        <v xml:space="preserve">Denver Muddy Creek Shoppes 2350 N Reading </v>
      </c>
      <c r="R306" t="str">
        <f t="shared" si="307"/>
        <v xml:space="preserve">Denver Muddy Creek Shoppes 2350 N Reading </v>
      </c>
    </row>
    <row r="307" spans="1:18" ht="18.75" customHeight="1" x14ac:dyDescent="0.25">
      <c r="A307">
        <v>304</v>
      </c>
      <c r="B307" s="1" t="s">
        <v>306</v>
      </c>
      <c r="C307" t="str">
        <f t="shared" si="297"/>
        <v xml:space="preserve">2206 </v>
      </c>
      <c r="D307" s="1" t="s">
        <v>306</v>
      </c>
      <c r="E307" t="str">
        <f t="shared" ref="E307" si="353">MID(D307,1,SEARCH(" ",D307,1))</f>
        <v xml:space="preserve">2206 </v>
      </c>
      <c r="F307">
        <f t="shared" si="299"/>
        <v>0</v>
      </c>
      <c r="J307" t="str">
        <f t="shared" si="300"/>
        <v>$25.30 $2,567,473.49</v>
      </c>
      <c r="K307" t="str">
        <f t="shared" si="301"/>
        <v>$2,567,473.49</v>
      </c>
      <c r="L307" t="str">
        <f t="shared" si="302"/>
        <v>$25.30</v>
      </c>
      <c r="M307" s="2" t="str">
        <f t="shared" si="303"/>
        <v>$25.30</v>
      </c>
      <c r="N307" s="2" t="str">
        <f t="shared" si="304"/>
        <v>$2,567,473.49</v>
      </c>
      <c r="O307">
        <f t="shared" si="305"/>
        <v>101481.16561264823</v>
      </c>
      <c r="Q307" t="str">
        <f t="shared" si="306"/>
        <v xml:space="preserve">Middletown Midtown Plz 430 E Main St </v>
      </c>
      <c r="R307" t="str">
        <f t="shared" si="307"/>
        <v xml:space="preserve">Middletown Midtown Plz 430 E Main St </v>
      </c>
    </row>
    <row r="308" spans="1:18" ht="18.75" customHeight="1" x14ac:dyDescent="0.25">
      <c r="A308">
        <v>305</v>
      </c>
      <c r="B308" s="1" t="s">
        <v>307</v>
      </c>
      <c r="C308" t="str">
        <f t="shared" si="297"/>
        <v xml:space="preserve">2217 </v>
      </c>
      <c r="D308" s="1" t="s">
        <v>307</v>
      </c>
      <c r="E308" t="str">
        <f t="shared" ref="E308" si="354">MID(D308,1,SEARCH(" ",D308,1))</f>
        <v xml:space="preserve">2217 </v>
      </c>
      <c r="F308">
        <f t="shared" si="299"/>
        <v>0</v>
      </c>
      <c r="J308" t="str">
        <f t="shared" si="300"/>
        <v>$25.60 $2,564,604.08</v>
      </c>
      <c r="K308" t="str">
        <f t="shared" si="301"/>
        <v>$2,564,604.08</v>
      </c>
      <c r="L308" t="str">
        <f t="shared" si="302"/>
        <v>$25.60</v>
      </c>
      <c r="M308" s="2" t="str">
        <f t="shared" si="303"/>
        <v>$25.60</v>
      </c>
      <c r="N308" s="2" t="str">
        <f t="shared" si="304"/>
        <v>$2,564,604.08</v>
      </c>
      <c r="O308">
        <f t="shared" si="305"/>
        <v>100179.846875</v>
      </c>
      <c r="Q308" t="str">
        <f t="shared" si="306"/>
        <v xml:space="preserve">Harrisburg Swatara Sq 6301 Grayson </v>
      </c>
      <c r="R308" t="str">
        <f t="shared" si="307"/>
        <v xml:space="preserve">Harrisburg Swatara Sq 6301 Grayson </v>
      </c>
    </row>
    <row r="309" spans="1:18" ht="18.75" customHeight="1" x14ac:dyDescent="0.25">
      <c r="A309">
        <v>306</v>
      </c>
      <c r="B309" s="1" t="s">
        <v>308</v>
      </c>
      <c r="C309" t="str">
        <f t="shared" si="297"/>
        <v xml:space="preserve">6302 </v>
      </c>
      <c r="D309" s="1" t="s">
        <v>308</v>
      </c>
      <c r="E309" t="str">
        <f t="shared" ref="E309" si="355">MID(D309,1,SEARCH(" ",D309,1))</f>
        <v xml:space="preserve">6302 </v>
      </c>
      <c r="F309">
        <f t="shared" si="299"/>
        <v>0</v>
      </c>
      <c r="J309" t="str">
        <f t="shared" si="300"/>
        <v>$28.67 $2,563,605.72</v>
      </c>
      <c r="K309" t="str">
        <f t="shared" si="301"/>
        <v>$2,563,605.72</v>
      </c>
      <c r="L309" t="str">
        <f t="shared" si="302"/>
        <v>$28.67</v>
      </c>
      <c r="M309" s="2" t="str">
        <f t="shared" si="303"/>
        <v>$28.67</v>
      </c>
      <c r="N309" s="2" t="str">
        <f t="shared" si="304"/>
        <v>$2,563,605.72</v>
      </c>
      <c r="O309">
        <f t="shared" si="305"/>
        <v>89417.709103592613</v>
      </c>
      <c r="Q309" t="str">
        <f t="shared" si="306"/>
        <v xml:space="preserve">Canonsburg 43 E Pike St </v>
      </c>
      <c r="R309" t="str">
        <f t="shared" si="307"/>
        <v xml:space="preserve">Canonsburg 43 E Pike St </v>
      </c>
    </row>
    <row r="310" spans="1:18" ht="18.75" customHeight="1" x14ac:dyDescent="0.25">
      <c r="A310">
        <v>307</v>
      </c>
      <c r="B310" s="1" t="s">
        <v>309</v>
      </c>
      <c r="C310" t="str">
        <f t="shared" si="297"/>
        <v xml:space="preserve">285 </v>
      </c>
      <c r="D310" s="1" t="s">
        <v>309</v>
      </c>
      <c r="E310" t="str">
        <f t="shared" ref="E310" si="356">MID(D310,1,SEARCH(" ",D310,1))</f>
        <v xml:space="preserve">285 </v>
      </c>
      <c r="F310">
        <f t="shared" si="299"/>
        <v>0</v>
      </c>
      <c r="J310" t="str">
        <f t="shared" si="300"/>
        <v>$32.70 $2,563,490.76</v>
      </c>
      <c r="K310" t="str">
        <f t="shared" si="301"/>
        <v>$2,563,490.76</v>
      </c>
      <c r="L310" t="str">
        <f t="shared" si="302"/>
        <v>$32.70</v>
      </c>
      <c r="M310" s="2" t="str">
        <f t="shared" si="303"/>
        <v>$32.70</v>
      </c>
      <c r="N310" s="2" t="str">
        <f t="shared" si="304"/>
        <v>$2,563,490.76</v>
      </c>
      <c r="O310">
        <f t="shared" si="305"/>
        <v>78394.21284403668</v>
      </c>
      <c r="Q310" t="str">
        <f t="shared" si="306"/>
        <v xml:space="preserve">Allison Park Hampton Plz 4706 William Flynn </v>
      </c>
      <c r="R310" t="str">
        <f t="shared" si="307"/>
        <v xml:space="preserve">Allison Park Hampton Plz 4706 William Flynn </v>
      </c>
    </row>
    <row r="311" spans="1:18" ht="18.75" customHeight="1" x14ac:dyDescent="0.25">
      <c r="A311">
        <v>308</v>
      </c>
      <c r="B311" s="1" t="s">
        <v>310</v>
      </c>
      <c r="C311" t="str">
        <f t="shared" si="297"/>
        <v xml:space="preserve">1515 </v>
      </c>
      <c r="D311" s="1" t="s">
        <v>310</v>
      </c>
      <c r="E311" t="str">
        <f t="shared" ref="E311" si="357">MID(D311,1,SEARCH(" ",D311,1))</f>
        <v xml:space="preserve">1515 </v>
      </c>
      <c r="F311">
        <f t="shared" si="299"/>
        <v>0</v>
      </c>
      <c r="J311" t="str">
        <f t="shared" si="300"/>
        <v>$30.41 $2,552,342.54</v>
      </c>
      <c r="K311" t="str">
        <f t="shared" si="301"/>
        <v>$2,552,342.54</v>
      </c>
      <c r="L311" t="str">
        <f t="shared" si="302"/>
        <v>$30.41</v>
      </c>
      <c r="M311" s="2" t="str">
        <f t="shared" si="303"/>
        <v>$30.41</v>
      </c>
      <c r="N311" s="2" t="str">
        <f t="shared" si="304"/>
        <v>$2,552,342.54</v>
      </c>
      <c r="O311">
        <f t="shared" si="305"/>
        <v>83931.027293653402</v>
      </c>
      <c r="Q311" t="str">
        <f t="shared" si="306"/>
        <v xml:space="preserve">Exton Marchwood Shopping Ctr 23 Marchwood Rd </v>
      </c>
      <c r="R311" t="str">
        <f t="shared" si="307"/>
        <v xml:space="preserve">Exton Marchwood Shopping Ctr 23 Marchwood Rd </v>
      </c>
    </row>
    <row r="312" spans="1:18" ht="18.75" customHeight="1" x14ac:dyDescent="0.25">
      <c r="A312">
        <v>309</v>
      </c>
      <c r="B312" s="1" t="s">
        <v>311</v>
      </c>
      <c r="C312" t="str">
        <f t="shared" si="297"/>
        <v xml:space="preserve">3504 </v>
      </c>
      <c r="D312" s="1" t="s">
        <v>311</v>
      </c>
      <c r="E312" t="str">
        <f t="shared" ref="E312" si="358">MID(D312,1,SEARCH(" ",D312,1))</f>
        <v xml:space="preserve">3504 </v>
      </c>
      <c r="F312">
        <f t="shared" si="299"/>
        <v>0</v>
      </c>
      <c r="J312" t="str">
        <f t="shared" si="300"/>
        <v>$31.81 $2,548,483.95</v>
      </c>
      <c r="K312" t="str">
        <f t="shared" si="301"/>
        <v>$2,548,483.95</v>
      </c>
      <c r="L312" t="str">
        <f t="shared" si="302"/>
        <v>$31.81</v>
      </c>
      <c r="M312" s="2" t="str">
        <f t="shared" si="303"/>
        <v>$31.81</v>
      </c>
      <c r="N312" s="2" t="str">
        <f t="shared" si="304"/>
        <v>$2,548,483.95</v>
      </c>
      <c r="O312">
        <f t="shared" si="305"/>
        <v>80115.811065702612</v>
      </c>
      <c r="Q312" t="str">
        <f t="shared" si="306"/>
        <v xml:space="preserve">Childs 529 Main St </v>
      </c>
      <c r="R312" t="str">
        <f t="shared" si="307"/>
        <v xml:space="preserve">Childs 529 Main St </v>
      </c>
    </row>
    <row r="313" spans="1:18" ht="18.75" customHeight="1" x14ac:dyDescent="0.25">
      <c r="A313">
        <v>310</v>
      </c>
      <c r="B313" s="1" t="s">
        <v>312</v>
      </c>
      <c r="C313" t="str">
        <f t="shared" si="297"/>
        <v xml:space="preserve">916 </v>
      </c>
      <c r="D313" s="1" t="s">
        <v>312</v>
      </c>
      <c r="E313" t="str">
        <f t="shared" ref="E313" si="359">MID(D313,1,SEARCH(" ",D313,1))</f>
        <v xml:space="preserve">916 </v>
      </c>
      <c r="F313">
        <f t="shared" si="299"/>
        <v>0</v>
      </c>
      <c r="J313" t="str">
        <f t="shared" si="300"/>
        <v>$23.18 $2,545,295.12</v>
      </c>
      <c r="K313" t="str">
        <f t="shared" si="301"/>
        <v>$2,545,295.12</v>
      </c>
      <c r="L313" t="str">
        <f t="shared" si="302"/>
        <v>$23.18</v>
      </c>
      <c r="M313" s="2" t="str">
        <f t="shared" si="303"/>
        <v>$23.18</v>
      </c>
      <c r="N313" s="2" t="str">
        <f t="shared" si="304"/>
        <v>$2,545,295.12</v>
      </c>
      <c r="O313">
        <f t="shared" si="305"/>
        <v>109805.6566005177</v>
      </c>
      <c r="Q313" t="str">
        <f t="shared" si="306"/>
        <v xml:space="preserve">Bristol Bristol Park 238 Commerce Cir </v>
      </c>
      <c r="R313" t="str">
        <f t="shared" si="307"/>
        <v xml:space="preserve">Bristol Bristol Park 238 Commerce Cir </v>
      </c>
    </row>
    <row r="314" spans="1:18" ht="18.75" customHeight="1" x14ac:dyDescent="0.25">
      <c r="A314">
        <v>311</v>
      </c>
      <c r="B314" s="1" t="s">
        <v>313</v>
      </c>
      <c r="C314" t="str">
        <f t="shared" si="297"/>
        <v xml:space="preserve">2201 </v>
      </c>
      <c r="D314" s="1" t="s">
        <v>313</v>
      </c>
      <c r="E314" t="str">
        <f t="shared" ref="E314" si="360">MID(D314,1,SEARCH(" ",D314,1))</f>
        <v xml:space="preserve">2201 </v>
      </c>
      <c r="F314">
        <f t="shared" si="299"/>
        <v>0</v>
      </c>
      <c r="J314" t="str">
        <f t="shared" si="300"/>
        <v>$21.08 $2,537,739.04</v>
      </c>
      <c r="K314" t="str">
        <f t="shared" si="301"/>
        <v>$2,537,739.04</v>
      </c>
      <c r="L314" t="str">
        <f t="shared" si="302"/>
        <v>$21.08</v>
      </c>
      <c r="M314" s="2" t="str">
        <f t="shared" si="303"/>
        <v>$21.08</v>
      </c>
      <c r="N314" s="2" t="str">
        <f t="shared" si="304"/>
        <v>$2,537,739.04</v>
      </c>
      <c r="O314">
        <f t="shared" si="305"/>
        <v>120386.10246679318</v>
      </c>
      <c r="Q314" t="str">
        <f t="shared" si="306"/>
        <v xml:space="preserve">Harrisburg Kline Village Shopping Ctr 29 Kline Village </v>
      </c>
      <c r="R314" t="str">
        <f t="shared" si="307"/>
        <v xml:space="preserve">Harrisburg Kline Village Shopping Ctr 29 Kline Village </v>
      </c>
    </row>
    <row r="315" spans="1:18" ht="18.75" customHeight="1" x14ac:dyDescent="0.25">
      <c r="A315">
        <v>312</v>
      </c>
      <c r="B315" s="1" t="s">
        <v>314</v>
      </c>
      <c r="C315" t="str">
        <f t="shared" si="297"/>
        <v xml:space="preserve">2309 </v>
      </c>
      <c r="D315" s="1" t="s">
        <v>314</v>
      </c>
      <c r="E315" t="str">
        <f t="shared" ref="E315" si="361">MID(D315,1,SEARCH(" ",D315,1))</f>
        <v xml:space="preserve">2309 </v>
      </c>
      <c r="F315">
        <f t="shared" si="299"/>
        <v>0</v>
      </c>
      <c r="J315" t="str">
        <f t="shared" si="300"/>
        <v>$22.12 $2,528,710.44</v>
      </c>
      <c r="K315" t="str">
        <f t="shared" si="301"/>
        <v>$2,528,710.44</v>
      </c>
      <c r="L315" t="str">
        <f t="shared" si="302"/>
        <v>$22.12</v>
      </c>
      <c r="M315" s="2" t="str">
        <f t="shared" si="303"/>
        <v>$22.12</v>
      </c>
      <c r="N315" s="2" t="str">
        <f t="shared" si="304"/>
        <v>$2,528,710.44</v>
      </c>
      <c r="O315">
        <f t="shared" si="305"/>
        <v>114317.83182640144</v>
      </c>
      <c r="Q315" t="str">
        <f t="shared" si="306"/>
        <v xml:space="preserve">Brookhaven 4117 Edgmont Ave </v>
      </c>
      <c r="R315" t="str">
        <f t="shared" si="307"/>
        <v xml:space="preserve">Brookhaven 4117 Edgmont Ave </v>
      </c>
    </row>
    <row r="316" spans="1:18" ht="18.75" customHeight="1" x14ac:dyDescent="0.25">
      <c r="A316">
        <v>313</v>
      </c>
      <c r="B316" s="1" t="s">
        <v>315</v>
      </c>
      <c r="C316" t="str">
        <f t="shared" si="297"/>
        <v xml:space="preserve">6601 </v>
      </c>
      <c r="D316" s="1" t="s">
        <v>315</v>
      </c>
      <c r="E316" t="str">
        <f t="shared" ref="E316" si="362">MID(D316,1,SEARCH(" ",D316,1))</f>
        <v xml:space="preserve">6601 </v>
      </c>
      <c r="F316">
        <f t="shared" si="299"/>
        <v>0</v>
      </c>
      <c r="J316" t="str">
        <f t="shared" si="300"/>
        <v>$30.51 $2,528,575.44</v>
      </c>
      <c r="K316" t="str">
        <f t="shared" si="301"/>
        <v>$2,528,575.44</v>
      </c>
      <c r="L316" t="str">
        <f t="shared" si="302"/>
        <v>$30.51</v>
      </c>
      <c r="M316" s="2" t="str">
        <f t="shared" si="303"/>
        <v>$30.51</v>
      </c>
      <c r="N316" s="2" t="str">
        <f t="shared" si="304"/>
        <v>$2,528,575.44</v>
      </c>
      <c r="O316">
        <f t="shared" si="305"/>
        <v>82876.940019665679</v>
      </c>
      <c r="Q316" t="str">
        <f t="shared" si="306"/>
        <v xml:space="preserve">Tunkhannock 2 Village Ctr </v>
      </c>
      <c r="R316" t="str">
        <f t="shared" si="307"/>
        <v xml:space="preserve">Tunkhannock 2 Village Ctr </v>
      </c>
    </row>
    <row r="317" spans="1:18" ht="18.75" customHeight="1" x14ac:dyDescent="0.25">
      <c r="A317">
        <v>314</v>
      </c>
      <c r="B317" s="1" t="s">
        <v>316</v>
      </c>
      <c r="C317" t="str">
        <f t="shared" si="297"/>
        <v xml:space="preserve">5189 </v>
      </c>
      <c r="D317" s="1" t="s">
        <v>316</v>
      </c>
      <c r="E317" t="str">
        <f t="shared" ref="E317" si="363">MID(D317,1,SEARCH(" ",D317,1))</f>
        <v xml:space="preserve">5189 </v>
      </c>
      <c r="F317">
        <f t="shared" si="299"/>
        <v>0</v>
      </c>
      <c r="J317" t="str">
        <f t="shared" si="300"/>
        <v>$29.40 $2,520,412.25</v>
      </c>
      <c r="K317" t="str">
        <f t="shared" si="301"/>
        <v>$2,520,412.25</v>
      </c>
      <c r="L317" t="str">
        <f t="shared" si="302"/>
        <v>$29.40</v>
      </c>
      <c r="M317" s="2" t="str">
        <f t="shared" si="303"/>
        <v>$29.40</v>
      </c>
      <c r="N317" s="2" t="str">
        <f t="shared" si="304"/>
        <v>$2,520,412.25</v>
      </c>
      <c r="O317">
        <f t="shared" si="305"/>
        <v>85728.30782312926</v>
      </c>
      <c r="Q317" t="str">
        <f t="shared" si="306"/>
        <v xml:space="preserve">Philadelphia 2807 S Front St </v>
      </c>
      <c r="R317" t="str">
        <f t="shared" si="307"/>
        <v xml:space="preserve">Philadelphia 2807 S Front St </v>
      </c>
    </row>
    <row r="318" spans="1:18" ht="18.75" customHeight="1" x14ac:dyDescent="0.25">
      <c r="A318">
        <v>315</v>
      </c>
      <c r="B318" s="1" t="s">
        <v>317</v>
      </c>
      <c r="C318" t="str">
        <f t="shared" si="297"/>
        <v xml:space="preserve">2511 </v>
      </c>
      <c r="D318" s="1" t="s">
        <v>317</v>
      </c>
      <c r="E318" t="str">
        <f t="shared" ref="E318" si="364">MID(D318,1,SEARCH(" ",D318,1))</f>
        <v xml:space="preserve">2511 </v>
      </c>
      <c r="F318">
        <f t="shared" si="299"/>
        <v>0</v>
      </c>
      <c r="J318" t="str">
        <f t="shared" si="300"/>
        <v>$25.55 $2,514,303.47</v>
      </c>
      <c r="K318" t="str">
        <f t="shared" si="301"/>
        <v>$2,514,303.47</v>
      </c>
      <c r="L318" t="str">
        <f t="shared" si="302"/>
        <v>$25.55</v>
      </c>
      <c r="M318" s="2" t="str">
        <f t="shared" si="303"/>
        <v>$25.55</v>
      </c>
      <c r="N318" s="2" t="str">
        <f t="shared" si="304"/>
        <v>$2,514,303.47</v>
      </c>
      <c r="O318">
        <f t="shared" si="305"/>
        <v>98407.18082191782</v>
      </c>
      <c r="Q318" t="str">
        <f t="shared" si="306"/>
        <v xml:space="preserve">Erie 737 E 38th St </v>
      </c>
      <c r="R318" t="str">
        <f t="shared" si="307"/>
        <v xml:space="preserve">Erie 737 E 38th St </v>
      </c>
    </row>
    <row r="319" spans="1:18" ht="18.75" customHeight="1" x14ac:dyDescent="0.25">
      <c r="A319">
        <v>316</v>
      </c>
      <c r="B319" s="1" t="s">
        <v>318</v>
      </c>
      <c r="C319" t="str">
        <f t="shared" si="297"/>
        <v xml:space="preserve">6708 </v>
      </c>
      <c r="D319" s="1" t="s">
        <v>318</v>
      </c>
      <c r="E319" t="str">
        <f t="shared" ref="E319" si="365">MID(D319,1,SEARCH(" ",D319,1))</f>
        <v xml:space="preserve">6708 </v>
      </c>
      <c r="F319">
        <f t="shared" si="299"/>
        <v>0</v>
      </c>
      <c r="J319" t="str">
        <f t="shared" si="300"/>
        <v>$26.15 $2,513,614.99</v>
      </c>
      <c r="K319" t="str">
        <f t="shared" si="301"/>
        <v>$2,513,614.99</v>
      </c>
      <c r="L319" t="str">
        <f t="shared" si="302"/>
        <v>$26.15</v>
      </c>
      <c r="M319" s="2" t="str">
        <f t="shared" si="303"/>
        <v>$26.15</v>
      </c>
      <c r="N319" s="2" t="str">
        <f t="shared" si="304"/>
        <v>$2,513,614.99</v>
      </c>
      <c r="O319">
        <f t="shared" si="305"/>
        <v>96122.944168260059</v>
      </c>
      <c r="Q319" t="str">
        <f t="shared" si="306"/>
        <v xml:space="preserve">New Cumberland Fairview Ctr 128 Old York Rd </v>
      </c>
      <c r="R319" t="str">
        <f t="shared" si="307"/>
        <v xml:space="preserve">New Cumberland Fairview Ctr 128 Old York Rd </v>
      </c>
    </row>
    <row r="320" spans="1:18" ht="18.75" customHeight="1" x14ac:dyDescent="0.25">
      <c r="A320">
        <v>317</v>
      </c>
      <c r="B320" s="1" t="s">
        <v>319</v>
      </c>
      <c r="C320" t="str">
        <f t="shared" si="297"/>
        <v xml:space="preserve">264 </v>
      </c>
      <c r="D320" s="1" t="s">
        <v>319</v>
      </c>
      <c r="E320" t="str">
        <f t="shared" ref="E320" si="366">MID(D320,1,SEARCH(" ",D320,1))</f>
        <v xml:space="preserve">264 </v>
      </c>
      <c r="F320">
        <f t="shared" si="299"/>
        <v>0</v>
      </c>
      <c r="J320" t="str">
        <f t="shared" si="300"/>
        <v>$29.43 $2,509,825.92</v>
      </c>
      <c r="K320" t="str">
        <f t="shared" si="301"/>
        <v>$2,509,825.92</v>
      </c>
      <c r="L320" t="str">
        <f t="shared" si="302"/>
        <v>$29.43</v>
      </c>
      <c r="M320" s="2" t="str">
        <f t="shared" si="303"/>
        <v>$29.43</v>
      </c>
      <c r="N320" s="2" t="str">
        <f t="shared" si="304"/>
        <v>$2,509,825.92</v>
      </c>
      <c r="O320">
        <f t="shared" si="305"/>
        <v>85281.206931702342</v>
      </c>
      <c r="Q320" t="str">
        <f t="shared" si="306"/>
        <v xml:space="preserve">Pittsburgh Shaler </v>
      </c>
      <c r="R320" t="str">
        <f t="shared" si="307"/>
        <v xml:space="preserve">Pittsburgh Shaler </v>
      </c>
    </row>
    <row r="321" spans="1:18" ht="18.75" customHeight="1" x14ac:dyDescent="0.25">
      <c r="A321">
        <v>318</v>
      </c>
      <c r="B321" s="1" t="s">
        <v>320</v>
      </c>
      <c r="C321" t="str">
        <f t="shared" si="297"/>
        <v xml:space="preserve">9213 </v>
      </c>
      <c r="D321" s="1" t="s">
        <v>320</v>
      </c>
      <c r="E321" t="str">
        <f t="shared" ref="E321" si="367">MID(D321,1,SEARCH(" ",D321,1))</f>
        <v xml:space="preserve">9213 </v>
      </c>
      <c r="F321">
        <f t="shared" si="299"/>
        <v>0</v>
      </c>
      <c r="J321" t="str">
        <f t="shared" si="300"/>
        <v>$26.96 $2,507,404.93</v>
      </c>
      <c r="K321" t="str">
        <f t="shared" si="301"/>
        <v>$2,507,404.93</v>
      </c>
      <c r="L321" t="str">
        <f t="shared" si="302"/>
        <v>$26.96</v>
      </c>
      <c r="M321" s="2" t="str">
        <f t="shared" si="303"/>
        <v>$26.96</v>
      </c>
      <c r="N321" s="2" t="str">
        <f t="shared" si="304"/>
        <v>$2,507,404.93</v>
      </c>
      <c r="O321">
        <f t="shared" si="305"/>
        <v>93004.633902077156</v>
      </c>
      <c r="Q321" t="str">
        <f t="shared" si="306"/>
        <v xml:space="preserve">Pittsburgh 2356 Golden Mile Hwy </v>
      </c>
      <c r="R321" t="str">
        <f t="shared" si="307"/>
        <v xml:space="preserve">Pittsburgh 2356 Golden Mile Hwy </v>
      </c>
    </row>
    <row r="322" spans="1:18" ht="18.75" customHeight="1" x14ac:dyDescent="0.25">
      <c r="A322">
        <v>319</v>
      </c>
      <c r="B322" s="1" t="s">
        <v>321</v>
      </c>
      <c r="C322" t="str">
        <f t="shared" si="297"/>
        <v xml:space="preserve">1901 </v>
      </c>
      <c r="D322" s="1" t="s">
        <v>321</v>
      </c>
      <c r="E322" t="str">
        <f t="shared" ref="E322" si="368">MID(D322,1,SEARCH(" ",D322,1))</f>
        <v xml:space="preserve">1901 </v>
      </c>
      <c r="F322">
        <f t="shared" si="299"/>
        <v>0</v>
      </c>
      <c r="J322" t="str">
        <f t="shared" si="300"/>
        <v>$30.01 $2,502,514.74</v>
      </c>
      <c r="K322" t="str">
        <f t="shared" si="301"/>
        <v>$2,502,514.74</v>
      </c>
      <c r="L322" t="str">
        <f t="shared" si="302"/>
        <v>$30.01</v>
      </c>
      <c r="M322" s="2" t="str">
        <f t="shared" si="303"/>
        <v>$30.01</v>
      </c>
      <c r="N322" s="2" t="str">
        <f t="shared" si="304"/>
        <v>$2,502,514.74</v>
      </c>
      <c r="O322">
        <f t="shared" si="305"/>
        <v>83389.361546151282</v>
      </c>
      <c r="Q322" t="str">
        <f t="shared" si="306"/>
        <v xml:space="preserve">Berwick 35 Briar Creek Rd </v>
      </c>
      <c r="R322" t="str">
        <f t="shared" si="307"/>
        <v xml:space="preserve">Berwick 35 Briar Creek Rd </v>
      </c>
    </row>
    <row r="323" spans="1:18" ht="18.75" customHeight="1" x14ac:dyDescent="0.25">
      <c r="A323">
        <v>320</v>
      </c>
      <c r="B323" s="1" t="s">
        <v>322</v>
      </c>
      <c r="C323" t="str">
        <f t="shared" si="297"/>
        <v xml:space="preserve">4035 </v>
      </c>
      <c r="D323" s="1" t="s">
        <v>322</v>
      </c>
      <c r="E323" t="str">
        <f t="shared" ref="E323" si="369">MID(D323,1,SEARCH(" ",D323,1))</f>
        <v xml:space="preserve">4035 </v>
      </c>
      <c r="F323">
        <f t="shared" si="299"/>
        <v>0</v>
      </c>
      <c r="J323" t="str">
        <f t="shared" si="300"/>
        <v>$31.05 $2,497,235.27</v>
      </c>
      <c r="K323" t="str">
        <f t="shared" si="301"/>
        <v>$2,497,235.27</v>
      </c>
      <c r="L323" t="str">
        <f t="shared" si="302"/>
        <v>$31.05</v>
      </c>
      <c r="M323" s="2" t="str">
        <f t="shared" si="303"/>
        <v>$31.05</v>
      </c>
      <c r="N323" s="2" t="str">
        <f t="shared" si="304"/>
        <v>$2,497,235.27</v>
      </c>
      <c r="O323">
        <f t="shared" si="305"/>
        <v>80426.25668276973</v>
      </c>
      <c r="Q323" t="str">
        <f t="shared" si="306"/>
        <v xml:space="preserve">Mountaintop Weis Markets Sc 223 South Mountain Blvd, </v>
      </c>
      <c r="R323" t="str">
        <f t="shared" si="307"/>
        <v xml:space="preserve">Mountaintop Weis Markets Sc 223 South Mountain Blvd, </v>
      </c>
    </row>
    <row r="324" spans="1:18" ht="18.75" customHeight="1" x14ac:dyDescent="0.25">
      <c r="A324">
        <v>321</v>
      </c>
      <c r="B324" s="1" t="s">
        <v>323</v>
      </c>
      <c r="C324" t="str">
        <f t="shared" si="297"/>
        <v xml:space="preserve">2601 </v>
      </c>
      <c r="D324" s="1" t="s">
        <v>323</v>
      </c>
      <c r="E324" t="str">
        <f t="shared" ref="E324" si="370">MID(D324,1,SEARCH(" ",D324,1))</f>
        <v xml:space="preserve">2601 </v>
      </c>
      <c r="F324">
        <f t="shared" si="299"/>
        <v>0</v>
      </c>
      <c r="J324" t="str">
        <f t="shared" si="300"/>
        <v>$32.05 $2,486,502.68</v>
      </c>
      <c r="K324" t="str">
        <f t="shared" si="301"/>
        <v>$2,486,502.68</v>
      </c>
      <c r="L324" t="str">
        <f t="shared" si="302"/>
        <v>$32.05</v>
      </c>
      <c r="M324" s="2" t="str">
        <f t="shared" si="303"/>
        <v>$32.05</v>
      </c>
      <c r="N324" s="2" t="str">
        <f t="shared" si="304"/>
        <v>$2,486,502.68</v>
      </c>
      <c r="O324">
        <f t="shared" si="305"/>
        <v>77581.986895475828</v>
      </c>
      <c r="Q324" t="str">
        <f t="shared" si="306"/>
        <v xml:space="preserve">Uniontown 111 W Fayette St </v>
      </c>
      <c r="R324" t="str">
        <f t="shared" si="307"/>
        <v xml:space="preserve">Uniontown 111 W Fayette St </v>
      </c>
    </row>
    <row r="325" spans="1:18" ht="18.75" customHeight="1" x14ac:dyDescent="0.25">
      <c r="A325">
        <v>322</v>
      </c>
      <c r="B325" s="1" t="s">
        <v>324</v>
      </c>
      <c r="C325" t="str">
        <f t="shared" ref="C325:C388" si="371">MID(B325,1,SEARCH(" ",B325,1))</f>
        <v xml:space="preserve">2518 </v>
      </c>
      <c r="D325" s="1" t="s">
        <v>324</v>
      </c>
      <c r="E325" t="str">
        <f t="shared" ref="E325" si="372">MID(D325,1,SEARCH(" ",D325,1))</f>
        <v xml:space="preserve">2518 </v>
      </c>
      <c r="F325">
        <f t="shared" ref="F325:F388" si="373">IF(E325=C325,0,1)</f>
        <v>0</v>
      </c>
      <c r="J325" t="str">
        <f t="shared" ref="J325:J388" si="374">MID(B325,SEARCH("$",B325,1),LEN(B325)-SEARCH("$",B325,1)+1)</f>
        <v>$28.89 $2,481,257.31</v>
      </c>
      <c r="K325" t="str">
        <f t="shared" ref="K325:K388" si="375">MID(J325,SEARCH("$",J325,2),LEN(J325)-SEARCH("$",J325,2)+1)</f>
        <v>$2,481,257.31</v>
      </c>
      <c r="L325" t="str">
        <f t="shared" ref="L325:L388" si="376">MID(J325,1,SEARCH("$",J325,2)-2)</f>
        <v>$28.89</v>
      </c>
      <c r="M325" s="2" t="str">
        <f t="shared" ref="M325:M388" si="377">L325</f>
        <v>$28.89</v>
      </c>
      <c r="N325" s="2" t="str">
        <f t="shared" ref="N325:N388" si="378">K325</f>
        <v>$2,481,257.31</v>
      </c>
      <c r="O325">
        <f t="shared" ref="O325:O388" si="379">N325/M325</f>
        <v>85886.372793354109</v>
      </c>
      <c r="Q325" t="str">
        <f t="shared" ref="Q325:Q388" si="380">MID(B325,SEARCH(" ",B325,1)+1,SEARCH(" ",B325,SEARCH(",",B325,1)-4)-SEARCH(" ",B325,1))</f>
        <v xml:space="preserve">Edinboro Washington Towne Ctr 140 Washington Towne Blvd </v>
      </c>
      <c r="R325" t="str">
        <f t="shared" ref="R325:R388" si="381">Q325</f>
        <v xml:space="preserve">Edinboro Washington Towne Ctr 140 Washington Towne Blvd </v>
      </c>
    </row>
    <row r="326" spans="1:18" ht="18.75" customHeight="1" x14ac:dyDescent="0.25">
      <c r="A326">
        <v>323</v>
      </c>
      <c r="B326" s="1" t="s">
        <v>325</v>
      </c>
      <c r="C326" t="str">
        <f t="shared" si="371"/>
        <v xml:space="preserve">921 </v>
      </c>
      <c r="D326" s="1" t="s">
        <v>325</v>
      </c>
      <c r="E326" t="str">
        <f t="shared" ref="E326" si="382">MID(D326,1,SEARCH(" ",D326,1))</f>
        <v xml:space="preserve">921 </v>
      </c>
      <c r="F326">
        <f t="shared" si="373"/>
        <v>0</v>
      </c>
      <c r="J326" t="str">
        <f t="shared" si="374"/>
        <v>$37.99 $2,465,035.52</v>
      </c>
      <c r="K326" t="str">
        <f t="shared" si="375"/>
        <v>$2,465,035.52</v>
      </c>
      <c r="L326" t="str">
        <f t="shared" si="376"/>
        <v>$37.99</v>
      </c>
      <c r="M326" s="2" t="str">
        <f t="shared" si="377"/>
        <v>$37.99</v>
      </c>
      <c r="N326" s="2" t="str">
        <f t="shared" si="378"/>
        <v>$2,465,035.52</v>
      </c>
      <c r="O326">
        <f t="shared" si="379"/>
        <v>64886.431166096336</v>
      </c>
      <c r="Q326" t="str">
        <f t="shared" si="380"/>
        <v xml:space="preserve">Yardley Yardley Shopping Ctr 25 S Main St </v>
      </c>
      <c r="R326" t="str">
        <f t="shared" si="381"/>
        <v xml:space="preserve">Yardley Yardley Shopping Ctr 25 S Main St </v>
      </c>
    </row>
    <row r="327" spans="1:18" ht="18.75" customHeight="1" x14ac:dyDescent="0.25">
      <c r="A327">
        <v>324</v>
      </c>
      <c r="B327" s="1" t="s">
        <v>326</v>
      </c>
      <c r="C327" t="str">
        <f t="shared" si="371"/>
        <v xml:space="preserve">282 </v>
      </c>
      <c r="D327" s="1" t="s">
        <v>326</v>
      </c>
      <c r="E327" t="str">
        <f t="shared" ref="E327" si="383">MID(D327,1,SEARCH(" ",D327,1))</f>
        <v xml:space="preserve">282 </v>
      </c>
      <c r="F327">
        <f t="shared" si="373"/>
        <v>0</v>
      </c>
      <c r="J327" t="str">
        <f t="shared" si="374"/>
        <v>$26.80 $2,446,761.22</v>
      </c>
      <c r="K327" t="str">
        <f t="shared" si="375"/>
        <v>$2,446,761.22</v>
      </c>
      <c r="L327" t="str">
        <f t="shared" si="376"/>
        <v>$26.80</v>
      </c>
      <c r="M327" s="2" t="str">
        <f t="shared" si="377"/>
        <v>$26.80</v>
      </c>
      <c r="N327" s="2" t="str">
        <f t="shared" si="378"/>
        <v>$2,446,761.22</v>
      </c>
      <c r="O327">
        <f t="shared" si="379"/>
        <v>91297.060447761192</v>
      </c>
      <c r="Q327" t="str">
        <f t="shared" si="380"/>
        <v xml:space="preserve">White Oak Oak Park Mall 2001 Lincoln Way </v>
      </c>
      <c r="R327" t="str">
        <f t="shared" si="381"/>
        <v xml:space="preserve">White Oak Oak Park Mall 2001 Lincoln Way </v>
      </c>
    </row>
    <row r="328" spans="1:18" ht="18.75" customHeight="1" x14ac:dyDescent="0.25">
      <c r="A328">
        <v>325</v>
      </c>
      <c r="B328" s="1" t="s">
        <v>327</v>
      </c>
      <c r="C328" t="str">
        <f t="shared" si="371"/>
        <v xml:space="preserve">3602 </v>
      </c>
      <c r="D328" s="1" t="s">
        <v>327</v>
      </c>
      <c r="E328" t="str">
        <f t="shared" ref="E328" si="384">MID(D328,1,SEARCH(" ",D328,1))</f>
        <v xml:space="preserve">3602 </v>
      </c>
      <c r="F328">
        <f t="shared" si="373"/>
        <v>0</v>
      </c>
      <c r="J328" t="str">
        <f t="shared" si="374"/>
        <v>$19.15 $2,440,790.17</v>
      </c>
      <c r="K328" t="str">
        <f t="shared" si="375"/>
        <v>$2,440,790.17</v>
      </c>
      <c r="L328" t="str">
        <f t="shared" si="376"/>
        <v>$19.15</v>
      </c>
      <c r="M328" s="2" t="str">
        <f t="shared" si="377"/>
        <v>$19.15</v>
      </c>
      <c r="N328" s="2" t="str">
        <f t="shared" si="378"/>
        <v>$2,440,790.17</v>
      </c>
      <c r="O328">
        <f t="shared" si="379"/>
        <v>127456.40574412534</v>
      </c>
      <c r="Q328" t="str">
        <f t="shared" si="380"/>
        <v xml:space="preserve">Lancaster 252 N Queen </v>
      </c>
      <c r="R328" t="str">
        <f t="shared" si="381"/>
        <v xml:space="preserve">Lancaster 252 N Queen </v>
      </c>
    </row>
    <row r="329" spans="1:18" ht="18.75" customHeight="1" x14ac:dyDescent="0.25">
      <c r="A329">
        <v>326</v>
      </c>
      <c r="B329" s="1" t="s">
        <v>328</v>
      </c>
      <c r="C329" t="str">
        <f t="shared" si="371"/>
        <v xml:space="preserve">5108 </v>
      </c>
      <c r="D329" s="1" t="s">
        <v>328</v>
      </c>
      <c r="E329" t="str">
        <f t="shared" ref="E329" si="385">MID(D329,1,SEARCH(" ",D329,1))</f>
        <v xml:space="preserve">5108 </v>
      </c>
      <c r="F329">
        <f t="shared" si="373"/>
        <v>0</v>
      </c>
      <c r="J329" t="str">
        <f t="shared" si="374"/>
        <v>$17.62 $2,440,384.89</v>
      </c>
      <c r="K329" t="str">
        <f t="shared" si="375"/>
        <v>$2,440,384.89</v>
      </c>
      <c r="L329" t="str">
        <f t="shared" si="376"/>
        <v>$17.62</v>
      </c>
      <c r="M329" s="2" t="str">
        <f t="shared" si="377"/>
        <v>$17.62</v>
      </c>
      <c r="N329" s="2" t="str">
        <f t="shared" si="378"/>
        <v>$2,440,384.89</v>
      </c>
      <c r="O329">
        <f t="shared" si="379"/>
        <v>138500.84506242906</v>
      </c>
      <c r="Q329" t="str">
        <f t="shared" si="380"/>
        <v xml:space="preserve">Philadelphia 3250 N Broad St </v>
      </c>
      <c r="R329" t="str">
        <f t="shared" si="381"/>
        <v xml:space="preserve">Philadelphia 3250 N Broad St </v>
      </c>
    </row>
    <row r="330" spans="1:18" ht="18.75" customHeight="1" x14ac:dyDescent="0.25">
      <c r="A330">
        <v>327</v>
      </c>
      <c r="B330" s="1" t="s">
        <v>329</v>
      </c>
      <c r="C330" t="str">
        <f t="shared" si="371"/>
        <v xml:space="preserve">5180 </v>
      </c>
      <c r="D330" s="1" t="s">
        <v>329</v>
      </c>
      <c r="E330" t="str">
        <f t="shared" ref="E330" si="386">MID(D330,1,SEARCH(" ",D330,1))</f>
        <v xml:space="preserve">5180 </v>
      </c>
      <c r="F330">
        <f t="shared" si="373"/>
        <v>0</v>
      </c>
      <c r="J330" t="str">
        <f t="shared" si="374"/>
        <v>$21.97 $2,436,562.56</v>
      </c>
      <c r="K330" t="str">
        <f t="shared" si="375"/>
        <v>$2,436,562.56</v>
      </c>
      <c r="L330" t="str">
        <f t="shared" si="376"/>
        <v>$21.97</v>
      </c>
      <c r="M330" s="2" t="str">
        <f t="shared" si="377"/>
        <v>$21.97</v>
      </c>
      <c r="N330" s="2" t="str">
        <f t="shared" si="378"/>
        <v>$2,436,562.56</v>
      </c>
      <c r="O330">
        <f t="shared" si="379"/>
        <v>110904.0764679108</v>
      </c>
      <c r="Q330" t="str">
        <f t="shared" si="380"/>
        <v xml:space="preserve">Philadelphia 3521 Cottman Ave </v>
      </c>
      <c r="R330" t="str">
        <f t="shared" si="381"/>
        <v xml:space="preserve">Philadelphia 3521 Cottman Ave </v>
      </c>
    </row>
    <row r="331" spans="1:18" ht="18.75" customHeight="1" x14ac:dyDescent="0.25">
      <c r="A331">
        <v>328</v>
      </c>
      <c r="B331" s="1" t="s">
        <v>330</v>
      </c>
      <c r="C331" t="str">
        <f t="shared" si="371"/>
        <v xml:space="preserve">1002 </v>
      </c>
      <c r="D331" s="1" t="s">
        <v>330</v>
      </c>
      <c r="E331" t="str">
        <f t="shared" ref="E331" si="387">MID(D331,1,SEARCH(" ",D331,1))</f>
        <v xml:space="preserve">1002 </v>
      </c>
      <c r="F331">
        <f t="shared" si="373"/>
        <v>0</v>
      </c>
      <c r="J331" t="str">
        <f t="shared" si="374"/>
        <v>$28.03 $2,435,936.67</v>
      </c>
      <c r="K331" t="str">
        <f t="shared" si="375"/>
        <v>$2,435,936.67</v>
      </c>
      <c r="L331" t="str">
        <f t="shared" si="376"/>
        <v>$28.03</v>
      </c>
      <c r="M331" s="2" t="str">
        <f t="shared" si="377"/>
        <v>$28.03</v>
      </c>
      <c r="N331" s="2" t="str">
        <f t="shared" si="378"/>
        <v>$2,435,936.67</v>
      </c>
      <c r="O331">
        <f t="shared" si="379"/>
        <v>86904.626114876912</v>
      </c>
      <c r="Q331" t="str">
        <f t="shared" si="380"/>
        <v xml:space="preserve">Harmony 9 Northgate </v>
      </c>
      <c r="R331" t="str">
        <f t="shared" si="381"/>
        <v xml:space="preserve">Harmony 9 Northgate </v>
      </c>
    </row>
    <row r="332" spans="1:18" ht="18.75" customHeight="1" x14ac:dyDescent="0.25">
      <c r="A332">
        <v>329</v>
      </c>
      <c r="B332" s="1" t="s">
        <v>331</v>
      </c>
      <c r="C332" t="str">
        <f t="shared" si="371"/>
        <v xml:space="preserve">4903 </v>
      </c>
      <c r="D332" s="1" t="s">
        <v>331</v>
      </c>
      <c r="E332" t="str">
        <f t="shared" ref="E332" si="388">MID(D332,1,SEARCH(" ",D332,1))</f>
        <v xml:space="preserve">4903 </v>
      </c>
      <c r="F332">
        <f t="shared" si="373"/>
        <v>0</v>
      </c>
      <c r="J332" t="str">
        <f t="shared" si="374"/>
        <v>$30.22 $2,421,987.39</v>
      </c>
      <c r="K332" t="str">
        <f t="shared" si="375"/>
        <v>$2,421,987.39</v>
      </c>
      <c r="L332" t="str">
        <f t="shared" si="376"/>
        <v>$30.22</v>
      </c>
      <c r="M332" s="2" t="str">
        <f t="shared" si="377"/>
        <v>$30.22</v>
      </c>
      <c r="N332" s="2" t="str">
        <f t="shared" si="378"/>
        <v>$2,421,987.39</v>
      </c>
      <c r="O332">
        <f t="shared" si="379"/>
        <v>80145.181667769692</v>
      </c>
      <c r="Q332" t="str">
        <f t="shared" si="380"/>
        <v xml:space="preserve">Sunbury Sunbury Plz 1135 N. 4th St </v>
      </c>
      <c r="R332" t="str">
        <f t="shared" si="381"/>
        <v xml:space="preserve">Sunbury Sunbury Plz 1135 N. 4th St </v>
      </c>
    </row>
    <row r="333" spans="1:18" ht="18.75" customHeight="1" x14ac:dyDescent="0.25">
      <c r="A333">
        <v>330</v>
      </c>
      <c r="B333" s="1" t="s">
        <v>332</v>
      </c>
      <c r="C333" t="str">
        <f t="shared" si="371"/>
        <v xml:space="preserve">6703 </v>
      </c>
      <c r="D333" s="1" t="s">
        <v>332</v>
      </c>
      <c r="E333" t="str">
        <f t="shared" ref="E333" si="389">MID(D333,1,SEARCH(" ",D333,1))</f>
        <v xml:space="preserve">6703 </v>
      </c>
      <c r="F333">
        <f t="shared" si="373"/>
        <v>0</v>
      </c>
      <c r="J333" t="str">
        <f t="shared" si="374"/>
        <v>$28.69 $2,419,281.45</v>
      </c>
      <c r="K333" t="str">
        <f t="shared" si="375"/>
        <v>$2,419,281.45</v>
      </c>
      <c r="L333" t="str">
        <f t="shared" si="376"/>
        <v>$28.69</v>
      </c>
      <c r="M333" s="2" t="str">
        <f t="shared" si="377"/>
        <v>$28.69</v>
      </c>
      <c r="N333" s="2" t="str">
        <f t="shared" si="378"/>
        <v>$2,419,281.45</v>
      </c>
      <c r="O333">
        <f t="shared" si="379"/>
        <v>84324.90240501918</v>
      </c>
      <c r="Q333" t="str">
        <f t="shared" si="380"/>
        <v xml:space="preserve">Hanover Grandview Plz Complex 1446 Baltimore </v>
      </c>
      <c r="R333" t="str">
        <f t="shared" si="381"/>
        <v xml:space="preserve">Hanover Grandview Plz Complex 1446 Baltimore </v>
      </c>
    </row>
    <row r="334" spans="1:18" ht="18.75" customHeight="1" x14ac:dyDescent="0.25">
      <c r="A334">
        <v>331</v>
      </c>
      <c r="B334" s="1" t="s">
        <v>333</v>
      </c>
      <c r="C334" t="str">
        <f t="shared" si="371"/>
        <v xml:space="preserve">3603 </v>
      </c>
      <c r="D334" s="1" t="s">
        <v>333</v>
      </c>
      <c r="E334" t="str">
        <f t="shared" ref="E334" si="390">MID(D334,1,SEARCH(" ",D334,1))</f>
        <v xml:space="preserve">3603 </v>
      </c>
      <c r="F334">
        <f t="shared" si="373"/>
        <v>0</v>
      </c>
      <c r="J334" t="str">
        <f t="shared" si="374"/>
        <v>$25.06 $2,418,413.34</v>
      </c>
      <c r="K334" t="str">
        <f t="shared" si="375"/>
        <v>$2,418,413.34</v>
      </c>
      <c r="L334" t="str">
        <f t="shared" si="376"/>
        <v>$25.06</v>
      </c>
      <c r="M334" s="2" t="str">
        <f t="shared" si="377"/>
        <v>$25.06</v>
      </c>
      <c r="N334" s="2" t="str">
        <f t="shared" si="378"/>
        <v>$2,418,413.34</v>
      </c>
      <c r="O334">
        <f t="shared" si="379"/>
        <v>96504.921787709492</v>
      </c>
      <c r="Q334" t="str">
        <f t="shared" si="380"/>
        <v xml:space="preserve">Columbia Columbia Shopping Ctr 36 S 18th St </v>
      </c>
      <c r="R334" t="str">
        <f t="shared" si="381"/>
        <v xml:space="preserve">Columbia Columbia Shopping Ctr 36 S 18th St </v>
      </c>
    </row>
    <row r="335" spans="1:18" ht="18.75" customHeight="1" x14ac:dyDescent="0.25">
      <c r="A335">
        <v>332</v>
      </c>
      <c r="B335" s="1" t="s">
        <v>334</v>
      </c>
      <c r="C335" t="str">
        <f t="shared" si="371"/>
        <v xml:space="preserve">5183 </v>
      </c>
      <c r="D335" s="1" t="s">
        <v>334</v>
      </c>
      <c r="E335" t="str">
        <f t="shared" ref="E335" si="391">MID(D335,1,SEARCH(" ",D335,1))</f>
        <v xml:space="preserve">5183 </v>
      </c>
      <c r="F335">
        <f t="shared" si="373"/>
        <v>0</v>
      </c>
      <c r="J335" t="str">
        <f t="shared" si="374"/>
        <v>$16.56 $2,409,467.14</v>
      </c>
      <c r="K335" t="str">
        <f t="shared" si="375"/>
        <v>$2,409,467.14</v>
      </c>
      <c r="L335" t="str">
        <f t="shared" si="376"/>
        <v>$16.56</v>
      </c>
      <c r="M335" s="2" t="str">
        <f t="shared" si="377"/>
        <v>$16.56</v>
      </c>
      <c r="N335" s="2" t="str">
        <f t="shared" si="378"/>
        <v>$2,409,467.14</v>
      </c>
      <c r="O335">
        <f t="shared" si="379"/>
        <v>145499.2234299517</v>
      </c>
      <c r="Q335" t="str">
        <f t="shared" si="380"/>
        <v xml:space="preserve">Philadelphia 2913 N.22nd St </v>
      </c>
      <c r="R335" t="str">
        <f t="shared" si="381"/>
        <v xml:space="preserve">Philadelphia 2913 N.22nd St </v>
      </c>
    </row>
    <row r="336" spans="1:18" ht="18.75" customHeight="1" x14ac:dyDescent="0.25">
      <c r="A336">
        <v>333</v>
      </c>
      <c r="B336" s="1" t="s">
        <v>335</v>
      </c>
      <c r="C336" t="str">
        <f t="shared" si="371"/>
        <v xml:space="preserve">5401 </v>
      </c>
      <c r="D336" s="1" t="s">
        <v>335</v>
      </c>
      <c r="E336" t="str">
        <f t="shared" ref="E336" si="392">MID(D336,1,SEARCH(" ",D336,1))</f>
        <v xml:space="preserve">5401 </v>
      </c>
      <c r="F336">
        <f t="shared" si="373"/>
        <v>0</v>
      </c>
      <c r="J336" t="str">
        <f t="shared" si="374"/>
        <v>$27.36 $2,399,561.95</v>
      </c>
      <c r="K336" t="str">
        <f t="shared" si="375"/>
        <v>$2,399,561.95</v>
      </c>
      <c r="L336" t="str">
        <f t="shared" si="376"/>
        <v>$27.36</v>
      </c>
      <c r="M336" s="2" t="str">
        <f t="shared" si="377"/>
        <v>$27.36</v>
      </c>
      <c r="N336" s="2" t="str">
        <f t="shared" si="378"/>
        <v>$2,399,561.95</v>
      </c>
      <c r="O336">
        <f t="shared" si="379"/>
        <v>87703.287646198834</v>
      </c>
      <c r="Q336" t="str">
        <f t="shared" si="380"/>
        <v xml:space="preserve">Pottsville 530 Pottsville Park </v>
      </c>
      <c r="R336" t="str">
        <f t="shared" si="381"/>
        <v xml:space="preserve">Pottsville 530 Pottsville Park </v>
      </c>
    </row>
    <row r="337" spans="1:18" ht="18.75" customHeight="1" x14ac:dyDescent="0.25">
      <c r="A337">
        <v>334</v>
      </c>
      <c r="B337" s="1" t="s">
        <v>336</v>
      </c>
      <c r="C337" t="str">
        <f t="shared" si="371"/>
        <v xml:space="preserve">6702 </v>
      </c>
      <c r="D337" s="1" t="s">
        <v>336</v>
      </c>
      <c r="E337" t="str">
        <f t="shared" ref="E337" si="393">MID(D337,1,SEARCH(" ",D337,1))</f>
        <v xml:space="preserve">6702 </v>
      </c>
      <c r="F337">
        <f t="shared" si="373"/>
        <v>0</v>
      </c>
      <c r="J337" t="str">
        <f t="shared" si="374"/>
        <v>$27.96 $2,391,144.20</v>
      </c>
      <c r="K337" t="str">
        <f t="shared" si="375"/>
        <v>$2,391,144.20</v>
      </c>
      <c r="L337" t="str">
        <f t="shared" si="376"/>
        <v>$27.96</v>
      </c>
      <c r="M337" s="2" t="str">
        <f t="shared" si="377"/>
        <v>$27.96</v>
      </c>
      <c r="N337" s="2" t="str">
        <f t="shared" si="378"/>
        <v>$2,391,144.20</v>
      </c>
      <c r="O337">
        <f t="shared" si="379"/>
        <v>85520.178826895572</v>
      </c>
      <c r="Q337" t="str">
        <f t="shared" si="380"/>
        <v xml:space="preserve">Etters 150 Newberry Commons </v>
      </c>
      <c r="R337" t="str">
        <f t="shared" si="381"/>
        <v xml:space="preserve">Etters 150 Newberry Commons </v>
      </c>
    </row>
    <row r="338" spans="1:18" ht="18.75" customHeight="1" x14ac:dyDescent="0.25">
      <c r="A338">
        <v>335</v>
      </c>
      <c r="B338" s="1" t="s">
        <v>337</v>
      </c>
      <c r="C338" t="str">
        <f t="shared" si="371"/>
        <v xml:space="preserve">3101 </v>
      </c>
      <c r="D338" s="1" t="s">
        <v>337</v>
      </c>
      <c r="E338" t="str">
        <f t="shared" ref="E338" si="394">MID(D338,1,SEARCH(" ",D338,1))</f>
        <v xml:space="preserve">3101 </v>
      </c>
      <c r="F338">
        <f t="shared" si="373"/>
        <v>0</v>
      </c>
      <c r="J338" t="str">
        <f t="shared" si="374"/>
        <v>$28.64 $2,381,237.85</v>
      </c>
      <c r="K338" t="str">
        <f t="shared" si="375"/>
        <v>$2,381,237.85</v>
      </c>
      <c r="L338" t="str">
        <f t="shared" si="376"/>
        <v>$28.64</v>
      </c>
      <c r="M338" s="2" t="str">
        <f t="shared" si="377"/>
        <v>$28.64</v>
      </c>
      <c r="N338" s="2" t="str">
        <f t="shared" si="378"/>
        <v>$2,381,237.85</v>
      </c>
      <c r="O338">
        <f t="shared" si="379"/>
        <v>83143.779678770952</v>
      </c>
      <c r="Q338" t="str">
        <f t="shared" si="380"/>
        <v xml:space="preserve">Huntingdon 7657 Lake Raystown Sc </v>
      </c>
      <c r="R338" t="str">
        <f t="shared" si="381"/>
        <v xml:space="preserve">Huntingdon 7657 Lake Raystown Sc </v>
      </c>
    </row>
    <row r="339" spans="1:18" ht="18.75" customHeight="1" x14ac:dyDescent="0.25">
      <c r="A339">
        <v>336</v>
      </c>
      <c r="B339" s="1" t="s">
        <v>338</v>
      </c>
      <c r="C339" t="str">
        <f t="shared" si="371"/>
        <v xml:space="preserve">4642 </v>
      </c>
      <c r="D339" s="1" t="s">
        <v>338</v>
      </c>
      <c r="E339" t="str">
        <f t="shared" ref="E339" si="395">MID(D339,1,SEARCH(" ",D339,1))</f>
        <v xml:space="preserve">4642 </v>
      </c>
      <c r="F339">
        <f t="shared" si="373"/>
        <v>0</v>
      </c>
      <c r="J339" t="str">
        <f t="shared" si="374"/>
        <v>$30.08 $2,377,885.23</v>
      </c>
      <c r="K339" t="str">
        <f t="shared" si="375"/>
        <v>$2,377,885.23</v>
      </c>
      <c r="L339" t="str">
        <f t="shared" si="376"/>
        <v>$30.08</v>
      </c>
      <c r="M339" s="2" t="str">
        <f t="shared" si="377"/>
        <v>$30.08</v>
      </c>
      <c r="N339" s="2" t="str">
        <f t="shared" si="378"/>
        <v>$2,377,885.23</v>
      </c>
      <c r="O339">
        <f t="shared" si="379"/>
        <v>79052.035571808519</v>
      </c>
      <c r="Q339" t="str">
        <f t="shared" si="380"/>
        <v xml:space="preserve">Huntingdon Valley Marketplace At Huntingdon 2080 County Line Rd </v>
      </c>
      <c r="R339" t="str">
        <f t="shared" si="381"/>
        <v xml:space="preserve">Huntingdon Valley Marketplace At Huntingdon 2080 County Line Rd </v>
      </c>
    </row>
    <row r="340" spans="1:18" ht="18.75" customHeight="1" x14ac:dyDescent="0.25">
      <c r="A340">
        <v>337</v>
      </c>
      <c r="B340" s="1" t="s">
        <v>339</v>
      </c>
      <c r="C340" t="str">
        <f t="shared" si="371"/>
        <v xml:space="preserve">3609 </v>
      </c>
      <c r="D340" s="1" t="s">
        <v>339</v>
      </c>
      <c r="E340" t="str">
        <f t="shared" ref="E340" si="396">MID(D340,1,SEARCH(" ",D340,1))</f>
        <v xml:space="preserve">3609 </v>
      </c>
      <c r="F340">
        <f t="shared" si="373"/>
        <v>0</v>
      </c>
      <c r="J340" t="str">
        <f t="shared" si="374"/>
        <v>$27.31 $2,376,965.16</v>
      </c>
      <c r="K340" t="str">
        <f t="shared" si="375"/>
        <v>$2,376,965.16</v>
      </c>
      <c r="L340" t="str">
        <f t="shared" si="376"/>
        <v>$27.31</v>
      </c>
      <c r="M340" s="2" t="str">
        <f t="shared" si="377"/>
        <v>$27.31</v>
      </c>
      <c r="N340" s="2" t="str">
        <f t="shared" si="378"/>
        <v>$2,376,965.16</v>
      </c>
      <c r="O340">
        <f t="shared" si="379"/>
        <v>87036.439399487383</v>
      </c>
      <c r="Q340" t="str">
        <f t="shared" si="380"/>
        <v xml:space="preserve">Mount Joy Mount Joy Sq 921 E Main St </v>
      </c>
      <c r="R340" t="str">
        <f t="shared" si="381"/>
        <v xml:space="preserve">Mount Joy Mount Joy Sq 921 E Main St </v>
      </c>
    </row>
    <row r="341" spans="1:18" ht="18.75" customHeight="1" x14ac:dyDescent="0.25">
      <c r="A341">
        <v>338</v>
      </c>
      <c r="B341" s="1" t="s">
        <v>340</v>
      </c>
      <c r="C341" t="str">
        <f t="shared" si="371"/>
        <v xml:space="preserve">3902 </v>
      </c>
      <c r="D341" s="1" t="s">
        <v>340</v>
      </c>
      <c r="E341" t="str">
        <f t="shared" ref="E341" si="397">MID(D341,1,SEARCH(" ",D341,1))</f>
        <v xml:space="preserve">3902 </v>
      </c>
      <c r="F341">
        <f t="shared" si="373"/>
        <v>0</v>
      </c>
      <c r="J341" t="str">
        <f t="shared" si="374"/>
        <v>$27.30 $2,361,319.36</v>
      </c>
      <c r="K341" t="str">
        <f t="shared" si="375"/>
        <v>$2,361,319.36</v>
      </c>
      <c r="L341" t="str">
        <f t="shared" si="376"/>
        <v>$27.30</v>
      </c>
      <c r="M341" s="2" t="str">
        <f t="shared" si="377"/>
        <v>$27.30</v>
      </c>
      <c r="N341" s="2" t="str">
        <f t="shared" si="378"/>
        <v>$2,361,319.36</v>
      </c>
      <c r="O341">
        <f t="shared" si="379"/>
        <v>86495.214652014649</v>
      </c>
      <c r="Q341" t="str">
        <f t="shared" si="380"/>
        <v xml:space="preserve">Schnecksville 5041 Rt 873 </v>
      </c>
      <c r="R341" t="str">
        <f t="shared" si="381"/>
        <v xml:space="preserve">Schnecksville 5041 Rt 873 </v>
      </c>
    </row>
    <row r="342" spans="1:18" ht="18.75" customHeight="1" x14ac:dyDescent="0.25">
      <c r="A342">
        <v>339</v>
      </c>
      <c r="B342" s="1" t="s">
        <v>341</v>
      </c>
      <c r="C342" t="str">
        <f t="shared" si="371"/>
        <v xml:space="preserve">1005 </v>
      </c>
      <c r="D342" s="1" t="s">
        <v>341</v>
      </c>
      <c r="E342" t="str">
        <f t="shared" ref="E342" si="398">MID(D342,1,SEARCH(" ",D342,1))</f>
        <v xml:space="preserve">1005 </v>
      </c>
      <c r="F342">
        <f t="shared" si="373"/>
        <v>0</v>
      </c>
      <c r="J342" t="str">
        <f t="shared" si="374"/>
        <v>$27.78 $2,348,588.06</v>
      </c>
      <c r="K342" t="str">
        <f t="shared" si="375"/>
        <v>$2,348,588.06</v>
      </c>
      <c r="L342" t="str">
        <f t="shared" si="376"/>
        <v>$27.78</v>
      </c>
      <c r="M342" s="2" t="str">
        <f t="shared" si="377"/>
        <v>$27.78</v>
      </c>
      <c r="N342" s="2" t="str">
        <f t="shared" si="378"/>
        <v>$2,348,588.06</v>
      </c>
      <c r="O342">
        <f t="shared" si="379"/>
        <v>84542.406767458597</v>
      </c>
      <c r="Q342" t="str">
        <f t="shared" si="380"/>
        <v xml:space="preserve">Butler 110 Bon Aire Plz </v>
      </c>
      <c r="R342" t="str">
        <f t="shared" si="381"/>
        <v xml:space="preserve">Butler 110 Bon Aire Plz </v>
      </c>
    </row>
    <row r="343" spans="1:18" ht="18.75" customHeight="1" x14ac:dyDescent="0.25">
      <c r="A343">
        <v>340</v>
      </c>
      <c r="B343" s="1" t="s">
        <v>342</v>
      </c>
      <c r="C343" t="str">
        <f t="shared" si="371"/>
        <v xml:space="preserve">308 </v>
      </c>
      <c r="D343" s="1" t="s">
        <v>342</v>
      </c>
      <c r="E343" t="str">
        <f t="shared" ref="E343" si="399">MID(D343,1,SEARCH(" ",D343,1))</f>
        <v xml:space="preserve">308 </v>
      </c>
      <c r="F343">
        <f t="shared" si="373"/>
        <v>0</v>
      </c>
      <c r="J343" t="str">
        <f t="shared" si="374"/>
        <v>$29.17 $2,337,836.00</v>
      </c>
      <c r="K343" t="str">
        <f t="shared" si="375"/>
        <v>$2,337,836.00</v>
      </c>
      <c r="L343" t="str">
        <f t="shared" si="376"/>
        <v>$29.17</v>
      </c>
      <c r="M343" s="2" t="str">
        <f t="shared" si="377"/>
        <v>$29.17</v>
      </c>
      <c r="N343" s="2" t="str">
        <f t="shared" si="378"/>
        <v>$2,337,836.00</v>
      </c>
      <c r="O343">
        <f t="shared" si="379"/>
        <v>80145.217689406927</v>
      </c>
      <c r="Q343" t="str">
        <f t="shared" si="380"/>
        <v xml:space="preserve">Kittanning Franklin Village Shopping Ctr 13 Franklin Village Mall </v>
      </c>
      <c r="R343" t="str">
        <f t="shared" si="381"/>
        <v xml:space="preserve">Kittanning Franklin Village Shopping Ctr 13 Franklin Village Mall </v>
      </c>
    </row>
    <row r="344" spans="1:18" ht="18.75" customHeight="1" x14ac:dyDescent="0.25">
      <c r="A344">
        <v>341</v>
      </c>
      <c r="B344" s="1" t="s">
        <v>343</v>
      </c>
      <c r="C344" t="str">
        <f t="shared" si="371"/>
        <v xml:space="preserve">289 </v>
      </c>
      <c r="D344" s="1" t="s">
        <v>343</v>
      </c>
      <c r="E344" t="str">
        <f t="shared" ref="E344" si="400">MID(D344,1,SEARCH(" ",D344,1))</f>
        <v xml:space="preserve">289 </v>
      </c>
      <c r="F344">
        <f t="shared" si="373"/>
        <v>0</v>
      </c>
      <c r="J344" t="str">
        <f t="shared" si="374"/>
        <v>$41.27 $2,328,848.76</v>
      </c>
      <c r="K344" t="str">
        <f t="shared" si="375"/>
        <v>$2,328,848.76</v>
      </c>
      <c r="L344" t="str">
        <f t="shared" si="376"/>
        <v>$41.27</v>
      </c>
      <c r="M344" s="2" t="str">
        <f t="shared" si="377"/>
        <v>$41.27</v>
      </c>
      <c r="N344" s="2" t="str">
        <f t="shared" si="378"/>
        <v>$2,328,848.76</v>
      </c>
      <c r="O344">
        <f t="shared" si="379"/>
        <v>56429.579840077531</v>
      </c>
      <c r="Q344" t="str">
        <f t="shared" si="380"/>
        <v xml:space="preserve">Pittsburgh Perry Shops 7920 Perry Hwy </v>
      </c>
      <c r="R344" t="str">
        <f t="shared" si="381"/>
        <v xml:space="preserve">Pittsburgh Perry Shops 7920 Perry Hwy </v>
      </c>
    </row>
    <row r="345" spans="1:18" ht="18.75" customHeight="1" x14ac:dyDescent="0.25">
      <c r="A345">
        <v>342</v>
      </c>
      <c r="B345" s="1" t="s">
        <v>344</v>
      </c>
      <c r="C345" t="str">
        <f t="shared" si="371"/>
        <v xml:space="preserve">234 </v>
      </c>
      <c r="D345" s="1" t="s">
        <v>344</v>
      </c>
      <c r="E345" t="str">
        <f t="shared" ref="E345" si="401">MID(D345,1,SEARCH(" ",D345,1))</f>
        <v xml:space="preserve">234 </v>
      </c>
      <c r="F345">
        <f t="shared" si="373"/>
        <v>0</v>
      </c>
      <c r="J345" t="str">
        <f t="shared" si="374"/>
        <v>$24.49 $2,327,754.48</v>
      </c>
      <c r="K345" t="str">
        <f t="shared" si="375"/>
        <v>$2,327,754.48</v>
      </c>
      <c r="L345" t="str">
        <f t="shared" si="376"/>
        <v>$24.49</v>
      </c>
      <c r="M345" s="2" t="str">
        <f t="shared" si="377"/>
        <v>$24.49</v>
      </c>
      <c r="N345" s="2" t="str">
        <f t="shared" si="378"/>
        <v>$2,327,754.48</v>
      </c>
      <c r="O345">
        <f t="shared" si="379"/>
        <v>95049.182523478972</v>
      </c>
      <c r="Q345" t="str">
        <f t="shared" si="380"/>
        <v xml:space="preserve">Pittsburgh West View Sc 1012 West View Park Dr </v>
      </c>
      <c r="R345" t="str">
        <f t="shared" si="381"/>
        <v xml:space="preserve">Pittsburgh West View Sc 1012 West View Park Dr </v>
      </c>
    </row>
    <row r="346" spans="1:18" ht="18.75" customHeight="1" x14ac:dyDescent="0.25">
      <c r="A346">
        <v>343</v>
      </c>
      <c r="B346" s="1" t="s">
        <v>345</v>
      </c>
      <c r="C346" t="str">
        <f t="shared" si="371"/>
        <v xml:space="preserve">2006 </v>
      </c>
      <c r="D346" s="1" t="s">
        <v>345</v>
      </c>
      <c r="E346" t="str">
        <f t="shared" ref="E346" si="402">MID(D346,1,SEARCH(" ",D346,1))</f>
        <v xml:space="preserve">2006 </v>
      </c>
      <c r="F346">
        <f t="shared" si="373"/>
        <v>0</v>
      </c>
      <c r="J346" t="str">
        <f t="shared" si="374"/>
        <v>$33.10 $2,322,784.25</v>
      </c>
      <c r="K346" t="str">
        <f t="shared" si="375"/>
        <v>$2,322,784.25</v>
      </c>
      <c r="L346" t="str">
        <f t="shared" si="376"/>
        <v>$33.10</v>
      </c>
      <c r="M346" s="2" t="str">
        <f t="shared" si="377"/>
        <v>$33.10</v>
      </c>
      <c r="N346" s="2" t="str">
        <f t="shared" si="378"/>
        <v>$2,322,784.25</v>
      </c>
      <c r="O346">
        <f t="shared" si="379"/>
        <v>70174.750755287008</v>
      </c>
      <c r="Q346" t="str">
        <f t="shared" si="380"/>
        <v xml:space="preserve">Meadville 19017 Park Ave Plz </v>
      </c>
      <c r="R346" t="str">
        <f t="shared" si="381"/>
        <v xml:space="preserve">Meadville 19017 Park Ave Plz </v>
      </c>
    </row>
    <row r="347" spans="1:18" ht="18.75" customHeight="1" x14ac:dyDescent="0.25">
      <c r="A347">
        <v>344</v>
      </c>
      <c r="B347" s="1" t="s">
        <v>346</v>
      </c>
      <c r="C347" t="str">
        <f t="shared" si="371"/>
        <v xml:space="preserve">923 </v>
      </c>
      <c r="D347" s="1" t="s">
        <v>346</v>
      </c>
      <c r="E347" t="str">
        <f t="shared" ref="E347" si="403">MID(D347,1,SEARCH(" ",D347,1))</f>
        <v xml:space="preserve">923 </v>
      </c>
      <c r="F347">
        <f t="shared" si="373"/>
        <v>0</v>
      </c>
      <c r="J347" t="str">
        <f t="shared" si="374"/>
        <v>$31.04 $2,315,788.60</v>
      </c>
      <c r="K347" t="str">
        <f t="shared" si="375"/>
        <v>$2,315,788.60</v>
      </c>
      <c r="L347" t="str">
        <f t="shared" si="376"/>
        <v>$31.04</v>
      </c>
      <c r="M347" s="2" t="str">
        <f t="shared" si="377"/>
        <v>$31.04</v>
      </c>
      <c r="N347" s="2" t="str">
        <f t="shared" si="378"/>
        <v>$2,315,788.60</v>
      </c>
      <c r="O347">
        <f t="shared" si="379"/>
        <v>74606.591494845372</v>
      </c>
      <c r="Q347" t="str">
        <f t="shared" si="380"/>
        <v xml:space="preserve">Warminster 864 E St Rd </v>
      </c>
      <c r="R347" t="str">
        <f t="shared" si="381"/>
        <v xml:space="preserve">Warminster 864 E St Rd </v>
      </c>
    </row>
    <row r="348" spans="1:18" ht="18.75" customHeight="1" x14ac:dyDescent="0.25">
      <c r="A348">
        <v>345</v>
      </c>
      <c r="B348" s="1" t="s">
        <v>347</v>
      </c>
      <c r="C348" t="str">
        <f t="shared" si="371"/>
        <v xml:space="preserve">1526 </v>
      </c>
      <c r="D348" s="1" t="s">
        <v>347</v>
      </c>
      <c r="E348" t="str">
        <f t="shared" ref="E348" si="404">MID(D348,1,SEARCH(" ",D348,1))</f>
        <v xml:space="preserve">1526 </v>
      </c>
      <c r="F348">
        <f t="shared" si="373"/>
        <v>0</v>
      </c>
      <c r="J348" t="str">
        <f t="shared" si="374"/>
        <v>$25.46 $2,312,885.95</v>
      </c>
      <c r="K348" t="str">
        <f t="shared" si="375"/>
        <v>$2,312,885.95</v>
      </c>
      <c r="L348" t="str">
        <f t="shared" si="376"/>
        <v>$25.46</v>
      </c>
      <c r="M348" s="2" t="str">
        <f t="shared" si="377"/>
        <v>$25.46</v>
      </c>
      <c r="N348" s="2" t="str">
        <f t="shared" si="378"/>
        <v>$2,312,885.95</v>
      </c>
      <c r="O348">
        <f t="shared" si="379"/>
        <v>90843.910054988228</v>
      </c>
      <c r="Q348" t="str">
        <f t="shared" si="380"/>
        <v xml:space="preserve">Phoenixville 785 Starr St </v>
      </c>
      <c r="R348" t="str">
        <f t="shared" si="381"/>
        <v xml:space="preserve">Phoenixville 785 Starr St </v>
      </c>
    </row>
    <row r="349" spans="1:18" ht="18.75" customHeight="1" x14ac:dyDescent="0.25">
      <c r="A349">
        <v>346</v>
      </c>
      <c r="B349" s="1" t="s">
        <v>348</v>
      </c>
      <c r="C349" t="str">
        <f t="shared" si="371"/>
        <v xml:space="preserve">4013 </v>
      </c>
      <c r="D349" s="1" t="s">
        <v>348</v>
      </c>
      <c r="E349" t="str">
        <f t="shared" ref="E349" si="405">MID(D349,1,SEARCH(" ",D349,1))</f>
        <v xml:space="preserve">4013 </v>
      </c>
      <c r="F349">
        <f t="shared" si="373"/>
        <v>0</v>
      </c>
      <c r="J349" t="str">
        <f t="shared" si="374"/>
        <v>$21.09 $2,306,139.12</v>
      </c>
      <c r="K349" t="str">
        <f t="shared" si="375"/>
        <v>$2,306,139.12</v>
      </c>
      <c r="L349" t="str">
        <f t="shared" si="376"/>
        <v>$21.09</v>
      </c>
      <c r="M349" s="2" t="str">
        <f t="shared" si="377"/>
        <v>$21.09</v>
      </c>
      <c r="N349" s="2" t="str">
        <f t="shared" si="378"/>
        <v>$2,306,139.12</v>
      </c>
      <c r="O349">
        <f t="shared" si="379"/>
        <v>109347.51635846373</v>
      </c>
      <c r="Q349" t="str">
        <f t="shared" si="380"/>
        <v xml:space="preserve">Wilkes-Barre S Main Plz 379 S Main St </v>
      </c>
      <c r="R349" t="str">
        <f t="shared" si="381"/>
        <v xml:space="preserve">Wilkes-Barre S Main Plz 379 S Main St </v>
      </c>
    </row>
    <row r="350" spans="1:18" ht="18.75" customHeight="1" x14ac:dyDescent="0.25">
      <c r="A350">
        <v>347</v>
      </c>
      <c r="B350" s="1" t="s">
        <v>349</v>
      </c>
      <c r="C350" t="str">
        <f t="shared" si="371"/>
        <v xml:space="preserve">2208 </v>
      </c>
      <c r="D350" s="1" t="s">
        <v>349</v>
      </c>
      <c r="E350" t="str">
        <f t="shared" ref="E350" si="406">MID(D350,1,SEARCH(" ",D350,1))</f>
        <v xml:space="preserve">2208 </v>
      </c>
      <c r="F350">
        <f t="shared" si="373"/>
        <v>0</v>
      </c>
      <c r="J350" t="str">
        <f t="shared" si="374"/>
        <v>$20.23 $2,285,569.38</v>
      </c>
      <c r="K350" t="str">
        <f t="shared" si="375"/>
        <v>$2,285,569.38</v>
      </c>
      <c r="L350" t="str">
        <f t="shared" si="376"/>
        <v>$20.23</v>
      </c>
      <c r="M350" s="2" t="str">
        <f t="shared" si="377"/>
        <v>$20.23</v>
      </c>
      <c r="N350" s="2" t="str">
        <f t="shared" si="378"/>
        <v>$2,285,569.38</v>
      </c>
      <c r="O350">
        <f t="shared" si="379"/>
        <v>112979.20810677212</v>
      </c>
      <c r="Q350" t="str">
        <f t="shared" si="380"/>
        <v xml:space="preserve">Harrisburg Uptown Plz 2943 N 7th St </v>
      </c>
      <c r="R350" t="str">
        <f t="shared" si="381"/>
        <v xml:space="preserve">Harrisburg Uptown Plz 2943 N 7th St </v>
      </c>
    </row>
    <row r="351" spans="1:18" ht="18.75" customHeight="1" x14ac:dyDescent="0.25">
      <c r="A351">
        <v>348</v>
      </c>
      <c r="B351" s="1" t="s">
        <v>350</v>
      </c>
      <c r="C351" t="str">
        <f t="shared" si="371"/>
        <v xml:space="preserve">1503 </v>
      </c>
      <c r="D351" s="1" t="s">
        <v>350</v>
      </c>
      <c r="E351" t="str">
        <f t="shared" ref="E351" si="407">MID(D351,1,SEARCH(" ",D351,1))</f>
        <v xml:space="preserve">1503 </v>
      </c>
      <c r="F351">
        <f t="shared" si="373"/>
        <v>0</v>
      </c>
      <c r="J351" t="str">
        <f t="shared" si="374"/>
        <v>$25.62 $2,282,297.79</v>
      </c>
      <c r="K351" t="str">
        <f t="shared" si="375"/>
        <v>$2,282,297.79</v>
      </c>
      <c r="L351" t="str">
        <f t="shared" si="376"/>
        <v>$25.62</v>
      </c>
      <c r="M351" s="2" t="str">
        <f t="shared" si="377"/>
        <v>$25.62</v>
      </c>
      <c r="N351" s="2" t="str">
        <f t="shared" si="378"/>
        <v>$2,282,297.79</v>
      </c>
      <c r="O351">
        <f t="shared" si="379"/>
        <v>89082.661592505858</v>
      </c>
      <c r="Q351" t="str">
        <f t="shared" si="380"/>
        <v xml:space="preserve">West Grove Shoppes At Jenners Village 831 W Baltimore Pike, </v>
      </c>
      <c r="R351" t="str">
        <f t="shared" si="381"/>
        <v xml:space="preserve">West Grove Shoppes At Jenners Village 831 W Baltimore Pike, </v>
      </c>
    </row>
    <row r="352" spans="1:18" ht="18.75" customHeight="1" x14ac:dyDescent="0.25">
      <c r="A352">
        <v>349</v>
      </c>
      <c r="B352" s="1" t="s">
        <v>351</v>
      </c>
      <c r="C352" t="str">
        <f t="shared" si="371"/>
        <v xml:space="preserve">220 </v>
      </c>
      <c r="D352" s="1" t="s">
        <v>351</v>
      </c>
      <c r="E352" t="str">
        <f t="shared" ref="E352" si="408">MID(D352,1,SEARCH(" ",D352,1))</f>
        <v xml:space="preserve">220 </v>
      </c>
      <c r="F352">
        <f t="shared" si="373"/>
        <v>0</v>
      </c>
      <c r="J352" t="str">
        <f t="shared" si="374"/>
        <v>$41.61 $2,278,176.03</v>
      </c>
      <c r="K352" t="str">
        <f t="shared" si="375"/>
        <v>$2,278,176.03</v>
      </c>
      <c r="L352" t="str">
        <f t="shared" si="376"/>
        <v>$41.61</v>
      </c>
      <c r="M352" s="2" t="str">
        <f t="shared" si="377"/>
        <v>$41.61</v>
      </c>
      <c r="N352" s="2" t="str">
        <f t="shared" si="378"/>
        <v>$2,278,176.03</v>
      </c>
      <c r="O352">
        <f t="shared" si="379"/>
        <v>54750.68565248738</v>
      </c>
      <c r="Q352" t="str">
        <f t="shared" si="380"/>
        <v xml:space="preserve">Oakmont 624 Allegheny River Blvd </v>
      </c>
      <c r="R352" t="str">
        <f t="shared" si="381"/>
        <v xml:space="preserve">Oakmont 624 Allegheny River Blvd </v>
      </c>
    </row>
    <row r="353" spans="1:18" ht="18.75" customHeight="1" x14ac:dyDescent="0.25">
      <c r="A353">
        <v>350</v>
      </c>
      <c r="B353" s="1" t="s">
        <v>352</v>
      </c>
      <c r="C353" t="str">
        <f t="shared" si="371"/>
        <v xml:space="preserve">230 </v>
      </c>
      <c r="D353" s="1" t="s">
        <v>352</v>
      </c>
      <c r="E353" t="str">
        <f t="shared" ref="E353" si="409">MID(D353,1,SEARCH(" ",D353,1))</f>
        <v xml:space="preserve">230 </v>
      </c>
      <c r="F353">
        <f t="shared" si="373"/>
        <v>0</v>
      </c>
      <c r="J353" t="str">
        <f t="shared" si="374"/>
        <v>$17.38 $2,277,248.86</v>
      </c>
      <c r="K353" t="str">
        <f t="shared" si="375"/>
        <v>$2,277,248.86</v>
      </c>
      <c r="L353" t="str">
        <f t="shared" si="376"/>
        <v>$17.38</v>
      </c>
      <c r="M353" s="2" t="str">
        <f t="shared" si="377"/>
        <v>$17.38</v>
      </c>
      <c r="N353" s="2" t="str">
        <f t="shared" si="378"/>
        <v>$2,277,248.86</v>
      </c>
      <c r="O353">
        <f t="shared" si="379"/>
        <v>131026.97698504028</v>
      </c>
      <c r="Q353" t="str">
        <f t="shared" si="380"/>
        <v xml:space="preserve">Pittsburgh 529 Liberty Ave </v>
      </c>
      <c r="R353" t="str">
        <f t="shared" si="381"/>
        <v xml:space="preserve">Pittsburgh 529 Liberty Ave </v>
      </c>
    </row>
    <row r="354" spans="1:18" ht="18.75" customHeight="1" x14ac:dyDescent="0.25">
      <c r="A354">
        <v>351</v>
      </c>
      <c r="B354" s="1" t="s">
        <v>353</v>
      </c>
      <c r="C354" t="str">
        <f t="shared" si="371"/>
        <v xml:space="preserve">4032 </v>
      </c>
      <c r="D354" s="1" t="s">
        <v>353</v>
      </c>
      <c r="E354" t="str">
        <f t="shared" ref="E354" si="410">MID(D354,1,SEARCH(" ",D354,1))</f>
        <v xml:space="preserve">4032 </v>
      </c>
      <c r="F354">
        <f t="shared" si="373"/>
        <v>0</v>
      </c>
      <c r="J354" t="str">
        <f t="shared" si="374"/>
        <v>$30.90 $2,272,875.69</v>
      </c>
      <c r="K354" t="str">
        <f t="shared" si="375"/>
        <v>$2,272,875.69</v>
      </c>
      <c r="L354" t="str">
        <f t="shared" si="376"/>
        <v>$30.90</v>
      </c>
      <c r="M354" s="2" t="str">
        <f t="shared" si="377"/>
        <v>$30.90</v>
      </c>
      <c r="N354" s="2" t="str">
        <f t="shared" si="378"/>
        <v>$2,272,875.69</v>
      </c>
      <c r="O354">
        <f t="shared" si="379"/>
        <v>73555.847572815532</v>
      </c>
      <c r="Q354" t="str">
        <f t="shared" si="380"/>
        <v xml:space="preserve">West Hazleton 12 Diana Lane </v>
      </c>
      <c r="R354" t="str">
        <f t="shared" si="381"/>
        <v xml:space="preserve">West Hazleton 12 Diana Lane </v>
      </c>
    </row>
    <row r="355" spans="1:18" ht="18.75" customHeight="1" x14ac:dyDescent="0.25">
      <c r="A355">
        <v>352</v>
      </c>
      <c r="B355" s="1" t="s">
        <v>354</v>
      </c>
      <c r="C355" t="str">
        <f t="shared" si="371"/>
        <v xml:space="preserve">275 </v>
      </c>
      <c r="D355" s="1" t="s">
        <v>354</v>
      </c>
      <c r="E355" t="str">
        <f t="shared" ref="E355" si="411">MID(D355,1,SEARCH(" ",D355,1))</f>
        <v xml:space="preserve">275 </v>
      </c>
      <c r="F355">
        <f t="shared" si="373"/>
        <v>0</v>
      </c>
      <c r="J355" t="str">
        <f t="shared" si="374"/>
        <v>$27.64 $2,271,223.45</v>
      </c>
      <c r="K355" t="str">
        <f t="shared" si="375"/>
        <v>$2,271,223.45</v>
      </c>
      <c r="L355" t="str">
        <f t="shared" si="376"/>
        <v>$27.64</v>
      </c>
      <c r="M355" s="2" t="str">
        <f t="shared" si="377"/>
        <v>$27.64</v>
      </c>
      <c r="N355" s="2" t="str">
        <f t="shared" si="378"/>
        <v>$2,271,223.45</v>
      </c>
      <c r="O355">
        <f t="shared" si="379"/>
        <v>82171.615412445739</v>
      </c>
      <c r="Q355" t="str">
        <f t="shared" si="380"/>
        <v xml:space="preserve">Pittsburgh 826 Hazelwood Ave </v>
      </c>
      <c r="R355" t="str">
        <f t="shared" si="381"/>
        <v xml:space="preserve">Pittsburgh 826 Hazelwood Ave </v>
      </c>
    </row>
    <row r="356" spans="1:18" ht="18.75" customHeight="1" x14ac:dyDescent="0.25">
      <c r="A356">
        <v>353</v>
      </c>
      <c r="B356" s="1" t="s">
        <v>355</v>
      </c>
      <c r="C356" t="str">
        <f t="shared" si="371"/>
        <v xml:space="preserve">6512 </v>
      </c>
      <c r="D356" s="1" t="s">
        <v>355</v>
      </c>
      <c r="E356" t="str">
        <f t="shared" ref="E356" si="412">MID(D356,1,SEARCH(" ",D356,1))</f>
        <v xml:space="preserve">6512 </v>
      </c>
      <c r="F356">
        <f t="shared" si="373"/>
        <v>0</v>
      </c>
      <c r="J356" t="str">
        <f t="shared" si="374"/>
        <v>$29.48 $2,268,215.20</v>
      </c>
      <c r="K356" t="str">
        <f t="shared" si="375"/>
        <v>$2,268,215.20</v>
      </c>
      <c r="L356" t="str">
        <f t="shared" si="376"/>
        <v>$29.48</v>
      </c>
      <c r="M356" s="2" t="str">
        <f t="shared" si="377"/>
        <v>$29.48</v>
      </c>
      <c r="N356" s="2" t="str">
        <f t="shared" si="378"/>
        <v>$2,268,215.20</v>
      </c>
      <c r="O356">
        <f t="shared" si="379"/>
        <v>76940.814111261876</v>
      </c>
      <c r="Q356" t="str">
        <f t="shared" si="380"/>
        <v xml:space="preserve">Delmont Salem 22 Plz 6518 Rte </v>
      </c>
      <c r="R356" t="str">
        <f t="shared" si="381"/>
        <v xml:space="preserve">Delmont Salem 22 Plz 6518 Rte </v>
      </c>
    </row>
    <row r="357" spans="1:18" ht="18.75" customHeight="1" x14ac:dyDescent="0.25">
      <c r="A357">
        <v>354</v>
      </c>
      <c r="B357" s="1" t="s">
        <v>356</v>
      </c>
      <c r="C357" t="str">
        <f t="shared" si="371"/>
        <v xml:space="preserve">3618 </v>
      </c>
      <c r="D357" s="1" t="s">
        <v>356</v>
      </c>
      <c r="E357" t="str">
        <f t="shared" ref="E357" si="413">MID(D357,1,SEARCH(" ",D357,1))</f>
        <v xml:space="preserve">3618 </v>
      </c>
      <c r="F357">
        <f t="shared" si="373"/>
        <v>0</v>
      </c>
      <c r="J357" t="str">
        <f t="shared" si="374"/>
        <v>$27.85 $2,253,103.76</v>
      </c>
      <c r="K357" t="str">
        <f t="shared" si="375"/>
        <v>$2,253,103.76</v>
      </c>
      <c r="L357" t="str">
        <f t="shared" si="376"/>
        <v>$27.85</v>
      </c>
      <c r="M357" s="2" t="str">
        <f t="shared" si="377"/>
        <v>$27.85</v>
      </c>
      <c r="N357" s="2" t="str">
        <f t="shared" si="378"/>
        <v>$2,253,103.76</v>
      </c>
      <c r="O357">
        <f t="shared" si="379"/>
        <v>80901.391741472165</v>
      </c>
      <c r="Q357" t="str">
        <f t="shared" si="380"/>
        <v xml:space="preserve">Morgantown Clock Tower Plz </v>
      </c>
      <c r="R357" t="str">
        <f t="shared" si="381"/>
        <v xml:space="preserve">Morgantown Clock Tower Plz </v>
      </c>
    </row>
    <row r="358" spans="1:18" ht="18.75" customHeight="1" x14ac:dyDescent="0.25">
      <c r="A358">
        <v>355</v>
      </c>
      <c r="B358" s="1" t="s">
        <v>357</v>
      </c>
      <c r="C358" t="str">
        <f t="shared" si="371"/>
        <v xml:space="preserve">4104 </v>
      </c>
      <c r="D358" s="1" t="s">
        <v>357</v>
      </c>
      <c r="E358" t="str">
        <f t="shared" ref="E358" si="414">MID(D358,1,SEARCH(" ",D358,1))</f>
        <v xml:space="preserve">4104 </v>
      </c>
      <c r="F358">
        <f t="shared" si="373"/>
        <v>0</v>
      </c>
      <c r="J358" t="str">
        <f t="shared" si="374"/>
        <v>$30.75 $2,242,464.43</v>
      </c>
      <c r="K358" t="str">
        <f t="shared" si="375"/>
        <v>$2,242,464.43</v>
      </c>
      <c r="L358" t="str">
        <f t="shared" si="376"/>
        <v>$30.75</v>
      </c>
      <c r="M358" s="2" t="str">
        <f t="shared" si="377"/>
        <v>$30.75</v>
      </c>
      <c r="N358" s="2" t="str">
        <f t="shared" si="378"/>
        <v>$2,242,464.43</v>
      </c>
      <c r="O358">
        <f t="shared" si="379"/>
        <v>72925.672520325214</v>
      </c>
      <c r="Q358" t="str">
        <f t="shared" si="380"/>
        <v xml:space="preserve">Muncy 1274 E Penn St </v>
      </c>
      <c r="R358" t="str">
        <f t="shared" si="381"/>
        <v xml:space="preserve">Muncy 1274 E Penn St </v>
      </c>
    </row>
    <row r="359" spans="1:18" ht="18.75" customHeight="1" x14ac:dyDescent="0.25">
      <c r="A359">
        <v>356</v>
      </c>
      <c r="B359" s="1" t="s">
        <v>358</v>
      </c>
      <c r="C359" t="str">
        <f t="shared" si="371"/>
        <v xml:space="preserve">4644 </v>
      </c>
      <c r="D359" s="1" t="s">
        <v>358</v>
      </c>
      <c r="E359" t="str">
        <f t="shared" ref="E359" si="415">MID(D359,1,SEARCH(" ",D359,1))</f>
        <v xml:space="preserve">4644 </v>
      </c>
      <c r="F359">
        <f t="shared" si="373"/>
        <v>0</v>
      </c>
      <c r="J359" t="str">
        <f t="shared" si="374"/>
        <v>$21.87 $2,236,111.26</v>
      </c>
      <c r="K359" t="str">
        <f t="shared" si="375"/>
        <v>$2,236,111.26</v>
      </c>
      <c r="L359" t="str">
        <f t="shared" si="376"/>
        <v>$21.87</v>
      </c>
      <c r="M359" s="2" t="str">
        <f t="shared" si="377"/>
        <v>$21.87</v>
      </c>
      <c r="N359" s="2" t="str">
        <f t="shared" si="378"/>
        <v>$2,236,111.26</v>
      </c>
      <c r="O359">
        <f t="shared" si="379"/>
        <v>102245.59945130315</v>
      </c>
      <c r="Q359" t="str">
        <f t="shared" si="380"/>
        <v xml:space="preserve">Horsham 900 Village Mall </v>
      </c>
      <c r="R359" t="str">
        <f t="shared" si="381"/>
        <v xml:space="preserve">Horsham 900 Village Mall </v>
      </c>
    </row>
    <row r="360" spans="1:18" ht="18.75" customHeight="1" x14ac:dyDescent="0.25">
      <c r="A360">
        <v>357</v>
      </c>
      <c r="B360" s="1" t="s">
        <v>359</v>
      </c>
      <c r="C360" t="str">
        <f t="shared" si="371"/>
        <v xml:space="preserve">4007 </v>
      </c>
      <c r="D360" s="1" t="s">
        <v>359</v>
      </c>
      <c r="E360" t="str">
        <f t="shared" ref="E360" si="416">MID(D360,1,SEARCH(" ",D360,1))</f>
        <v xml:space="preserve">4007 </v>
      </c>
      <c r="F360">
        <f t="shared" si="373"/>
        <v>0</v>
      </c>
      <c r="J360" t="str">
        <f t="shared" si="374"/>
        <v>$26.25 $2,235,764.10</v>
      </c>
      <c r="K360" t="str">
        <f t="shared" si="375"/>
        <v>$2,235,764.10</v>
      </c>
      <c r="L360" t="str">
        <f t="shared" si="376"/>
        <v>$26.25</v>
      </c>
      <c r="M360" s="2" t="str">
        <f t="shared" si="377"/>
        <v>$26.25</v>
      </c>
      <c r="N360" s="2" t="str">
        <f t="shared" si="378"/>
        <v>$2,235,764.10</v>
      </c>
      <c r="O360">
        <f t="shared" si="379"/>
        <v>85171.965714285718</v>
      </c>
      <c r="Q360" t="str">
        <f t="shared" si="380"/>
        <v xml:space="preserve">Nanticoke 13 Weis Plz </v>
      </c>
      <c r="R360" t="str">
        <f t="shared" si="381"/>
        <v xml:space="preserve">Nanticoke 13 Weis Plz </v>
      </c>
    </row>
    <row r="361" spans="1:18" ht="18.75" customHeight="1" x14ac:dyDescent="0.25">
      <c r="A361">
        <v>358</v>
      </c>
      <c r="B361" s="1" t="s">
        <v>360</v>
      </c>
      <c r="C361" t="str">
        <f t="shared" si="371"/>
        <v xml:space="preserve">6501 </v>
      </c>
      <c r="D361" s="1" t="s">
        <v>360</v>
      </c>
      <c r="E361" t="str">
        <f t="shared" ref="E361" si="417">MID(D361,1,SEARCH(" ",D361,1))</f>
        <v xml:space="preserve">6501 </v>
      </c>
      <c r="F361">
        <f t="shared" si="373"/>
        <v>0</v>
      </c>
      <c r="J361" t="str">
        <f t="shared" si="374"/>
        <v>$34.91 $2,234,219.31</v>
      </c>
      <c r="K361" t="str">
        <f t="shared" si="375"/>
        <v>$2,234,219.31</v>
      </c>
      <c r="L361" t="str">
        <f t="shared" si="376"/>
        <v>$34.91</v>
      </c>
      <c r="M361" s="2" t="str">
        <f t="shared" si="377"/>
        <v>$34.91</v>
      </c>
      <c r="N361" s="2" t="str">
        <f t="shared" si="378"/>
        <v>$2,234,219.31</v>
      </c>
      <c r="O361">
        <f t="shared" si="379"/>
        <v>63999.407333142371</v>
      </c>
      <c r="Q361" t="str">
        <f t="shared" si="380"/>
        <v xml:space="preserve">Greensburg 105 Harrison Ave </v>
      </c>
      <c r="R361" t="str">
        <f t="shared" si="381"/>
        <v xml:space="preserve">Greensburg 105 Harrison Ave </v>
      </c>
    </row>
    <row r="362" spans="1:18" ht="18.75" customHeight="1" x14ac:dyDescent="0.25">
      <c r="A362">
        <v>359</v>
      </c>
      <c r="B362" s="1" t="s">
        <v>361</v>
      </c>
      <c r="C362" t="str">
        <f t="shared" si="371"/>
        <v xml:space="preserve">294 </v>
      </c>
      <c r="D362" s="1" t="s">
        <v>361</v>
      </c>
      <c r="E362" t="str">
        <f t="shared" ref="E362" si="418">MID(D362,1,SEARCH(" ",D362,1))</f>
        <v xml:space="preserve">294 </v>
      </c>
      <c r="F362">
        <f t="shared" si="373"/>
        <v>0</v>
      </c>
      <c r="J362" t="str">
        <f t="shared" si="374"/>
        <v>$31.04 $2,226,810.38</v>
      </c>
      <c r="K362" t="str">
        <f t="shared" si="375"/>
        <v>$2,226,810.38</v>
      </c>
      <c r="L362" t="str">
        <f t="shared" si="376"/>
        <v>$31.04</v>
      </c>
      <c r="M362" s="2" t="str">
        <f t="shared" si="377"/>
        <v>$31.04</v>
      </c>
      <c r="N362" s="2" t="str">
        <f t="shared" si="378"/>
        <v>$2,226,810.38</v>
      </c>
      <c r="O362">
        <f t="shared" si="379"/>
        <v>71740.025128865978</v>
      </c>
      <c r="Q362" t="str">
        <f t="shared" si="380"/>
        <v xml:space="preserve">Mckeesport Olympia Shopping Ctr 4313 Walnut St </v>
      </c>
      <c r="R362" t="str">
        <f t="shared" si="381"/>
        <v xml:space="preserve">Mckeesport Olympia Shopping Ctr 4313 Walnut St </v>
      </c>
    </row>
    <row r="363" spans="1:18" ht="18.75" customHeight="1" x14ac:dyDescent="0.25">
      <c r="A363">
        <v>360</v>
      </c>
      <c r="B363" s="1" t="s">
        <v>362</v>
      </c>
      <c r="C363" t="str">
        <f t="shared" si="371"/>
        <v xml:space="preserve">3520 </v>
      </c>
      <c r="D363" s="1" t="s">
        <v>362</v>
      </c>
      <c r="E363" t="str">
        <f t="shared" ref="E363" si="419">MID(D363,1,SEARCH(" ",D363,1))</f>
        <v xml:space="preserve">3520 </v>
      </c>
      <c r="F363">
        <f t="shared" si="373"/>
        <v>0</v>
      </c>
      <c r="J363" t="str">
        <f t="shared" si="374"/>
        <v>$24.59 $2,219,428.71</v>
      </c>
      <c r="K363" t="str">
        <f t="shared" si="375"/>
        <v>$2,219,428.71</v>
      </c>
      <c r="L363" t="str">
        <f t="shared" si="376"/>
        <v>$24.59</v>
      </c>
      <c r="M363" s="2" t="str">
        <f t="shared" si="377"/>
        <v>$24.59</v>
      </c>
      <c r="N363" s="2" t="str">
        <f t="shared" si="378"/>
        <v>$2,219,428.71</v>
      </c>
      <c r="O363">
        <f t="shared" si="379"/>
        <v>90257.369255795042</v>
      </c>
      <c r="Q363" t="str">
        <f t="shared" si="380"/>
        <v xml:space="preserve">Scranton Green Ridge Plz 1600 Nay Aug Ave </v>
      </c>
      <c r="R363" t="str">
        <f t="shared" si="381"/>
        <v xml:space="preserve">Scranton Green Ridge Plz 1600 Nay Aug Ave </v>
      </c>
    </row>
    <row r="364" spans="1:18" ht="18.75" customHeight="1" x14ac:dyDescent="0.25">
      <c r="A364">
        <v>361</v>
      </c>
      <c r="B364" s="1" t="s">
        <v>363</v>
      </c>
      <c r="C364" t="str">
        <f t="shared" si="371"/>
        <v xml:space="preserve">1513 </v>
      </c>
      <c r="D364" s="1" t="s">
        <v>363</v>
      </c>
      <c r="E364" t="str">
        <f t="shared" ref="E364" si="420">MID(D364,1,SEARCH(" ",D364,1))</f>
        <v xml:space="preserve">1513 </v>
      </c>
      <c r="F364">
        <f t="shared" si="373"/>
        <v>0</v>
      </c>
      <c r="J364" t="str">
        <f t="shared" si="374"/>
        <v>$33.29 $2,207,409.78</v>
      </c>
      <c r="K364" t="str">
        <f t="shared" si="375"/>
        <v>$2,207,409.78</v>
      </c>
      <c r="L364" t="str">
        <f t="shared" si="376"/>
        <v>$33.29</v>
      </c>
      <c r="M364" s="2" t="str">
        <f t="shared" si="377"/>
        <v>$33.29</v>
      </c>
      <c r="N364" s="2" t="str">
        <f t="shared" si="378"/>
        <v>$2,207,409.78</v>
      </c>
      <c r="O364">
        <f t="shared" si="379"/>
        <v>66308.494442775598</v>
      </c>
      <c r="Q364" t="str">
        <f t="shared" si="380"/>
        <v xml:space="preserve">Berwyn 552 Lancaster Ave </v>
      </c>
      <c r="R364" t="str">
        <f t="shared" si="381"/>
        <v xml:space="preserve">Berwyn 552 Lancaster Ave </v>
      </c>
    </row>
    <row r="365" spans="1:18" ht="18.75" customHeight="1" x14ac:dyDescent="0.25">
      <c r="A365">
        <v>362</v>
      </c>
      <c r="B365" s="1" t="s">
        <v>364</v>
      </c>
      <c r="C365" t="str">
        <f t="shared" si="371"/>
        <v xml:space="preserve">1519 </v>
      </c>
      <c r="D365" s="1" t="s">
        <v>364</v>
      </c>
      <c r="E365" t="str">
        <f t="shared" ref="E365" si="421">MID(D365,1,SEARCH(" ",D365,1))</f>
        <v xml:space="preserve">1519 </v>
      </c>
      <c r="F365">
        <f t="shared" si="373"/>
        <v>0</v>
      </c>
      <c r="J365" t="str">
        <f t="shared" si="374"/>
        <v>$33.96 $2,203,245.95</v>
      </c>
      <c r="K365" t="str">
        <f t="shared" si="375"/>
        <v>$2,203,245.95</v>
      </c>
      <c r="L365" t="str">
        <f t="shared" si="376"/>
        <v>$33.96</v>
      </c>
      <c r="M365" s="2" t="str">
        <f t="shared" si="377"/>
        <v>$33.96</v>
      </c>
      <c r="N365" s="2" t="str">
        <f t="shared" si="378"/>
        <v>$2,203,245.95</v>
      </c>
      <c r="O365">
        <f t="shared" si="379"/>
        <v>64877.678150765612</v>
      </c>
      <c r="Q365" t="str">
        <f t="shared" si="380"/>
        <v xml:space="preserve">Malvern The Shops At Great Valley 20 Liberty Blvd </v>
      </c>
      <c r="R365" t="str">
        <f t="shared" si="381"/>
        <v xml:space="preserve">Malvern The Shops At Great Valley 20 Liberty Blvd </v>
      </c>
    </row>
    <row r="366" spans="1:18" ht="18.75" customHeight="1" x14ac:dyDescent="0.25">
      <c r="A366">
        <v>363</v>
      </c>
      <c r="B366" s="1" t="s">
        <v>365</v>
      </c>
      <c r="C366" t="str">
        <f t="shared" si="371"/>
        <v xml:space="preserve">3601 </v>
      </c>
      <c r="D366" s="1" t="s">
        <v>365</v>
      </c>
      <c r="E366" t="str">
        <f t="shared" ref="E366" si="422">MID(D366,1,SEARCH(" ",D366,1))</f>
        <v xml:space="preserve">3601 </v>
      </c>
      <c r="F366">
        <f t="shared" si="373"/>
        <v>0</v>
      </c>
      <c r="J366" t="str">
        <f t="shared" si="374"/>
        <v>$28.22 $2,194,167.96</v>
      </c>
      <c r="K366" t="str">
        <f t="shared" si="375"/>
        <v>$2,194,167.96</v>
      </c>
      <c r="L366" t="str">
        <f t="shared" si="376"/>
        <v>$28.22</v>
      </c>
      <c r="M366" s="2" t="str">
        <f t="shared" si="377"/>
        <v>$28.22</v>
      </c>
      <c r="N366" s="2" t="str">
        <f t="shared" si="378"/>
        <v>$2,194,167.96</v>
      </c>
      <c r="O366">
        <f t="shared" si="379"/>
        <v>77752.231041814317</v>
      </c>
      <c r="Q366" t="str">
        <f t="shared" si="380"/>
        <v xml:space="preserve">New Holland New Holland Shopping Ctr 681 W Main St </v>
      </c>
      <c r="R366" t="str">
        <f t="shared" si="381"/>
        <v xml:space="preserve">New Holland New Holland Shopping Ctr 681 W Main St </v>
      </c>
    </row>
    <row r="367" spans="1:18" ht="18.75" customHeight="1" x14ac:dyDescent="0.25">
      <c r="A367">
        <v>364</v>
      </c>
      <c r="B367" s="1" t="s">
        <v>366</v>
      </c>
      <c r="C367" t="str">
        <f t="shared" si="371"/>
        <v xml:space="preserve">216 </v>
      </c>
      <c r="D367" s="1" t="s">
        <v>366</v>
      </c>
      <c r="E367" t="str">
        <f t="shared" ref="E367" si="423">MID(D367,1,SEARCH(" ",D367,1))</f>
        <v xml:space="preserve">216 </v>
      </c>
      <c r="F367">
        <f t="shared" si="373"/>
        <v>0</v>
      </c>
      <c r="J367" t="str">
        <f t="shared" si="374"/>
        <v>$24.42 $2,187,335.31</v>
      </c>
      <c r="K367" t="str">
        <f t="shared" si="375"/>
        <v>$2,187,335.31</v>
      </c>
      <c r="L367" t="str">
        <f t="shared" si="376"/>
        <v>$24.42</v>
      </c>
      <c r="M367" s="2" t="str">
        <f t="shared" si="377"/>
        <v>$24.42</v>
      </c>
      <c r="N367" s="2" t="str">
        <f t="shared" si="378"/>
        <v>$2,187,335.31</v>
      </c>
      <c r="O367">
        <f t="shared" si="379"/>
        <v>89571.470515970519</v>
      </c>
      <c r="Q367" t="str">
        <f t="shared" si="380"/>
        <v xml:space="preserve">Carnegie 102 E Main St </v>
      </c>
      <c r="R367" t="str">
        <f t="shared" si="381"/>
        <v xml:space="preserve">Carnegie 102 E Main St </v>
      </c>
    </row>
    <row r="368" spans="1:18" ht="18.75" customHeight="1" x14ac:dyDescent="0.25">
      <c r="A368">
        <v>365</v>
      </c>
      <c r="B368" s="1" t="s">
        <v>367</v>
      </c>
      <c r="C368" t="str">
        <f t="shared" si="371"/>
        <v xml:space="preserve">3502 </v>
      </c>
      <c r="D368" s="1" t="s">
        <v>367</v>
      </c>
      <c r="E368" t="str">
        <f t="shared" ref="E368" si="424">MID(D368,1,SEARCH(" ",D368,1))</f>
        <v xml:space="preserve">3502 </v>
      </c>
      <c r="F368">
        <f t="shared" si="373"/>
        <v>0</v>
      </c>
      <c r="J368" t="str">
        <f t="shared" si="374"/>
        <v>$31.00 $2,182,668.60</v>
      </c>
      <c r="K368" t="str">
        <f t="shared" si="375"/>
        <v>$2,182,668.60</v>
      </c>
      <c r="L368" t="str">
        <f t="shared" si="376"/>
        <v>$31.00</v>
      </c>
      <c r="M368" s="2" t="str">
        <f t="shared" si="377"/>
        <v>$31.00</v>
      </c>
      <c r="N368" s="2" t="str">
        <f t="shared" si="378"/>
        <v>$2,182,668.60</v>
      </c>
      <c r="O368">
        <f t="shared" si="379"/>
        <v>70408.664516129036</v>
      </c>
      <c r="Q368" t="str">
        <f t="shared" si="380"/>
        <v xml:space="preserve">Dickson City 1512 Scranton Carbondale H </v>
      </c>
      <c r="R368" t="str">
        <f t="shared" si="381"/>
        <v xml:space="preserve">Dickson City 1512 Scranton Carbondale H </v>
      </c>
    </row>
    <row r="369" spans="1:18" ht="18.75" customHeight="1" x14ac:dyDescent="0.25">
      <c r="A369">
        <v>366</v>
      </c>
      <c r="B369" s="1" t="s">
        <v>368</v>
      </c>
      <c r="C369" t="str">
        <f t="shared" si="371"/>
        <v xml:space="preserve">3805 </v>
      </c>
      <c r="D369" s="1" t="s">
        <v>368</v>
      </c>
      <c r="E369" t="str">
        <f t="shared" ref="E369" si="425">MID(D369,1,SEARCH(" ",D369,1))</f>
        <v xml:space="preserve">3805 </v>
      </c>
      <c r="F369">
        <f t="shared" si="373"/>
        <v>0</v>
      </c>
      <c r="J369" t="str">
        <f t="shared" si="374"/>
        <v>$29.50 $2,182,286.49</v>
      </c>
      <c r="K369" t="str">
        <f t="shared" si="375"/>
        <v>$2,182,286.49</v>
      </c>
      <c r="L369" t="str">
        <f t="shared" si="376"/>
        <v>$29.50</v>
      </c>
      <c r="M369" s="2" t="str">
        <f t="shared" si="377"/>
        <v>$29.50</v>
      </c>
      <c r="N369" s="2" t="str">
        <f t="shared" si="378"/>
        <v>$2,182,286.49</v>
      </c>
      <c r="O369">
        <f t="shared" si="379"/>
        <v>73975.813220338998</v>
      </c>
      <c r="Q369" t="str">
        <f t="shared" si="380"/>
        <v xml:space="preserve">Cleona Cleona Sq Shopping Ctr 471 W Penn Ave </v>
      </c>
      <c r="R369" t="str">
        <f t="shared" si="381"/>
        <v xml:space="preserve">Cleona Cleona Sq Shopping Ctr 471 W Penn Ave </v>
      </c>
    </row>
    <row r="370" spans="1:18" ht="18.75" customHeight="1" x14ac:dyDescent="0.25">
      <c r="A370">
        <v>367</v>
      </c>
      <c r="B370" s="1" t="s">
        <v>369</v>
      </c>
      <c r="C370" t="str">
        <f t="shared" si="371"/>
        <v xml:space="preserve">5120 </v>
      </c>
      <c r="D370" s="1" t="s">
        <v>369</v>
      </c>
      <c r="E370" t="str">
        <f t="shared" ref="E370" si="426">MID(D370,1,SEARCH(" ",D370,1))</f>
        <v xml:space="preserve">5120 </v>
      </c>
      <c r="F370">
        <f t="shared" si="373"/>
        <v>0</v>
      </c>
      <c r="J370" t="str">
        <f t="shared" si="374"/>
        <v>$20.97 $2,180,953.01</v>
      </c>
      <c r="K370" t="str">
        <f t="shared" si="375"/>
        <v>$2,180,953.01</v>
      </c>
      <c r="L370" t="str">
        <f t="shared" si="376"/>
        <v>$20.97</v>
      </c>
      <c r="M370" s="2" t="str">
        <f t="shared" si="377"/>
        <v>$20.97</v>
      </c>
      <c r="N370" s="2" t="str">
        <f t="shared" si="378"/>
        <v>$2,180,953.01</v>
      </c>
      <c r="O370">
        <f t="shared" si="379"/>
        <v>104003.48164043872</v>
      </c>
      <c r="Q370" t="str">
        <f t="shared" si="380"/>
        <v xml:space="preserve">Philadelphia Academy Plz 3246 Red Lion Rd </v>
      </c>
      <c r="R370" t="str">
        <f t="shared" si="381"/>
        <v xml:space="preserve">Philadelphia Academy Plz 3246 Red Lion Rd </v>
      </c>
    </row>
    <row r="371" spans="1:18" ht="18.75" customHeight="1" x14ac:dyDescent="0.25">
      <c r="A371">
        <v>368</v>
      </c>
      <c r="B371" s="1" t="s">
        <v>370</v>
      </c>
      <c r="C371" t="str">
        <f t="shared" si="371"/>
        <v xml:space="preserve">9212 </v>
      </c>
      <c r="D371" s="1" t="s">
        <v>370</v>
      </c>
      <c r="E371" t="str">
        <f t="shared" ref="E371" si="427">MID(D371,1,SEARCH(" ",D371,1))</f>
        <v xml:space="preserve">9212 </v>
      </c>
      <c r="F371">
        <f t="shared" si="373"/>
        <v>0</v>
      </c>
      <c r="J371" t="str">
        <f t="shared" si="374"/>
        <v>$29.67 $2,166,539.95</v>
      </c>
      <c r="K371" t="str">
        <f t="shared" si="375"/>
        <v>$2,166,539.95</v>
      </c>
      <c r="L371" t="str">
        <f t="shared" si="376"/>
        <v>$29.67</v>
      </c>
      <c r="M371" s="2" t="str">
        <f t="shared" si="377"/>
        <v>$29.67</v>
      </c>
      <c r="N371" s="2" t="str">
        <f t="shared" si="378"/>
        <v>$2,166,539.95</v>
      </c>
      <c r="O371">
        <f t="shared" si="379"/>
        <v>73021.231884057968</v>
      </c>
      <c r="Q371" t="str">
        <f t="shared" si="380"/>
        <v xml:space="preserve">Imperial Penn Lincoln Ctr 440 Penn Lincoln Dr </v>
      </c>
      <c r="R371" t="str">
        <f t="shared" si="381"/>
        <v xml:space="preserve">Imperial Penn Lincoln Ctr 440 Penn Lincoln Dr </v>
      </c>
    </row>
    <row r="372" spans="1:18" ht="18.75" customHeight="1" x14ac:dyDescent="0.25">
      <c r="A372">
        <v>369</v>
      </c>
      <c r="B372" s="1" t="s">
        <v>371</v>
      </c>
      <c r="C372" t="str">
        <f t="shared" si="371"/>
        <v xml:space="preserve">2606 </v>
      </c>
      <c r="D372" s="1" t="s">
        <v>371</v>
      </c>
      <c r="E372" t="str">
        <f t="shared" ref="E372" si="428">MID(D372,1,SEARCH(" ",D372,1))</f>
        <v xml:space="preserve">2606 </v>
      </c>
      <c r="F372">
        <f t="shared" si="373"/>
        <v>0</v>
      </c>
      <c r="J372" t="str">
        <f t="shared" si="374"/>
        <v>$28.47 $2,144,463.34</v>
      </c>
      <c r="K372" t="str">
        <f t="shared" si="375"/>
        <v>$2,144,463.34</v>
      </c>
      <c r="L372" t="str">
        <f t="shared" si="376"/>
        <v>$28.47</v>
      </c>
      <c r="M372" s="2" t="str">
        <f t="shared" si="377"/>
        <v>$28.47</v>
      </c>
      <c r="N372" s="2" t="str">
        <f t="shared" si="378"/>
        <v>$2,144,463.34</v>
      </c>
      <c r="O372">
        <f t="shared" si="379"/>
        <v>75323.615735862302</v>
      </c>
      <c r="Q372" t="str">
        <f t="shared" si="380"/>
        <v xml:space="preserve">Uniontown 140 Walnut Hill Rd </v>
      </c>
      <c r="R372" t="str">
        <f t="shared" si="381"/>
        <v xml:space="preserve">Uniontown 140 Walnut Hill Rd </v>
      </c>
    </row>
    <row r="373" spans="1:18" ht="18.75" customHeight="1" x14ac:dyDescent="0.25">
      <c r="A373">
        <v>370</v>
      </c>
      <c r="B373" s="1" t="s">
        <v>372</v>
      </c>
      <c r="C373" t="str">
        <f t="shared" si="371"/>
        <v xml:space="preserve">2603 </v>
      </c>
      <c r="D373" s="1" t="s">
        <v>372</v>
      </c>
      <c r="E373" t="str">
        <f t="shared" ref="E373" si="429">MID(D373,1,SEARCH(" ",D373,1))</f>
        <v xml:space="preserve">2603 </v>
      </c>
      <c r="F373">
        <f t="shared" si="373"/>
        <v>0</v>
      </c>
      <c r="J373" t="str">
        <f t="shared" si="374"/>
        <v>$30.26 $2,137,917.90</v>
      </c>
      <c r="K373" t="str">
        <f t="shared" si="375"/>
        <v>$2,137,917.90</v>
      </c>
      <c r="L373" t="str">
        <f t="shared" si="376"/>
        <v>$30.26</v>
      </c>
      <c r="M373" s="2" t="str">
        <f t="shared" si="377"/>
        <v>$30.26</v>
      </c>
      <c r="N373" s="2" t="str">
        <f t="shared" si="378"/>
        <v>$2,137,917.90</v>
      </c>
      <c r="O373">
        <f t="shared" si="379"/>
        <v>70651.615994712483</v>
      </c>
      <c r="Q373" t="str">
        <f t="shared" si="380"/>
        <v xml:space="preserve">Connellsville 808 Vanderbilt Rd </v>
      </c>
      <c r="R373" t="str">
        <f t="shared" si="381"/>
        <v xml:space="preserve">Connellsville 808 Vanderbilt Rd </v>
      </c>
    </row>
    <row r="374" spans="1:18" ht="18.75" customHeight="1" x14ac:dyDescent="0.25">
      <c r="A374">
        <v>371</v>
      </c>
      <c r="B374" s="1" t="s">
        <v>373</v>
      </c>
      <c r="C374" t="str">
        <f t="shared" si="371"/>
        <v xml:space="preserve">6314 </v>
      </c>
      <c r="D374" s="1" t="s">
        <v>373</v>
      </c>
      <c r="E374" t="str">
        <f t="shared" ref="E374" si="430">MID(D374,1,SEARCH(" ",D374,1))</f>
        <v xml:space="preserve">6314 </v>
      </c>
      <c r="F374">
        <f t="shared" si="373"/>
        <v>0</v>
      </c>
      <c r="J374" t="str">
        <f t="shared" si="374"/>
        <v>$22.15 $2,136,989.59</v>
      </c>
      <c r="K374" t="str">
        <f t="shared" si="375"/>
        <v>$2,136,989.59</v>
      </c>
      <c r="L374" t="str">
        <f t="shared" si="376"/>
        <v>$22.15</v>
      </c>
      <c r="M374" s="2" t="str">
        <f t="shared" si="377"/>
        <v>$22.15</v>
      </c>
      <c r="N374" s="2" t="str">
        <f t="shared" si="378"/>
        <v>$2,136,989.59</v>
      </c>
      <c r="O374">
        <f t="shared" si="379"/>
        <v>96478.085327313776</v>
      </c>
      <c r="Q374" t="str">
        <f t="shared" si="380"/>
        <v xml:space="preserve">Washington 980 Jefferson Ave </v>
      </c>
      <c r="R374" t="str">
        <f t="shared" si="381"/>
        <v xml:space="preserve">Washington 980 Jefferson Ave </v>
      </c>
    </row>
    <row r="375" spans="1:18" ht="18.75" customHeight="1" x14ac:dyDescent="0.25">
      <c r="A375">
        <v>372</v>
      </c>
      <c r="B375" s="1" t="s">
        <v>374</v>
      </c>
      <c r="C375" t="str">
        <f t="shared" si="371"/>
        <v xml:space="preserve">801 </v>
      </c>
      <c r="D375" s="1" t="s">
        <v>374</v>
      </c>
      <c r="E375" t="str">
        <f t="shared" ref="E375" si="431">MID(D375,1,SEARCH(" ",D375,1))</f>
        <v xml:space="preserve">801 </v>
      </c>
      <c r="F375">
        <f t="shared" si="373"/>
        <v>0</v>
      </c>
      <c r="J375" t="str">
        <f t="shared" si="374"/>
        <v>$30.70 $2,134,848.97</v>
      </c>
      <c r="K375" t="str">
        <f t="shared" si="375"/>
        <v>$2,134,848.97</v>
      </c>
      <c r="L375" t="str">
        <f t="shared" si="376"/>
        <v>$30.70</v>
      </c>
      <c r="M375" s="2" t="str">
        <f t="shared" si="377"/>
        <v>$30.70</v>
      </c>
      <c r="N375" s="2" t="str">
        <f t="shared" si="378"/>
        <v>$2,134,848.97</v>
      </c>
      <c r="O375">
        <f t="shared" si="379"/>
        <v>69539.054397394139</v>
      </c>
      <c r="Q375" t="str">
        <f t="shared" si="380"/>
        <v xml:space="preserve">Sayre 2323 N Elmira St </v>
      </c>
      <c r="R375" t="str">
        <f t="shared" si="381"/>
        <v xml:space="preserve">Sayre 2323 N Elmira St </v>
      </c>
    </row>
    <row r="376" spans="1:18" ht="18.75" customHeight="1" x14ac:dyDescent="0.25">
      <c r="A376">
        <v>373</v>
      </c>
      <c r="B376" s="1" t="s">
        <v>375</v>
      </c>
      <c r="C376" t="str">
        <f t="shared" si="371"/>
        <v xml:space="preserve">2304 </v>
      </c>
      <c r="D376" s="1" t="s">
        <v>375</v>
      </c>
      <c r="E376" t="str">
        <f t="shared" ref="E376" si="432">MID(D376,1,SEARCH(" ",D376,1))</f>
        <v xml:space="preserve">2304 </v>
      </c>
      <c r="F376">
        <f t="shared" si="373"/>
        <v>0</v>
      </c>
      <c r="J376" t="str">
        <f t="shared" si="374"/>
        <v>$34.52 $2,130,676.14</v>
      </c>
      <c r="K376" t="str">
        <f t="shared" si="375"/>
        <v>$2,130,676.14</v>
      </c>
      <c r="L376" t="str">
        <f t="shared" si="376"/>
        <v>$34.52</v>
      </c>
      <c r="M376" s="2" t="str">
        <f t="shared" si="377"/>
        <v>$34.52</v>
      </c>
      <c r="N376" s="2" t="str">
        <f t="shared" si="378"/>
        <v>$2,130,676.14</v>
      </c>
      <c r="O376">
        <f t="shared" si="379"/>
        <v>61722.947276940904</v>
      </c>
      <c r="Q376" t="str">
        <f t="shared" si="380"/>
        <v xml:space="preserve">Newtown Square Edgemont Sq Shopping Ctr 4839 West Chester Pike </v>
      </c>
      <c r="R376" t="str">
        <f t="shared" si="381"/>
        <v xml:space="preserve">Newtown Square Edgemont Sq Shopping Ctr 4839 West Chester Pike </v>
      </c>
    </row>
    <row r="377" spans="1:18" ht="18.75" customHeight="1" x14ac:dyDescent="0.25">
      <c r="A377">
        <v>374</v>
      </c>
      <c r="B377" s="1" t="s">
        <v>376</v>
      </c>
      <c r="C377" t="str">
        <f t="shared" si="371"/>
        <v xml:space="preserve">904 </v>
      </c>
      <c r="D377" s="1" t="s">
        <v>376</v>
      </c>
      <c r="E377" t="str">
        <f t="shared" ref="E377" si="433">MID(D377,1,SEARCH(" ",D377,1))</f>
        <v xml:space="preserve">904 </v>
      </c>
      <c r="F377">
        <f t="shared" si="373"/>
        <v>0</v>
      </c>
      <c r="J377" t="str">
        <f t="shared" si="374"/>
        <v>$25.63 $2,119,808.34</v>
      </c>
      <c r="K377" t="str">
        <f t="shared" si="375"/>
        <v>$2,119,808.34</v>
      </c>
      <c r="L377" t="str">
        <f t="shared" si="376"/>
        <v>$25.63</v>
      </c>
      <c r="M377" s="2" t="str">
        <f t="shared" si="377"/>
        <v>$25.63</v>
      </c>
      <c r="N377" s="2" t="str">
        <f t="shared" si="378"/>
        <v>$2,119,808.34</v>
      </c>
      <c r="O377">
        <f t="shared" si="379"/>
        <v>82708.089738587587</v>
      </c>
      <c r="Q377" t="str">
        <f t="shared" si="380"/>
        <v xml:space="preserve">Perkasie Perkasie Sq 511 Constitution Ave </v>
      </c>
      <c r="R377" t="str">
        <f t="shared" si="381"/>
        <v xml:space="preserve">Perkasie Perkasie Sq 511 Constitution Ave </v>
      </c>
    </row>
    <row r="378" spans="1:18" ht="18.75" customHeight="1" x14ac:dyDescent="0.25">
      <c r="A378">
        <v>375</v>
      </c>
      <c r="B378" s="1" t="s">
        <v>377</v>
      </c>
      <c r="C378" t="str">
        <f t="shared" si="371"/>
        <v xml:space="preserve">4308 </v>
      </c>
      <c r="D378" s="1" t="s">
        <v>377</v>
      </c>
      <c r="E378" t="str">
        <f t="shared" ref="E378" si="434">MID(D378,1,SEARCH(" ",D378,1))</f>
        <v xml:space="preserve">4308 </v>
      </c>
      <c r="F378">
        <f t="shared" si="373"/>
        <v>0</v>
      </c>
      <c r="J378" t="str">
        <f t="shared" si="374"/>
        <v>$27.43 $2,111,449.01</v>
      </c>
      <c r="K378" t="str">
        <f t="shared" si="375"/>
        <v>$2,111,449.01</v>
      </c>
      <c r="L378" t="str">
        <f t="shared" si="376"/>
        <v>$27.43</v>
      </c>
      <c r="M378" s="2" t="str">
        <f t="shared" si="377"/>
        <v>$27.43</v>
      </c>
      <c r="N378" s="2" t="str">
        <f t="shared" si="378"/>
        <v>$2,111,449.01</v>
      </c>
      <c r="O378">
        <f t="shared" si="379"/>
        <v>76975.90266131972</v>
      </c>
      <c r="Q378" t="str">
        <f t="shared" si="380"/>
        <v xml:space="preserve">Grove City 33 Pine Grove Sq Dr </v>
      </c>
      <c r="R378" t="str">
        <f t="shared" si="381"/>
        <v xml:space="preserve">Grove City 33 Pine Grove Sq Dr </v>
      </c>
    </row>
    <row r="379" spans="1:18" ht="18.75" customHeight="1" x14ac:dyDescent="0.25">
      <c r="A379">
        <v>376</v>
      </c>
      <c r="B379" s="1" t="s">
        <v>378</v>
      </c>
      <c r="C379" t="str">
        <f t="shared" si="371"/>
        <v xml:space="preserve">4031 </v>
      </c>
      <c r="D379" s="1" t="s">
        <v>378</v>
      </c>
      <c r="E379" t="str">
        <f t="shared" ref="E379" si="435">MID(D379,1,SEARCH(" ",D379,1))</f>
        <v xml:space="preserve">4031 </v>
      </c>
      <c r="F379">
        <f t="shared" si="373"/>
        <v>0</v>
      </c>
      <c r="J379" t="str">
        <f t="shared" si="374"/>
        <v>$30.67 $2,109,010.06</v>
      </c>
      <c r="K379" t="str">
        <f t="shared" si="375"/>
        <v>$2,109,010.06</v>
      </c>
      <c r="L379" t="str">
        <f t="shared" si="376"/>
        <v>$30.67</v>
      </c>
      <c r="M379" s="2" t="str">
        <f t="shared" si="377"/>
        <v>$30.67</v>
      </c>
      <c r="N379" s="2" t="str">
        <f t="shared" si="378"/>
        <v>$2,109,010.06</v>
      </c>
      <c r="O379">
        <f t="shared" si="379"/>
        <v>68764.592761656342</v>
      </c>
      <c r="Q379" t="str">
        <f t="shared" si="380"/>
        <v xml:space="preserve">Hazleton Hazleton Shopping Ctr 534 W Broad St </v>
      </c>
      <c r="R379" t="str">
        <f t="shared" si="381"/>
        <v xml:space="preserve">Hazleton Hazleton Shopping Ctr 534 W Broad St </v>
      </c>
    </row>
    <row r="380" spans="1:18" ht="18.75" customHeight="1" x14ac:dyDescent="0.25">
      <c r="A380">
        <v>377</v>
      </c>
      <c r="B380" s="1" t="s">
        <v>379</v>
      </c>
      <c r="C380" t="str">
        <f t="shared" si="371"/>
        <v xml:space="preserve">931 </v>
      </c>
      <c r="D380" s="1" t="s">
        <v>379</v>
      </c>
      <c r="E380" t="str">
        <f t="shared" ref="E380" si="436">MID(D380,1,SEARCH(" ",D380,1))</f>
        <v xml:space="preserve">931 </v>
      </c>
      <c r="F380">
        <f t="shared" si="373"/>
        <v>0</v>
      </c>
      <c r="J380" t="str">
        <f t="shared" si="374"/>
        <v>$29.71 $2,108,315.02</v>
      </c>
      <c r="K380" t="str">
        <f t="shared" si="375"/>
        <v>$2,108,315.02</v>
      </c>
      <c r="L380" t="str">
        <f t="shared" si="376"/>
        <v>$29.71</v>
      </c>
      <c r="M380" s="2" t="str">
        <f t="shared" si="377"/>
        <v>$29.71</v>
      </c>
      <c r="N380" s="2" t="str">
        <f t="shared" si="378"/>
        <v>$2,108,315.02</v>
      </c>
      <c r="O380">
        <f t="shared" si="379"/>
        <v>70963.144395826326</v>
      </c>
      <c r="Q380" t="str">
        <f t="shared" si="380"/>
        <v xml:space="preserve">Perkasie 341 Dublin Pike </v>
      </c>
      <c r="R380" t="str">
        <f t="shared" si="381"/>
        <v xml:space="preserve">Perkasie 341 Dublin Pike </v>
      </c>
    </row>
    <row r="381" spans="1:18" ht="18.75" customHeight="1" x14ac:dyDescent="0.25">
      <c r="A381">
        <v>378</v>
      </c>
      <c r="B381" s="1" t="s">
        <v>380</v>
      </c>
      <c r="C381" t="str">
        <f t="shared" si="371"/>
        <v xml:space="preserve">295 </v>
      </c>
      <c r="D381" s="1" t="s">
        <v>380</v>
      </c>
      <c r="E381" t="str">
        <f t="shared" ref="E381" si="437">MID(D381,1,SEARCH(" ",D381,1))</f>
        <v xml:space="preserve">295 </v>
      </c>
      <c r="F381">
        <f t="shared" si="373"/>
        <v>0</v>
      </c>
      <c r="J381" t="str">
        <f t="shared" si="374"/>
        <v>$21.12 $2,103,734.77</v>
      </c>
      <c r="K381" t="str">
        <f t="shared" si="375"/>
        <v>$2,103,734.77</v>
      </c>
      <c r="L381" t="str">
        <f t="shared" si="376"/>
        <v>$21.12</v>
      </c>
      <c r="M381" s="2" t="str">
        <f t="shared" si="377"/>
        <v>$21.12</v>
      </c>
      <c r="N381" s="2" t="str">
        <f t="shared" si="378"/>
        <v>$2,103,734.77</v>
      </c>
      <c r="O381">
        <f t="shared" si="379"/>
        <v>99608.65388257576</v>
      </c>
      <c r="Q381" t="str">
        <f t="shared" si="380"/>
        <v xml:space="preserve">North Versailles Great Valley Mart 355 Lincoln Hwy </v>
      </c>
      <c r="R381" t="str">
        <f t="shared" si="381"/>
        <v xml:space="preserve">North Versailles Great Valley Mart 355 Lincoln Hwy </v>
      </c>
    </row>
    <row r="382" spans="1:18" ht="18.75" customHeight="1" x14ac:dyDescent="0.25">
      <c r="A382">
        <v>379</v>
      </c>
      <c r="B382" s="1" t="s">
        <v>381</v>
      </c>
      <c r="C382" t="str">
        <f t="shared" si="371"/>
        <v xml:space="preserve">2805 </v>
      </c>
      <c r="D382" s="1" t="s">
        <v>381</v>
      </c>
      <c r="E382" t="str">
        <f t="shared" ref="E382" si="438">MID(D382,1,SEARCH(" ",D382,1))</f>
        <v xml:space="preserve">2805 </v>
      </c>
      <c r="F382">
        <f t="shared" si="373"/>
        <v>0</v>
      </c>
      <c r="J382" t="str">
        <f t="shared" si="374"/>
        <v>$23.13 $2,102,392.99</v>
      </c>
      <c r="K382" t="str">
        <f t="shared" si="375"/>
        <v>$2,102,392.99</v>
      </c>
      <c r="L382" t="str">
        <f t="shared" si="376"/>
        <v>$23.13</v>
      </c>
      <c r="M382" s="2" t="str">
        <f t="shared" si="377"/>
        <v>$23.13</v>
      </c>
      <c r="N382" s="2" t="str">
        <f t="shared" si="378"/>
        <v>$2,102,392.99</v>
      </c>
      <c r="O382">
        <f t="shared" si="379"/>
        <v>90894.63856463469</v>
      </c>
      <c r="Q382" t="str">
        <f t="shared" si="380"/>
        <v xml:space="preserve">Chambersburg Lincoln Way Shopping Ctr 1670 Lincoln Way E </v>
      </c>
      <c r="R382" t="str">
        <f t="shared" si="381"/>
        <v xml:space="preserve">Chambersburg Lincoln Way Shopping Ctr 1670 Lincoln Way E </v>
      </c>
    </row>
    <row r="383" spans="1:18" ht="18.75" customHeight="1" x14ac:dyDescent="0.25">
      <c r="A383">
        <v>380</v>
      </c>
      <c r="B383" s="1" t="s">
        <v>382</v>
      </c>
      <c r="C383" t="str">
        <f t="shared" si="371"/>
        <v xml:space="preserve">918 </v>
      </c>
      <c r="D383" s="1" t="s">
        <v>382</v>
      </c>
      <c r="E383" t="str">
        <f t="shared" ref="E383" si="439">MID(D383,1,SEARCH(" ",D383,1))</f>
        <v xml:space="preserve">918 </v>
      </c>
      <c r="F383">
        <f t="shared" si="373"/>
        <v>0</v>
      </c>
      <c r="J383" t="str">
        <f t="shared" si="374"/>
        <v>$25.22 $2,102,086.01</v>
      </c>
      <c r="K383" t="str">
        <f t="shared" si="375"/>
        <v>$2,102,086.01</v>
      </c>
      <c r="L383" t="str">
        <f t="shared" si="376"/>
        <v>$25.22</v>
      </c>
      <c r="M383" s="2" t="str">
        <f t="shared" si="377"/>
        <v>$25.22</v>
      </c>
      <c r="N383" s="2" t="str">
        <f t="shared" si="378"/>
        <v>$2,102,086.01</v>
      </c>
      <c r="O383">
        <f t="shared" si="379"/>
        <v>83349.960745440127</v>
      </c>
      <c r="Q383" t="str">
        <f t="shared" si="380"/>
        <v xml:space="preserve">Trevose Trevose Shopping Plz 560 Andrews Rd </v>
      </c>
      <c r="R383" t="str">
        <f t="shared" si="381"/>
        <v xml:space="preserve">Trevose Trevose Shopping Plz 560 Andrews Rd </v>
      </c>
    </row>
    <row r="384" spans="1:18" ht="18.75" customHeight="1" x14ac:dyDescent="0.25">
      <c r="A384">
        <v>381</v>
      </c>
      <c r="B384" s="1" t="s">
        <v>383</v>
      </c>
      <c r="C384" t="str">
        <f t="shared" si="371"/>
        <v xml:space="preserve">4801 </v>
      </c>
      <c r="D384" s="1" t="s">
        <v>383</v>
      </c>
      <c r="E384" t="str">
        <f t="shared" ref="E384" si="440">MID(D384,1,SEARCH(" ",D384,1))</f>
        <v xml:space="preserve">4801 </v>
      </c>
      <c r="F384">
        <f t="shared" si="373"/>
        <v>0</v>
      </c>
      <c r="J384" t="str">
        <f t="shared" si="374"/>
        <v>$28.24 $2,101,861.84</v>
      </c>
      <c r="K384" t="str">
        <f t="shared" si="375"/>
        <v>$2,101,861.84</v>
      </c>
      <c r="L384" t="str">
        <f t="shared" si="376"/>
        <v>$28.24</v>
      </c>
      <c r="M384" s="2" t="str">
        <f t="shared" si="377"/>
        <v>$28.24</v>
      </c>
      <c r="N384" s="2" t="str">
        <f t="shared" si="378"/>
        <v>$2,101,861.84</v>
      </c>
      <c r="O384">
        <f t="shared" si="379"/>
        <v>74428.535410764875</v>
      </c>
      <c r="Q384" t="str">
        <f t="shared" si="380"/>
        <v xml:space="preserve">Walnutport Walnutport Shopping Ctr 200C S Best Ave </v>
      </c>
      <c r="R384" t="str">
        <f t="shared" si="381"/>
        <v xml:space="preserve">Walnutport Walnutport Shopping Ctr 200C S Best Ave </v>
      </c>
    </row>
    <row r="385" spans="1:18" ht="18.75" customHeight="1" x14ac:dyDescent="0.25">
      <c r="A385">
        <v>382</v>
      </c>
      <c r="B385" s="1" t="s">
        <v>384</v>
      </c>
      <c r="C385" t="str">
        <f t="shared" si="371"/>
        <v xml:space="preserve">705 </v>
      </c>
      <c r="D385" s="1" t="s">
        <v>384</v>
      </c>
      <c r="E385" t="str">
        <f t="shared" ref="E385" si="441">MID(D385,1,SEARCH(" ",D385,1))</f>
        <v xml:space="preserve">705 </v>
      </c>
      <c r="F385">
        <f t="shared" si="373"/>
        <v>0</v>
      </c>
      <c r="J385" t="str">
        <f t="shared" si="374"/>
        <v>$24.98 $2,097,266.64</v>
      </c>
      <c r="K385" t="str">
        <f t="shared" si="375"/>
        <v>$2,097,266.64</v>
      </c>
      <c r="L385" t="str">
        <f t="shared" si="376"/>
        <v>$24.98</v>
      </c>
      <c r="M385" s="2" t="str">
        <f t="shared" si="377"/>
        <v>$24.98</v>
      </c>
      <c r="N385" s="2" t="str">
        <f t="shared" si="378"/>
        <v>$2,097,266.64</v>
      </c>
      <c r="O385">
        <f t="shared" si="379"/>
        <v>83957.831865492393</v>
      </c>
      <c r="Q385" t="str">
        <f t="shared" si="380"/>
        <v xml:space="preserve">Altoona Chestnut Plz 220 E Chestnut Ave </v>
      </c>
      <c r="R385" t="str">
        <f t="shared" si="381"/>
        <v xml:space="preserve">Altoona Chestnut Plz 220 E Chestnut Ave </v>
      </c>
    </row>
    <row r="386" spans="1:18" ht="18.75" customHeight="1" x14ac:dyDescent="0.25">
      <c r="A386">
        <v>383</v>
      </c>
      <c r="B386" s="1" t="s">
        <v>385</v>
      </c>
      <c r="C386" t="str">
        <f t="shared" si="371"/>
        <v xml:space="preserve">4034 </v>
      </c>
      <c r="D386" s="1" t="s">
        <v>385</v>
      </c>
      <c r="E386" t="str">
        <f t="shared" ref="E386" si="442">MID(D386,1,SEARCH(" ",D386,1))</f>
        <v xml:space="preserve">4034 </v>
      </c>
      <c r="F386">
        <f t="shared" si="373"/>
        <v>0</v>
      </c>
      <c r="J386" t="str">
        <f t="shared" si="374"/>
        <v>$28.46 $2,096,753.92</v>
      </c>
      <c r="K386" t="str">
        <f t="shared" si="375"/>
        <v>$2,096,753.92</v>
      </c>
      <c r="L386" t="str">
        <f t="shared" si="376"/>
        <v>$28.46</v>
      </c>
      <c r="M386" s="2" t="str">
        <f t="shared" si="377"/>
        <v>$28.46</v>
      </c>
      <c r="N386" s="2" t="str">
        <f t="shared" si="378"/>
        <v>$2,096,753.92</v>
      </c>
      <c r="O386">
        <f t="shared" si="379"/>
        <v>73673.714687280386</v>
      </c>
      <c r="Q386" t="str">
        <f t="shared" si="380"/>
        <v xml:space="preserve">Wyoming 1008 Wyoming Ave </v>
      </c>
      <c r="R386" t="str">
        <f t="shared" si="381"/>
        <v xml:space="preserve">Wyoming 1008 Wyoming Ave </v>
      </c>
    </row>
    <row r="387" spans="1:18" ht="18.75" customHeight="1" x14ac:dyDescent="0.25">
      <c r="A387">
        <v>384</v>
      </c>
      <c r="B387" s="1" t="s">
        <v>386</v>
      </c>
      <c r="C387" t="str">
        <f t="shared" si="371"/>
        <v xml:space="preserve">3503 </v>
      </c>
      <c r="D387" s="1" t="s">
        <v>386</v>
      </c>
      <c r="E387" t="str">
        <f t="shared" ref="E387" si="443">MID(D387,1,SEARCH(" ",D387,1))</f>
        <v xml:space="preserve">3503 </v>
      </c>
      <c r="F387">
        <f t="shared" si="373"/>
        <v>0</v>
      </c>
      <c r="J387" t="str">
        <f t="shared" si="374"/>
        <v>$24.28 $2,093,263.86</v>
      </c>
      <c r="K387" t="str">
        <f t="shared" si="375"/>
        <v>$2,093,263.86</v>
      </c>
      <c r="L387" t="str">
        <f t="shared" si="376"/>
        <v>$24.28</v>
      </c>
      <c r="M387" s="2" t="str">
        <f t="shared" si="377"/>
        <v>$24.28</v>
      </c>
      <c r="N387" s="2" t="str">
        <f t="shared" si="378"/>
        <v>$2,093,263.86</v>
      </c>
      <c r="O387">
        <f t="shared" si="379"/>
        <v>86213.503294892915</v>
      </c>
      <c r="Q387" t="str">
        <f t="shared" si="380"/>
        <v xml:space="preserve">Scranton Price Chopper Shopping Ctr 1520 S Main Ave </v>
      </c>
      <c r="R387" t="str">
        <f t="shared" si="381"/>
        <v xml:space="preserve">Scranton Price Chopper Shopping Ctr 1520 S Main Ave </v>
      </c>
    </row>
    <row r="388" spans="1:18" ht="18.75" customHeight="1" x14ac:dyDescent="0.25">
      <c r="A388">
        <v>385</v>
      </c>
      <c r="B388" s="1" t="s">
        <v>387</v>
      </c>
      <c r="C388" t="str">
        <f t="shared" si="371"/>
        <v xml:space="preserve">3202 </v>
      </c>
      <c r="D388" s="1" t="s">
        <v>387</v>
      </c>
      <c r="E388" t="str">
        <f t="shared" ref="E388" si="444">MID(D388,1,SEARCH(" ",D388,1))</f>
        <v xml:space="preserve">3202 </v>
      </c>
      <c r="F388">
        <f t="shared" si="373"/>
        <v>0</v>
      </c>
      <c r="J388" t="str">
        <f t="shared" si="374"/>
        <v>$30.65 $2,087,630.61</v>
      </c>
      <c r="K388" t="str">
        <f t="shared" si="375"/>
        <v>$2,087,630.61</v>
      </c>
      <c r="L388" t="str">
        <f t="shared" si="376"/>
        <v>$30.65</v>
      </c>
      <c r="M388" s="2" t="str">
        <f t="shared" si="377"/>
        <v>$30.65</v>
      </c>
      <c r="N388" s="2" t="str">
        <f t="shared" si="378"/>
        <v>$2,087,630.61</v>
      </c>
      <c r="O388">
        <f t="shared" si="379"/>
        <v>68111.928548123993</v>
      </c>
      <c r="Q388" t="str">
        <f t="shared" si="380"/>
        <v xml:space="preserve">Indiana 575 Philadelphia St </v>
      </c>
      <c r="R388" t="str">
        <f t="shared" si="381"/>
        <v xml:space="preserve">Indiana 575 Philadelphia St </v>
      </c>
    </row>
    <row r="389" spans="1:18" ht="18.75" customHeight="1" x14ac:dyDescent="0.25">
      <c r="A389">
        <v>386</v>
      </c>
      <c r="B389" s="1" t="s">
        <v>388</v>
      </c>
      <c r="C389" t="str">
        <f t="shared" ref="C389:C452" si="445">MID(B389,1,SEARCH(" ",B389,1))</f>
        <v xml:space="preserve">603 </v>
      </c>
      <c r="D389" s="1" t="s">
        <v>388</v>
      </c>
      <c r="E389" t="str">
        <f t="shared" ref="E389" si="446">MID(D389,1,SEARCH(" ",D389,1))</f>
        <v xml:space="preserve">603 </v>
      </c>
      <c r="F389">
        <f t="shared" ref="F389:F452" si="447">IF(E389=C389,0,1)</f>
        <v>0</v>
      </c>
      <c r="J389" t="str">
        <f t="shared" ref="J389:J452" si="448">MID(B389,SEARCH("$",B389,1),LEN(B389)-SEARCH("$",B389,1)+1)</f>
        <v>$29.99 $2,081,455.70</v>
      </c>
      <c r="K389" t="str">
        <f t="shared" ref="K389:K452" si="449">MID(J389,SEARCH("$",J389,2),LEN(J389)-SEARCH("$",J389,2)+1)</f>
        <v>$2,081,455.70</v>
      </c>
      <c r="L389" t="str">
        <f t="shared" ref="L389:L452" si="450">MID(J389,1,SEARCH("$",J389,2)-2)</f>
        <v>$29.99</v>
      </c>
      <c r="M389" s="2" t="str">
        <f t="shared" ref="M389:M452" si="451">L389</f>
        <v>$29.99</v>
      </c>
      <c r="N389" s="2" t="str">
        <f t="shared" ref="N389:N452" si="452">K389</f>
        <v>$2,081,455.70</v>
      </c>
      <c r="O389">
        <f t="shared" ref="O389:O452" si="453">N389/M389</f>
        <v>69404.991663887966</v>
      </c>
      <c r="Q389" t="str">
        <f t="shared" ref="Q389:Q452" si="454">MID(B389,SEARCH(" ",B389,1)+1,SEARCH(" ",B389,SEARCH(",",B389,1)-4)-SEARCH(" ",B389,1))</f>
        <v xml:space="preserve">Sinking Spring Sinking Spring Plz 4880 Penn Ave </v>
      </c>
      <c r="R389" t="str">
        <f t="shared" ref="R389:R452" si="455">Q389</f>
        <v xml:space="preserve">Sinking Spring Sinking Spring Plz 4880 Penn Ave </v>
      </c>
    </row>
    <row r="390" spans="1:18" ht="18.75" customHeight="1" x14ac:dyDescent="0.25">
      <c r="A390">
        <v>387</v>
      </c>
      <c r="B390" s="1" t="s">
        <v>389</v>
      </c>
      <c r="C390" t="str">
        <f t="shared" si="445"/>
        <v xml:space="preserve">1009 </v>
      </c>
      <c r="D390" s="1" t="s">
        <v>389</v>
      </c>
      <c r="E390" t="str">
        <f t="shared" ref="E390" si="456">MID(D390,1,SEARCH(" ",D390,1))</f>
        <v xml:space="preserve">1009 </v>
      </c>
      <c r="F390">
        <f t="shared" si="447"/>
        <v>0</v>
      </c>
      <c r="J390" t="str">
        <f t="shared" si="448"/>
        <v>$30.55 $2,069,586.92</v>
      </c>
      <c r="K390" t="str">
        <f t="shared" si="449"/>
        <v>$2,069,586.92</v>
      </c>
      <c r="L390" t="str">
        <f t="shared" si="450"/>
        <v>$30.55</v>
      </c>
      <c r="M390" s="2" t="str">
        <f t="shared" si="451"/>
        <v>$30.55</v>
      </c>
      <c r="N390" s="2" t="str">
        <f t="shared" si="452"/>
        <v>$2,069,586.92</v>
      </c>
      <c r="O390">
        <f t="shared" si="453"/>
        <v>67744.252700490993</v>
      </c>
      <c r="Q390" t="str">
        <f t="shared" si="454"/>
        <v xml:space="preserve">Sarver 240 Buffalo Plz </v>
      </c>
      <c r="R390" t="str">
        <f t="shared" si="455"/>
        <v xml:space="preserve">Sarver 240 Buffalo Plz </v>
      </c>
    </row>
    <row r="391" spans="1:18" ht="18.75" customHeight="1" x14ac:dyDescent="0.25">
      <c r="A391">
        <v>388</v>
      </c>
      <c r="B391" s="1" t="s">
        <v>390</v>
      </c>
      <c r="C391" t="str">
        <f t="shared" si="445"/>
        <v xml:space="preserve">3518 </v>
      </c>
      <c r="D391" s="1" t="s">
        <v>390</v>
      </c>
      <c r="E391" t="str">
        <f t="shared" ref="E391" si="457">MID(D391,1,SEARCH(" ",D391,1))</f>
        <v xml:space="preserve">3518 </v>
      </c>
      <c r="F391">
        <f t="shared" si="447"/>
        <v>0</v>
      </c>
      <c r="J391" t="str">
        <f t="shared" si="448"/>
        <v>$26.05 $2,064,780.43</v>
      </c>
      <c r="K391" t="str">
        <f t="shared" si="449"/>
        <v>$2,064,780.43</v>
      </c>
      <c r="L391" t="str">
        <f t="shared" si="450"/>
        <v>$26.05</v>
      </c>
      <c r="M391" s="2" t="str">
        <f t="shared" si="451"/>
        <v>$26.05</v>
      </c>
      <c r="N391" s="2" t="str">
        <f t="shared" si="452"/>
        <v>$2,064,780.43</v>
      </c>
      <c r="O391">
        <f t="shared" si="453"/>
        <v>79262.204606525906</v>
      </c>
      <c r="Q391" t="str">
        <f t="shared" si="454"/>
        <v xml:space="preserve">Scranton Keyser Oak </v>
      </c>
      <c r="R391" t="str">
        <f t="shared" si="455"/>
        <v xml:space="preserve">Scranton Keyser Oak </v>
      </c>
    </row>
    <row r="392" spans="1:18" ht="18.75" customHeight="1" x14ac:dyDescent="0.25">
      <c r="A392">
        <v>389</v>
      </c>
      <c r="B392" s="1" t="s">
        <v>391</v>
      </c>
      <c r="C392" t="str">
        <f t="shared" si="445"/>
        <v xml:space="preserve">5198 </v>
      </c>
      <c r="D392" s="1" t="s">
        <v>391</v>
      </c>
      <c r="E392" t="str">
        <f t="shared" ref="E392" si="458">MID(D392,1,SEARCH(" ",D392,1))</f>
        <v xml:space="preserve">5198 </v>
      </c>
      <c r="F392">
        <f t="shared" si="447"/>
        <v>0</v>
      </c>
      <c r="J392" t="str">
        <f t="shared" si="448"/>
        <v>$17.40 $2,061,718.39</v>
      </c>
      <c r="K392" t="str">
        <f t="shared" si="449"/>
        <v>$2,061,718.39</v>
      </c>
      <c r="L392" t="str">
        <f t="shared" si="450"/>
        <v>$17.40</v>
      </c>
      <c r="M392" s="2" t="str">
        <f t="shared" si="451"/>
        <v>$17.40</v>
      </c>
      <c r="N392" s="2" t="str">
        <f t="shared" si="452"/>
        <v>$2,061,718.39</v>
      </c>
      <c r="O392">
        <f t="shared" si="453"/>
        <v>118489.56264367816</v>
      </c>
      <c r="Q392" t="str">
        <f t="shared" si="454"/>
        <v xml:space="preserve">Philadelphia Freedom Sq Shopping Ctr 5113 Germantown Ave </v>
      </c>
      <c r="R392" t="str">
        <f t="shared" si="455"/>
        <v xml:space="preserve">Philadelphia Freedom Sq Shopping Ctr 5113 Germantown Ave </v>
      </c>
    </row>
    <row r="393" spans="1:18" ht="18.75" customHeight="1" x14ac:dyDescent="0.25">
      <c r="A393">
        <v>390</v>
      </c>
      <c r="B393" s="1" t="s">
        <v>392</v>
      </c>
      <c r="C393" t="str">
        <f t="shared" si="445"/>
        <v xml:space="preserve">930 </v>
      </c>
      <c r="D393" s="1" t="s">
        <v>392</v>
      </c>
      <c r="E393" t="str">
        <f t="shared" ref="E393" si="459">MID(D393,1,SEARCH(" ",D393,1))</f>
        <v xml:space="preserve">930 </v>
      </c>
      <c r="F393">
        <f t="shared" si="447"/>
        <v>0</v>
      </c>
      <c r="J393" t="str">
        <f t="shared" si="448"/>
        <v>$30.86 $2,049,910.94</v>
      </c>
      <c r="K393" t="str">
        <f t="shared" si="449"/>
        <v>$2,049,910.94</v>
      </c>
      <c r="L393" t="str">
        <f t="shared" si="450"/>
        <v>$30.86</v>
      </c>
      <c r="M393" s="2" t="str">
        <f t="shared" si="451"/>
        <v>$30.86</v>
      </c>
      <c r="N393" s="2" t="str">
        <f t="shared" si="452"/>
        <v>$2,049,910.94</v>
      </c>
      <c r="O393">
        <f t="shared" si="453"/>
        <v>66426.148412184062</v>
      </c>
      <c r="Q393" t="str">
        <f t="shared" si="454"/>
        <v xml:space="preserve">Warrington Doylestown Pt Plz 1661 Easton Rd </v>
      </c>
      <c r="R393" t="str">
        <f t="shared" si="455"/>
        <v xml:space="preserve">Warrington Doylestown Pt Plz 1661 Easton Rd </v>
      </c>
    </row>
    <row r="394" spans="1:18" ht="18.75" customHeight="1" x14ac:dyDescent="0.25">
      <c r="A394">
        <v>391</v>
      </c>
      <c r="B394" s="1" t="s">
        <v>393</v>
      </c>
      <c r="C394" t="str">
        <f t="shared" si="445"/>
        <v xml:space="preserve">261 </v>
      </c>
      <c r="D394" s="1" t="s">
        <v>393</v>
      </c>
      <c r="E394" t="str">
        <f t="shared" ref="E394" si="460">MID(D394,1,SEARCH(" ",D394,1))</f>
        <v xml:space="preserve">261 </v>
      </c>
      <c r="F394">
        <f t="shared" si="447"/>
        <v>0</v>
      </c>
      <c r="J394" t="str">
        <f t="shared" si="448"/>
        <v>$25.72 $2,036,079.01</v>
      </c>
      <c r="K394" t="str">
        <f t="shared" si="449"/>
        <v>$2,036,079.01</v>
      </c>
      <c r="L394" t="str">
        <f t="shared" si="450"/>
        <v>$25.72</v>
      </c>
      <c r="M394" s="2" t="str">
        <f t="shared" si="451"/>
        <v>$25.72</v>
      </c>
      <c r="N394" s="2" t="str">
        <f t="shared" si="452"/>
        <v>$2,036,079.01</v>
      </c>
      <c r="O394">
        <f t="shared" si="453"/>
        <v>79163.258553654741</v>
      </c>
      <c r="Q394" t="str">
        <f t="shared" si="454"/>
        <v xml:space="preserve">Pittsburgh 2629 Brownsville Rd </v>
      </c>
      <c r="R394" t="str">
        <f t="shared" si="455"/>
        <v xml:space="preserve">Pittsburgh 2629 Brownsville Rd </v>
      </c>
    </row>
    <row r="395" spans="1:18" ht="18.75" customHeight="1" x14ac:dyDescent="0.25">
      <c r="A395">
        <v>392</v>
      </c>
      <c r="B395" s="1" t="s">
        <v>394</v>
      </c>
      <c r="C395" t="str">
        <f t="shared" si="445"/>
        <v xml:space="preserve">1102 </v>
      </c>
      <c r="D395" s="1" t="s">
        <v>394</v>
      </c>
      <c r="E395" t="str">
        <f t="shared" ref="E395" si="461">MID(D395,1,SEARCH(" ",D395,1))</f>
        <v xml:space="preserve">1102 </v>
      </c>
      <c r="F395">
        <f t="shared" si="447"/>
        <v>0</v>
      </c>
      <c r="J395" t="str">
        <f t="shared" si="448"/>
        <v>$27.75 $2,022,691.30</v>
      </c>
      <c r="K395" t="str">
        <f t="shared" si="449"/>
        <v>$2,022,691.30</v>
      </c>
      <c r="L395" t="str">
        <f t="shared" si="450"/>
        <v>$27.75</v>
      </c>
      <c r="M395" s="2" t="str">
        <f t="shared" si="451"/>
        <v>$27.75</v>
      </c>
      <c r="N395" s="2" t="str">
        <f t="shared" si="452"/>
        <v>$2,022,691.30</v>
      </c>
      <c r="O395">
        <f t="shared" si="453"/>
        <v>72889.77657657658</v>
      </c>
      <c r="Q395" t="str">
        <f t="shared" si="454"/>
        <v xml:space="preserve">Johnstown East Hills Plz 1513 Scalp Ave </v>
      </c>
      <c r="R395" t="str">
        <f t="shared" si="455"/>
        <v xml:space="preserve">Johnstown East Hills Plz 1513 Scalp Ave </v>
      </c>
    </row>
    <row r="396" spans="1:18" ht="18.75" customHeight="1" x14ac:dyDescent="0.25">
      <c r="A396">
        <v>393</v>
      </c>
      <c r="B396" s="1" t="s">
        <v>395</v>
      </c>
      <c r="C396" t="str">
        <f t="shared" si="445"/>
        <v xml:space="preserve">210 </v>
      </c>
      <c r="D396" s="1" t="s">
        <v>395</v>
      </c>
      <c r="E396" t="str">
        <f t="shared" ref="E396" si="462">MID(D396,1,SEARCH(" ",D396,1))</f>
        <v xml:space="preserve">210 </v>
      </c>
      <c r="F396">
        <f t="shared" si="447"/>
        <v>0</v>
      </c>
      <c r="J396" t="str">
        <f t="shared" si="448"/>
        <v>$30.03 $2,022,050.96</v>
      </c>
      <c r="K396" t="str">
        <f t="shared" si="449"/>
        <v>$2,022,050.96</v>
      </c>
      <c r="L396" t="str">
        <f t="shared" si="450"/>
        <v>$30.03</v>
      </c>
      <c r="M396" s="2" t="str">
        <f t="shared" si="451"/>
        <v>$30.03</v>
      </c>
      <c r="N396" s="2" t="str">
        <f t="shared" si="452"/>
        <v>$2,022,050.96</v>
      </c>
      <c r="O396">
        <f t="shared" si="453"/>
        <v>67334.364302364294</v>
      </c>
      <c r="Q396" t="str">
        <f t="shared" si="454"/>
        <v xml:space="preserve">South Park The Bavarian Village 2550 Brownsville Rd </v>
      </c>
      <c r="R396" t="str">
        <f t="shared" si="455"/>
        <v xml:space="preserve">South Park The Bavarian Village 2550 Brownsville Rd </v>
      </c>
    </row>
    <row r="397" spans="1:18" ht="18.75" customHeight="1" x14ac:dyDescent="0.25">
      <c r="A397">
        <v>394</v>
      </c>
      <c r="B397" s="1" t="s">
        <v>396</v>
      </c>
      <c r="C397" t="str">
        <f t="shared" si="445"/>
        <v xml:space="preserve">4303 </v>
      </c>
      <c r="D397" s="1" t="s">
        <v>396</v>
      </c>
      <c r="E397" t="str">
        <f t="shared" ref="E397" si="463">MID(D397,1,SEARCH(" ",D397,1))</f>
        <v xml:space="preserve">4303 </v>
      </c>
      <c r="F397">
        <f t="shared" si="447"/>
        <v>0</v>
      </c>
      <c r="J397" t="str">
        <f t="shared" si="448"/>
        <v>$32.32 $2,018,623.00</v>
      </c>
      <c r="K397" t="str">
        <f t="shared" si="449"/>
        <v>$2,018,623.00</v>
      </c>
      <c r="L397" t="str">
        <f t="shared" si="450"/>
        <v>$32.32</v>
      </c>
      <c r="M397" s="2" t="str">
        <f t="shared" si="451"/>
        <v>$32.32</v>
      </c>
      <c r="N397" s="2" t="str">
        <f t="shared" si="452"/>
        <v>$2,018,623.00</v>
      </c>
      <c r="O397">
        <f t="shared" si="453"/>
        <v>62457.394801980197</v>
      </c>
      <c r="Q397" t="str">
        <f t="shared" si="454"/>
        <v xml:space="preserve">Greenville 100 Hadley </v>
      </c>
      <c r="R397" t="str">
        <f t="shared" si="455"/>
        <v xml:space="preserve">Greenville 100 Hadley </v>
      </c>
    </row>
    <row r="398" spans="1:18" ht="18.75" customHeight="1" x14ac:dyDescent="0.25">
      <c r="A398">
        <v>395</v>
      </c>
      <c r="B398" s="1" t="s">
        <v>397</v>
      </c>
      <c r="C398" t="str">
        <f t="shared" si="445"/>
        <v xml:space="preserve">3521 </v>
      </c>
      <c r="D398" s="1" t="s">
        <v>397</v>
      </c>
      <c r="E398" t="str">
        <f t="shared" ref="E398" si="464">MID(D398,1,SEARCH(" ",D398,1))</f>
        <v xml:space="preserve">3521 </v>
      </c>
      <c r="F398">
        <f t="shared" si="447"/>
        <v>0</v>
      </c>
      <c r="J398" t="str">
        <f t="shared" si="448"/>
        <v>$28.49 $2,016,391.52</v>
      </c>
      <c r="K398" t="str">
        <f t="shared" si="449"/>
        <v>$2,016,391.52</v>
      </c>
      <c r="L398" t="str">
        <f t="shared" si="450"/>
        <v>$28.49</v>
      </c>
      <c r="M398" s="2" t="str">
        <f t="shared" si="451"/>
        <v>$28.49</v>
      </c>
      <c r="N398" s="2" t="str">
        <f t="shared" si="452"/>
        <v>$2,016,391.52</v>
      </c>
      <c r="O398">
        <f t="shared" si="453"/>
        <v>70775.413127413136</v>
      </c>
      <c r="Q398" t="str">
        <f t="shared" si="454"/>
        <v xml:space="preserve">Covington Twp 921 Drinker Tpke, </v>
      </c>
      <c r="R398" t="str">
        <f t="shared" si="455"/>
        <v xml:space="preserve">Covington Twp 921 Drinker Tpke, </v>
      </c>
    </row>
    <row r="399" spans="1:18" ht="18.75" customHeight="1" x14ac:dyDescent="0.25">
      <c r="A399">
        <v>396</v>
      </c>
      <c r="B399" s="1" t="s">
        <v>398</v>
      </c>
      <c r="C399" t="str">
        <f t="shared" si="445"/>
        <v xml:space="preserve">255 </v>
      </c>
      <c r="D399" s="1" t="s">
        <v>398</v>
      </c>
      <c r="E399" t="str">
        <f t="shared" ref="E399" si="465">MID(D399,1,SEARCH(" ",D399,1))</f>
        <v xml:space="preserve">255 </v>
      </c>
      <c r="F399">
        <f t="shared" si="447"/>
        <v>0</v>
      </c>
      <c r="J399" t="str">
        <f t="shared" si="448"/>
        <v>$30.14 $2,001,061.89</v>
      </c>
      <c r="K399" t="str">
        <f t="shared" si="449"/>
        <v>$2,001,061.89</v>
      </c>
      <c r="L399" t="str">
        <f t="shared" si="450"/>
        <v>$30.14</v>
      </c>
      <c r="M399" s="2" t="str">
        <f t="shared" si="451"/>
        <v>$30.14</v>
      </c>
      <c r="N399" s="2" t="str">
        <f t="shared" si="452"/>
        <v>$2,001,061.89</v>
      </c>
      <c r="O399">
        <f t="shared" si="453"/>
        <v>66392.232581287317</v>
      </c>
      <c r="Q399" t="str">
        <f t="shared" si="454"/>
        <v xml:space="preserve">Cheswick Cheswick Plz 1302 Pittsburgh St </v>
      </c>
      <c r="R399" t="str">
        <f t="shared" si="455"/>
        <v xml:space="preserve">Cheswick Cheswick Plz 1302 Pittsburgh St </v>
      </c>
    </row>
    <row r="400" spans="1:18" ht="18.75" customHeight="1" x14ac:dyDescent="0.25">
      <c r="A400">
        <v>397</v>
      </c>
      <c r="B400" s="1" t="s">
        <v>399</v>
      </c>
      <c r="C400" t="str">
        <f t="shared" si="445"/>
        <v xml:space="preserve">2111 </v>
      </c>
      <c r="D400" s="1" t="s">
        <v>399</v>
      </c>
      <c r="E400" t="str">
        <f t="shared" ref="E400" si="466">MID(D400,1,SEARCH(" ",D400,1))</f>
        <v xml:space="preserve">2111 </v>
      </c>
      <c r="F400">
        <f t="shared" si="447"/>
        <v>0</v>
      </c>
      <c r="J400" t="str">
        <f t="shared" si="448"/>
        <v>$27.16 $1,995,512.51</v>
      </c>
      <c r="K400" t="str">
        <f t="shared" si="449"/>
        <v>$1,995,512.51</v>
      </c>
      <c r="L400" t="str">
        <f t="shared" si="450"/>
        <v>$27.16</v>
      </c>
      <c r="M400" s="2" t="str">
        <f t="shared" si="451"/>
        <v>$27.16</v>
      </c>
      <c r="N400" s="2" t="str">
        <f t="shared" si="452"/>
        <v>$1,995,512.51</v>
      </c>
      <c r="O400">
        <f t="shared" si="453"/>
        <v>73472.478276877766</v>
      </c>
      <c r="Q400" t="str">
        <f t="shared" si="454"/>
        <v xml:space="preserve">Enola E Penn Ctr 736 Wertzville Road </v>
      </c>
      <c r="R400" t="str">
        <f t="shared" si="455"/>
        <v xml:space="preserve">Enola E Penn Ctr 736 Wertzville Road </v>
      </c>
    </row>
    <row r="401" spans="1:18" ht="18.75" customHeight="1" x14ac:dyDescent="0.25">
      <c r="A401">
        <v>398</v>
      </c>
      <c r="B401" s="1" t="s">
        <v>400</v>
      </c>
      <c r="C401" t="str">
        <f t="shared" si="445"/>
        <v xml:space="preserve">4902 </v>
      </c>
      <c r="D401" s="1" t="s">
        <v>400</v>
      </c>
      <c r="E401" t="str">
        <f t="shared" ref="E401" si="467">MID(D401,1,SEARCH(" ",D401,1))</f>
        <v xml:space="preserve">4902 </v>
      </c>
      <c r="F401">
        <f t="shared" si="447"/>
        <v>0</v>
      </c>
      <c r="J401" t="str">
        <f t="shared" si="448"/>
        <v>$30.40 $1,994,591.22</v>
      </c>
      <c r="K401" t="str">
        <f t="shared" si="449"/>
        <v>$1,994,591.22</v>
      </c>
      <c r="L401" t="str">
        <f t="shared" si="450"/>
        <v>$30.40</v>
      </c>
      <c r="M401" s="2" t="str">
        <f t="shared" si="451"/>
        <v>$30.40</v>
      </c>
      <c r="N401" s="2" t="str">
        <f t="shared" si="452"/>
        <v>$1,994,591.22</v>
      </c>
      <c r="O401">
        <f t="shared" si="453"/>
        <v>65611.553289473683</v>
      </c>
      <c r="Q401" t="str">
        <f t="shared" si="454"/>
        <v xml:space="preserve">Coal Twp The Plz At Coal Twp 9345 State Rte 61 </v>
      </c>
      <c r="R401" t="str">
        <f t="shared" si="455"/>
        <v xml:space="preserve">Coal Twp The Plz At Coal Twp 9345 State Rte 61 </v>
      </c>
    </row>
    <row r="402" spans="1:18" ht="18.75" customHeight="1" x14ac:dyDescent="0.25">
      <c r="A402">
        <v>399</v>
      </c>
      <c r="B402" s="1" t="s">
        <v>401</v>
      </c>
      <c r="C402" t="str">
        <f t="shared" si="445"/>
        <v xml:space="preserve">252 </v>
      </c>
      <c r="D402" s="1" t="s">
        <v>401</v>
      </c>
      <c r="E402" t="str">
        <f t="shared" ref="E402" si="468">MID(D402,1,SEARCH(" ",D402,1))</f>
        <v xml:space="preserve">252 </v>
      </c>
      <c r="F402">
        <f t="shared" si="447"/>
        <v>0</v>
      </c>
      <c r="J402" t="str">
        <f t="shared" si="448"/>
        <v>$24.09 $1,994,309.12</v>
      </c>
      <c r="K402" t="str">
        <f t="shared" si="449"/>
        <v>$1,994,309.12</v>
      </c>
      <c r="L402" t="str">
        <f t="shared" si="450"/>
        <v>$24.09</v>
      </c>
      <c r="M402" s="2" t="str">
        <f t="shared" si="451"/>
        <v>$24.09</v>
      </c>
      <c r="N402" s="2" t="str">
        <f t="shared" si="452"/>
        <v>$1,994,309.12</v>
      </c>
      <c r="O402">
        <f t="shared" si="453"/>
        <v>82785.766708177674</v>
      </c>
      <c r="Q402" t="str">
        <f t="shared" si="454"/>
        <v xml:space="preserve">Pittsburgh 4643 Centre Ave </v>
      </c>
      <c r="R402" t="str">
        <f t="shared" si="455"/>
        <v xml:space="preserve">Pittsburgh 4643 Centre Ave </v>
      </c>
    </row>
    <row r="403" spans="1:18" ht="18.75" customHeight="1" x14ac:dyDescent="0.25">
      <c r="A403">
        <v>400</v>
      </c>
      <c r="B403" s="1" t="s">
        <v>402</v>
      </c>
      <c r="C403" t="str">
        <f t="shared" si="445"/>
        <v xml:space="preserve">4803 </v>
      </c>
      <c r="D403" s="1" t="s">
        <v>402</v>
      </c>
      <c r="E403" t="str">
        <f t="shared" ref="E403" si="469">MID(D403,1,SEARCH(" ",D403,1))</f>
        <v xml:space="preserve">4803 </v>
      </c>
      <c r="F403">
        <f t="shared" si="447"/>
        <v>0</v>
      </c>
      <c r="J403" t="str">
        <f t="shared" si="448"/>
        <v>$25.46 $1,992,403.69</v>
      </c>
      <c r="K403" t="str">
        <f t="shared" si="449"/>
        <v>$1,992,403.69</v>
      </c>
      <c r="L403" t="str">
        <f t="shared" si="450"/>
        <v>$25.46</v>
      </c>
      <c r="M403" s="2" t="str">
        <f t="shared" si="451"/>
        <v>$25.46</v>
      </c>
      <c r="N403" s="2" t="str">
        <f t="shared" si="452"/>
        <v>$1,992,403.69</v>
      </c>
      <c r="O403">
        <f t="shared" si="453"/>
        <v>78256.232914375491</v>
      </c>
      <c r="Q403" t="str">
        <f t="shared" si="454"/>
        <v xml:space="preserve">Pen Argyl 1375 Blue Valley Dr </v>
      </c>
      <c r="R403" t="str">
        <f t="shared" si="455"/>
        <v xml:space="preserve">Pen Argyl 1375 Blue Valley Dr </v>
      </c>
    </row>
    <row r="404" spans="1:18" ht="18.75" customHeight="1" x14ac:dyDescent="0.25">
      <c r="A404">
        <v>401</v>
      </c>
      <c r="B404" s="1" t="s">
        <v>403</v>
      </c>
      <c r="C404" t="str">
        <f t="shared" si="445"/>
        <v xml:space="preserve">6509 </v>
      </c>
      <c r="D404" s="1" t="s">
        <v>403</v>
      </c>
      <c r="E404" t="str">
        <f t="shared" ref="E404" si="470">MID(D404,1,SEARCH(" ",D404,1))</f>
        <v xml:space="preserve">6509 </v>
      </c>
      <c r="F404">
        <f t="shared" si="447"/>
        <v>0</v>
      </c>
      <c r="J404" t="str">
        <f t="shared" si="448"/>
        <v>$26.87 $1,984,628.84</v>
      </c>
      <c r="K404" t="str">
        <f t="shared" si="449"/>
        <v>$1,984,628.84</v>
      </c>
      <c r="L404" t="str">
        <f t="shared" si="450"/>
        <v>$26.87</v>
      </c>
      <c r="M404" s="2" t="str">
        <f t="shared" si="451"/>
        <v>$26.87</v>
      </c>
      <c r="N404" s="2" t="str">
        <f t="shared" si="452"/>
        <v>$1,984,628.84</v>
      </c>
      <c r="O404">
        <f t="shared" si="453"/>
        <v>73860.395980647561</v>
      </c>
      <c r="Q404" t="str">
        <f t="shared" si="454"/>
        <v xml:space="preserve">Mt Pleasant 208 Countryside Plz </v>
      </c>
      <c r="R404" t="str">
        <f t="shared" si="455"/>
        <v xml:space="preserve">Mt Pleasant 208 Countryside Plz </v>
      </c>
    </row>
    <row r="405" spans="1:18" ht="18.75" customHeight="1" x14ac:dyDescent="0.25">
      <c r="A405">
        <v>402</v>
      </c>
      <c r="B405" s="1" t="s">
        <v>404</v>
      </c>
      <c r="C405" t="str">
        <f t="shared" si="445"/>
        <v xml:space="preserve">4818* </v>
      </c>
      <c r="D405" s="1" t="s">
        <v>634</v>
      </c>
      <c r="E405" t="str">
        <f t="shared" ref="E405" si="471">MID(D405,1,SEARCH(" ",D405,1))</f>
        <v xml:space="preserve">4818 </v>
      </c>
      <c r="F405">
        <f t="shared" si="447"/>
        <v>1</v>
      </c>
      <c r="J405" t="str">
        <f t="shared" si="448"/>
        <v>$101.53 $1,984,456.41</v>
      </c>
      <c r="K405" t="str">
        <f t="shared" si="449"/>
        <v>$1,984,456.41</v>
      </c>
      <c r="L405" t="str">
        <f t="shared" si="450"/>
        <v>$101.53</v>
      </c>
      <c r="M405" s="2" t="str">
        <f t="shared" si="451"/>
        <v>$101.53</v>
      </c>
      <c r="N405" s="2" t="str">
        <f t="shared" si="452"/>
        <v>$1,984,456.41</v>
      </c>
      <c r="O405">
        <f t="shared" si="453"/>
        <v>19545.517679503595</v>
      </c>
      <c r="Q405" t="str">
        <f t="shared" si="454"/>
        <v xml:space="preserve">Bethlehem 3030 Emrick Blvd (Rear) </v>
      </c>
      <c r="R405" t="str">
        <f t="shared" si="455"/>
        <v xml:space="preserve">Bethlehem 3030 Emrick Blvd (Rear) </v>
      </c>
    </row>
    <row r="406" spans="1:18" ht="18.75" customHeight="1" x14ac:dyDescent="0.25">
      <c r="A406">
        <v>403</v>
      </c>
      <c r="B406" s="1" t="s">
        <v>405</v>
      </c>
      <c r="C406" t="str">
        <f t="shared" si="445"/>
        <v xml:space="preserve">2802 </v>
      </c>
      <c r="D406" s="1" t="s">
        <v>405</v>
      </c>
      <c r="E406" t="str">
        <f t="shared" ref="E406" si="472">MID(D406,1,SEARCH(" ",D406,1))</f>
        <v xml:space="preserve">2802 </v>
      </c>
      <c r="F406">
        <f t="shared" si="447"/>
        <v>0</v>
      </c>
      <c r="J406" t="str">
        <f t="shared" si="448"/>
        <v>$31.30 $1,981,696.25</v>
      </c>
      <c r="K406" t="str">
        <f t="shared" si="449"/>
        <v>$1,981,696.25</v>
      </c>
      <c r="L406" t="str">
        <f t="shared" si="450"/>
        <v>$31.30</v>
      </c>
      <c r="M406" s="2" t="str">
        <f t="shared" si="451"/>
        <v>$31.30</v>
      </c>
      <c r="N406" s="2" t="str">
        <f t="shared" si="452"/>
        <v>$1,981,696.25</v>
      </c>
      <c r="O406">
        <f t="shared" si="453"/>
        <v>63312.979233226833</v>
      </c>
      <c r="Q406" t="str">
        <f t="shared" si="454"/>
        <v xml:space="preserve">Waynesboro Wayne Heights Mall 1507-1509 E Main St </v>
      </c>
      <c r="R406" t="str">
        <f t="shared" si="455"/>
        <v xml:space="preserve">Waynesboro Wayne Heights Mall 1507-1509 E Main St </v>
      </c>
    </row>
    <row r="407" spans="1:18" ht="18.75" customHeight="1" x14ac:dyDescent="0.25">
      <c r="A407">
        <v>404</v>
      </c>
      <c r="B407" s="1" t="s">
        <v>406</v>
      </c>
      <c r="C407" t="str">
        <f t="shared" si="445"/>
        <v xml:space="preserve">5408 </v>
      </c>
      <c r="D407" s="1" t="s">
        <v>406</v>
      </c>
      <c r="E407" t="str">
        <f t="shared" ref="E407" si="473">MID(D407,1,SEARCH(" ",D407,1))</f>
        <v xml:space="preserve">5408 </v>
      </c>
      <c r="F407">
        <f t="shared" si="447"/>
        <v>0</v>
      </c>
      <c r="J407" t="str">
        <f t="shared" si="448"/>
        <v>$29.35 $1,974,203.45</v>
      </c>
      <c r="K407" t="str">
        <f t="shared" si="449"/>
        <v>$1,974,203.45</v>
      </c>
      <c r="L407" t="str">
        <f t="shared" si="450"/>
        <v>$29.35</v>
      </c>
      <c r="M407" s="2" t="str">
        <f t="shared" si="451"/>
        <v>$29.35</v>
      </c>
      <c r="N407" s="2" t="str">
        <f t="shared" si="452"/>
        <v>$1,974,203.45</v>
      </c>
      <c r="O407">
        <f t="shared" si="453"/>
        <v>67264.172061328791</v>
      </c>
      <c r="Q407" t="str">
        <f t="shared" si="454"/>
        <v xml:space="preserve">Pottsville 888 Gordon Nagle Trail </v>
      </c>
      <c r="R407" t="str">
        <f t="shared" si="455"/>
        <v xml:space="preserve">Pottsville 888 Gordon Nagle Trail </v>
      </c>
    </row>
    <row r="408" spans="1:18" ht="18.75" customHeight="1" x14ac:dyDescent="0.25">
      <c r="A408">
        <v>405</v>
      </c>
      <c r="B408" s="1" t="s">
        <v>407</v>
      </c>
      <c r="C408" t="str">
        <f t="shared" si="445"/>
        <v xml:space="preserve">1006 </v>
      </c>
      <c r="D408" s="1" t="s">
        <v>407</v>
      </c>
      <c r="E408" t="str">
        <f t="shared" ref="E408" si="474">MID(D408,1,SEARCH(" ",D408,1))</f>
        <v xml:space="preserve">1006 </v>
      </c>
      <c r="F408">
        <f t="shared" si="447"/>
        <v>0</v>
      </c>
      <c r="J408" t="str">
        <f t="shared" si="448"/>
        <v>$32.04 $1,968,547.03</v>
      </c>
      <c r="K408" t="str">
        <f t="shared" si="449"/>
        <v>$1,968,547.03</v>
      </c>
      <c r="L408" t="str">
        <f t="shared" si="450"/>
        <v>$32.04</v>
      </c>
      <c r="M408" s="2" t="str">
        <f t="shared" si="451"/>
        <v>$32.04</v>
      </c>
      <c r="N408" s="2" t="str">
        <f t="shared" si="452"/>
        <v>$1,968,547.03</v>
      </c>
      <c r="O408">
        <f t="shared" si="453"/>
        <v>61440.2943196005</v>
      </c>
      <c r="Q408" t="str">
        <f t="shared" si="454"/>
        <v xml:space="preserve">Butler 340 Greater Butler Mart </v>
      </c>
      <c r="R408" t="str">
        <f t="shared" si="455"/>
        <v xml:space="preserve">Butler 340 Greater Butler Mart </v>
      </c>
    </row>
    <row r="409" spans="1:18" ht="18.75" customHeight="1" x14ac:dyDescent="0.25">
      <c r="A409">
        <v>406</v>
      </c>
      <c r="B409" s="1" t="s">
        <v>408</v>
      </c>
      <c r="C409" t="str">
        <f t="shared" si="445"/>
        <v xml:space="preserve">283 </v>
      </c>
      <c r="D409" s="1" t="s">
        <v>408</v>
      </c>
      <c r="E409" t="str">
        <f t="shared" ref="E409" si="475">MID(D409,1,SEARCH(" ",D409,1))</f>
        <v xml:space="preserve">283 </v>
      </c>
      <c r="F409">
        <f t="shared" si="447"/>
        <v>0</v>
      </c>
      <c r="J409" t="str">
        <f t="shared" si="448"/>
        <v>$25.85 $1,957,288.49</v>
      </c>
      <c r="K409" t="str">
        <f t="shared" si="449"/>
        <v>$1,957,288.49</v>
      </c>
      <c r="L409" t="str">
        <f t="shared" si="450"/>
        <v>$25.85</v>
      </c>
      <c r="M409" s="2" t="str">
        <f t="shared" si="451"/>
        <v>$25.85</v>
      </c>
      <c r="N409" s="2" t="str">
        <f t="shared" si="452"/>
        <v>$1,957,288.49</v>
      </c>
      <c r="O409">
        <f t="shared" si="453"/>
        <v>75717.156286266923</v>
      </c>
      <c r="Q409" t="str">
        <f t="shared" si="454"/>
        <v xml:space="preserve">Natrona Heights Heights Plz 1632 Pacific Ave </v>
      </c>
      <c r="R409" t="str">
        <f t="shared" si="455"/>
        <v xml:space="preserve">Natrona Heights Heights Plz 1632 Pacific Ave </v>
      </c>
    </row>
    <row r="410" spans="1:18" ht="18.75" customHeight="1" x14ac:dyDescent="0.25">
      <c r="A410">
        <v>408</v>
      </c>
      <c r="B410" s="1" t="s">
        <v>409</v>
      </c>
      <c r="C410" t="str">
        <f t="shared" si="445"/>
        <v xml:space="preserve">5127 </v>
      </c>
      <c r="D410" s="1" t="s">
        <v>409</v>
      </c>
      <c r="E410" t="str">
        <f t="shared" ref="E410" si="476">MID(D410,1,SEARCH(" ",D410,1))</f>
        <v xml:space="preserve">5127 </v>
      </c>
      <c r="F410">
        <f t="shared" si="447"/>
        <v>0</v>
      </c>
      <c r="J410" t="str">
        <f t="shared" si="448"/>
        <v>$17.73 $1,943,152.34</v>
      </c>
      <c r="K410" t="str">
        <f t="shared" si="449"/>
        <v>$1,943,152.34</v>
      </c>
      <c r="L410" t="str">
        <f t="shared" si="450"/>
        <v>$17.73</v>
      </c>
      <c r="M410" s="2" t="str">
        <f t="shared" si="451"/>
        <v>$17.73</v>
      </c>
      <c r="N410" s="2" t="str">
        <f t="shared" si="452"/>
        <v>$1,943,152.34</v>
      </c>
      <c r="O410">
        <f t="shared" si="453"/>
        <v>109596.86068809927</v>
      </c>
      <c r="Q410" t="str">
        <f t="shared" si="454"/>
        <v xml:space="preserve">Philadelphia 2511 W Girard Ave </v>
      </c>
      <c r="R410" t="str">
        <f t="shared" si="455"/>
        <v xml:space="preserve">Philadelphia 2511 W Girard Ave </v>
      </c>
    </row>
    <row r="411" spans="1:18" ht="18.75" customHeight="1" x14ac:dyDescent="0.25">
      <c r="A411">
        <v>409</v>
      </c>
      <c r="B411" s="1" t="s">
        <v>410</v>
      </c>
      <c r="C411" t="str">
        <f t="shared" si="445"/>
        <v xml:space="preserve">5174 </v>
      </c>
      <c r="D411" s="1" t="s">
        <v>410</v>
      </c>
      <c r="E411" t="str">
        <f t="shared" ref="E411" si="477">MID(D411,1,SEARCH(" ",D411,1))</f>
        <v xml:space="preserve">5174 </v>
      </c>
      <c r="F411">
        <f t="shared" si="447"/>
        <v>0</v>
      </c>
      <c r="J411" t="str">
        <f t="shared" si="448"/>
        <v>$28.06 $1,943,131.21</v>
      </c>
      <c r="K411" t="str">
        <f t="shared" si="449"/>
        <v>$1,943,131.21</v>
      </c>
      <c r="L411" t="str">
        <f t="shared" si="450"/>
        <v>$28.06</v>
      </c>
      <c r="M411" s="2" t="str">
        <f t="shared" si="451"/>
        <v>$28.06</v>
      </c>
      <c r="N411" s="2" t="str">
        <f t="shared" si="452"/>
        <v>$1,943,131.21</v>
      </c>
      <c r="O411">
        <f t="shared" si="453"/>
        <v>69249.15217391304</v>
      </c>
      <c r="Q411" t="str">
        <f t="shared" si="454"/>
        <v xml:space="preserve">Philadelphia Bakerâ€™s Centre, </v>
      </c>
      <c r="R411" t="str">
        <f t="shared" si="455"/>
        <v xml:space="preserve">Philadelphia Bakerâ€™s Centre, </v>
      </c>
    </row>
    <row r="412" spans="1:18" ht="18.75" customHeight="1" x14ac:dyDescent="0.25">
      <c r="A412">
        <v>410</v>
      </c>
      <c r="B412" s="1" t="s">
        <v>411</v>
      </c>
      <c r="C412" t="str">
        <f t="shared" si="445"/>
        <v xml:space="preserve">4809 </v>
      </c>
      <c r="D412" s="1" t="s">
        <v>411</v>
      </c>
      <c r="E412" t="str">
        <f t="shared" ref="E412" si="478">MID(D412,1,SEARCH(" ",D412,1))</f>
        <v xml:space="preserve">4809 </v>
      </c>
      <c r="F412">
        <f t="shared" si="447"/>
        <v>0</v>
      </c>
      <c r="J412" t="str">
        <f t="shared" si="448"/>
        <v>$29.32 $1,942,668.20</v>
      </c>
      <c r="K412" t="str">
        <f t="shared" si="449"/>
        <v>$1,942,668.20</v>
      </c>
      <c r="L412" t="str">
        <f t="shared" si="450"/>
        <v>$29.32</v>
      </c>
      <c r="M412" s="2" t="str">
        <f t="shared" si="451"/>
        <v>$29.32</v>
      </c>
      <c r="N412" s="2" t="str">
        <f t="shared" si="452"/>
        <v>$1,942,668.20</v>
      </c>
      <c r="O412">
        <f t="shared" si="453"/>
        <v>66257.442019099588</v>
      </c>
      <c r="Q412" t="str">
        <f t="shared" si="454"/>
        <v xml:space="preserve">Bath Bath Shopping Ctr 362 S Walnut St </v>
      </c>
      <c r="R412" t="str">
        <f t="shared" si="455"/>
        <v xml:space="preserve">Bath Bath Shopping Ctr 362 S Walnut St </v>
      </c>
    </row>
    <row r="413" spans="1:18" ht="18.75" customHeight="1" x14ac:dyDescent="0.25">
      <c r="A413">
        <v>411</v>
      </c>
      <c r="B413" s="1" t="s">
        <v>412</v>
      </c>
      <c r="C413" t="str">
        <f t="shared" si="445"/>
        <v xml:space="preserve">2218 </v>
      </c>
      <c r="D413" s="1" t="s">
        <v>412</v>
      </c>
      <c r="E413" t="str">
        <f t="shared" ref="E413" si="479">MID(D413,1,SEARCH(" ",D413,1))</f>
        <v xml:space="preserve">2218 </v>
      </c>
      <c r="F413">
        <f t="shared" si="447"/>
        <v>0</v>
      </c>
      <c r="J413" t="str">
        <f t="shared" si="448"/>
        <v>$25.64 $1,941,915.17</v>
      </c>
      <c r="K413" t="str">
        <f t="shared" si="449"/>
        <v>$1,941,915.17</v>
      </c>
      <c r="L413" t="str">
        <f t="shared" si="450"/>
        <v>$25.64</v>
      </c>
      <c r="M413" s="2" t="str">
        <f t="shared" si="451"/>
        <v>$25.64</v>
      </c>
      <c r="N413" s="2" t="str">
        <f t="shared" si="452"/>
        <v>$1,941,915.17</v>
      </c>
      <c r="O413">
        <f t="shared" si="453"/>
        <v>75737.721138845547</v>
      </c>
      <c r="Q413" t="str">
        <f t="shared" si="454"/>
        <v xml:space="preserve">Hershey 731 Cherry Dr </v>
      </c>
      <c r="R413" t="str">
        <f t="shared" si="455"/>
        <v xml:space="preserve">Hershey 731 Cherry Dr </v>
      </c>
    </row>
    <row r="414" spans="1:18" ht="18.75" customHeight="1" x14ac:dyDescent="0.25">
      <c r="A414">
        <v>412</v>
      </c>
      <c r="B414" s="1" t="s">
        <v>413</v>
      </c>
      <c r="C414" t="str">
        <f t="shared" si="445"/>
        <v xml:space="preserve">5403 </v>
      </c>
      <c r="D414" s="1" t="s">
        <v>413</v>
      </c>
      <c r="E414" t="str">
        <f t="shared" ref="E414" si="480">MID(D414,1,SEARCH(" ",D414,1))</f>
        <v xml:space="preserve">5403 </v>
      </c>
      <c r="F414">
        <f t="shared" si="447"/>
        <v>0</v>
      </c>
      <c r="J414" t="str">
        <f t="shared" si="448"/>
        <v>$26.92 $1,922,817.04</v>
      </c>
      <c r="K414" t="str">
        <f t="shared" si="449"/>
        <v>$1,922,817.04</v>
      </c>
      <c r="L414" t="str">
        <f t="shared" si="450"/>
        <v>$26.92</v>
      </c>
      <c r="M414" s="2" t="str">
        <f t="shared" si="451"/>
        <v>$26.92</v>
      </c>
      <c r="N414" s="2" t="str">
        <f t="shared" si="452"/>
        <v>$1,922,817.04</v>
      </c>
      <c r="O414">
        <f t="shared" si="453"/>
        <v>71427.081723625553</v>
      </c>
      <c r="Q414" t="str">
        <f t="shared" si="454"/>
        <v xml:space="preserve">Tamaqua 141 N Railroad St </v>
      </c>
      <c r="R414" t="str">
        <f t="shared" si="455"/>
        <v xml:space="preserve">Tamaqua 141 N Railroad St </v>
      </c>
    </row>
    <row r="415" spans="1:18" ht="18.75" customHeight="1" x14ac:dyDescent="0.25">
      <c r="A415">
        <v>413</v>
      </c>
      <c r="B415" s="1" t="s">
        <v>414</v>
      </c>
      <c r="C415" t="str">
        <f t="shared" si="445"/>
        <v xml:space="preserve">2317 </v>
      </c>
      <c r="D415" s="1" t="s">
        <v>414</v>
      </c>
      <c r="E415" t="str">
        <f t="shared" ref="E415" si="481">MID(D415,1,SEARCH(" ",D415,1))</f>
        <v xml:space="preserve">2317 </v>
      </c>
      <c r="F415">
        <f t="shared" si="447"/>
        <v>0</v>
      </c>
      <c r="J415" t="str">
        <f t="shared" si="448"/>
        <v>$23.63 $1,920,273.10</v>
      </c>
      <c r="K415" t="str">
        <f t="shared" si="449"/>
        <v>$1,920,273.10</v>
      </c>
      <c r="L415" t="str">
        <f t="shared" si="450"/>
        <v>$23.63</v>
      </c>
      <c r="M415" s="2" t="str">
        <f t="shared" si="451"/>
        <v>$23.63</v>
      </c>
      <c r="N415" s="2" t="str">
        <f t="shared" si="452"/>
        <v>$1,920,273.10</v>
      </c>
      <c r="O415">
        <f t="shared" si="453"/>
        <v>81264.20228523064</v>
      </c>
      <c r="Q415" t="str">
        <f t="shared" si="454"/>
        <v xml:space="preserve">Ridley Park 12 E Hinckley Ave </v>
      </c>
      <c r="R415" t="str">
        <f t="shared" si="455"/>
        <v xml:space="preserve">Ridley Park 12 E Hinckley Ave </v>
      </c>
    </row>
    <row r="416" spans="1:18" ht="18.75" customHeight="1" x14ac:dyDescent="0.25">
      <c r="A416">
        <v>414</v>
      </c>
      <c r="B416" s="1" t="s">
        <v>415</v>
      </c>
      <c r="C416" t="str">
        <f t="shared" si="445"/>
        <v xml:space="preserve">4028 </v>
      </c>
      <c r="D416" s="1" t="s">
        <v>415</v>
      </c>
      <c r="E416" t="str">
        <f t="shared" ref="E416" si="482">MID(D416,1,SEARCH(" ",D416,1))</f>
        <v xml:space="preserve">4028 </v>
      </c>
      <c r="F416">
        <f t="shared" si="447"/>
        <v>0</v>
      </c>
      <c r="J416" t="str">
        <f t="shared" si="448"/>
        <v>$26.09 $1,917,562.33</v>
      </c>
      <c r="K416" t="str">
        <f t="shared" si="449"/>
        <v>$1,917,562.33</v>
      </c>
      <c r="L416" t="str">
        <f t="shared" si="450"/>
        <v>$26.09</v>
      </c>
      <c r="M416" s="2" t="str">
        <f t="shared" si="451"/>
        <v>$26.09</v>
      </c>
      <c r="N416" s="2" t="str">
        <f t="shared" si="452"/>
        <v>$1,917,562.33</v>
      </c>
      <c r="O416">
        <f t="shared" si="453"/>
        <v>73497.981218857807</v>
      </c>
      <c r="Q416" t="str">
        <f t="shared" si="454"/>
        <v xml:space="preserve">Wilkes-Barre 850 Sans Souci Pky </v>
      </c>
      <c r="R416" t="str">
        <f t="shared" si="455"/>
        <v xml:space="preserve">Wilkes-Barre 850 Sans Souci Pky </v>
      </c>
    </row>
    <row r="417" spans="1:18" ht="18.75" customHeight="1" x14ac:dyDescent="0.25">
      <c r="A417">
        <v>415</v>
      </c>
      <c r="B417" s="1" t="s">
        <v>416</v>
      </c>
      <c r="C417" t="str">
        <f t="shared" si="445"/>
        <v xml:space="preserve">6102 </v>
      </c>
      <c r="D417" s="1" t="s">
        <v>416</v>
      </c>
      <c r="E417" t="str">
        <f t="shared" ref="E417" si="483">MID(D417,1,SEARCH(" ",D417,1))</f>
        <v xml:space="preserve">6102 </v>
      </c>
      <c r="F417">
        <f t="shared" si="447"/>
        <v>0</v>
      </c>
      <c r="J417" t="str">
        <f t="shared" si="448"/>
        <v>$30.51 $1,916,306.07</v>
      </c>
      <c r="K417" t="str">
        <f t="shared" si="449"/>
        <v>$1,916,306.07</v>
      </c>
      <c r="L417" t="str">
        <f t="shared" si="450"/>
        <v>$30.51</v>
      </c>
      <c r="M417" s="2" t="str">
        <f t="shared" si="451"/>
        <v>$30.51</v>
      </c>
      <c r="N417" s="2" t="str">
        <f t="shared" si="452"/>
        <v>$1,916,306.07</v>
      </c>
      <c r="O417">
        <f t="shared" si="453"/>
        <v>62809.11406096362</v>
      </c>
      <c r="Q417" t="str">
        <f t="shared" si="454"/>
        <v xml:space="preserve">Franklin 541 Allegheny Blvd </v>
      </c>
      <c r="R417" t="str">
        <f t="shared" si="455"/>
        <v xml:space="preserve">Franklin 541 Allegheny Blvd </v>
      </c>
    </row>
    <row r="418" spans="1:18" ht="18.75" customHeight="1" x14ac:dyDescent="0.25">
      <c r="A418">
        <v>416</v>
      </c>
      <c r="B418" s="1" t="s">
        <v>417</v>
      </c>
      <c r="C418" t="str">
        <f t="shared" si="445"/>
        <v xml:space="preserve">2325 </v>
      </c>
      <c r="D418" s="1" t="s">
        <v>417</v>
      </c>
      <c r="E418" t="str">
        <f t="shared" ref="E418" si="484">MID(D418,1,SEARCH(" ",D418,1))</f>
        <v xml:space="preserve">2325 </v>
      </c>
      <c r="F418">
        <f t="shared" si="447"/>
        <v>0</v>
      </c>
      <c r="J418" t="str">
        <f t="shared" si="448"/>
        <v>$23.07 $1,915,357.07</v>
      </c>
      <c r="K418" t="str">
        <f t="shared" si="449"/>
        <v>$1,915,357.07</v>
      </c>
      <c r="L418" t="str">
        <f t="shared" si="450"/>
        <v>$23.07</v>
      </c>
      <c r="M418" s="2" t="str">
        <f t="shared" si="451"/>
        <v>$23.07</v>
      </c>
      <c r="N418" s="2" t="str">
        <f t="shared" si="452"/>
        <v>$1,915,357.07</v>
      </c>
      <c r="O418">
        <f t="shared" si="453"/>
        <v>83023.713480710881</v>
      </c>
      <c r="Q418" t="str">
        <f t="shared" si="454"/>
        <v xml:space="preserve">Aston 3486 Concord </v>
      </c>
      <c r="R418" t="str">
        <f t="shared" si="455"/>
        <v xml:space="preserve">Aston 3486 Concord </v>
      </c>
    </row>
    <row r="419" spans="1:18" ht="18.75" customHeight="1" x14ac:dyDescent="0.25">
      <c r="A419">
        <v>417</v>
      </c>
      <c r="B419" s="1" t="s">
        <v>418</v>
      </c>
      <c r="C419" t="str">
        <f t="shared" si="445"/>
        <v xml:space="preserve">5202 </v>
      </c>
      <c r="D419" s="1" t="s">
        <v>418</v>
      </c>
      <c r="E419" t="str">
        <f t="shared" ref="E419" si="485">MID(D419,1,SEARCH(" ",D419,1))</f>
        <v xml:space="preserve">5202 </v>
      </c>
      <c r="F419">
        <f t="shared" si="447"/>
        <v>0</v>
      </c>
      <c r="J419" t="str">
        <f t="shared" si="448"/>
        <v>$26.52 $1,903,596.08</v>
      </c>
      <c r="K419" t="str">
        <f t="shared" si="449"/>
        <v>$1,903,596.08</v>
      </c>
      <c r="L419" t="str">
        <f t="shared" si="450"/>
        <v>$26.52</v>
      </c>
      <c r="M419" s="2" t="str">
        <f t="shared" si="451"/>
        <v>$26.52</v>
      </c>
      <c r="N419" s="2" t="str">
        <f t="shared" si="452"/>
        <v>$1,903,596.08</v>
      </c>
      <c r="O419">
        <f t="shared" si="453"/>
        <v>71779.641025641031</v>
      </c>
      <c r="Q419" t="str">
        <f t="shared" si="454"/>
        <v xml:space="preserve">Hawley Vill Ctr At Lords Valley Hc8 Box 8416, </v>
      </c>
      <c r="R419" t="str">
        <f t="shared" si="455"/>
        <v xml:space="preserve">Hawley Vill Ctr At Lords Valley Hc8 Box 8416, </v>
      </c>
    </row>
    <row r="420" spans="1:18" ht="18.75" customHeight="1" x14ac:dyDescent="0.25">
      <c r="A420">
        <v>418</v>
      </c>
      <c r="B420" s="1" t="s">
        <v>419</v>
      </c>
      <c r="C420" t="str">
        <f t="shared" si="445"/>
        <v xml:space="preserve">9210 </v>
      </c>
      <c r="D420" s="1" t="s">
        <v>419</v>
      </c>
      <c r="E420" t="str">
        <f t="shared" ref="E420" si="486">MID(D420,1,SEARCH(" ",D420,1))</f>
        <v xml:space="preserve">9210 </v>
      </c>
      <c r="F420">
        <f t="shared" si="447"/>
        <v>0</v>
      </c>
      <c r="J420" t="str">
        <f t="shared" si="448"/>
        <v>$25.52 $1,897,310.88</v>
      </c>
      <c r="K420" t="str">
        <f t="shared" si="449"/>
        <v>$1,897,310.88</v>
      </c>
      <c r="L420" t="str">
        <f t="shared" si="450"/>
        <v>$25.52</v>
      </c>
      <c r="M420" s="2" t="str">
        <f t="shared" si="451"/>
        <v>$25.52</v>
      </c>
      <c r="N420" s="2" t="str">
        <f t="shared" si="452"/>
        <v>$1,897,310.88</v>
      </c>
      <c r="O420">
        <f t="shared" si="453"/>
        <v>74346.037617554859</v>
      </c>
      <c r="Q420" t="str">
        <f t="shared" si="454"/>
        <v xml:space="preserve">Verona Community Plz 1103 Milltown Rd </v>
      </c>
      <c r="R420" t="str">
        <f t="shared" si="455"/>
        <v xml:space="preserve">Verona Community Plz 1103 Milltown Rd </v>
      </c>
    </row>
    <row r="421" spans="1:18" ht="18.75" customHeight="1" x14ac:dyDescent="0.25">
      <c r="A421">
        <v>419</v>
      </c>
      <c r="B421" s="1" t="s">
        <v>420</v>
      </c>
      <c r="C421" t="str">
        <f t="shared" si="445"/>
        <v xml:space="preserve">1008 </v>
      </c>
      <c r="D421" s="1" t="s">
        <v>420</v>
      </c>
      <c r="E421" t="str">
        <f t="shared" ref="E421" si="487">MID(D421,1,SEARCH(" ",D421,1))</f>
        <v xml:space="preserve">1008 </v>
      </c>
      <c r="F421">
        <f t="shared" si="447"/>
        <v>0</v>
      </c>
      <c r="J421" t="str">
        <f t="shared" si="448"/>
        <v>$25.36 $1,891,967.89</v>
      </c>
      <c r="K421" t="str">
        <f t="shared" si="449"/>
        <v>$1,891,967.89</v>
      </c>
      <c r="L421" t="str">
        <f t="shared" si="450"/>
        <v>$25.36</v>
      </c>
      <c r="M421" s="2" t="str">
        <f t="shared" si="451"/>
        <v>$25.36</v>
      </c>
      <c r="N421" s="2" t="str">
        <f t="shared" si="452"/>
        <v>$1,891,967.89</v>
      </c>
      <c r="O421">
        <f t="shared" si="453"/>
        <v>74604.412066246048</v>
      </c>
      <c r="Q421" t="str">
        <f t="shared" si="454"/>
        <v xml:space="preserve">Slippery Rock Slippery Rock </v>
      </c>
      <c r="R421" t="str">
        <f t="shared" si="455"/>
        <v xml:space="preserve">Slippery Rock Slippery Rock </v>
      </c>
    </row>
    <row r="422" spans="1:18" ht="18.75" customHeight="1" x14ac:dyDescent="0.25">
      <c r="A422">
        <v>420</v>
      </c>
      <c r="B422" s="1" t="s">
        <v>421</v>
      </c>
      <c r="C422" t="str">
        <f t="shared" si="445"/>
        <v xml:space="preserve">1304 </v>
      </c>
      <c r="D422" s="1" t="s">
        <v>421</v>
      </c>
      <c r="E422" t="str">
        <f t="shared" ref="E422" si="488">MID(D422,1,SEARCH(" ",D422,1))</f>
        <v xml:space="preserve">1304 </v>
      </c>
      <c r="F422">
        <f t="shared" si="447"/>
        <v>0</v>
      </c>
      <c r="J422" t="str">
        <f t="shared" si="448"/>
        <v>$27.50 $1,885,097.51</v>
      </c>
      <c r="K422" t="str">
        <f t="shared" si="449"/>
        <v>$1,885,097.51</v>
      </c>
      <c r="L422" t="str">
        <f t="shared" si="450"/>
        <v>$27.50</v>
      </c>
      <c r="M422" s="2" t="str">
        <f t="shared" si="451"/>
        <v>$27.50</v>
      </c>
      <c r="N422" s="2" t="str">
        <f t="shared" si="452"/>
        <v>$1,885,097.51</v>
      </c>
      <c r="O422">
        <f t="shared" si="453"/>
        <v>68549.000363636369</v>
      </c>
      <c r="Q422" t="str">
        <f t="shared" si="454"/>
        <v xml:space="preserve">Lehighton 143 South St </v>
      </c>
      <c r="R422" t="str">
        <f t="shared" si="455"/>
        <v xml:space="preserve">Lehighton 143 South St </v>
      </c>
    </row>
    <row r="423" spans="1:18" ht="18.75" customHeight="1" x14ac:dyDescent="0.25">
      <c r="A423">
        <v>421</v>
      </c>
      <c r="B423" s="1" t="s">
        <v>422</v>
      </c>
      <c r="C423" t="str">
        <f t="shared" si="445"/>
        <v xml:space="preserve">610 </v>
      </c>
      <c r="D423" s="1" t="s">
        <v>422</v>
      </c>
      <c r="E423" t="str">
        <f t="shared" ref="E423" si="489">MID(D423,1,SEARCH(" ",D423,1))</f>
        <v xml:space="preserve">610 </v>
      </c>
      <c r="F423">
        <f t="shared" si="447"/>
        <v>0</v>
      </c>
      <c r="J423" t="str">
        <f t="shared" si="448"/>
        <v>$24.28 $1,884,042.80</v>
      </c>
      <c r="K423" t="str">
        <f t="shared" si="449"/>
        <v>$1,884,042.80</v>
      </c>
      <c r="L423" t="str">
        <f t="shared" si="450"/>
        <v>$24.28</v>
      </c>
      <c r="M423" s="2" t="str">
        <f t="shared" si="451"/>
        <v>$24.28</v>
      </c>
      <c r="N423" s="2" t="str">
        <f t="shared" si="452"/>
        <v>$1,884,042.80</v>
      </c>
      <c r="O423">
        <f t="shared" si="453"/>
        <v>77596.490939044481</v>
      </c>
      <c r="Q423" t="str">
        <f t="shared" si="454"/>
        <v xml:space="preserve">Kenhorst 300 Kenhorst Plz </v>
      </c>
      <c r="R423" t="str">
        <f t="shared" si="455"/>
        <v xml:space="preserve">Kenhorst 300 Kenhorst Plz </v>
      </c>
    </row>
    <row r="424" spans="1:18" ht="18.75" customHeight="1" x14ac:dyDescent="0.25">
      <c r="A424">
        <v>422</v>
      </c>
      <c r="B424" s="1" t="s">
        <v>423</v>
      </c>
      <c r="C424" t="str">
        <f t="shared" si="445"/>
        <v xml:space="preserve">4107 </v>
      </c>
      <c r="D424" s="1" t="s">
        <v>423</v>
      </c>
      <c r="E424" t="str">
        <f t="shared" ref="E424" si="490">MID(D424,1,SEARCH(" ",D424,1))</f>
        <v xml:space="preserve">4107 </v>
      </c>
      <c r="F424">
        <f t="shared" si="447"/>
        <v>0</v>
      </c>
      <c r="J424" t="str">
        <f t="shared" si="448"/>
        <v>$28.54 $1,880,370.09</v>
      </c>
      <c r="K424" t="str">
        <f t="shared" si="449"/>
        <v>$1,880,370.09</v>
      </c>
      <c r="L424" t="str">
        <f t="shared" si="450"/>
        <v>$28.54</v>
      </c>
      <c r="M424" s="2" t="str">
        <f t="shared" si="451"/>
        <v>$28.54</v>
      </c>
      <c r="N424" s="2" t="str">
        <f t="shared" si="452"/>
        <v>$1,880,370.09</v>
      </c>
      <c r="O424">
        <f t="shared" si="453"/>
        <v>65885.427119831817</v>
      </c>
      <c r="Q424" t="str">
        <f t="shared" si="454"/>
        <v xml:space="preserve">Montoursville 803 N Loyalsock Ave </v>
      </c>
      <c r="R424" t="str">
        <f t="shared" si="455"/>
        <v xml:space="preserve">Montoursville 803 N Loyalsock Ave </v>
      </c>
    </row>
    <row r="425" spans="1:18" ht="18.75" customHeight="1" x14ac:dyDescent="0.25">
      <c r="A425">
        <v>423</v>
      </c>
      <c r="B425" s="1" t="s">
        <v>424</v>
      </c>
      <c r="C425" t="str">
        <f t="shared" si="445"/>
        <v xml:space="preserve">2517 </v>
      </c>
      <c r="D425" s="1" t="s">
        <v>424</v>
      </c>
      <c r="E425" t="str">
        <f t="shared" ref="E425" si="491">MID(D425,1,SEARCH(" ",D425,1))</f>
        <v xml:space="preserve">2517 </v>
      </c>
      <c r="F425">
        <f t="shared" si="447"/>
        <v>0</v>
      </c>
      <c r="J425" t="str">
        <f t="shared" si="448"/>
        <v>$34.82 $1,878,602.39</v>
      </c>
      <c r="K425" t="str">
        <f t="shared" si="449"/>
        <v>$1,878,602.39</v>
      </c>
      <c r="L425" t="str">
        <f t="shared" si="450"/>
        <v>$34.82</v>
      </c>
      <c r="M425" s="2" t="str">
        <f t="shared" si="451"/>
        <v>$34.82</v>
      </c>
      <c r="N425" s="2" t="str">
        <f t="shared" si="452"/>
        <v>$1,878,602.39</v>
      </c>
      <c r="O425">
        <f t="shared" si="453"/>
        <v>53951.820505456628</v>
      </c>
      <c r="Q425" t="str">
        <f t="shared" si="454"/>
        <v xml:space="preserve">Erie 3412 W Lake Rd </v>
      </c>
      <c r="R425" t="str">
        <f t="shared" si="455"/>
        <v xml:space="preserve">Erie 3412 W Lake Rd </v>
      </c>
    </row>
    <row r="426" spans="1:18" ht="18.75" customHeight="1" x14ac:dyDescent="0.25">
      <c r="A426">
        <v>424</v>
      </c>
      <c r="B426" s="1" t="s">
        <v>425</v>
      </c>
      <c r="C426" t="str">
        <f t="shared" si="445"/>
        <v xml:space="preserve">2402 </v>
      </c>
      <c r="D426" s="1" t="s">
        <v>425</v>
      </c>
      <c r="E426" t="str">
        <f t="shared" ref="E426" si="492">MID(D426,1,SEARCH(" ",D426,1))</f>
        <v xml:space="preserve">2402 </v>
      </c>
      <c r="F426">
        <f t="shared" si="447"/>
        <v>0</v>
      </c>
      <c r="J426" t="str">
        <f t="shared" si="448"/>
        <v>$31.58 $1,878,313.72</v>
      </c>
      <c r="K426" t="str">
        <f t="shared" si="449"/>
        <v>$1,878,313.72</v>
      </c>
      <c r="L426" t="str">
        <f t="shared" si="450"/>
        <v>$31.58</v>
      </c>
      <c r="M426" s="2" t="str">
        <f t="shared" si="451"/>
        <v>$31.58</v>
      </c>
      <c r="N426" s="2" t="str">
        <f t="shared" si="452"/>
        <v>$1,878,313.72</v>
      </c>
      <c r="O426">
        <f t="shared" si="453"/>
        <v>59477.951868271062</v>
      </c>
      <c r="Q426" t="str">
        <f t="shared" si="454"/>
        <v xml:space="preserve">St Marys St Marys Plz Shopping Ctr 832 S St Marys Rd </v>
      </c>
      <c r="R426" t="str">
        <f t="shared" si="455"/>
        <v xml:space="preserve">St Marys St Marys Plz Shopping Ctr 832 S St Marys Rd </v>
      </c>
    </row>
    <row r="427" spans="1:18" ht="18.75" customHeight="1" x14ac:dyDescent="0.25">
      <c r="A427">
        <v>425</v>
      </c>
      <c r="B427" s="1" t="s">
        <v>426</v>
      </c>
      <c r="C427" t="str">
        <f t="shared" si="445"/>
        <v xml:space="preserve">3505 </v>
      </c>
      <c r="D427" s="1" t="s">
        <v>426</v>
      </c>
      <c r="E427" t="str">
        <f t="shared" ref="E427" si="493">MID(D427,1,SEARCH(" ",D427,1))</f>
        <v xml:space="preserve">3505 </v>
      </c>
      <c r="F427">
        <f t="shared" si="447"/>
        <v>0</v>
      </c>
      <c r="J427" t="str">
        <f t="shared" si="448"/>
        <v>$31.12 $1,875,844.52</v>
      </c>
      <c r="K427" t="str">
        <f t="shared" si="449"/>
        <v>$1,875,844.52</v>
      </c>
      <c r="L427" t="str">
        <f t="shared" si="450"/>
        <v>$31.12</v>
      </c>
      <c r="M427" s="2" t="str">
        <f t="shared" si="451"/>
        <v>$31.12</v>
      </c>
      <c r="N427" s="2" t="str">
        <f t="shared" si="452"/>
        <v>$1,875,844.52</v>
      </c>
      <c r="O427">
        <f t="shared" si="453"/>
        <v>60277.780205655523</v>
      </c>
      <c r="Q427" t="str">
        <f t="shared" si="454"/>
        <v xml:space="preserve">Old Forge 305 S Main St </v>
      </c>
      <c r="R427" t="str">
        <f t="shared" si="455"/>
        <v xml:space="preserve">Old Forge 305 S Main St </v>
      </c>
    </row>
    <row r="428" spans="1:18" ht="18.75" customHeight="1" x14ac:dyDescent="0.25">
      <c r="A428">
        <v>426</v>
      </c>
      <c r="B428" s="1" t="s">
        <v>427</v>
      </c>
      <c r="C428" t="str">
        <f t="shared" si="445"/>
        <v xml:space="preserve">3605 </v>
      </c>
      <c r="D428" s="1" t="s">
        <v>427</v>
      </c>
      <c r="E428" t="str">
        <f t="shared" ref="E428" si="494">MID(D428,1,SEARCH(" ",D428,1))</f>
        <v xml:space="preserve">3605 </v>
      </c>
      <c r="F428">
        <f t="shared" si="447"/>
        <v>0</v>
      </c>
      <c r="J428" t="str">
        <f t="shared" si="448"/>
        <v>$27.85 $1,869,678.49</v>
      </c>
      <c r="K428" t="str">
        <f t="shared" si="449"/>
        <v>$1,869,678.49</v>
      </c>
      <c r="L428" t="str">
        <f t="shared" si="450"/>
        <v>$27.85</v>
      </c>
      <c r="M428" s="2" t="str">
        <f t="shared" si="451"/>
        <v>$27.85</v>
      </c>
      <c r="N428" s="2" t="str">
        <f t="shared" si="452"/>
        <v>$1,869,678.49</v>
      </c>
      <c r="O428">
        <f t="shared" si="453"/>
        <v>67133.877558348293</v>
      </c>
      <c r="Q428" t="str">
        <f t="shared" si="454"/>
        <v xml:space="preserve">Manheim Manheim Shopping Ctr 97 Doe Run Rd </v>
      </c>
      <c r="R428" t="str">
        <f t="shared" si="455"/>
        <v xml:space="preserve">Manheim Manheim Shopping Ctr 97 Doe Run Rd </v>
      </c>
    </row>
    <row r="429" spans="1:18" ht="18.75" customHeight="1" x14ac:dyDescent="0.25">
      <c r="A429">
        <v>427</v>
      </c>
      <c r="B429" s="1" t="s">
        <v>428</v>
      </c>
      <c r="C429" t="str">
        <f t="shared" si="445"/>
        <v xml:space="preserve">617 </v>
      </c>
      <c r="D429" s="1" t="s">
        <v>428</v>
      </c>
      <c r="E429" t="str">
        <f t="shared" ref="E429" si="495">MID(D429,1,SEARCH(" ",D429,1))</f>
        <v xml:space="preserve">617 </v>
      </c>
      <c r="F429">
        <f t="shared" si="447"/>
        <v>0</v>
      </c>
      <c r="J429" t="str">
        <f t="shared" si="448"/>
        <v>$29.74 $1,864,532.73</v>
      </c>
      <c r="K429" t="str">
        <f t="shared" si="449"/>
        <v>$1,864,532.73</v>
      </c>
      <c r="L429" t="str">
        <f t="shared" si="450"/>
        <v>$29.74</v>
      </c>
      <c r="M429" s="2" t="str">
        <f t="shared" si="451"/>
        <v>$29.74</v>
      </c>
      <c r="N429" s="2" t="str">
        <f t="shared" si="452"/>
        <v>$1,864,532.73</v>
      </c>
      <c r="O429">
        <f t="shared" si="453"/>
        <v>62694.44283792872</v>
      </c>
      <c r="Q429" t="str">
        <f t="shared" si="454"/>
        <v xml:space="preserve">Womelsdorf Tulpehocken Village Shopping Ctr 430 N Third St </v>
      </c>
      <c r="R429" t="str">
        <f t="shared" si="455"/>
        <v xml:space="preserve">Womelsdorf Tulpehocken Village Shopping Ctr 430 N Third St </v>
      </c>
    </row>
    <row r="430" spans="1:18" ht="18.75" customHeight="1" x14ac:dyDescent="0.25">
      <c r="A430">
        <v>428</v>
      </c>
      <c r="B430" s="1" t="s">
        <v>429</v>
      </c>
      <c r="C430" t="str">
        <f t="shared" si="445"/>
        <v xml:space="preserve">202 </v>
      </c>
      <c r="D430" s="1" t="s">
        <v>429</v>
      </c>
      <c r="E430" t="str">
        <f t="shared" ref="E430" si="496">MID(D430,1,SEARCH(" ",D430,1))</f>
        <v xml:space="preserve">202 </v>
      </c>
      <c r="F430">
        <f t="shared" si="447"/>
        <v>0</v>
      </c>
      <c r="J430" t="str">
        <f t="shared" si="448"/>
        <v>$27.45 $1,863,572.01</v>
      </c>
      <c r="K430" t="str">
        <f t="shared" si="449"/>
        <v>$1,863,572.01</v>
      </c>
      <c r="L430" t="str">
        <f t="shared" si="450"/>
        <v>$27.45</v>
      </c>
      <c r="M430" s="2" t="str">
        <f t="shared" si="451"/>
        <v>$27.45</v>
      </c>
      <c r="N430" s="2" t="str">
        <f t="shared" si="452"/>
        <v>$1,863,572.01</v>
      </c>
      <c r="O430">
        <f t="shared" si="453"/>
        <v>67889.690710382522</v>
      </c>
      <c r="Q430" t="str">
        <f t="shared" si="454"/>
        <v xml:space="preserve">Verona River Town Shops 90 Allegheny River Blvd </v>
      </c>
      <c r="R430" t="str">
        <f t="shared" si="455"/>
        <v xml:space="preserve">Verona River Town Shops 90 Allegheny River Blvd </v>
      </c>
    </row>
    <row r="431" spans="1:18" ht="18.75" customHeight="1" x14ac:dyDescent="0.25">
      <c r="A431">
        <v>429</v>
      </c>
      <c r="B431" s="1" t="s">
        <v>430</v>
      </c>
      <c r="C431" t="str">
        <f t="shared" si="445"/>
        <v xml:space="preserve">4106 </v>
      </c>
      <c r="D431" s="1" t="s">
        <v>430</v>
      </c>
      <c r="E431" t="str">
        <f t="shared" ref="E431" si="497">MID(D431,1,SEARCH(" ",D431,1))</f>
        <v xml:space="preserve">4106 </v>
      </c>
      <c r="F431">
        <f t="shared" si="447"/>
        <v>0</v>
      </c>
      <c r="J431" t="str">
        <f t="shared" si="448"/>
        <v>$27.36 $1,857,303.24</v>
      </c>
      <c r="K431" t="str">
        <f t="shared" si="449"/>
        <v>$1,857,303.24</v>
      </c>
      <c r="L431" t="str">
        <f t="shared" si="450"/>
        <v>$27.36</v>
      </c>
      <c r="M431" s="2" t="str">
        <f t="shared" si="451"/>
        <v>$27.36</v>
      </c>
      <c r="N431" s="2" t="str">
        <f t="shared" si="452"/>
        <v>$1,857,303.24</v>
      </c>
      <c r="O431">
        <f t="shared" si="453"/>
        <v>67883.890350877191</v>
      </c>
      <c r="Q431" t="str">
        <f t="shared" si="454"/>
        <v xml:space="preserve">Williamsport 2067 Lycoming Creek Rd </v>
      </c>
      <c r="R431" t="str">
        <f t="shared" si="455"/>
        <v xml:space="preserve">Williamsport 2067 Lycoming Creek Rd </v>
      </c>
    </row>
    <row r="432" spans="1:18" ht="18.75" customHeight="1" x14ac:dyDescent="0.25">
      <c r="A432">
        <v>430</v>
      </c>
      <c r="B432" s="1" t="s">
        <v>431</v>
      </c>
      <c r="C432" t="str">
        <f t="shared" si="445"/>
        <v xml:space="preserve">2513 </v>
      </c>
      <c r="D432" s="1" t="s">
        <v>431</v>
      </c>
      <c r="E432" t="str">
        <f t="shared" ref="E432" si="498">MID(D432,1,SEARCH(" ",D432,1))</f>
        <v xml:space="preserve">2513 </v>
      </c>
      <c r="F432">
        <f t="shared" si="447"/>
        <v>0</v>
      </c>
      <c r="J432" t="str">
        <f t="shared" si="448"/>
        <v>$25.24 $1,846,425.69</v>
      </c>
      <c r="K432" t="str">
        <f t="shared" si="449"/>
        <v>$1,846,425.69</v>
      </c>
      <c r="L432" t="str">
        <f t="shared" si="450"/>
        <v>$25.24</v>
      </c>
      <c r="M432" s="2" t="str">
        <f t="shared" si="451"/>
        <v>$25.24</v>
      </c>
      <c r="N432" s="2" t="str">
        <f t="shared" si="452"/>
        <v>$1,846,425.69</v>
      </c>
      <c r="O432">
        <f t="shared" si="453"/>
        <v>73154.742076069728</v>
      </c>
      <c r="Q432" t="str">
        <f t="shared" si="454"/>
        <v xml:space="preserve">Erie E Erie PlZ Shopping Ctr 828 E Sixth St </v>
      </c>
      <c r="R432" t="str">
        <f t="shared" si="455"/>
        <v xml:space="preserve">Erie E Erie PlZ Shopping Ctr 828 E Sixth St </v>
      </c>
    </row>
    <row r="433" spans="1:18" ht="18.75" customHeight="1" x14ac:dyDescent="0.25">
      <c r="A433">
        <v>431</v>
      </c>
      <c r="B433" s="1" t="s">
        <v>432</v>
      </c>
      <c r="C433" t="str">
        <f t="shared" si="445"/>
        <v xml:space="preserve">2108 </v>
      </c>
      <c r="D433" s="1" t="s">
        <v>432</v>
      </c>
      <c r="E433" t="str">
        <f t="shared" ref="E433" si="499">MID(D433,1,SEARCH(" ",D433,1))</f>
        <v xml:space="preserve">2108 </v>
      </c>
      <c r="F433">
        <f t="shared" si="447"/>
        <v>0</v>
      </c>
      <c r="J433" t="str">
        <f t="shared" si="448"/>
        <v>$28.43 $1,844,271.43</v>
      </c>
      <c r="K433" t="str">
        <f t="shared" si="449"/>
        <v>$1,844,271.43</v>
      </c>
      <c r="L433" t="str">
        <f t="shared" si="450"/>
        <v>$28.43</v>
      </c>
      <c r="M433" s="2" t="str">
        <f t="shared" si="451"/>
        <v>$28.43</v>
      </c>
      <c r="N433" s="2" t="str">
        <f t="shared" si="452"/>
        <v>$1,844,271.43</v>
      </c>
      <c r="O433">
        <f t="shared" si="453"/>
        <v>64870.60956735842</v>
      </c>
      <c r="Q433" t="str">
        <f t="shared" si="454"/>
        <v xml:space="preserve">Enola Summerdale Plz Shopping Ctr 443 N Enola Rd </v>
      </c>
      <c r="R433" t="str">
        <f t="shared" si="455"/>
        <v xml:space="preserve">Enola Summerdale Plz Shopping Ctr 443 N Enola Rd </v>
      </c>
    </row>
    <row r="434" spans="1:18" ht="18.75" customHeight="1" x14ac:dyDescent="0.25">
      <c r="A434">
        <v>432</v>
      </c>
      <c r="B434" s="1" t="s">
        <v>433</v>
      </c>
      <c r="C434" t="str">
        <f t="shared" si="445"/>
        <v xml:space="preserve">2520 </v>
      </c>
      <c r="D434" s="1" t="s">
        <v>433</v>
      </c>
      <c r="E434" t="str">
        <f t="shared" ref="E434" si="500">MID(D434,1,SEARCH(" ",D434,1))</f>
        <v xml:space="preserve">2520 </v>
      </c>
      <c r="F434">
        <f t="shared" si="447"/>
        <v>0</v>
      </c>
      <c r="J434" t="str">
        <f t="shared" si="448"/>
        <v>$29.02 $1,833,413.77</v>
      </c>
      <c r="K434" t="str">
        <f t="shared" si="449"/>
        <v>$1,833,413.77</v>
      </c>
      <c r="L434" t="str">
        <f t="shared" si="450"/>
        <v>$29.02</v>
      </c>
      <c r="M434" s="2" t="str">
        <f t="shared" si="451"/>
        <v>$29.02</v>
      </c>
      <c r="N434" s="2" t="str">
        <f t="shared" si="452"/>
        <v>$1,833,413.77</v>
      </c>
      <c r="O434">
        <f t="shared" si="453"/>
        <v>63177.593728463129</v>
      </c>
      <c r="Q434" t="str">
        <f t="shared" si="454"/>
        <v xml:space="preserve">Girard Imperial Point Plz 9135 Ridge Rd </v>
      </c>
      <c r="R434" t="str">
        <f t="shared" si="455"/>
        <v xml:space="preserve">Girard Imperial Point Plz 9135 Ridge Rd </v>
      </c>
    </row>
    <row r="435" spans="1:18" ht="18.75" customHeight="1" x14ac:dyDescent="0.25">
      <c r="A435">
        <v>433</v>
      </c>
      <c r="B435" s="1" t="s">
        <v>434</v>
      </c>
      <c r="C435" t="str">
        <f t="shared" si="445"/>
        <v xml:space="preserve">273 </v>
      </c>
      <c r="D435" s="1" t="s">
        <v>434</v>
      </c>
      <c r="E435" t="str">
        <f t="shared" ref="E435" si="501">MID(D435,1,SEARCH(" ",D435,1))</f>
        <v xml:space="preserve">273 </v>
      </c>
      <c r="F435">
        <f t="shared" si="447"/>
        <v>0</v>
      </c>
      <c r="J435" t="str">
        <f t="shared" si="448"/>
        <v>$19.92 $1,803,397.13</v>
      </c>
      <c r="K435" t="str">
        <f t="shared" si="449"/>
        <v>$1,803,397.13</v>
      </c>
      <c r="L435" t="str">
        <f t="shared" si="450"/>
        <v>$19.92</v>
      </c>
      <c r="M435" s="2" t="str">
        <f t="shared" si="451"/>
        <v>$19.92</v>
      </c>
      <c r="N435" s="2" t="str">
        <f t="shared" si="452"/>
        <v>$1,803,397.13</v>
      </c>
      <c r="O435">
        <f t="shared" si="453"/>
        <v>90531.984437750987</v>
      </c>
      <c r="Q435" t="str">
        <f t="shared" si="454"/>
        <v xml:space="preserve">Pittsburgh 3202 Brighton Rd </v>
      </c>
      <c r="R435" t="str">
        <f t="shared" si="455"/>
        <v xml:space="preserve">Pittsburgh 3202 Brighton Rd </v>
      </c>
    </row>
    <row r="436" spans="1:18" ht="18.75" customHeight="1" x14ac:dyDescent="0.25">
      <c r="A436">
        <v>434</v>
      </c>
      <c r="B436" s="1" t="s">
        <v>435</v>
      </c>
      <c r="C436" t="str">
        <f t="shared" si="445"/>
        <v xml:space="preserve">3702 </v>
      </c>
      <c r="D436" s="1" t="s">
        <v>435</v>
      </c>
      <c r="E436" t="str">
        <f t="shared" ref="E436" si="502">MID(D436,1,SEARCH(" ",D436,1))</f>
        <v xml:space="preserve">3702 </v>
      </c>
      <c r="F436">
        <f t="shared" si="447"/>
        <v>0</v>
      </c>
      <c r="J436" t="str">
        <f t="shared" si="448"/>
        <v>$30.00 $1,799,531.41</v>
      </c>
      <c r="K436" t="str">
        <f t="shared" si="449"/>
        <v>$1,799,531.41</v>
      </c>
      <c r="L436" t="str">
        <f t="shared" si="450"/>
        <v>$30.00</v>
      </c>
      <c r="M436" s="2" t="str">
        <f t="shared" si="451"/>
        <v>$30.00</v>
      </c>
      <c r="N436" s="2" t="str">
        <f t="shared" si="452"/>
        <v>$1,799,531.41</v>
      </c>
      <c r="O436">
        <f t="shared" si="453"/>
        <v>59984.380333333327</v>
      </c>
      <c r="Q436" t="str">
        <f t="shared" si="454"/>
        <v xml:space="preserve">Ellwood City 729 Lawrence Ave </v>
      </c>
      <c r="R436" t="str">
        <f t="shared" si="455"/>
        <v xml:space="preserve">Ellwood City 729 Lawrence Ave </v>
      </c>
    </row>
    <row r="437" spans="1:18" ht="18.75" customHeight="1" x14ac:dyDescent="0.25">
      <c r="A437">
        <v>435</v>
      </c>
      <c r="B437" s="1" t="s">
        <v>436</v>
      </c>
      <c r="C437" t="str">
        <f t="shared" si="445"/>
        <v xml:space="preserve">5802 </v>
      </c>
      <c r="D437" s="1" t="s">
        <v>436</v>
      </c>
      <c r="E437" t="str">
        <f t="shared" ref="E437" si="503">MID(D437,1,SEARCH(" ",D437,1))</f>
        <v xml:space="preserve">5802 </v>
      </c>
      <c r="F437">
        <f t="shared" si="447"/>
        <v>0</v>
      </c>
      <c r="J437" t="str">
        <f t="shared" si="448"/>
        <v>$33.58 $1,799,377.11</v>
      </c>
      <c r="K437" t="str">
        <f t="shared" si="449"/>
        <v>$1,799,377.11</v>
      </c>
      <c r="L437" t="str">
        <f t="shared" si="450"/>
        <v>$33.58</v>
      </c>
      <c r="M437" s="2" t="str">
        <f t="shared" si="451"/>
        <v>$33.58</v>
      </c>
      <c r="N437" s="2" t="str">
        <f t="shared" si="452"/>
        <v>$1,799,377.11</v>
      </c>
      <c r="O437">
        <f t="shared" si="453"/>
        <v>53584.785884455036</v>
      </c>
      <c r="Q437" t="str">
        <f t="shared" si="454"/>
        <v xml:space="preserve">Montrose Price Chopper Plz 16750 State Rte </v>
      </c>
      <c r="R437" t="str">
        <f t="shared" si="455"/>
        <v xml:space="preserve">Montrose Price Chopper Plz 16750 State Rte </v>
      </c>
    </row>
    <row r="438" spans="1:18" ht="18.75" customHeight="1" x14ac:dyDescent="0.25">
      <c r="A438">
        <v>436</v>
      </c>
      <c r="B438" s="1" t="s">
        <v>437</v>
      </c>
      <c r="C438" t="str">
        <f t="shared" si="445"/>
        <v xml:space="preserve">408 </v>
      </c>
      <c r="D438" s="1" t="s">
        <v>437</v>
      </c>
      <c r="E438" t="str">
        <f t="shared" ref="E438" si="504">MID(D438,1,SEARCH(" ",D438,1))</f>
        <v xml:space="preserve">408 </v>
      </c>
      <c r="F438">
        <f t="shared" si="447"/>
        <v>0</v>
      </c>
      <c r="J438" t="str">
        <f t="shared" si="448"/>
        <v>$24.34 $1,781,761.22</v>
      </c>
      <c r="K438" t="str">
        <f t="shared" si="449"/>
        <v>$1,781,761.22</v>
      </c>
      <c r="L438" t="str">
        <f t="shared" si="450"/>
        <v>$24.34</v>
      </c>
      <c r="M438" s="2" t="str">
        <f t="shared" si="451"/>
        <v>$24.34</v>
      </c>
      <c r="N438" s="2" t="str">
        <f t="shared" si="452"/>
        <v>$1,781,761.22</v>
      </c>
      <c r="O438">
        <f t="shared" si="453"/>
        <v>73203.008216926872</v>
      </c>
      <c r="Q438" t="str">
        <f t="shared" si="454"/>
        <v xml:space="preserve">New Brighton 816 3rd Ave </v>
      </c>
      <c r="R438" t="str">
        <f t="shared" si="455"/>
        <v xml:space="preserve">New Brighton 816 3rd Ave </v>
      </c>
    </row>
    <row r="439" spans="1:18" ht="18.75" customHeight="1" x14ac:dyDescent="0.25">
      <c r="A439">
        <v>437</v>
      </c>
      <c r="B439" s="1" t="s">
        <v>438</v>
      </c>
      <c r="C439" t="str">
        <f t="shared" si="445"/>
        <v xml:space="preserve">908 </v>
      </c>
      <c r="D439" s="1" t="s">
        <v>438</v>
      </c>
      <c r="E439" t="str">
        <f t="shared" ref="E439" si="505">MID(D439,1,SEARCH(" ",D439,1))</f>
        <v xml:space="preserve">908 </v>
      </c>
      <c r="F439">
        <f t="shared" si="447"/>
        <v>0</v>
      </c>
      <c r="J439" t="str">
        <f t="shared" si="448"/>
        <v>$23.89 $1,768,161.06</v>
      </c>
      <c r="K439" t="str">
        <f t="shared" si="449"/>
        <v>$1,768,161.06</v>
      </c>
      <c r="L439" t="str">
        <f t="shared" si="450"/>
        <v>$23.89</v>
      </c>
      <c r="M439" s="2" t="str">
        <f t="shared" si="451"/>
        <v>$23.89</v>
      </c>
      <c r="N439" s="2" t="str">
        <f t="shared" si="452"/>
        <v>$1,768,161.06</v>
      </c>
      <c r="O439">
        <f t="shared" si="453"/>
        <v>74012.601925491836</v>
      </c>
      <c r="Q439" t="str">
        <f t="shared" si="454"/>
        <v xml:space="preserve">Penndel Us 1 Plz 315 W Lincoln Hwy </v>
      </c>
      <c r="R439" t="str">
        <f t="shared" si="455"/>
        <v xml:space="preserve">Penndel Us 1 Plz 315 W Lincoln Hwy </v>
      </c>
    </row>
    <row r="440" spans="1:18" ht="18.75" customHeight="1" x14ac:dyDescent="0.25">
      <c r="A440">
        <v>438</v>
      </c>
      <c r="B440" s="1" t="s">
        <v>439</v>
      </c>
      <c r="C440" t="str">
        <f t="shared" si="445"/>
        <v xml:space="preserve">1705 </v>
      </c>
      <c r="D440" s="1" t="s">
        <v>439</v>
      </c>
      <c r="E440" t="str">
        <f t="shared" ref="E440" si="506">MID(D440,1,SEARCH(" ",D440,1))</f>
        <v xml:space="preserve">1705 </v>
      </c>
      <c r="F440">
        <f t="shared" si="447"/>
        <v>0</v>
      </c>
      <c r="J440" t="str">
        <f t="shared" si="448"/>
        <v>$28.57 $1,761,367.30</v>
      </c>
      <c r="K440" t="str">
        <f t="shared" si="449"/>
        <v>$1,761,367.30</v>
      </c>
      <c r="L440" t="str">
        <f t="shared" si="450"/>
        <v>$28.57</v>
      </c>
      <c r="M440" s="2" t="str">
        <f t="shared" si="451"/>
        <v>$28.57</v>
      </c>
      <c r="N440" s="2" t="str">
        <f t="shared" si="452"/>
        <v>$1,761,367.30</v>
      </c>
      <c r="O440">
        <f t="shared" si="453"/>
        <v>61650.938046902345</v>
      </c>
      <c r="Q440" t="str">
        <f t="shared" si="454"/>
        <v xml:space="preserve">Clearfield Clearfield Mall 1824 Daisy St </v>
      </c>
      <c r="R440" t="str">
        <f t="shared" si="455"/>
        <v xml:space="preserve">Clearfield Clearfield Mall 1824 Daisy St </v>
      </c>
    </row>
    <row r="441" spans="1:18" ht="18.75" customHeight="1" x14ac:dyDescent="0.25">
      <c r="A441">
        <v>439</v>
      </c>
      <c r="B441" s="1" t="s">
        <v>440</v>
      </c>
      <c r="C441" t="str">
        <f t="shared" si="445"/>
        <v xml:space="preserve">206 </v>
      </c>
      <c r="D441" s="1" t="s">
        <v>440</v>
      </c>
      <c r="E441" t="str">
        <f t="shared" ref="E441" si="507">MID(D441,1,SEARCH(" ",D441,1))</f>
        <v xml:space="preserve">206 </v>
      </c>
      <c r="F441">
        <f t="shared" si="447"/>
        <v>0</v>
      </c>
      <c r="J441" t="str">
        <f t="shared" si="448"/>
        <v>$20.79 $1,755,771.14</v>
      </c>
      <c r="K441" t="str">
        <f t="shared" si="449"/>
        <v>$1,755,771.14</v>
      </c>
      <c r="L441" t="str">
        <f t="shared" si="450"/>
        <v>$20.79</v>
      </c>
      <c r="M441" s="2" t="str">
        <f t="shared" si="451"/>
        <v>$20.79</v>
      </c>
      <c r="N441" s="2" t="str">
        <f t="shared" si="452"/>
        <v>$1,755,771.14</v>
      </c>
      <c r="O441">
        <f t="shared" si="453"/>
        <v>84452.676286676287</v>
      </c>
      <c r="Q441" t="str">
        <f t="shared" si="454"/>
        <v xml:space="preserve">Mckees Rocks 136 Mckees Rocks Plz </v>
      </c>
      <c r="R441" t="str">
        <f t="shared" si="455"/>
        <v xml:space="preserve">Mckees Rocks 136 Mckees Rocks Plz </v>
      </c>
    </row>
    <row r="442" spans="1:18" ht="18.75" customHeight="1" x14ac:dyDescent="0.25">
      <c r="A442">
        <v>440</v>
      </c>
      <c r="B442" s="1" t="s">
        <v>441</v>
      </c>
      <c r="C442" t="str">
        <f t="shared" si="445"/>
        <v xml:space="preserve">281 </v>
      </c>
      <c r="D442" s="1" t="s">
        <v>441</v>
      </c>
      <c r="E442" t="str">
        <f t="shared" ref="E442" si="508">MID(D442,1,SEARCH(" ",D442,1))</f>
        <v xml:space="preserve">281 </v>
      </c>
      <c r="F442">
        <f t="shared" si="447"/>
        <v>0</v>
      </c>
      <c r="J442" t="str">
        <f t="shared" si="448"/>
        <v>$25.49 $1,745,973.08</v>
      </c>
      <c r="K442" t="str">
        <f t="shared" si="449"/>
        <v>$1,745,973.08</v>
      </c>
      <c r="L442" t="str">
        <f t="shared" si="450"/>
        <v>$25.49</v>
      </c>
      <c r="M442" s="2" t="str">
        <f t="shared" si="451"/>
        <v>$25.49</v>
      </c>
      <c r="N442" s="2" t="str">
        <f t="shared" si="452"/>
        <v>$1,745,973.08</v>
      </c>
      <c r="O442">
        <f t="shared" si="453"/>
        <v>68496.393879952928</v>
      </c>
      <c r="Q442" t="str">
        <f t="shared" si="454"/>
        <v xml:space="preserve">Glenshaw 1706 Mt Royal Blvd </v>
      </c>
      <c r="R442" t="str">
        <f t="shared" si="455"/>
        <v xml:space="preserve">Glenshaw 1706 Mt Royal Blvd </v>
      </c>
    </row>
    <row r="443" spans="1:18" ht="18.75" customHeight="1" x14ac:dyDescent="0.25">
      <c r="A443">
        <v>441</v>
      </c>
      <c r="B443" s="1" t="s">
        <v>442</v>
      </c>
      <c r="C443" t="str">
        <f t="shared" si="445"/>
        <v xml:space="preserve">6506 </v>
      </c>
      <c r="D443" s="1" t="s">
        <v>442</v>
      </c>
      <c r="E443" t="str">
        <f t="shared" ref="E443" si="509">MID(D443,1,SEARCH(" ",D443,1))</f>
        <v xml:space="preserve">6506 </v>
      </c>
      <c r="F443">
        <f t="shared" si="447"/>
        <v>0</v>
      </c>
      <c r="J443" t="str">
        <f t="shared" si="448"/>
        <v>$57.93 $1,743,636.36</v>
      </c>
      <c r="K443" t="str">
        <f t="shared" si="449"/>
        <v>$1,743,636.36</v>
      </c>
      <c r="L443" t="str">
        <f t="shared" si="450"/>
        <v>$57.93</v>
      </c>
      <c r="M443" s="2" t="str">
        <f t="shared" si="451"/>
        <v>$57.93</v>
      </c>
      <c r="N443" s="2" t="str">
        <f t="shared" si="452"/>
        <v>$1,743,636.36</v>
      </c>
      <c r="O443">
        <f t="shared" si="453"/>
        <v>30099.022268254794</v>
      </c>
      <c r="Q443" t="str">
        <f t="shared" si="454"/>
        <v xml:space="preserve">Mount Pleasant 656 Main St </v>
      </c>
      <c r="R443" t="str">
        <f t="shared" si="455"/>
        <v xml:space="preserve">Mount Pleasant 656 Main St </v>
      </c>
    </row>
    <row r="444" spans="1:18" ht="18.75" customHeight="1" x14ac:dyDescent="0.25">
      <c r="A444">
        <v>442</v>
      </c>
      <c r="B444" s="1" t="s">
        <v>443</v>
      </c>
      <c r="C444" t="str">
        <f t="shared" si="445"/>
        <v xml:space="preserve">242 </v>
      </c>
      <c r="D444" s="1" t="s">
        <v>443</v>
      </c>
      <c r="E444" t="str">
        <f t="shared" ref="E444" si="510">MID(D444,1,SEARCH(" ",D444,1))</f>
        <v xml:space="preserve">242 </v>
      </c>
      <c r="F444">
        <f t="shared" si="447"/>
        <v>0</v>
      </c>
      <c r="J444" t="str">
        <f t="shared" si="448"/>
        <v>$26.13 $1,735,885.92</v>
      </c>
      <c r="K444" t="str">
        <f t="shared" si="449"/>
        <v>$1,735,885.92</v>
      </c>
      <c r="L444" t="str">
        <f t="shared" si="450"/>
        <v>$26.13</v>
      </c>
      <c r="M444" s="2" t="str">
        <f t="shared" si="451"/>
        <v>$26.13</v>
      </c>
      <c r="N444" s="2" t="str">
        <f t="shared" si="452"/>
        <v>$1,735,885.92</v>
      </c>
      <c r="O444">
        <f t="shared" si="453"/>
        <v>66432.679678530418</v>
      </c>
      <c r="Q444" t="str">
        <f t="shared" si="454"/>
        <v xml:space="preserve">Monroeville Haymaker Village Shops 4524 Broadway Blvd </v>
      </c>
      <c r="R444" t="str">
        <f t="shared" si="455"/>
        <v xml:space="preserve">Monroeville Haymaker Village Shops 4524 Broadway Blvd </v>
      </c>
    </row>
    <row r="445" spans="1:18" ht="18.75" customHeight="1" x14ac:dyDescent="0.25">
      <c r="A445">
        <v>443</v>
      </c>
      <c r="B445" s="1" t="s">
        <v>444</v>
      </c>
      <c r="C445" t="str">
        <f t="shared" si="445"/>
        <v xml:space="preserve">4025 </v>
      </c>
      <c r="D445" s="1" t="s">
        <v>444</v>
      </c>
      <c r="E445" t="str">
        <f t="shared" ref="E445" si="511">MID(D445,1,SEARCH(" ",D445,1))</f>
        <v xml:space="preserve">4025 </v>
      </c>
      <c r="F445">
        <f t="shared" si="447"/>
        <v>0</v>
      </c>
      <c r="J445" t="str">
        <f t="shared" si="448"/>
        <v>$28.52 $1,726,679.57</v>
      </c>
      <c r="K445" t="str">
        <f t="shared" si="449"/>
        <v>$1,726,679.57</v>
      </c>
      <c r="L445" t="str">
        <f t="shared" si="450"/>
        <v>$28.52</v>
      </c>
      <c r="M445" s="2" t="str">
        <f t="shared" si="451"/>
        <v>$28.52</v>
      </c>
      <c r="N445" s="2" t="str">
        <f t="shared" si="452"/>
        <v>$1,726,679.57</v>
      </c>
      <c r="O445">
        <f t="shared" si="453"/>
        <v>60542.76192145863</v>
      </c>
      <c r="Q445" t="str">
        <f t="shared" si="454"/>
        <v xml:space="preserve">Conyngham Valley Plz 653 State Rte </v>
      </c>
      <c r="R445" t="str">
        <f t="shared" si="455"/>
        <v xml:space="preserve">Conyngham Valley Plz 653 State Rte </v>
      </c>
    </row>
    <row r="446" spans="1:18" ht="18.75" customHeight="1" x14ac:dyDescent="0.25">
      <c r="A446">
        <v>444</v>
      </c>
      <c r="B446" s="1" t="s">
        <v>445</v>
      </c>
      <c r="C446" t="str">
        <f t="shared" si="445"/>
        <v xml:space="preserve">217 </v>
      </c>
      <c r="D446" s="1" t="s">
        <v>445</v>
      </c>
      <c r="E446" t="str">
        <f t="shared" ref="E446" si="512">MID(D446,1,SEARCH(" ",D446,1))</f>
        <v xml:space="preserve">217 </v>
      </c>
      <c r="F446">
        <f t="shared" si="447"/>
        <v>0</v>
      </c>
      <c r="J446" t="str">
        <f t="shared" si="448"/>
        <v>$25.52 $1,722,598.14</v>
      </c>
      <c r="K446" t="str">
        <f t="shared" si="449"/>
        <v>$1,722,598.14</v>
      </c>
      <c r="L446" t="str">
        <f t="shared" si="450"/>
        <v>$25.52</v>
      </c>
      <c r="M446" s="2" t="str">
        <f t="shared" si="451"/>
        <v>$25.52</v>
      </c>
      <c r="N446" s="2" t="str">
        <f t="shared" si="452"/>
        <v>$1,722,598.14</v>
      </c>
      <c r="O446">
        <f t="shared" si="453"/>
        <v>67499.927115987462</v>
      </c>
      <c r="Q446" t="str">
        <f t="shared" si="454"/>
        <v xml:space="preserve">Coraopolis 1110 Fourth Ave </v>
      </c>
      <c r="R446" t="str">
        <f t="shared" si="455"/>
        <v xml:space="preserve">Coraopolis 1110 Fourth Ave </v>
      </c>
    </row>
    <row r="447" spans="1:18" ht="18.75" customHeight="1" x14ac:dyDescent="0.25">
      <c r="A447">
        <v>445</v>
      </c>
      <c r="B447" s="1" t="s">
        <v>446</v>
      </c>
      <c r="C447" t="str">
        <f t="shared" si="445"/>
        <v xml:space="preserve">4634 </v>
      </c>
      <c r="D447" s="1" t="s">
        <v>446</v>
      </c>
      <c r="E447" t="str">
        <f t="shared" ref="E447" si="513">MID(D447,1,SEARCH(" ",D447,1))</f>
        <v xml:space="preserve">4634 </v>
      </c>
      <c r="F447">
        <f t="shared" si="447"/>
        <v>0</v>
      </c>
      <c r="J447" t="str">
        <f t="shared" si="448"/>
        <v>$22.45 $1,697,733.38</v>
      </c>
      <c r="K447" t="str">
        <f t="shared" si="449"/>
        <v>$1,697,733.38</v>
      </c>
      <c r="L447" t="str">
        <f t="shared" si="450"/>
        <v>$22.45</v>
      </c>
      <c r="M447" s="2" t="str">
        <f t="shared" si="451"/>
        <v>$22.45</v>
      </c>
      <c r="N447" s="2" t="str">
        <f t="shared" si="452"/>
        <v>$1,697,733.38</v>
      </c>
      <c r="O447">
        <f t="shared" si="453"/>
        <v>75622.867706013363</v>
      </c>
      <c r="Q447" t="str">
        <f t="shared" si="454"/>
        <v xml:space="preserve">Norristown 2014 Old Arch </v>
      </c>
      <c r="R447" t="str">
        <f t="shared" si="455"/>
        <v xml:space="preserve">Norristown 2014 Old Arch </v>
      </c>
    </row>
    <row r="448" spans="1:18" ht="18.75" customHeight="1" x14ac:dyDescent="0.25">
      <c r="A448">
        <v>446</v>
      </c>
      <c r="B448" s="1" t="s">
        <v>447</v>
      </c>
      <c r="C448" t="str">
        <f t="shared" si="445"/>
        <v xml:space="preserve">236 </v>
      </c>
      <c r="D448" s="1" t="s">
        <v>447</v>
      </c>
      <c r="E448" t="str">
        <f t="shared" ref="E448" si="514">MID(D448,1,SEARCH(" ",D448,1))</f>
        <v xml:space="preserve">236 </v>
      </c>
      <c r="F448">
        <f t="shared" si="447"/>
        <v>0</v>
      </c>
      <c r="J448" t="str">
        <f t="shared" si="448"/>
        <v>$26.72 $1,694,984.90</v>
      </c>
      <c r="K448" t="str">
        <f t="shared" si="449"/>
        <v>$1,694,984.90</v>
      </c>
      <c r="L448" t="str">
        <f t="shared" si="450"/>
        <v>$26.72</v>
      </c>
      <c r="M448" s="2" t="str">
        <f t="shared" si="451"/>
        <v>$26.72</v>
      </c>
      <c r="N448" s="2" t="str">
        <f t="shared" si="452"/>
        <v>$1,694,984.90</v>
      </c>
      <c r="O448">
        <f t="shared" si="453"/>
        <v>63435.063622754489</v>
      </c>
      <c r="Q448" t="str">
        <f t="shared" si="454"/>
        <v xml:space="preserve">Elizabeth 820 Mckeesport Rd </v>
      </c>
      <c r="R448" t="str">
        <f t="shared" si="455"/>
        <v xml:space="preserve">Elizabeth 820 Mckeesport Rd </v>
      </c>
    </row>
    <row r="449" spans="1:18" ht="18.75" customHeight="1" x14ac:dyDescent="0.25">
      <c r="A449">
        <v>447</v>
      </c>
      <c r="B449" s="1" t="s">
        <v>448</v>
      </c>
      <c r="C449" t="str">
        <f t="shared" si="445"/>
        <v xml:space="preserve">297 </v>
      </c>
      <c r="D449" s="1" t="s">
        <v>448</v>
      </c>
      <c r="E449" t="str">
        <f t="shared" ref="E449" si="515">MID(D449,1,SEARCH(" ",D449,1))</f>
        <v xml:space="preserve">297 </v>
      </c>
      <c r="F449">
        <f t="shared" si="447"/>
        <v>0</v>
      </c>
      <c r="J449" t="str">
        <f t="shared" si="448"/>
        <v>$29.34 $1,692,211.77</v>
      </c>
      <c r="K449" t="str">
        <f t="shared" si="449"/>
        <v>$1,692,211.77</v>
      </c>
      <c r="L449" t="str">
        <f t="shared" si="450"/>
        <v>$29.34</v>
      </c>
      <c r="M449" s="2" t="str">
        <f t="shared" si="451"/>
        <v>$29.34</v>
      </c>
      <c r="N449" s="2" t="str">
        <f t="shared" si="452"/>
        <v>$1,692,211.77</v>
      </c>
      <c r="O449">
        <f t="shared" si="453"/>
        <v>57675.929447852759</v>
      </c>
      <c r="Q449" t="str">
        <f t="shared" si="454"/>
        <v xml:space="preserve">West Mifflin Village Shopping Ctr 1874 Homeville Rd </v>
      </c>
      <c r="R449" t="str">
        <f t="shared" si="455"/>
        <v xml:space="preserve">West Mifflin Village Shopping Ctr 1874 Homeville Rd </v>
      </c>
    </row>
    <row r="450" spans="1:18" ht="18.75" customHeight="1" x14ac:dyDescent="0.25">
      <c r="A450">
        <v>448</v>
      </c>
      <c r="B450" s="1" t="s">
        <v>449</v>
      </c>
      <c r="C450" t="str">
        <f t="shared" si="445"/>
        <v xml:space="preserve">936 </v>
      </c>
      <c r="D450" s="1" t="s">
        <v>449</v>
      </c>
      <c r="E450" t="str">
        <f t="shared" ref="E450" si="516">MID(D450,1,SEARCH(" ",D450,1))</f>
        <v xml:space="preserve">936 </v>
      </c>
      <c r="F450">
        <f t="shared" si="447"/>
        <v>0</v>
      </c>
      <c r="J450" t="str">
        <f t="shared" si="448"/>
        <v>$25.32 $1,687,100.23</v>
      </c>
      <c r="K450" t="str">
        <f t="shared" si="449"/>
        <v>$1,687,100.23</v>
      </c>
      <c r="L450" t="str">
        <f t="shared" si="450"/>
        <v>$25.32</v>
      </c>
      <c r="M450" s="2" t="str">
        <f t="shared" si="451"/>
        <v>$25.32</v>
      </c>
      <c r="N450" s="2" t="str">
        <f t="shared" si="452"/>
        <v>$1,687,100.23</v>
      </c>
      <c r="O450">
        <f t="shared" si="453"/>
        <v>66631.130726698262</v>
      </c>
      <c r="Q450" t="str">
        <f t="shared" si="454"/>
        <v xml:space="preserve">New Britain Town Ctr Shopping Ctr 300 Town Ctr </v>
      </c>
      <c r="R450" t="str">
        <f t="shared" si="455"/>
        <v xml:space="preserve">New Britain Town Ctr Shopping Ctr 300 Town Ctr </v>
      </c>
    </row>
    <row r="451" spans="1:18" ht="18.75" customHeight="1" x14ac:dyDescent="0.25">
      <c r="A451">
        <v>449</v>
      </c>
      <c r="B451" s="1" t="s">
        <v>450</v>
      </c>
      <c r="C451" t="str">
        <f t="shared" si="445"/>
        <v xml:space="preserve">802 </v>
      </c>
      <c r="D451" s="1" t="s">
        <v>450</v>
      </c>
      <c r="E451" t="str">
        <f t="shared" ref="E451" si="517">MID(D451,1,SEARCH(" ",D451,1))</f>
        <v xml:space="preserve">802 </v>
      </c>
      <c r="F451">
        <f t="shared" si="447"/>
        <v>0</v>
      </c>
      <c r="J451" t="str">
        <f t="shared" si="448"/>
        <v>$29.05 $1,686,067.71</v>
      </c>
      <c r="K451" t="str">
        <f t="shared" si="449"/>
        <v>$1,686,067.71</v>
      </c>
      <c r="L451" t="str">
        <f t="shared" si="450"/>
        <v>$29.05</v>
      </c>
      <c r="M451" s="2" t="str">
        <f t="shared" si="451"/>
        <v>$29.05</v>
      </c>
      <c r="N451" s="2" t="str">
        <f t="shared" si="452"/>
        <v>$1,686,067.71</v>
      </c>
      <c r="O451">
        <f t="shared" si="453"/>
        <v>58040.196557659205</v>
      </c>
      <c r="Q451" t="str">
        <f t="shared" si="454"/>
        <v xml:space="preserve">Towanda 85 Reuter Blvd </v>
      </c>
      <c r="R451" t="str">
        <f t="shared" si="455"/>
        <v xml:space="preserve">Towanda 85 Reuter Blvd </v>
      </c>
    </row>
    <row r="452" spans="1:18" ht="18.75" customHeight="1" x14ac:dyDescent="0.25">
      <c r="A452">
        <v>450</v>
      </c>
      <c r="B452" s="1" t="s">
        <v>451</v>
      </c>
      <c r="C452" t="str">
        <f t="shared" si="445"/>
        <v xml:space="preserve">6701 </v>
      </c>
      <c r="D452" s="1" t="s">
        <v>451</v>
      </c>
      <c r="E452" t="str">
        <f t="shared" ref="E452" si="518">MID(D452,1,SEARCH(" ",D452,1))</f>
        <v xml:space="preserve">6701 </v>
      </c>
      <c r="F452">
        <f t="shared" si="447"/>
        <v>0</v>
      </c>
      <c r="J452" t="str">
        <f t="shared" si="448"/>
        <v>$24.93 $1,682,157.33</v>
      </c>
      <c r="K452" t="str">
        <f t="shared" si="449"/>
        <v>$1,682,157.33</v>
      </c>
      <c r="L452" t="str">
        <f t="shared" si="450"/>
        <v>$24.93</v>
      </c>
      <c r="M452" s="2" t="str">
        <f t="shared" si="451"/>
        <v>$24.93</v>
      </c>
      <c r="N452" s="2" t="str">
        <f t="shared" si="452"/>
        <v>$1,682,157.33</v>
      </c>
      <c r="O452">
        <f t="shared" si="453"/>
        <v>67475.223826714806</v>
      </c>
      <c r="Q452" t="str">
        <f t="shared" si="454"/>
        <v xml:space="preserve">York Yorktowne Mall 131 N Duke </v>
      </c>
      <c r="R452" t="str">
        <f t="shared" si="455"/>
        <v xml:space="preserve">York Yorktowne Mall 131 N Duke </v>
      </c>
    </row>
    <row r="453" spans="1:18" ht="18.75" customHeight="1" x14ac:dyDescent="0.25">
      <c r="A453">
        <v>451</v>
      </c>
      <c r="B453" s="1" t="s">
        <v>452</v>
      </c>
      <c r="C453" t="str">
        <f t="shared" ref="C453:C516" si="519">MID(B453,1,SEARCH(" ",B453,1))</f>
        <v xml:space="preserve">6511 </v>
      </c>
      <c r="D453" s="1" t="s">
        <v>452</v>
      </c>
      <c r="E453" t="str">
        <f t="shared" ref="E453" si="520">MID(D453,1,SEARCH(" ",D453,1))</f>
        <v xml:space="preserve">6511 </v>
      </c>
      <c r="F453">
        <f t="shared" ref="F453:F516" si="521">IF(E453=C453,0,1)</f>
        <v>0</v>
      </c>
      <c r="J453" t="str">
        <f t="shared" ref="J453:J516" si="522">MID(B453,SEARCH("$",B453,1),LEN(B453)-SEARCH("$",B453,1)+1)</f>
        <v>$29.23 $1,681,115.00</v>
      </c>
      <c r="K453" t="str">
        <f t="shared" ref="K453:K516" si="523">MID(J453,SEARCH("$",J453,2),LEN(J453)-SEARCH("$",J453,2)+1)</f>
        <v>$1,681,115.00</v>
      </c>
      <c r="L453" t="str">
        <f t="shared" ref="L453:L516" si="524">MID(J453,1,SEARCH("$",J453,2)-2)</f>
        <v>$29.23</v>
      </c>
      <c r="M453" s="2" t="str">
        <f t="shared" ref="M453:M516" si="525">L453</f>
        <v>$29.23</v>
      </c>
      <c r="N453" s="2" t="str">
        <f t="shared" ref="N453:N516" si="526">K453</f>
        <v>$1,681,115.00</v>
      </c>
      <c r="O453">
        <f t="shared" ref="O453:O516" si="527">N453/M453</f>
        <v>57513.342456380429</v>
      </c>
      <c r="Q453" t="str">
        <f t="shared" ref="Q453:Q516" si="528">MID(B453,SEARCH(" ",B453,1)+1,SEARCH(" ",B453,SEARCH(",",B453,1)-4)-SEARCH(" ",B453,1))</f>
        <v xml:space="preserve">Belle Vernon 4627 Rte </v>
      </c>
      <c r="R453" t="str">
        <f t="shared" ref="R453:R516" si="529">Q453</f>
        <v xml:space="preserve">Belle Vernon 4627 Rte </v>
      </c>
    </row>
    <row r="454" spans="1:18" ht="18.75" customHeight="1" x14ac:dyDescent="0.25">
      <c r="A454">
        <v>452</v>
      </c>
      <c r="B454" s="1" t="s">
        <v>453</v>
      </c>
      <c r="C454" t="str">
        <f t="shared" si="519"/>
        <v xml:space="preserve">1302 </v>
      </c>
      <c r="D454" s="1" t="s">
        <v>453</v>
      </c>
      <c r="E454" t="str">
        <f t="shared" ref="E454" si="530">MID(D454,1,SEARCH(" ",D454,1))</f>
        <v xml:space="preserve">1302 </v>
      </c>
      <c r="F454">
        <f t="shared" si="521"/>
        <v>0</v>
      </c>
      <c r="J454" t="str">
        <f t="shared" si="522"/>
        <v>$35.26 $1,671,406.74</v>
      </c>
      <c r="K454" t="str">
        <f t="shared" si="523"/>
        <v>$1,671,406.74</v>
      </c>
      <c r="L454" t="str">
        <f t="shared" si="524"/>
        <v>$35.26</v>
      </c>
      <c r="M454" s="2" t="str">
        <f t="shared" si="525"/>
        <v>$35.26</v>
      </c>
      <c r="N454" s="2" t="str">
        <f t="shared" si="526"/>
        <v>$1,671,406.74</v>
      </c>
      <c r="O454">
        <f t="shared" si="527"/>
        <v>47402.346568349407</v>
      </c>
      <c r="Q454" t="str">
        <f t="shared" si="528"/>
        <v xml:space="preserve">Jim Thorpe 1215 N St </v>
      </c>
      <c r="R454" t="str">
        <f t="shared" si="529"/>
        <v xml:space="preserve">Jim Thorpe 1215 N St </v>
      </c>
    </row>
    <row r="455" spans="1:18" ht="18.75" customHeight="1" x14ac:dyDescent="0.25">
      <c r="A455">
        <v>453</v>
      </c>
      <c r="B455" s="1" t="s">
        <v>454</v>
      </c>
      <c r="C455" t="str">
        <f t="shared" si="519"/>
        <v xml:space="preserve">6514 </v>
      </c>
      <c r="D455" s="1" t="s">
        <v>454</v>
      </c>
      <c r="E455" t="str">
        <f t="shared" ref="E455" si="531">MID(D455,1,SEARCH(" ",D455,1))</f>
        <v xml:space="preserve">6514 </v>
      </c>
      <c r="F455">
        <f t="shared" si="521"/>
        <v>0</v>
      </c>
      <c r="J455" t="str">
        <f t="shared" si="522"/>
        <v>$30.27 $1,666,977.96</v>
      </c>
      <c r="K455" t="str">
        <f t="shared" si="523"/>
        <v>$1,666,977.96</v>
      </c>
      <c r="L455" t="str">
        <f t="shared" si="524"/>
        <v>$30.27</v>
      </c>
      <c r="M455" s="2" t="str">
        <f t="shared" si="525"/>
        <v>$30.27</v>
      </c>
      <c r="N455" s="2" t="str">
        <f t="shared" si="526"/>
        <v>$1,666,977.96</v>
      </c>
      <c r="O455">
        <f t="shared" si="527"/>
        <v>55070.299306243804</v>
      </c>
      <c r="Q455" t="str">
        <f t="shared" si="528"/>
        <v xml:space="preserve">Vandergrift 147 Columbia Ave </v>
      </c>
      <c r="R455" t="str">
        <f t="shared" si="529"/>
        <v xml:space="preserve">Vandergrift 147 Columbia Ave </v>
      </c>
    </row>
    <row r="456" spans="1:18" ht="18.75" customHeight="1" x14ac:dyDescent="0.25">
      <c r="A456">
        <v>454</v>
      </c>
      <c r="B456" s="1" t="s">
        <v>455</v>
      </c>
      <c r="C456" t="str">
        <f t="shared" si="519"/>
        <v xml:space="preserve">4806 </v>
      </c>
      <c r="D456" s="1" t="s">
        <v>455</v>
      </c>
      <c r="E456" t="str">
        <f t="shared" ref="E456" si="532">MID(D456,1,SEARCH(" ",D456,1))</f>
        <v xml:space="preserve">4806 </v>
      </c>
      <c r="F456">
        <f t="shared" si="521"/>
        <v>0</v>
      </c>
      <c r="J456" t="str">
        <f t="shared" si="522"/>
        <v>$26.46 $1,662,333.79</v>
      </c>
      <c r="K456" t="str">
        <f t="shared" si="523"/>
        <v>$1,662,333.79</v>
      </c>
      <c r="L456" t="str">
        <f t="shared" si="524"/>
        <v>$26.46</v>
      </c>
      <c r="M456" s="2" t="str">
        <f t="shared" si="525"/>
        <v>$26.46</v>
      </c>
      <c r="N456" s="2" t="str">
        <f t="shared" si="526"/>
        <v>$1,662,333.79</v>
      </c>
      <c r="O456">
        <f t="shared" si="527"/>
        <v>62824.40627362056</v>
      </c>
      <c r="Q456" t="str">
        <f t="shared" si="528"/>
        <v xml:space="preserve">Nazareth 34 S Broad St </v>
      </c>
      <c r="R456" t="str">
        <f t="shared" si="529"/>
        <v xml:space="preserve">Nazareth 34 S Broad St </v>
      </c>
    </row>
    <row r="457" spans="1:18" ht="18.75" customHeight="1" x14ac:dyDescent="0.25">
      <c r="A457">
        <v>455</v>
      </c>
      <c r="B457" s="1" t="s">
        <v>456</v>
      </c>
      <c r="C457" t="str">
        <f t="shared" si="519"/>
        <v xml:space="preserve">4802 </v>
      </c>
      <c r="D457" s="1" t="s">
        <v>456</v>
      </c>
      <c r="E457" t="str">
        <f t="shared" ref="E457" si="533">MID(D457,1,SEARCH(" ",D457,1))</f>
        <v xml:space="preserve">4802 </v>
      </c>
      <c r="F457">
        <f t="shared" si="521"/>
        <v>0</v>
      </c>
      <c r="J457" t="str">
        <f t="shared" si="522"/>
        <v>$23.10 $1,651,601.99</v>
      </c>
      <c r="K457" t="str">
        <f t="shared" si="523"/>
        <v>$1,651,601.99</v>
      </c>
      <c r="L457" t="str">
        <f t="shared" si="524"/>
        <v>$23.10</v>
      </c>
      <c r="M457" s="2" t="str">
        <f t="shared" si="525"/>
        <v>$23.10</v>
      </c>
      <c r="N457" s="2" t="str">
        <f t="shared" si="526"/>
        <v>$1,651,601.99</v>
      </c>
      <c r="O457">
        <f t="shared" si="527"/>
        <v>71497.921645021634</v>
      </c>
      <c r="Q457" t="str">
        <f t="shared" si="528"/>
        <v xml:space="preserve">Easton 111 Northampton St </v>
      </c>
      <c r="R457" t="str">
        <f t="shared" si="529"/>
        <v xml:space="preserve">Easton 111 Northampton St </v>
      </c>
    </row>
    <row r="458" spans="1:18" ht="18.75" customHeight="1" x14ac:dyDescent="0.25">
      <c r="A458">
        <v>456</v>
      </c>
      <c r="B458" s="1" t="s">
        <v>457</v>
      </c>
      <c r="C458" t="str">
        <f t="shared" si="519"/>
        <v xml:space="preserve">5903 </v>
      </c>
      <c r="D458" s="1" t="s">
        <v>457</v>
      </c>
      <c r="E458" t="str">
        <f t="shared" ref="E458" si="534">MID(D458,1,SEARCH(" ",D458,1))</f>
        <v xml:space="preserve">5903 </v>
      </c>
      <c r="F458">
        <f t="shared" si="521"/>
        <v>0</v>
      </c>
      <c r="J458" t="str">
        <f t="shared" si="522"/>
        <v>$31.01 $1,636,763.63</v>
      </c>
      <c r="K458" t="str">
        <f t="shared" si="523"/>
        <v>$1,636,763.63</v>
      </c>
      <c r="L458" t="str">
        <f t="shared" si="524"/>
        <v>$31.01</v>
      </c>
      <c r="M458" s="2" t="str">
        <f t="shared" si="525"/>
        <v>$31.01</v>
      </c>
      <c r="N458" s="2" t="str">
        <f t="shared" si="526"/>
        <v>$1,636,763.63</v>
      </c>
      <c r="O458">
        <f t="shared" si="527"/>
        <v>52781.80038697194</v>
      </c>
      <c r="Q458" t="str">
        <f t="shared" si="528"/>
        <v xml:space="preserve">Wellsboro 16 Crafton St </v>
      </c>
      <c r="R458" t="str">
        <f t="shared" si="529"/>
        <v xml:space="preserve">Wellsboro 16 Crafton St </v>
      </c>
    </row>
    <row r="459" spans="1:18" ht="18.75" customHeight="1" x14ac:dyDescent="0.25">
      <c r="A459">
        <v>457</v>
      </c>
      <c r="B459" s="1" t="s">
        <v>458</v>
      </c>
      <c r="C459" t="str">
        <f t="shared" si="519"/>
        <v xml:space="preserve">4002 </v>
      </c>
      <c r="D459" s="1" t="s">
        <v>458</v>
      </c>
      <c r="E459" t="str">
        <f t="shared" ref="E459" si="535">MID(D459,1,SEARCH(" ",D459,1))</f>
        <v xml:space="preserve">4002 </v>
      </c>
      <c r="F459">
        <f t="shared" si="521"/>
        <v>0</v>
      </c>
      <c r="J459" t="str">
        <f t="shared" si="522"/>
        <v>$24.69 $1,631,812.85</v>
      </c>
      <c r="K459" t="str">
        <f t="shared" si="523"/>
        <v>$1,631,812.85</v>
      </c>
      <c r="L459" t="str">
        <f t="shared" si="524"/>
        <v>$24.69</v>
      </c>
      <c r="M459" s="2" t="str">
        <f t="shared" si="525"/>
        <v>$24.69</v>
      </c>
      <c r="N459" s="2" t="str">
        <f t="shared" si="526"/>
        <v>$1,631,812.85</v>
      </c>
      <c r="O459">
        <f t="shared" si="527"/>
        <v>66092.055488051847</v>
      </c>
      <c r="Q459" t="str">
        <f t="shared" si="528"/>
        <v xml:space="preserve">Wilkes-Barre 7 George Ave </v>
      </c>
      <c r="R459" t="str">
        <f t="shared" si="529"/>
        <v xml:space="preserve">Wilkes-Barre 7 George Ave </v>
      </c>
    </row>
    <row r="460" spans="1:18" ht="18.75" customHeight="1" x14ac:dyDescent="0.25">
      <c r="A460">
        <v>458</v>
      </c>
      <c r="B460" s="1" t="s">
        <v>459</v>
      </c>
      <c r="C460" t="str">
        <f t="shared" si="519"/>
        <v xml:space="preserve">4904 </v>
      </c>
      <c r="D460" s="1" t="s">
        <v>459</v>
      </c>
      <c r="E460" t="str">
        <f t="shared" ref="E460" si="536">MID(D460,1,SEARCH(" ",D460,1))</f>
        <v xml:space="preserve">4904 </v>
      </c>
      <c r="F460">
        <f t="shared" si="521"/>
        <v>0</v>
      </c>
      <c r="J460" t="str">
        <f t="shared" si="522"/>
        <v>$27.24 $1,628,283.33</v>
      </c>
      <c r="K460" t="str">
        <f t="shared" si="523"/>
        <v>$1,628,283.33</v>
      </c>
      <c r="L460" t="str">
        <f t="shared" si="524"/>
        <v>$27.24</v>
      </c>
      <c r="M460" s="2" t="str">
        <f t="shared" si="525"/>
        <v>$27.24</v>
      </c>
      <c r="N460" s="2" t="str">
        <f t="shared" si="526"/>
        <v>$1,628,283.33</v>
      </c>
      <c r="O460">
        <f t="shared" si="527"/>
        <v>59775.452643171811</v>
      </c>
      <c r="Q460" t="str">
        <f t="shared" si="528"/>
        <v xml:space="preserve">Milton Weis Market Shopping Ctr 551 Mahoning St </v>
      </c>
      <c r="R460" t="str">
        <f t="shared" si="529"/>
        <v xml:space="preserve">Milton Weis Market Shopping Ctr 551 Mahoning St </v>
      </c>
    </row>
    <row r="461" spans="1:18" ht="18.75" customHeight="1" x14ac:dyDescent="0.25">
      <c r="A461">
        <v>459</v>
      </c>
      <c r="B461" s="1" t="s">
        <v>460</v>
      </c>
      <c r="C461" t="str">
        <f t="shared" si="519"/>
        <v xml:space="preserve">4816 </v>
      </c>
      <c r="D461" s="1" t="s">
        <v>460</v>
      </c>
      <c r="E461" t="str">
        <f t="shared" ref="E461" si="537">MID(D461,1,SEARCH(" ",D461,1))</f>
        <v xml:space="preserve">4816 </v>
      </c>
      <c r="F461">
        <f t="shared" si="521"/>
        <v>0</v>
      </c>
      <c r="J461" t="str">
        <f t="shared" si="522"/>
        <v>$25.64 $1,622,886.80</v>
      </c>
      <c r="K461" t="str">
        <f t="shared" si="523"/>
        <v>$1,622,886.80</v>
      </c>
      <c r="L461" t="str">
        <f t="shared" si="524"/>
        <v>$25.64</v>
      </c>
      <c r="M461" s="2" t="str">
        <f t="shared" si="525"/>
        <v>$25.64</v>
      </c>
      <c r="N461" s="2" t="str">
        <f t="shared" si="526"/>
        <v>$1,622,886.80</v>
      </c>
      <c r="O461">
        <f t="shared" si="527"/>
        <v>63295.117004680185</v>
      </c>
      <c r="Q461" t="str">
        <f t="shared" si="528"/>
        <v xml:space="preserve">Wind Gap Wind Gap Plz 813 Male Rd </v>
      </c>
      <c r="R461" t="str">
        <f t="shared" si="529"/>
        <v xml:space="preserve">Wind Gap Wind Gap Plz 813 Male Rd </v>
      </c>
    </row>
    <row r="462" spans="1:18" ht="18.75" customHeight="1" x14ac:dyDescent="0.25">
      <c r="A462">
        <v>460</v>
      </c>
      <c r="B462" s="1" t="s">
        <v>461</v>
      </c>
      <c r="C462" t="str">
        <f t="shared" si="519"/>
        <v xml:space="preserve">1603 </v>
      </c>
      <c r="D462" s="1" t="s">
        <v>461</v>
      </c>
      <c r="E462" t="str">
        <f t="shared" ref="E462" si="538">MID(D462,1,SEARCH(" ",D462,1))</f>
        <v xml:space="preserve">1603 </v>
      </c>
      <c r="F462">
        <f t="shared" si="521"/>
        <v>0</v>
      </c>
      <c r="J462" t="str">
        <f t="shared" si="522"/>
        <v>$30.61 $1,622,607.27</v>
      </c>
      <c r="K462" t="str">
        <f t="shared" si="523"/>
        <v>$1,622,607.27</v>
      </c>
      <c r="L462" t="str">
        <f t="shared" si="524"/>
        <v>$30.61</v>
      </c>
      <c r="M462" s="2" t="str">
        <f t="shared" si="525"/>
        <v>$30.61</v>
      </c>
      <c r="N462" s="2" t="str">
        <f t="shared" si="526"/>
        <v>$1,622,607.27</v>
      </c>
      <c r="O462">
        <f t="shared" si="527"/>
        <v>53009.058150931072</v>
      </c>
      <c r="Q462" t="str">
        <f t="shared" si="528"/>
        <v xml:space="preserve">Clarion 78 Clarion Plz </v>
      </c>
      <c r="R462" t="str">
        <f t="shared" si="529"/>
        <v xml:space="preserve">Clarion 78 Clarion Plz </v>
      </c>
    </row>
    <row r="463" spans="1:18" ht="18.75" customHeight="1" x14ac:dyDescent="0.25">
      <c r="A463">
        <v>461</v>
      </c>
      <c r="B463" s="1" t="s">
        <v>462</v>
      </c>
      <c r="C463" t="str">
        <f t="shared" si="519"/>
        <v xml:space="preserve">204 </v>
      </c>
      <c r="D463" s="1" t="s">
        <v>462</v>
      </c>
      <c r="E463" t="str">
        <f t="shared" ref="E463" si="539">MID(D463,1,SEARCH(" ",D463,1))</f>
        <v xml:space="preserve">204 </v>
      </c>
      <c r="F463">
        <f t="shared" si="521"/>
        <v>0</v>
      </c>
      <c r="J463" t="str">
        <f t="shared" si="522"/>
        <v>$24.78 $1,615,765.73</v>
      </c>
      <c r="K463" t="str">
        <f t="shared" si="523"/>
        <v>$1,615,765.73</v>
      </c>
      <c r="L463" t="str">
        <f t="shared" si="524"/>
        <v>$24.78</v>
      </c>
      <c r="M463" s="2" t="str">
        <f t="shared" si="525"/>
        <v>$24.78</v>
      </c>
      <c r="N463" s="2" t="str">
        <f t="shared" si="526"/>
        <v>$1,615,765.73</v>
      </c>
      <c r="O463">
        <f t="shared" si="527"/>
        <v>65204.428167877319</v>
      </c>
      <c r="Q463" t="str">
        <f t="shared" si="528"/>
        <v xml:space="preserve">Homestead 139 E 8th Ave </v>
      </c>
      <c r="R463" t="str">
        <f t="shared" si="529"/>
        <v xml:space="preserve">Homestead 139 E 8th Ave </v>
      </c>
    </row>
    <row r="464" spans="1:18" ht="18.75" customHeight="1" x14ac:dyDescent="0.25">
      <c r="A464">
        <v>462</v>
      </c>
      <c r="B464" s="1" t="s">
        <v>463</v>
      </c>
      <c r="C464" t="str">
        <f t="shared" si="519"/>
        <v xml:space="preserve">3523 </v>
      </c>
      <c r="D464" s="1" t="s">
        <v>463</v>
      </c>
      <c r="E464" t="str">
        <f t="shared" ref="E464" si="540">MID(D464,1,SEARCH(" ",D464,1))</f>
        <v xml:space="preserve">3523 </v>
      </c>
      <c r="F464">
        <f t="shared" si="521"/>
        <v>0</v>
      </c>
      <c r="J464" t="str">
        <f t="shared" si="522"/>
        <v>$29.82 $1,595,679.83</v>
      </c>
      <c r="K464" t="str">
        <f t="shared" si="523"/>
        <v>$1,595,679.83</v>
      </c>
      <c r="L464" t="str">
        <f t="shared" si="524"/>
        <v>$29.82</v>
      </c>
      <c r="M464" s="2" t="str">
        <f t="shared" si="525"/>
        <v>$29.82</v>
      </c>
      <c r="N464" s="2" t="str">
        <f t="shared" si="526"/>
        <v>$1,595,679.83</v>
      </c>
      <c r="O464">
        <f t="shared" si="527"/>
        <v>53510.390006706912</v>
      </c>
      <c r="Q464" t="str">
        <f t="shared" si="528"/>
        <v xml:space="preserve">Eynon 771 Scranton Carbondale Hwy </v>
      </c>
      <c r="R464" t="str">
        <f t="shared" si="529"/>
        <v xml:space="preserve">Eynon 771 Scranton Carbondale Hwy </v>
      </c>
    </row>
    <row r="465" spans="1:18" ht="18.75" customHeight="1" x14ac:dyDescent="0.25">
      <c r="A465">
        <v>463</v>
      </c>
      <c r="B465" s="1" t="s">
        <v>464</v>
      </c>
      <c r="C465" t="str">
        <f t="shared" si="519"/>
        <v xml:space="preserve">2504 </v>
      </c>
      <c r="D465" s="1" t="s">
        <v>464</v>
      </c>
      <c r="E465" t="str">
        <f t="shared" ref="E465" si="541">MID(D465,1,SEARCH(" ",D465,1))</f>
        <v xml:space="preserve">2504 </v>
      </c>
      <c r="F465">
        <f t="shared" si="521"/>
        <v>0</v>
      </c>
      <c r="J465" t="str">
        <f t="shared" si="522"/>
        <v>$29.96 $1,582,382.40</v>
      </c>
      <c r="K465" t="str">
        <f t="shared" si="523"/>
        <v>$1,582,382.40</v>
      </c>
      <c r="L465" t="str">
        <f t="shared" si="524"/>
        <v>$29.96</v>
      </c>
      <c r="M465" s="2" t="str">
        <f t="shared" si="525"/>
        <v>$29.96</v>
      </c>
      <c r="N465" s="2" t="str">
        <f t="shared" si="526"/>
        <v>$1,582,382.40</v>
      </c>
      <c r="O465">
        <f t="shared" si="527"/>
        <v>52816.502002670226</v>
      </c>
      <c r="Q465" t="str">
        <f t="shared" si="528"/>
        <v xml:space="preserve">North East Plz 10720 W Main St </v>
      </c>
      <c r="R465" t="str">
        <f t="shared" si="529"/>
        <v xml:space="preserve">North East Plz 10720 W Main St </v>
      </c>
    </row>
    <row r="466" spans="1:18" ht="18.75" customHeight="1" x14ac:dyDescent="0.25">
      <c r="A466">
        <v>464</v>
      </c>
      <c r="B466" s="1" t="s">
        <v>465</v>
      </c>
      <c r="C466" t="str">
        <f t="shared" si="519"/>
        <v xml:space="preserve">5905 </v>
      </c>
      <c r="D466" s="1" t="s">
        <v>465</v>
      </c>
      <c r="E466" t="str">
        <f t="shared" ref="E466" si="542">MID(D466,1,SEARCH(" ",D466,1))</f>
        <v xml:space="preserve">5905 </v>
      </c>
      <c r="F466">
        <f t="shared" si="521"/>
        <v>0</v>
      </c>
      <c r="J466" t="str">
        <f t="shared" si="522"/>
        <v>$30.58 $1,576,653.03</v>
      </c>
      <c r="K466" t="str">
        <f t="shared" si="523"/>
        <v>$1,576,653.03</v>
      </c>
      <c r="L466" t="str">
        <f t="shared" si="524"/>
        <v>$30.58</v>
      </c>
      <c r="M466" s="2" t="str">
        <f t="shared" si="525"/>
        <v>$30.58</v>
      </c>
      <c r="N466" s="2" t="str">
        <f t="shared" si="526"/>
        <v>$1,576,653.03</v>
      </c>
      <c r="O466">
        <f t="shared" si="527"/>
        <v>51558.307063440159</v>
      </c>
      <c r="Q466" t="str">
        <f t="shared" si="528"/>
        <v xml:space="preserve">Mansfield Mansfield Plz 181 N Main St </v>
      </c>
      <c r="R466" t="str">
        <f t="shared" si="529"/>
        <v xml:space="preserve">Mansfield Mansfield Plz 181 N Main St </v>
      </c>
    </row>
    <row r="467" spans="1:18" ht="18.75" customHeight="1" x14ac:dyDescent="0.25">
      <c r="A467">
        <v>465</v>
      </c>
      <c r="B467" s="1" t="s">
        <v>466</v>
      </c>
      <c r="C467" t="str">
        <f t="shared" si="519"/>
        <v xml:space="preserve">4023 </v>
      </c>
      <c r="D467" s="1" t="s">
        <v>466</v>
      </c>
      <c r="E467" t="str">
        <f t="shared" ref="E467" si="543">MID(D467,1,SEARCH(" ",D467,1))</f>
        <v xml:space="preserve">4023 </v>
      </c>
      <c r="F467">
        <f t="shared" si="521"/>
        <v>0</v>
      </c>
      <c r="J467" t="str">
        <f t="shared" si="522"/>
        <v>$26.56 $1,574,355.18</v>
      </c>
      <c r="K467" t="str">
        <f t="shared" si="523"/>
        <v>$1,574,355.18</v>
      </c>
      <c r="L467" t="str">
        <f t="shared" si="524"/>
        <v>$26.56</v>
      </c>
      <c r="M467" s="2" t="str">
        <f t="shared" si="525"/>
        <v>$26.56</v>
      </c>
      <c r="N467" s="2" t="str">
        <f t="shared" si="526"/>
        <v>$1,574,355.18</v>
      </c>
      <c r="O467">
        <f t="shared" si="527"/>
        <v>59275.420933734938</v>
      </c>
      <c r="Q467" t="str">
        <f t="shared" si="528"/>
        <v xml:space="preserve">W Pittston 801 Wyoming Ave </v>
      </c>
      <c r="R467" t="str">
        <f t="shared" si="529"/>
        <v xml:space="preserve">W Pittston 801 Wyoming Ave </v>
      </c>
    </row>
    <row r="468" spans="1:18" ht="18.75" customHeight="1" x14ac:dyDescent="0.25">
      <c r="A468">
        <v>466</v>
      </c>
      <c r="B468" s="1" t="s">
        <v>467</v>
      </c>
      <c r="C468" t="str">
        <f t="shared" si="519"/>
        <v xml:space="preserve">6522 </v>
      </c>
      <c r="D468" s="1" t="s">
        <v>467</v>
      </c>
      <c r="E468" t="str">
        <f t="shared" ref="E468" si="544">MID(D468,1,SEARCH(" ",D468,1))</f>
        <v xml:space="preserve">6522 </v>
      </c>
      <c r="F468">
        <f t="shared" si="521"/>
        <v>0</v>
      </c>
      <c r="J468" t="str">
        <f t="shared" si="522"/>
        <v>$29.83 $1,573,566.66</v>
      </c>
      <c r="K468" t="str">
        <f t="shared" si="523"/>
        <v>$1,573,566.66</v>
      </c>
      <c r="L468" t="str">
        <f t="shared" si="524"/>
        <v>$29.83</v>
      </c>
      <c r="M468" s="2" t="str">
        <f t="shared" si="525"/>
        <v>$29.83</v>
      </c>
      <c r="N468" s="2" t="str">
        <f t="shared" si="526"/>
        <v>$1,573,566.66</v>
      </c>
      <c r="O468">
        <f t="shared" si="527"/>
        <v>52751.145155883336</v>
      </c>
      <c r="Q468" t="str">
        <f t="shared" si="528"/>
        <v xml:space="preserve">New Stanton 111 Westmore Ave </v>
      </c>
      <c r="R468" t="str">
        <f t="shared" si="529"/>
        <v xml:space="preserve">New Stanton 111 Westmore Ave </v>
      </c>
    </row>
    <row r="469" spans="1:18" ht="18.75" customHeight="1" x14ac:dyDescent="0.25">
      <c r="A469">
        <v>467</v>
      </c>
      <c r="B469" s="1" t="s">
        <v>468</v>
      </c>
      <c r="C469" t="str">
        <f t="shared" si="519"/>
        <v xml:space="preserve">223 </v>
      </c>
      <c r="D469" s="1" t="s">
        <v>468</v>
      </c>
      <c r="E469" t="str">
        <f t="shared" ref="E469" si="545">MID(D469,1,SEARCH(" ",D469,1))</f>
        <v xml:space="preserve">223 </v>
      </c>
      <c r="F469">
        <f t="shared" si="521"/>
        <v>0</v>
      </c>
      <c r="J469" t="str">
        <f t="shared" si="522"/>
        <v>$24.57 $1,557,321.35</v>
      </c>
      <c r="K469" t="str">
        <f t="shared" si="523"/>
        <v>$1,557,321.35</v>
      </c>
      <c r="L469" t="str">
        <f t="shared" si="524"/>
        <v>$24.57</v>
      </c>
      <c r="M469" s="2" t="str">
        <f t="shared" si="525"/>
        <v>$24.57</v>
      </c>
      <c r="N469" s="2" t="str">
        <f t="shared" si="526"/>
        <v>$1,557,321.35</v>
      </c>
      <c r="O469">
        <f t="shared" si="527"/>
        <v>63383.042328042335</v>
      </c>
      <c r="Q469" t="str">
        <f t="shared" si="528"/>
        <v xml:space="preserve">Pittsburgh 126 Grant Ave </v>
      </c>
      <c r="R469" t="str">
        <f t="shared" si="529"/>
        <v xml:space="preserve">Pittsburgh 126 Grant Ave </v>
      </c>
    </row>
    <row r="470" spans="1:18" ht="18.75" customHeight="1" x14ac:dyDescent="0.25">
      <c r="A470">
        <v>468</v>
      </c>
      <c r="B470" s="1" t="s">
        <v>469</v>
      </c>
      <c r="C470" t="str">
        <f t="shared" si="519"/>
        <v xml:space="preserve">219 </v>
      </c>
      <c r="D470" s="1" t="s">
        <v>469</v>
      </c>
      <c r="E470" t="str">
        <f t="shared" ref="E470" si="546">MID(D470,1,SEARCH(" ",D470,1))</f>
        <v xml:space="preserve">219 </v>
      </c>
      <c r="F470">
        <f t="shared" si="521"/>
        <v>0</v>
      </c>
      <c r="J470" t="str">
        <f t="shared" si="522"/>
        <v>$20.79 $1,535,377.41</v>
      </c>
      <c r="K470" t="str">
        <f t="shared" si="523"/>
        <v>$1,535,377.41</v>
      </c>
      <c r="L470" t="str">
        <f t="shared" si="524"/>
        <v>$20.79</v>
      </c>
      <c r="M470" s="2" t="str">
        <f t="shared" si="525"/>
        <v>$20.79</v>
      </c>
      <c r="N470" s="2" t="str">
        <f t="shared" si="526"/>
        <v>$1,535,377.41</v>
      </c>
      <c r="O470">
        <f t="shared" si="527"/>
        <v>73851.727272727265</v>
      </c>
      <c r="Q470" t="str">
        <f t="shared" si="528"/>
        <v xml:space="preserve">West Mifflin Kennywood Shops 1326 Hoffman Blvd </v>
      </c>
      <c r="R470" t="str">
        <f t="shared" si="529"/>
        <v xml:space="preserve">West Mifflin Kennywood Shops 1326 Hoffman Blvd </v>
      </c>
    </row>
    <row r="471" spans="1:18" ht="18.75" customHeight="1" x14ac:dyDescent="0.25">
      <c r="A471">
        <v>469</v>
      </c>
      <c r="B471" s="1" t="s">
        <v>470</v>
      </c>
      <c r="C471" t="str">
        <f t="shared" si="519"/>
        <v xml:space="preserve">6510 </v>
      </c>
      <c r="D471" s="1" t="s">
        <v>470</v>
      </c>
      <c r="E471" t="str">
        <f t="shared" ref="E471" si="547">MID(D471,1,SEARCH(" ",D471,1))</f>
        <v xml:space="preserve">6510 </v>
      </c>
      <c r="F471">
        <f t="shared" si="521"/>
        <v>0</v>
      </c>
      <c r="J471" t="str">
        <f t="shared" si="522"/>
        <v>$27.87 $1,521,651.55</v>
      </c>
      <c r="K471" t="str">
        <f t="shared" si="523"/>
        <v>$1,521,651.55</v>
      </c>
      <c r="L471" t="str">
        <f t="shared" si="524"/>
        <v>$27.87</v>
      </c>
      <c r="M471" s="2" t="str">
        <f t="shared" si="525"/>
        <v>$27.87</v>
      </c>
      <c r="N471" s="2" t="str">
        <f t="shared" si="526"/>
        <v>$1,521,651.55</v>
      </c>
      <c r="O471">
        <f t="shared" si="527"/>
        <v>54598.189809831361</v>
      </c>
      <c r="Q471" t="str">
        <f t="shared" si="528"/>
        <v xml:space="preserve">Lower Burrell 249 Hillcrest Shopping Ctr 3220 Leechburg Rd </v>
      </c>
      <c r="R471" t="str">
        <f t="shared" si="529"/>
        <v xml:space="preserve">Lower Burrell 249 Hillcrest Shopping Ctr 3220 Leechburg Rd </v>
      </c>
    </row>
    <row r="472" spans="1:18" ht="18.75" customHeight="1" x14ac:dyDescent="0.25">
      <c r="A472">
        <v>470</v>
      </c>
      <c r="B472" s="1" t="s">
        <v>471</v>
      </c>
      <c r="C472" t="str">
        <f t="shared" si="519"/>
        <v xml:space="preserve">403 </v>
      </c>
      <c r="D472" s="1" t="s">
        <v>471</v>
      </c>
      <c r="E472" t="str">
        <f t="shared" ref="E472" si="548">MID(D472,1,SEARCH(" ",D472,1))</f>
        <v xml:space="preserve">403 </v>
      </c>
      <c r="F472">
        <f t="shared" si="521"/>
        <v>0</v>
      </c>
      <c r="J472" t="str">
        <f t="shared" si="522"/>
        <v>$25.06 $1,510,661.95</v>
      </c>
      <c r="K472" t="str">
        <f t="shared" si="523"/>
        <v>$1,510,661.95</v>
      </c>
      <c r="L472" t="str">
        <f t="shared" si="524"/>
        <v>$25.06</v>
      </c>
      <c r="M472" s="2" t="str">
        <f t="shared" si="525"/>
        <v>$25.06</v>
      </c>
      <c r="N472" s="2" t="str">
        <f t="shared" si="526"/>
        <v>$1,510,661.95</v>
      </c>
      <c r="O472">
        <f t="shared" si="527"/>
        <v>60281.801675977658</v>
      </c>
      <c r="Q472" t="str">
        <f t="shared" si="528"/>
        <v xml:space="preserve">Ambridge 999 Merchant St </v>
      </c>
      <c r="R472" t="str">
        <f t="shared" si="529"/>
        <v xml:space="preserve">Ambridge 999 Merchant St </v>
      </c>
    </row>
    <row r="473" spans="1:18" ht="18.75" customHeight="1" x14ac:dyDescent="0.25">
      <c r="A473">
        <v>471</v>
      </c>
      <c r="B473" s="1" t="s">
        <v>472</v>
      </c>
      <c r="C473" t="str">
        <f t="shared" si="519"/>
        <v xml:space="preserve">3001 </v>
      </c>
      <c r="D473" s="1" t="s">
        <v>472</v>
      </c>
      <c r="E473" t="str">
        <f t="shared" ref="E473" si="549">MID(D473,1,SEARCH(" ",D473,1))</f>
        <v xml:space="preserve">3001 </v>
      </c>
      <c r="F473">
        <f t="shared" si="521"/>
        <v>0</v>
      </c>
      <c r="J473" t="str">
        <f t="shared" si="522"/>
        <v>$27.97 $1,503,587.88</v>
      </c>
      <c r="K473" t="str">
        <f t="shared" si="523"/>
        <v>$1,503,587.88</v>
      </c>
      <c r="L473" t="str">
        <f t="shared" si="524"/>
        <v>$27.97</v>
      </c>
      <c r="M473" s="2" t="str">
        <f t="shared" si="525"/>
        <v>$27.97</v>
      </c>
      <c r="N473" s="2" t="str">
        <f t="shared" si="526"/>
        <v>$1,503,587.88</v>
      </c>
      <c r="O473">
        <f t="shared" si="527"/>
        <v>53757.164104397569</v>
      </c>
      <c r="Q473" t="str">
        <f t="shared" si="528"/>
        <v xml:space="preserve">Waynesburg Widewaters Commons 55 Sugar Run </v>
      </c>
      <c r="R473" t="str">
        <f t="shared" si="529"/>
        <v xml:space="preserve">Waynesburg Widewaters Commons 55 Sugar Run </v>
      </c>
    </row>
    <row r="474" spans="1:18" ht="18.75" customHeight="1" x14ac:dyDescent="0.25">
      <c r="A474">
        <v>472</v>
      </c>
      <c r="B474" s="1" t="s">
        <v>473</v>
      </c>
      <c r="C474" t="str">
        <f t="shared" si="519"/>
        <v xml:space="preserve">2515 </v>
      </c>
      <c r="D474" s="1" t="s">
        <v>473</v>
      </c>
      <c r="E474" t="str">
        <f t="shared" ref="E474" si="550">MID(D474,1,SEARCH(" ",D474,1))</f>
        <v xml:space="preserve">2515 </v>
      </c>
      <c r="F474">
        <f t="shared" si="521"/>
        <v>0</v>
      </c>
      <c r="J474" t="str">
        <f t="shared" si="522"/>
        <v>$21.23 $1,490,597.00</v>
      </c>
      <c r="K474" t="str">
        <f t="shared" si="523"/>
        <v>$1,490,597.00</v>
      </c>
      <c r="L474" t="str">
        <f t="shared" si="524"/>
        <v>$21.23</v>
      </c>
      <c r="M474" s="2" t="str">
        <f t="shared" si="525"/>
        <v>$21.23</v>
      </c>
      <c r="N474" s="2" t="str">
        <f t="shared" si="526"/>
        <v>$1,490,597.00</v>
      </c>
      <c r="O474">
        <f t="shared" si="527"/>
        <v>70211.822892133772</v>
      </c>
      <c r="Q474" t="str">
        <f t="shared" si="528"/>
        <v xml:space="preserve">Erie Commodore Perry Plz 2208 Broad St </v>
      </c>
      <c r="R474" t="str">
        <f t="shared" si="529"/>
        <v xml:space="preserve">Erie Commodore Perry Plz 2208 Broad St </v>
      </c>
    </row>
    <row r="475" spans="1:18" ht="18.75" customHeight="1" x14ac:dyDescent="0.25">
      <c r="A475">
        <v>473</v>
      </c>
      <c r="B475" s="1" t="s">
        <v>474</v>
      </c>
      <c r="C475" t="str">
        <f t="shared" si="519"/>
        <v xml:space="preserve">5412 </v>
      </c>
      <c r="D475" s="1" t="s">
        <v>474</v>
      </c>
      <c r="E475" t="str">
        <f t="shared" ref="E475" si="551">MID(D475,1,SEARCH(" ",D475,1))</f>
        <v xml:space="preserve">5412 </v>
      </c>
      <c r="F475">
        <f t="shared" si="521"/>
        <v>0</v>
      </c>
      <c r="J475" t="str">
        <f t="shared" si="522"/>
        <v>$27.91 $1,480,775.39</v>
      </c>
      <c r="K475" t="str">
        <f t="shared" si="523"/>
        <v>$1,480,775.39</v>
      </c>
      <c r="L475" t="str">
        <f t="shared" si="524"/>
        <v>$27.91</v>
      </c>
      <c r="M475" s="2" t="str">
        <f t="shared" si="525"/>
        <v>$27.91</v>
      </c>
      <c r="N475" s="2" t="str">
        <f t="shared" si="526"/>
        <v>$1,480,775.39</v>
      </c>
      <c r="O475">
        <f t="shared" si="527"/>
        <v>53055.370476531702</v>
      </c>
      <c r="Q475" t="str">
        <f t="shared" si="528"/>
        <v xml:space="preserve">Schuylkill Haven 515 Dock St </v>
      </c>
      <c r="R475" t="str">
        <f t="shared" si="529"/>
        <v xml:space="preserve">Schuylkill Haven 515 Dock St </v>
      </c>
    </row>
    <row r="476" spans="1:18" ht="18.75" customHeight="1" x14ac:dyDescent="0.25">
      <c r="A476">
        <v>474</v>
      </c>
      <c r="B476" s="1" t="s">
        <v>475</v>
      </c>
      <c r="C476" t="str">
        <f t="shared" si="519"/>
        <v xml:space="preserve">9209 </v>
      </c>
      <c r="D476" s="1" t="s">
        <v>475</v>
      </c>
      <c r="E476" t="str">
        <f t="shared" ref="E476" si="552">MID(D476,1,SEARCH(" ",D476,1))</f>
        <v xml:space="preserve">9209 </v>
      </c>
      <c r="F476">
        <f t="shared" si="521"/>
        <v>0</v>
      </c>
      <c r="J476" t="str">
        <f t="shared" si="522"/>
        <v>$29.60 $1,477,758.51</v>
      </c>
      <c r="K476" t="str">
        <f t="shared" si="523"/>
        <v>$1,477,758.51</v>
      </c>
      <c r="L476" t="str">
        <f t="shared" si="524"/>
        <v>$29.60</v>
      </c>
      <c r="M476" s="2" t="str">
        <f t="shared" si="525"/>
        <v>$29.60</v>
      </c>
      <c r="N476" s="2" t="str">
        <f t="shared" si="526"/>
        <v>$1,477,758.51</v>
      </c>
      <c r="O476">
        <f t="shared" si="527"/>
        <v>49924.273986486485</v>
      </c>
      <c r="Q476" t="str">
        <f t="shared" si="528"/>
        <v xml:space="preserve">Monroeville Monroeville Mall 326-328 Mall Blvd </v>
      </c>
      <c r="R476" t="str">
        <f t="shared" si="529"/>
        <v xml:space="preserve">Monroeville Monroeville Mall 326-328 Mall Blvd </v>
      </c>
    </row>
    <row r="477" spans="1:18" ht="18.75" customHeight="1" x14ac:dyDescent="0.25">
      <c r="A477">
        <v>475</v>
      </c>
      <c r="B477" s="1" t="s">
        <v>476</v>
      </c>
      <c r="C477" t="str">
        <f t="shared" si="519"/>
        <v xml:space="preserve">3612 </v>
      </c>
      <c r="D477" s="1" t="s">
        <v>476</v>
      </c>
      <c r="E477" t="str">
        <f t="shared" ref="E477" si="553">MID(D477,1,SEARCH(" ",D477,1))</f>
        <v xml:space="preserve">3612 </v>
      </c>
      <c r="F477">
        <f t="shared" si="521"/>
        <v>0</v>
      </c>
      <c r="J477" t="str">
        <f t="shared" si="522"/>
        <v>$28.16 $1,473,662.27</v>
      </c>
      <c r="K477" t="str">
        <f t="shared" si="523"/>
        <v>$1,473,662.27</v>
      </c>
      <c r="L477" t="str">
        <f t="shared" si="524"/>
        <v>$28.16</v>
      </c>
      <c r="M477" s="2" t="str">
        <f t="shared" si="525"/>
        <v>$28.16</v>
      </c>
      <c r="N477" s="2" t="str">
        <f t="shared" si="526"/>
        <v>$1,473,662.27</v>
      </c>
      <c r="O477">
        <f t="shared" si="527"/>
        <v>52331.756747159088</v>
      </c>
      <c r="Q477" t="str">
        <f t="shared" si="528"/>
        <v xml:space="preserve">Gap Village At Gap Shopping Ctr 5360 Lincoln </v>
      </c>
      <c r="R477" t="str">
        <f t="shared" si="529"/>
        <v xml:space="preserve">Gap Village At Gap Shopping Ctr 5360 Lincoln </v>
      </c>
    </row>
    <row r="478" spans="1:18" ht="18.75" customHeight="1" x14ac:dyDescent="0.25">
      <c r="A478">
        <v>476</v>
      </c>
      <c r="B478" s="1" t="s">
        <v>477</v>
      </c>
      <c r="C478" t="str">
        <f t="shared" si="519"/>
        <v xml:space="preserve">2002 </v>
      </c>
      <c r="D478" s="1" t="s">
        <v>477</v>
      </c>
      <c r="E478" t="str">
        <f t="shared" ref="E478" si="554">MID(D478,1,SEARCH(" ",D478,1))</f>
        <v xml:space="preserve">2002 </v>
      </c>
      <c r="F478">
        <f t="shared" si="521"/>
        <v>0</v>
      </c>
      <c r="J478" t="str">
        <f t="shared" si="522"/>
        <v>$28.39 $1,469,646.06</v>
      </c>
      <c r="K478" t="str">
        <f t="shared" si="523"/>
        <v>$1,469,646.06</v>
      </c>
      <c r="L478" t="str">
        <f t="shared" si="524"/>
        <v>$28.39</v>
      </c>
      <c r="M478" s="2" t="str">
        <f t="shared" si="525"/>
        <v>$28.39</v>
      </c>
      <c r="N478" s="2" t="str">
        <f t="shared" si="526"/>
        <v>$1,469,646.06</v>
      </c>
      <c r="O478">
        <f t="shared" si="527"/>
        <v>51766.328284607254</v>
      </c>
      <c r="Q478" t="str">
        <f t="shared" si="528"/>
        <v xml:space="preserve">Titusville 126 S Martin St </v>
      </c>
      <c r="R478" t="str">
        <f t="shared" si="529"/>
        <v xml:space="preserve">Titusville 126 S Martin St </v>
      </c>
    </row>
    <row r="479" spans="1:18" ht="18.75" customHeight="1" x14ac:dyDescent="0.25">
      <c r="A479">
        <v>477</v>
      </c>
      <c r="B479" s="1" t="s">
        <v>478</v>
      </c>
      <c r="C479" t="str">
        <f t="shared" si="519"/>
        <v xml:space="preserve">6304 </v>
      </c>
      <c r="D479" s="1" t="s">
        <v>478</v>
      </c>
      <c r="E479" t="str">
        <f t="shared" ref="E479" si="555">MID(D479,1,SEARCH(" ",D479,1))</f>
        <v xml:space="preserve">6304 </v>
      </c>
      <c r="F479">
        <f t="shared" si="521"/>
        <v>0</v>
      </c>
      <c r="J479" t="str">
        <f t="shared" si="522"/>
        <v>$32.01 $1,459,924.73</v>
      </c>
      <c r="K479" t="str">
        <f t="shared" si="523"/>
        <v>$1,459,924.73</v>
      </c>
      <c r="L479" t="str">
        <f t="shared" si="524"/>
        <v>$32.01</v>
      </c>
      <c r="M479" s="2" t="str">
        <f t="shared" si="525"/>
        <v>$32.01</v>
      </c>
      <c r="N479" s="2" t="str">
        <f t="shared" si="526"/>
        <v>$1,459,924.73</v>
      </c>
      <c r="O479">
        <f t="shared" si="527"/>
        <v>45608.395189003437</v>
      </c>
      <c r="Q479" t="str">
        <f t="shared" si="528"/>
        <v xml:space="preserve">Charleroi 105 3rd St </v>
      </c>
      <c r="R479" t="str">
        <f t="shared" si="529"/>
        <v xml:space="preserve">Charleroi 105 3rd St </v>
      </c>
    </row>
    <row r="480" spans="1:18" ht="18.75" customHeight="1" x14ac:dyDescent="0.25">
      <c r="A480">
        <v>478</v>
      </c>
      <c r="B480" s="1" t="s">
        <v>479</v>
      </c>
      <c r="C480" t="str">
        <f t="shared" si="519"/>
        <v xml:space="preserve">3706 </v>
      </c>
      <c r="D480" s="1" t="s">
        <v>479</v>
      </c>
      <c r="E480" t="str">
        <f t="shared" ref="E480" si="556">MID(D480,1,SEARCH(" ",D480,1))</f>
        <v xml:space="preserve">3706 </v>
      </c>
      <c r="F480">
        <f t="shared" si="521"/>
        <v>0</v>
      </c>
      <c r="J480" t="str">
        <f t="shared" si="522"/>
        <v>$21.74 $1,456,418.35</v>
      </c>
      <c r="K480" t="str">
        <f t="shared" si="523"/>
        <v>$1,456,418.35</v>
      </c>
      <c r="L480" t="str">
        <f t="shared" si="524"/>
        <v>$21.74</v>
      </c>
      <c r="M480" s="2" t="str">
        <f t="shared" si="525"/>
        <v>$21.74</v>
      </c>
      <c r="N480" s="2" t="str">
        <f t="shared" si="526"/>
        <v>$1,456,418.35</v>
      </c>
      <c r="O480">
        <f t="shared" si="527"/>
        <v>66992.56439742411</v>
      </c>
      <c r="Q480" t="str">
        <f t="shared" si="528"/>
        <v xml:space="preserve">New Castle 4 Cascade Galleria 100 S Jefferson St </v>
      </c>
      <c r="R480" t="str">
        <f t="shared" si="529"/>
        <v xml:space="preserve">New Castle 4 Cascade Galleria 100 S Jefferson St </v>
      </c>
    </row>
    <row r="481" spans="1:18" ht="18.75" customHeight="1" x14ac:dyDescent="0.25">
      <c r="A481">
        <v>479</v>
      </c>
      <c r="B481" s="1" t="s">
        <v>480</v>
      </c>
      <c r="C481" t="str">
        <f t="shared" si="519"/>
        <v xml:space="preserve">5002 </v>
      </c>
      <c r="D481" s="1" t="s">
        <v>480</v>
      </c>
      <c r="E481" t="str">
        <f t="shared" ref="E481" si="557">MID(D481,1,SEARCH(" ",D481,1))</f>
        <v xml:space="preserve">5002 </v>
      </c>
      <c r="F481">
        <f t="shared" si="521"/>
        <v>0</v>
      </c>
      <c r="J481" t="str">
        <f t="shared" si="522"/>
        <v>$31.61 $1,456,271.14</v>
      </c>
      <c r="K481" t="str">
        <f t="shared" si="523"/>
        <v>$1,456,271.14</v>
      </c>
      <c r="L481" t="str">
        <f t="shared" si="524"/>
        <v>$31.61</v>
      </c>
      <c r="M481" s="2" t="str">
        <f t="shared" si="525"/>
        <v>$31.61</v>
      </c>
      <c r="N481" s="2" t="str">
        <f t="shared" si="526"/>
        <v>$1,456,271.14</v>
      </c>
      <c r="O481">
        <f t="shared" si="527"/>
        <v>46069.950648528946</v>
      </c>
      <c r="Q481" t="str">
        <f t="shared" si="528"/>
        <v xml:space="preserve">Duncannon 53 Main St </v>
      </c>
      <c r="R481" t="str">
        <f t="shared" si="529"/>
        <v xml:space="preserve">Duncannon 53 Main St </v>
      </c>
    </row>
    <row r="482" spans="1:18" ht="18.75" customHeight="1" x14ac:dyDescent="0.25">
      <c r="A482">
        <v>480</v>
      </c>
      <c r="B482" s="1" t="s">
        <v>481</v>
      </c>
      <c r="C482" t="str">
        <f t="shared" si="519"/>
        <v xml:space="preserve">402 </v>
      </c>
      <c r="D482" s="1" t="s">
        <v>481</v>
      </c>
      <c r="E482" t="str">
        <f t="shared" ref="E482" si="558">MID(D482,1,SEARCH(" ",D482,1))</f>
        <v xml:space="preserve">402 </v>
      </c>
      <c r="F482">
        <f t="shared" si="521"/>
        <v>0</v>
      </c>
      <c r="J482" t="str">
        <f t="shared" si="522"/>
        <v>$26.06 $1,451,641.82</v>
      </c>
      <c r="K482" t="str">
        <f t="shared" si="523"/>
        <v>$1,451,641.82</v>
      </c>
      <c r="L482" t="str">
        <f t="shared" si="524"/>
        <v>$26.06</v>
      </c>
      <c r="M482" s="2" t="str">
        <f t="shared" si="525"/>
        <v>$26.06</v>
      </c>
      <c r="N482" s="2" t="str">
        <f t="shared" si="526"/>
        <v>$1,451,641.82</v>
      </c>
      <c r="O482">
        <f t="shared" si="527"/>
        <v>55703.830391404459</v>
      </c>
      <c r="Q482" t="str">
        <f t="shared" si="528"/>
        <v xml:space="preserve">Hopewell Twp Green Garden Shopping Ctr 3113 Green Garden Rd </v>
      </c>
      <c r="R482" t="str">
        <f t="shared" si="529"/>
        <v xml:space="preserve">Hopewell Twp Green Garden Shopping Ctr 3113 Green Garden Rd </v>
      </c>
    </row>
    <row r="483" spans="1:18" ht="18.75" customHeight="1" x14ac:dyDescent="0.25">
      <c r="A483">
        <v>481</v>
      </c>
      <c r="B483" s="1" t="s">
        <v>482</v>
      </c>
      <c r="C483" t="str">
        <f t="shared" si="519"/>
        <v xml:space="preserve">1601 </v>
      </c>
      <c r="D483" s="1" t="s">
        <v>482</v>
      </c>
      <c r="E483" t="str">
        <f t="shared" ref="E483" si="559">MID(D483,1,SEARCH(" ",D483,1))</f>
        <v xml:space="preserve">1601 </v>
      </c>
      <c r="F483">
        <f t="shared" si="521"/>
        <v>0</v>
      </c>
      <c r="J483" t="str">
        <f t="shared" si="522"/>
        <v>$33.36 $1,437,898.07</v>
      </c>
      <c r="K483" t="str">
        <f t="shared" si="523"/>
        <v>$1,437,898.07</v>
      </c>
      <c r="L483" t="str">
        <f t="shared" si="524"/>
        <v>$33.36</v>
      </c>
      <c r="M483" s="2" t="str">
        <f t="shared" si="525"/>
        <v>$33.36</v>
      </c>
      <c r="N483" s="2" t="str">
        <f t="shared" si="526"/>
        <v>$1,437,898.07</v>
      </c>
      <c r="O483">
        <f t="shared" si="527"/>
        <v>43102.460131894484</v>
      </c>
      <c r="Q483" t="str">
        <f t="shared" si="528"/>
        <v xml:space="preserve">Clarion 800 Ctr 845 Main St </v>
      </c>
      <c r="R483" t="str">
        <f t="shared" si="529"/>
        <v xml:space="preserve">Clarion 800 Ctr 845 Main St </v>
      </c>
    </row>
    <row r="484" spans="1:18" ht="18.75" customHeight="1" x14ac:dyDescent="0.25">
      <c r="A484">
        <v>482</v>
      </c>
      <c r="B484" s="1" t="s">
        <v>483</v>
      </c>
      <c r="C484" t="str">
        <f t="shared" si="519"/>
        <v xml:space="preserve">9203 </v>
      </c>
      <c r="D484" s="1" t="s">
        <v>483</v>
      </c>
      <c r="E484" t="str">
        <f t="shared" ref="E484" si="560">MID(D484,1,SEARCH(" ",D484,1))</f>
        <v xml:space="preserve">9203 </v>
      </c>
      <c r="F484">
        <f t="shared" si="521"/>
        <v>0</v>
      </c>
      <c r="J484" t="str">
        <f t="shared" si="522"/>
        <v>$29.28 $1,428,022.57</v>
      </c>
      <c r="K484" t="str">
        <f t="shared" si="523"/>
        <v>$1,428,022.57</v>
      </c>
      <c r="L484" t="str">
        <f t="shared" si="524"/>
        <v>$29.28</v>
      </c>
      <c r="M484" s="2" t="str">
        <f t="shared" si="525"/>
        <v>$29.28</v>
      </c>
      <c r="N484" s="2" t="str">
        <f t="shared" si="526"/>
        <v>$1,428,022.57</v>
      </c>
      <c r="O484">
        <f t="shared" si="527"/>
        <v>48771.262636612024</v>
      </c>
      <c r="Q484" t="str">
        <f t="shared" si="528"/>
        <v xml:space="preserve">Leetsdale 3 Quaker Village Shopping Ctr </v>
      </c>
      <c r="R484" t="str">
        <f t="shared" si="529"/>
        <v xml:space="preserve">Leetsdale 3 Quaker Village Shopping Ctr </v>
      </c>
    </row>
    <row r="485" spans="1:18" ht="18.75" customHeight="1" x14ac:dyDescent="0.25">
      <c r="A485">
        <v>483</v>
      </c>
      <c r="B485" s="1" t="s">
        <v>484</v>
      </c>
      <c r="C485" t="str">
        <f t="shared" si="519"/>
        <v xml:space="preserve">5409 </v>
      </c>
      <c r="D485" s="1" t="s">
        <v>484</v>
      </c>
      <c r="E485" t="str">
        <f t="shared" ref="E485" si="561">MID(D485,1,SEARCH(" ",D485,1))</f>
        <v xml:space="preserve">5409 </v>
      </c>
      <c r="F485">
        <f t="shared" si="521"/>
        <v>0</v>
      </c>
      <c r="J485" t="str">
        <f t="shared" si="522"/>
        <v>$36.75 $1,425,113.32</v>
      </c>
      <c r="K485" t="str">
        <f t="shared" si="523"/>
        <v>$1,425,113.32</v>
      </c>
      <c r="L485" t="str">
        <f t="shared" si="524"/>
        <v>$36.75</v>
      </c>
      <c r="M485" s="2" t="str">
        <f t="shared" si="525"/>
        <v>$36.75</v>
      </c>
      <c r="N485" s="2" t="str">
        <f t="shared" si="526"/>
        <v>$1,425,113.32</v>
      </c>
      <c r="O485">
        <f t="shared" si="527"/>
        <v>38778.593741496603</v>
      </c>
      <c r="Q485" t="str">
        <f t="shared" si="528"/>
        <v xml:space="preserve">Orwigsburg Federal Sq 705 W Market </v>
      </c>
      <c r="R485" t="str">
        <f t="shared" si="529"/>
        <v xml:space="preserve">Orwigsburg Federal Sq 705 W Market </v>
      </c>
    </row>
    <row r="486" spans="1:18" ht="18.75" customHeight="1" x14ac:dyDescent="0.25">
      <c r="A486">
        <v>484</v>
      </c>
      <c r="B486" s="1" t="s">
        <v>485</v>
      </c>
      <c r="C486" t="str">
        <f t="shared" si="519"/>
        <v xml:space="preserve">3302 </v>
      </c>
      <c r="D486" s="1" t="s">
        <v>485</v>
      </c>
      <c r="E486" t="str">
        <f t="shared" ref="E486" si="562">MID(D486,1,SEARCH(" ",D486,1))</f>
        <v xml:space="preserve">3302 </v>
      </c>
      <c r="F486">
        <f t="shared" si="521"/>
        <v>0</v>
      </c>
      <c r="J486" t="str">
        <f t="shared" si="522"/>
        <v>$30.28 $1,424,745.22</v>
      </c>
      <c r="K486" t="str">
        <f t="shared" si="523"/>
        <v>$1,424,745.22</v>
      </c>
      <c r="L486" t="str">
        <f t="shared" si="524"/>
        <v>$30.28</v>
      </c>
      <c r="M486" s="2" t="str">
        <f t="shared" si="525"/>
        <v>$30.28</v>
      </c>
      <c r="N486" s="2" t="str">
        <f t="shared" si="526"/>
        <v>$1,424,745.22</v>
      </c>
      <c r="O486">
        <f t="shared" si="527"/>
        <v>47052.352047556138</v>
      </c>
      <c r="Q486" t="str">
        <f t="shared" si="528"/>
        <v xml:space="preserve">Punxsutawney 567 W Mahoning St </v>
      </c>
      <c r="R486" t="str">
        <f t="shared" si="529"/>
        <v xml:space="preserve">Punxsutawney 567 W Mahoning St </v>
      </c>
    </row>
    <row r="487" spans="1:18" ht="18.75" customHeight="1" x14ac:dyDescent="0.25">
      <c r="A487">
        <v>485</v>
      </c>
      <c r="B487" s="1" t="s">
        <v>486</v>
      </c>
      <c r="C487" t="str">
        <f t="shared" si="519"/>
        <v xml:space="preserve">6516 </v>
      </c>
      <c r="D487" s="1" t="s">
        <v>486</v>
      </c>
      <c r="E487" t="str">
        <f t="shared" ref="E487" si="563">MID(D487,1,SEARCH(" ",D487,1))</f>
        <v xml:space="preserve">6516 </v>
      </c>
      <c r="F487">
        <f t="shared" si="521"/>
        <v>0</v>
      </c>
      <c r="J487" t="str">
        <f t="shared" si="522"/>
        <v>$28.04 $1,420,913.99</v>
      </c>
      <c r="K487" t="str">
        <f t="shared" si="523"/>
        <v>$1,420,913.99</v>
      </c>
      <c r="L487" t="str">
        <f t="shared" si="524"/>
        <v>$28.04</v>
      </c>
      <c r="M487" s="2" t="str">
        <f t="shared" si="525"/>
        <v>$28.04</v>
      </c>
      <c r="N487" s="2" t="str">
        <f t="shared" si="526"/>
        <v>$1,420,913.99</v>
      </c>
      <c r="O487">
        <f t="shared" si="527"/>
        <v>50674.536019971471</v>
      </c>
      <c r="Q487" t="str">
        <f t="shared" si="528"/>
        <v xml:space="preserve">Jeannette Penn Crossing Shopping Ctr 2012 Penny Ln </v>
      </c>
      <c r="R487" t="str">
        <f t="shared" si="529"/>
        <v xml:space="preserve">Jeannette Penn Crossing Shopping Ctr 2012 Penny Ln </v>
      </c>
    </row>
    <row r="488" spans="1:18" ht="18.75" customHeight="1" x14ac:dyDescent="0.25">
      <c r="A488">
        <v>486</v>
      </c>
      <c r="B488" s="1" t="s">
        <v>487</v>
      </c>
      <c r="C488" t="str">
        <f t="shared" si="519"/>
        <v xml:space="preserve">1706 </v>
      </c>
      <c r="D488" s="1" t="s">
        <v>487</v>
      </c>
      <c r="E488" t="str">
        <f t="shared" ref="E488" si="564">MID(D488,1,SEARCH(" ",D488,1))</f>
        <v xml:space="preserve">1706 </v>
      </c>
      <c r="F488">
        <f t="shared" si="521"/>
        <v>0</v>
      </c>
      <c r="J488" t="str">
        <f t="shared" si="522"/>
        <v>$25.12 $1,416,160.92</v>
      </c>
      <c r="K488" t="str">
        <f t="shared" si="523"/>
        <v>$1,416,160.92</v>
      </c>
      <c r="L488" t="str">
        <f t="shared" si="524"/>
        <v>$25.12</v>
      </c>
      <c r="M488" s="2" t="str">
        <f t="shared" si="525"/>
        <v>$25.12</v>
      </c>
      <c r="N488" s="2" t="str">
        <f t="shared" si="526"/>
        <v>$1,416,160.92</v>
      </c>
      <c r="O488">
        <f t="shared" si="527"/>
        <v>56375.832802547768</v>
      </c>
      <c r="Q488" t="str">
        <f t="shared" si="528"/>
        <v xml:space="preserve">Philipsburg 4A Peebles Plz </v>
      </c>
      <c r="R488" t="str">
        <f t="shared" si="529"/>
        <v xml:space="preserve">Philipsburg 4A Peebles Plz </v>
      </c>
    </row>
    <row r="489" spans="1:18" ht="18.75" customHeight="1" x14ac:dyDescent="0.25">
      <c r="A489">
        <v>487</v>
      </c>
      <c r="B489" s="1" t="s">
        <v>488</v>
      </c>
      <c r="C489" t="str">
        <f t="shared" si="519"/>
        <v xml:space="preserve">4017 </v>
      </c>
      <c r="D489" s="1" t="s">
        <v>488</v>
      </c>
      <c r="E489" t="str">
        <f t="shared" ref="E489" si="565">MID(D489,1,SEARCH(" ",D489,1))</f>
        <v xml:space="preserve">4017 </v>
      </c>
      <c r="F489">
        <f t="shared" si="521"/>
        <v>0</v>
      </c>
      <c r="J489" t="str">
        <f t="shared" si="522"/>
        <v>$26.52 $1,415,535.24</v>
      </c>
      <c r="K489" t="str">
        <f t="shared" si="523"/>
        <v>$1,415,535.24</v>
      </c>
      <c r="L489" t="str">
        <f t="shared" si="524"/>
        <v>$26.52</v>
      </c>
      <c r="M489" s="2" t="str">
        <f t="shared" si="525"/>
        <v>$26.52</v>
      </c>
      <c r="N489" s="2" t="str">
        <f t="shared" si="526"/>
        <v>$1,415,535.24</v>
      </c>
      <c r="O489">
        <f t="shared" si="527"/>
        <v>53376.140271493212</v>
      </c>
      <c r="Q489" t="str">
        <f t="shared" si="528"/>
        <v xml:space="preserve">Plains Plains Plz 21 N River St </v>
      </c>
      <c r="R489" t="str">
        <f t="shared" si="529"/>
        <v xml:space="preserve">Plains Plains Plz 21 N River St </v>
      </c>
    </row>
    <row r="490" spans="1:18" ht="18.75" customHeight="1" x14ac:dyDescent="0.25">
      <c r="A490">
        <v>488</v>
      </c>
      <c r="B490" s="1" t="s">
        <v>489</v>
      </c>
      <c r="C490" t="str">
        <f t="shared" si="519"/>
        <v xml:space="preserve">2204 </v>
      </c>
      <c r="D490" s="1" t="s">
        <v>489</v>
      </c>
      <c r="E490" t="str">
        <f t="shared" ref="E490" si="566">MID(D490,1,SEARCH(" ",D490,1))</f>
        <v xml:space="preserve">2204 </v>
      </c>
      <c r="F490">
        <f t="shared" si="521"/>
        <v>0</v>
      </c>
      <c r="J490" t="str">
        <f t="shared" si="522"/>
        <v>$24.08 $1,413,688.05</v>
      </c>
      <c r="K490" t="str">
        <f t="shared" si="523"/>
        <v>$1,413,688.05</v>
      </c>
      <c r="L490" t="str">
        <f t="shared" si="524"/>
        <v>$24.08</v>
      </c>
      <c r="M490" s="2" t="str">
        <f t="shared" si="525"/>
        <v>$24.08</v>
      </c>
      <c r="N490" s="2" t="str">
        <f t="shared" si="526"/>
        <v>$1,413,688.05</v>
      </c>
      <c r="O490">
        <f t="shared" si="527"/>
        <v>58707.975498338878</v>
      </c>
      <c r="Q490" t="str">
        <f t="shared" si="528"/>
        <v xml:space="preserve">Steelton 325 N Front St </v>
      </c>
      <c r="R490" t="str">
        <f t="shared" si="529"/>
        <v xml:space="preserve">Steelton 325 N Front St </v>
      </c>
    </row>
    <row r="491" spans="1:18" ht="18.75" customHeight="1" x14ac:dyDescent="0.25">
      <c r="A491">
        <v>489</v>
      </c>
      <c r="B491" s="1" t="s">
        <v>490</v>
      </c>
      <c r="C491" t="str">
        <f t="shared" si="519"/>
        <v xml:space="preserve">6311 </v>
      </c>
      <c r="D491" s="1" t="s">
        <v>490</v>
      </c>
      <c r="E491" t="str">
        <f t="shared" ref="E491" si="567">MID(D491,1,SEARCH(" ",D491,1))</f>
        <v xml:space="preserve">6311 </v>
      </c>
      <c r="F491">
        <f t="shared" si="521"/>
        <v>0</v>
      </c>
      <c r="J491" t="str">
        <f t="shared" si="522"/>
        <v>$27.40 $1,362,483.39</v>
      </c>
      <c r="K491" t="str">
        <f t="shared" si="523"/>
        <v>$1,362,483.39</v>
      </c>
      <c r="L491" t="str">
        <f t="shared" si="524"/>
        <v>$27.40</v>
      </c>
      <c r="M491" s="2" t="str">
        <f t="shared" si="525"/>
        <v>$27.40</v>
      </c>
      <c r="N491" s="2" t="str">
        <f t="shared" si="526"/>
        <v>$1,362,483.39</v>
      </c>
      <c r="O491">
        <f t="shared" si="527"/>
        <v>49725.671167883207</v>
      </c>
      <c r="Q491" t="str">
        <f t="shared" si="528"/>
        <v xml:space="preserve">California 327 Third St </v>
      </c>
      <c r="R491" t="str">
        <f t="shared" si="529"/>
        <v xml:space="preserve">California 327 Third St </v>
      </c>
    </row>
    <row r="492" spans="1:18" ht="18.75" customHeight="1" x14ac:dyDescent="0.25">
      <c r="A492">
        <v>490</v>
      </c>
      <c r="B492" s="1" t="s">
        <v>491</v>
      </c>
      <c r="C492" t="str">
        <f t="shared" si="519"/>
        <v xml:space="preserve">1524 </v>
      </c>
      <c r="D492" s="1" t="s">
        <v>491</v>
      </c>
      <c r="E492" t="str">
        <f t="shared" ref="E492" si="568">MID(D492,1,SEARCH(" ",D492,1))</f>
        <v xml:space="preserve">1524 </v>
      </c>
      <c r="F492">
        <f t="shared" si="521"/>
        <v>0</v>
      </c>
      <c r="J492" t="str">
        <f t="shared" si="522"/>
        <v>$24.57 $1,349,320.73</v>
      </c>
      <c r="K492" t="str">
        <f t="shared" si="523"/>
        <v>$1,349,320.73</v>
      </c>
      <c r="L492" t="str">
        <f t="shared" si="524"/>
        <v>$24.57</v>
      </c>
      <c r="M492" s="2" t="str">
        <f t="shared" si="525"/>
        <v>$24.57</v>
      </c>
      <c r="N492" s="2" t="str">
        <f t="shared" si="526"/>
        <v>$1,349,320.73</v>
      </c>
      <c r="O492">
        <f t="shared" si="527"/>
        <v>54917.40862840863</v>
      </c>
      <c r="Q492" t="str">
        <f t="shared" si="528"/>
        <v xml:space="preserve">Oxford Oxford Sq Shopping Ctr 449 N Third St </v>
      </c>
      <c r="R492" t="str">
        <f t="shared" si="529"/>
        <v xml:space="preserve">Oxford Oxford Sq Shopping Ctr 449 N Third St </v>
      </c>
    </row>
    <row r="493" spans="1:18" ht="18.75" customHeight="1" x14ac:dyDescent="0.25">
      <c r="A493">
        <v>491</v>
      </c>
      <c r="B493" s="1" t="s">
        <v>492</v>
      </c>
      <c r="C493" t="str">
        <f t="shared" si="519"/>
        <v xml:space="preserve">2506 </v>
      </c>
      <c r="D493" s="1" t="s">
        <v>492</v>
      </c>
      <c r="E493" t="str">
        <f t="shared" ref="E493" si="569">MID(D493,1,SEARCH(" ",D493,1))</f>
        <v xml:space="preserve">2506 </v>
      </c>
      <c r="F493">
        <f t="shared" si="521"/>
        <v>0</v>
      </c>
      <c r="J493" t="str">
        <f t="shared" si="522"/>
        <v>$29.41 $1,344,385.56</v>
      </c>
      <c r="K493" t="str">
        <f t="shared" si="523"/>
        <v>$1,344,385.56</v>
      </c>
      <c r="L493" t="str">
        <f t="shared" si="524"/>
        <v>$29.41</v>
      </c>
      <c r="M493" s="2" t="str">
        <f t="shared" si="525"/>
        <v>$29.41</v>
      </c>
      <c r="N493" s="2" t="str">
        <f t="shared" si="526"/>
        <v>$1,344,385.56</v>
      </c>
      <c r="O493">
        <f t="shared" si="527"/>
        <v>45711.851751105067</v>
      </c>
      <c r="Q493" t="str">
        <f t="shared" si="528"/>
        <v xml:space="preserve">Corry Corry Plz 350 W Columbus Ave </v>
      </c>
      <c r="R493" t="str">
        <f t="shared" si="529"/>
        <v xml:space="preserve">Corry Corry Plz 350 W Columbus Ave </v>
      </c>
    </row>
    <row r="494" spans="1:18" ht="18.75" customHeight="1" x14ac:dyDescent="0.25">
      <c r="A494">
        <v>492</v>
      </c>
      <c r="B494" s="1" t="s">
        <v>493</v>
      </c>
      <c r="C494" t="str">
        <f t="shared" si="519"/>
        <v xml:space="preserve">4301 </v>
      </c>
      <c r="D494" s="1" t="s">
        <v>493</v>
      </c>
      <c r="E494" t="str">
        <f t="shared" ref="E494" si="570">MID(D494,1,SEARCH(" ",D494,1))</f>
        <v xml:space="preserve">4301 </v>
      </c>
      <c r="F494">
        <f t="shared" si="521"/>
        <v>0</v>
      </c>
      <c r="J494" t="str">
        <f t="shared" si="522"/>
        <v>$22.60 $1,319,865.08</v>
      </c>
      <c r="K494" t="str">
        <f t="shared" si="523"/>
        <v>$1,319,865.08</v>
      </c>
      <c r="L494" t="str">
        <f t="shared" si="524"/>
        <v>$22.60</v>
      </c>
      <c r="M494" s="2" t="str">
        <f t="shared" si="525"/>
        <v>$22.60</v>
      </c>
      <c r="N494" s="2" t="str">
        <f t="shared" si="526"/>
        <v>$1,319,865.08</v>
      </c>
      <c r="O494">
        <f t="shared" si="527"/>
        <v>58401.109734513273</v>
      </c>
      <c r="Q494" t="str">
        <f t="shared" si="528"/>
        <v xml:space="preserve">Sharon Sharon Ctr City Shopping Ctr 120 S Water Ave </v>
      </c>
      <c r="R494" t="str">
        <f t="shared" si="529"/>
        <v xml:space="preserve">Sharon Sharon Ctr City Shopping Ctr 120 S Water Ave </v>
      </c>
    </row>
    <row r="495" spans="1:18" ht="18.75" customHeight="1" x14ac:dyDescent="0.25">
      <c r="A495">
        <v>493</v>
      </c>
      <c r="B495" s="1" t="s">
        <v>494</v>
      </c>
      <c r="C495" t="str">
        <f t="shared" si="519"/>
        <v xml:space="preserve">6306 </v>
      </c>
      <c r="D495" s="1" t="s">
        <v>494</v>
      </c>
      <c r="E495" t="str">
        <f t="shared" ref="E495" si="571">MID(D495,1,SEARCH(" ",D495,1))</f>
        <v xml:space="preserve">6306 </v>
      </c>
      <c r="F495">
        <f t="shared" si="521"/>
        <v>0</v>
      </c>
      <c r="J495" t="str">
        <f t="shared" si="522"/>
        <v>$25.46 $1,316,015.78</v>
      </c>
      <c r="K495" t="str">
        <f t="shared" si="523"/>
        <v>$1,316,015.78</v>
      </c>
      <c r="L495" t="str">
        <f t="shared" si="524"/>
        <v>$25.46</v>
      </c>
      <c r="M495" s="2" t="str">
        <f t="shared" si="525"/>
        <v>$25.46</v>
      </c>
      <c r="N495" s="2" t="str">
        <f t="shared" si="526"/>
        <v>$1,316,015.78</v>
      </c>
      <c r="O495">
        <f t="shared" si="527"/>
        <v>51689.543597800468</v>
      </c>
      <c r="Q495" t="str">
        <f t="shared" si="528"/>
        <v xml:space="preserve">Monongahela 245 W Main St </v>
      </c>
      <c r="R495" t="str">
        <f t="shared" si="529"/>
        <v xml:space="preserve">Monongahela 245 W Main St </v>
      </c>
    </row>
    <row r="496" spans="1:18" ht="18.75" customHeight="1" x14ac:dyDescent="0.25">
      <c r="A496">
        <v>494</v>
      </c>
      <c r="B496" s="1" t="s">
        <v>495</v>
      </c>
      <c r="C496" t="str">
        <f t="shared" si="519"/>
        <v xml:space="preserve">6505 </v>
      </c>
      <c r="D496" s="1" t="s">
        <v>495</v>
      </c>
      <c r="E496" t="str">
        <f t="shared" ref="E496" si="572">MID(D496,1,SEARCH(" ",D496,1))</f>
        <v xml:space="preserve">6505 </v>
      </c>
      <c r="F496">
        <f t="shared" si="521"/>
        <v>0</v>
      </c>
      <c r="J496" t="str">
        <f t="shared" si="522"/>
        <v>$21.41 $1,313,622.30</v>
      </c>
      <c r="K496" t="str">
        <f t="shared" si="523"/>
        <v>$1,313,622.30</v>
      </c>
      <c r="L496" t="str">
        <f t="shared" si="524"/>
        <v>$21.41</v>
      </c>
      <c r="M496" s="2" t="str">
        <f t="shared" si="525"/>
        <v>$21.41</v>
      </c>
      <c r="N496" s="2" t="str">
        <f t="shared" si="526"/>
        <v>$1,313,622.30</v>
      </c>
      <c r="O496">
        <f t="shared" si="527"/>
        <v>61355.548808967775</v>
      </c>
      <c r="Q496" t="str">
        <f t="shared" si="528"/>
        <v xml:space="preserve">New Kensington 328 Central City Plz </v>
      </c>
      <c r="R496" t="str">
        <f t="shared" si="529"/>
        <v xml:space="preserve">New Kensington 328 Central City Plz </v>
      </c>
    </row>
    <row r="497" spans="1:18" ht="18.75" customHeight="1" x14ac:dyDescent="0.25">
      <c r="A497">
        <v>495</v>
      </c>
      <c r="B497" s="1" t="s">
        <v>496</v>
      </c>
      <c r="C497" t="str">
        <f t="shared" si="519"/>
        <v xml:space="preserve">412 </v>
      </c>
      <c r="D497" s="1" t="s">
        <v>496</v>
      </c>
      <c r="E497" t="str">
        <f t="shared" ref="E497" si="573">MID(D497,1,SEARCH(" ",D497,1))</f>
        <v xml:space="preserve">412 </v>
      </c>
      <c r="F497">
        <f t="shared" si="521"/>
        <v>0</v>
      </c>
      <c r="J497" t="str">
        <f t="shared" si="522"/>
        <v>$25.24 $1,307,288.91</v>
      </c>
      <c r="K497" t="str">
        <f t="shared" si="523"/>
        <v>$1,307,288.91</v>
      </c>
      <c r="L497" t="str">
        <f t="shared" si="524"/>
        <v>$25.24</v>
      </c>
      <c r="M497" s="2" t="str">
        <f t="shared" si="525"/>
        <v>$25.24</v>
      </c>
      <c r="N497" s="2" t="str">
        <f t="shared" si="526"/>
        <v>$1,307,288.91</v>
      </c>
      <c r="O497">
        <f t="shared" si="527"/>
        <v>51794.330824088749</v>
      </c>
      <c r="Q497" t="str">
        <f t="shared" si="528"/>
        <v xml:space="preserve">Baden Northern Lights Shoppers City 1603 State </v>
      </c>
      <c r="R497" t="str">
        <f t="shared" si="529"/>
        <v xml:space="preserve">Baden Northern Lights Shoppers City 1603 State </v>
      </c>
    </row>
    <row r="498" spans="1:18" ht="18.75" customHeight="1" x14ac:dyDescent="0.25">
      <c r="A498">
        <v>496</v>
      </c>
      <c r="B498" s="1" t="s">
        <v>497</v>
      </c>
      <c r="C498" t="str">
        <f t="shared" si="519"/>
        <v xml:space="preserve">6101 </v>
      </c>
      <c r="D498" s="1" t="s">
        <v>497</v>
      </c>
      <c r="E498" t="str">
        <f t="shared" ref="E498" si="574">MID(D498,1,SEARCH(" ",D498,1))</f>
        <v xml:space="preserve">6101 </v>
      </c>
      <c r="F498">
        <f t="shared" si="521"/>
        <v>0</v>
      </c>
      <c r="J498" t="str">
        <f t="shared" si="522"/>
        <v>$30.00 $1,302,345.81</v>
      </c>
      <c r="K498" t="str">
        <f t="shared" si="523"/>
        <v>$1,302,345.81</v>
      </c>
      <c r="L498" t="str">
        <f t="shared" si="524"/>
        <v>$30.00</v>
      </c>
      <c r="M498" s="2" t="str">
        <f t="shared" si="525"/>
        <v>$30.00</v>
      </c>
      <c r="N498" s="2" t="str">
        <f t="shared" si="526"/>
        <v>$1,302,345.81</v>
      </c>
      <c r="O498">
        <f t="shared" si="527"/>
        <v>43411.527000000002</v>
      </c>
      <c r="Q498" t="str">
        <f t="shared" si="528"/>
        <v xml:space="preserve">Oil City Seneca St Plz 50 Seneca St </v>
      </c>
      <c r="R498" t="str">
        <f t="shared" si="529"/>
        <v xml:space="preserve">Oil City Seneca St Plz 50 Seneca St </v>
      </c>
    </row>
    <row r="499" spans="1:18" ht="18.75" customHeight="1" x14ac:dyDescent="0.25">
      <c r="A499">
        <v>497</v>
      </c>
      <c r="B499" s="1" t="s">
        <v>498</v>
      </c>
      <c r="C499" t="str">
        <f t="shared" si="519"/>
        <v xml:space="preserve">6706 </v>
      </c>
      <c r="D499" s="1" t="s">
        <v>498</v>
      </c>
      <c r="E499" t="str">
        <f t="shared" ref="E499" si="575">MID(D499,1,SEARCH(" ",D499,1))</f>
        <v xml:space="preserve">6706 </v>
      </c>
      <c r="F499">
        <f t="shared" si="521"/>
        <v>0</v>
      </c>
      <c r="J499" t="str">
        <f t="shared" si="522"/>
        <v>$24.10 $1,300,432.56</v>
      </c>
      <c r="K499" t="str">
        <f t="shared" si="523"/>
        <v>$1,300,432.56</v>
      </c>
      <c r="L499" t="str">
        <f t="shared" si="524"/>
        <v>$24.10</v>
      </c>
      <c r="M499" s="2" t="str">
        <f t="shared" si="525"/>
        <v>$24.10</v>
      </c>
      <c r="N499" s="2" t="str">
        <f t="shared" si="526"/>
        <v>$1,300,432.56</v>
      </c>
      <c r="O499">
        <f t="shared" si="527"/>
        <v>53959.857261410791</v>
      </c>
      <c r="Q499" t="str">
        <f t="shared" si="528"/>
        <v xml:space="preserve">Manchester Chester Sq Shopping Ctr 4169 N George St Extended </v>
      </c>
      <c r="R499" t="str">
        <f t="shared" si="529"/>
        <v xml:space="preserve">Manchester Chester Sq Shopping Ctr 4169 N George St Extended </v>
      </c>
    </row>
    <row r="500" spans="1:18" ht="18.75" customHeight="1" x14ac:dyDescent="0.25">
      <c r="A500">
        <v>498</v>
      </c>
      <c r="B500" s="1" t="s">
        <v>499</v>
      </c>
      <c r="C500" t="str">
        <f t="shared" si="519"/>
        <v xml:space="preserve">279 </v>
      </c>
      <c r="D500" s="1" t="s">
        <v>499</v>
      </c>
      <c r="E500" t="str">
        <f t="shared" ref="E500" si="576">MID(D500,1,SEARCH(" ",D500,1))</f>
        <v xml:space="preserve">279 </v>
      </c>
      <c r="F500">
        <f t="shared" si="521"/>
        <v>0</v>
      </c>
      <c r="J500" t="str">
        <f t="shared" si="522"/>
        <v>$22.13 $1,296,158.09</v>
      </c>
      <c r="K500" t="str">
        <f t="shared" si="523"/>
        <v>$1,296,158.09</v>
      </c>
      <c r="L500" t="str">
        <f t="shared" si="524"/>
        <v>$22.13</v>
      </c>
      <c r="M500" s="2" t="str">
        <f t="shared" si="525"/>
        <v>$22.13</v>
      </c>
      <c r="N500" s="2" t="str">
        <f t="shared" si="526"/>
        <v>$1,296,158.09</v>
      </c>
      <c r="O500">
        <f t="shared" si="527"/>
        <v>58570.18029823769</v>
      </c>
      <c r="Q500" t="str">
        <f t="shared" si="528"/>
        <v xml:space="preserve">Pittsburgh 722 Brookline Blvd </v>
      </c>
      <c r="R500" t="str">
        <f t="shared" si="529"/>
        <v xml:space="preserve">Pittsburgh 722 Brookline Blvd </v>
      </c>
    </row>
    <row r="501" spans="1:18" ht="18.75" customHeight="1" x14ac:dyDescent="0.25">
      <c r="A501">
        <v>499</v>
      </c>
      <c r="B501" s="1" t="s">
        <v>500</v>
      </c>
      <c r="C501" t="str">
        <f t="shared" si="519"/>
        <v xml:space="preserve">5402 </v>
      </c>
      <c r="D501" s="1" t="s">
        <v>500</v>
      </c>
      <c r="E501" t="str">
        <f t="shared" ref="E501" si="577">MID(D501,1,SEARCH(" ",D501,1))</f>
        <v xml:space="preserve">5402 </v>
      </c>
      <c r="F501">
        <f t="shared" si="521"/>
        <v>0</v>
      </c>
      <c r="J501" t="str">
        <f t="shared" si="522"/>
        <v>$25.26 $1,288,033.88</v>
      </c>
      <c r="K501" t="str">
        <f t="shared" si="523"/>
        <v>$1,288,033.88</v>
      </c>
      <c r="L501" t="str">
        <f t="shared" si="524"/>
        <v>$25.26</v>
      </c>
      <c r="M501" s="2" t="str">
        <f t="shared" si="525"/>
        <v>$25.26</v>
      </c>
      <c r="N501" s="2" t="str">
        <f t="shared" si="526"/>
        <v>$1,288,033.88</v>
      </c>
      <c r="O501">
        <f t="shared" si="527"/>
        <v>50991.04829770387</v>
      </c>
      <c r="Q501" t="str">
        <f t="shared" si="528"/>
        <v xml:space="preserve">Shenandoah 9 Gold Star Plz </v>
      </c>
      <c r="R501" t="str">
        <f t="shared" si="529"/>
        <v xml:space="preserve">Shenandoah 9 Gold Star Plz </v>
      </c>
    </row>
    <row r="502" spans="1:18" ht="18.75" customHeight="1" x14ac:dyDescent="0.25">
      <c r="A502">
        <v>500</v>
      </c>
      <c r="B502" s="1" t="s">
        <v>501</v>
      </c>
      <c r="C502" t="str">
        <f t="shared" si="519"/>
        <v xml:space="preserve">205 </v>
      </c>
      <c r="D502" s="1" t="s">
        <v>501</v>
      </c>
      <c r="E502" t="str">
        <f t="shared" ref="E502" si="578">MID(D502,1,SEARCH(" ",D502,1))</f>
        <v xml:space="preserve">205 </v>
      </c>
      <c r="F502">
        <f t="shared" si="521"/>
        <v>0</v>
      </c>
      <c r="J502" t="str">
        <f t="shared" si="522"/>
        <v>$16.71 $1,283,394.44</v>
      </c>
      <c r="K502" t="str">
        <f t="shared" si="523"/>
        <v>$1,283,394.44</v>
      </c>
      <c r="L502" t="str">
        <f t="shared" si="524"/>
        <v>$16.71</v>
      </c>
      <c r="M502" s="2" t="str">
        <f t="shared" si="525"/>
        <v>$16.71</v>
      </c>
      <c r="N502" s="2" t="str">
        <f t="shared" si="526"/>
        <v>$1,283,394.44</v>
      </c>
      <c r="O502">
        <f t="shared" si="527"/>
        <v>76803.976062238173</v>
      </c>
      <c r="Q502" t="str">
        <f t="shared" si="528"/>
        <v xml:space="preserve">Mckeesport 149 5th Ave </v>
      </c>
      <c r="R502" t="str">
        <f t="shared" si="529"/>
        <v xml:space="preserve">Mckeesport 149 5th Ave </v>
      </c>
    </row>
    <row r="503" spans="1:18" ht="18.75" customHeight="1" x14ac:dyDescent="0.25">
      <c r="A503">
        <v>501</v>
      </c>
      <c r="B503" s="1" t="s">
        <v>502</v>
      </c>
      <c r="C503" t="str">
        <f t="shared" si="519"/>
        <v xml:space="preserve">2315 </v>
      </c>
      <c r="D503" s="1" t="s">
        <v>502</v>
      </c>
      <c r="E503" t="str">
        <f t="shared" ref="E503" si="579">MID(D503,1,SEARCH(" ",D503,1))</f>
        <v xml:space="preserve">2315 </v>
      </c>
      <c r="F503">
        <f t="shared" si="521"/>
        <v>0</v>
      </c>
      <c r="J503" t="str">
        <f t="shared" si="522"/>
        <v>$37.05 $1,265,915.76</v>
      </c>
      <c r="K503" t="str">
        <f t="shared" si="523"/>
        <v>$1,265,915.76</v>
      </c>
      <c r="L503" t="str">
        <f t="shared" si="524"/>
        <v>$37.05</v>
      </c>
      <c r="M503" s="2" t="str">
        <f t="shared" si="525"/>
        <v>$37.05</v>
      </c>
      <c r="N503" s="2" t="str">
        <f t="shared" si="526"/>
        <v>$1,265,915.76</v>
      </c>
      <c r="O503">
        <f t="shared" si="527"/>
        <v>34167.766801619437</v>
      </c>
      <c r="Q503" t="str">
        <f t="shared" si="528"/>
        <v xml:space="preserve">Boothwyn 643 Conchester Pike </v>
      </c>
      <c r="R503" t="str">
        <f t="shared" si="529"/>
        <v xml:space="preserve">Boothwyn 643 Conchester Pike </v>
      </c>
    </row>
    <row r="504" spans="1:18" ht="18.75" customHeight="1" x14ac:dyDescent="0.25">
      <c r="A504">
        <v>502</v>
      </c>
      <c r="B504" s="1" t="s">
        <v>503</v>
      </c>
      <c r="C504" t="str">
        <f t="shared" si="519"/>
        <v xml:space="preserve">4604 </v>
      </c>
      <c r="D504" s="1" t="s">
        <v>503</v>
      </c>
      <c r="E504" t="str">
        <f t="shared" ref="E504" si="580">MID(D504,1,SEARCH(" ",D504,1))</f>
        <v xml:space="preserve">4604 </v>
      </c>
      <c r="F504">
        <f t="shared" si="521"/>
        <v>0</v>
      </c>
      <c r="J504" t="str">
        <f t="shared" si="522"/>
        <v>$17.97 $1,246,447.55</v>
      </c>
      <c r="K504" t="str">
        <f t="shared" si="523"/>
        <v>$1,246,447.55</v>
      </c>
      <c r="L504" t="str">
        <f t="shared" si="524"/>
        <v>$17.97</v>
      </c>
      <c r="M504" s="2" t="str">
        <f t="shared" si="525"/>
        <v>$17.97</v>
      </c>
      <c r="N504" s="2" t="str">
        <f t="shared" si="526"/>
        <v>$1,246,447.55</v>
      </c>
      <c r="O504">
        <f t="shared" si="527"/>
        <v>69362.690595436841</v>
      </c>
      <c r="Q504" t="str">
        <f t="shared" si="528"/>
        <v xml:space="preserve">Pottstown 212 E High St </v>
      </c>
      <c r="R504" t="str">
        <f t="shared" si="529"/>
        <v xml:space="preserve">Pottstown 212 E High St </v>
      </c>
    </row>
    <row r="505" spans="1:18" ht="18.75" customHeight="1" x14ac:dyDescent="0.25">
      <c r="A505">
        <v>503</v>
      </c>
      <c r="B505" s="1" t="s">
        <v>504</v>
      </c>
      <c r="C505" t="str">
        <f t="shared" si="519"/>
        <v xml:space="preserve">2213 </v>
      </c>
      <c r="D505" s="1" t="s">
        <v>504</v>
      </c>
      <c r="E505" t="str">
        <f t="shared" ref="E505" si="581">MID(D505,1,SEARCH(" ",D505,1))</f>
        <v xml:space="preserve">2213 </v>
      </c>
      <c r="F505">
        <f t="shared" si="521"/>
        <v>0</v>
      </c>
      <c r="J505" t="str">
        <f t="shared" si="522"/>
        <v>$28.65 $1,245,466.61</v>
      </c>
      <c r="K505" t="str">
        <f t="shared" si="523"/>
        <v>$1,245,466.61</v>
      </c>
      <c r="L505" t="str">
        <f t="shared" si="524"/>
        <v>$28.65</v>
      </c>
      <c r="M505" s="2" t="str">
        <f t="shared" si="525"/>
        <v>$28.65</v>
      </c>
      <c r="N505" s="2" t="str">
        <f t="shared" si="526"/>
        <v>$1,245,466.61</v>
      </c>
      <c r="O505">
        <f t="shared" si="527"/>
        <v>43471.783944153583</v>
      </c>
      <c r="Q505" t="str">
        <f t="shared" si="528"/>
        <v xml:space="preserve">Halifax 3775 Peters Mountain Rd </v>
      </c>
      <c r="R505" t="str">
        <f t="shared" si="529"/>
        <v xml:space="preserve">Halifax 3775 Peters Mountain Rd </v>
      </c>
    </row>
    <row r="506" spans="1:18" ht="18.75" customHeight="1" x14ac:dyDescent="0.25">
      <c r="A506">
        <v>504</v>
      </c>
      <c r="B506" s="1" t="s">
        <v>505</v>
      </c>
      <c r="C506" t="str">
        <f t="shared" si="519"/>
        <v xml:space="preserve">244 </v>
      </c>
      <c r="D506" s="1" t="s">
        <v>505</v>
      </c>
      <c r="E506" t="str">
        <f t="shared" ref="E506" si="582">MID(D506,1,SEARCH(" ",D506,1))</f>
        <v xml:space="preserve">244 </v>
      </c>
      <c r="F506">
        <f t="shared" si="521"/>
        <v>0</v>
      </c>
      <c r="J506" t="str">
        <f t="shared" si="522"/>
        <v>$23.84 $1,242,439.87</v>
      </c>
      <c r="K506" t="str">
        <f t="shared" si="523"/>
        <v>$1,242,439.87</v>
      </c>
      <c r="L506" t="str">
        <f t="shared" si="524"/>
        <v>$23.84</v>
      </c>
      <c r="M506" s="2" t="str">
        <f t="shared" si="525"/>
        <v>$23.84</v>
      </c>
      <c r="N506" s="2" t="str">
        <f t="shared" si="526"/>
        <v>$1,242,439.87</v>
      </c>
      <c r="O506">
        <f t="shared" si="527"/>
        <v>52115.766359060406</v>
      </c>
      <c r="Q506" t="str">
        <f t="shared" si="528"/>
        <v xml:space="preserve">Glassport 739 Monongahela Ave </v>
      </c>
      <c r="R506" t="str">
        <f t="shared" si="529"/>
        <v xml:space="preserve">Glassport 739 Monongahela Ave </v>
      </c>
    </row>
    <row r="507" spans="1:18" ht="18.75" customHeight="1" x14ac:dyDescent="0.25">
      <c r="A507">
        <v>505</v>
      </c>
      <c r="B507" s="1" t="s">
        <v>506</v>
      </c>
      <c r="C507" t="str">
        <f t="shared" si="519"/>
        <v xml:space="preserve">3501 </v>
      </c>
      <c r="D507" s="1" t="s">
        <v>506</v>
      </c>
      <c r="E507" t="str">
        <f t="shared" ref="E507" si="583">MID(D507,1,SEARCH(" ",D507,1))</f>
        <v xml:space="preserve">3501 </v>
      </c>
      <c r="F507">
        <f t="shared" si="521"/>
        <v>0</v>
      </c>
      <c r="J507" t="str">
        <f t="shared" si="522"/>
        <v>$28.96 $1,239,167.85</v>
      </c>
      <c r="K507" t="str">
        <f t="shared" si="523"/>
        <v>$1,239,167.85</v>
      </c>
      <c r="L507" t="str">
        <f t="shared" si="524"/>
        <v>$28.96</v>
      </c>
      <c r="M507" s="2" t="str">
        <f t="shared" si="525"/>
        <v>$28.96</v>
      </c>
      <c r="N507" s="2" t="str">
        <f t="shared" si="526"/>
        <v>$1,239,167.85</v>
      </c>
      <c r="O507">
        <f t="shared" si="527"/>
        <v>42788.945096685085</v>
      </c>
      <c r="Q507" t="str">
        <f t="shared" si="528"/>
        <v xml:space="preserve">Moosic 3364 Birney Plz </v>
      </c>
      <c r="R507" t="str">
        <f t="shared" si="529"/>
        <v xml:space="preserve">Moosic 3364 Birney Plz </v>
      </c>
    </row>
    <row r="508" spans="1:18" ht="18.75" customHeight="1" x14ac:dyDescent="0.25">
      <c r="A508">
        <v>506</v>
      </c>
      <c r="B508" s="1" t="s">
        <v>507</v>
      </c>
      <c r="C508" t="str">
        <f t="shared" si="519"/>
        <v xml:space="preserve">6504 </v>
      </c>
      <c r="D508" s="1" t="s">
        <v>507</v>
      </c>
      <c r="E508" t="str">
        <f t="shared" ref="E508" si="584">MID(D508,1,SEARCH(" ",D508,1))</f>
        <v xml:space="preserve">6504 </v>
      </c>
      <c r="F508">
        <f t="shared" si="521"/>
        <v>0</v>
      </c>
      <c r="J508" t="str">
        <f t="shared" si="522"/>
        <v>$28.34 $1,232,247.23</v>
      </c>
      <c r="K508" t="str">
        <f t="shared" si="523"/>
        <v>$1,232,247.23</v>
      </c>
      <c r="L508" t="str">
        <f t="shared" si="524"/>
        <v>$28.34</v>
      </c>
      <c r="M508" s="2" t="str">
        <f t="shared" si="525"/>
        <v>$28.34</v>
      </c>
      <c r="N508" s="2" t="str">
        <f t="shared" si="526"/>
        <v>$1,232,247.23</v>
      </c>
      <c r="O508">
        <f t="shared" si="527"/>
        <v>43480.847918136911</v>
      </c>
      <c r="Q508" t="str">
        <f t="shared" si="528"/>
        <v xml:space="preserve">Jeannette 114 S Fifth St </v>
      </c>
      <c r="R508" t="str">
        <f t="shared" si="529"/>
        <v xml:space="preserve">Jeannette 114 S Fifth St </v>
      </c>
    </row>
    <row r="509" spans="1:18" ht="18.75" customHeight="1" x14ac:dyDescent="0.25">
      <c r="A509">
        <v>507</v>
      </c>
      <c r="B509" s="1" t="s">
        <v>508</v>
      </c>
      <c r="C509" t="str">
        <f t="shared" si="519"/>
        <v xml:space="preserve">1110 </v>
      </c>
      <c r="D509" s="1" t="s">
        <v>508</v>
      </c>
      <c r="E509" t="str">
        <f t="shared" ref="E509" si="585">MID(D509,1,SEARCH(" ",D509,1))</f>
        <v xml:space="preserve">1110 </v>
      </c>
      <c r="F509">
        <f t="shared" si="521"/>
        <v>0</v>
      </c>
      <c r="J509" t="str">
        <f t="shared" si="522"/>
        <v>$30.28 $1,221,768.20</v>
      </c>
      <c r="K509" t="str">
        <f t="shared" si="523"/>
        <v>$1,221,768.20</v>
      </c>
      <c r="L509" t="str">
        <f t="shared" si="524"/>
        <v>$30.28</v>
      </c>
      <c r="M509" s="2" t="str">
        <f t="shared" si="525"/>
        <v>$30.28</v>
      </c>
      <c r="N509" s="2" t="str">
        <f t="shared" si="526"/>
        <v>$1,221,768.20</v>
      </c>
      <c r="O509">
        <f t="shared" si="527"/>
        <v>40349.015852047552</v>
      </c>
      <c r="Q509" t="str">
        <f t="shared" si="528"/>
        <v xml:space="preserve">Ebensburg 607 W High St </v>
      </c>
      <c r="R509" t="str">
        <f t="shared" si="529"/>
        <v xml:space="preserve">Ebensburg 607 W High St </v>
      </c>
    </row>
    <row r="510" spans="1:18" ht="18.75" customHeight="1" x14ac:dyDescent="0.25">
      <c r="A510">
        <v>508</v>
      </c>
      <c r="B510" s="1" t="s">
        <v>509</v>
      </c>
      <c r="C510" t="str">
        <f t="shared" si="519"/>
        <v xml:space="preserve">902 </v>
      </c>
      <c r="D510" s="1" t="s">
        <v>509</v>
      </c>
      <c r="E510" t="str">
        <f t="shared" ref="E510" si="586">MID(D510,1,SEARCH(" ",D510,1))</f>
        <v xml:space="preserve">902 </v>
      </c>
      <c r="F510">
        <f t="shared" si="521"/>
        <v>0</v>
      </c>
      <c r="J510" t="str">
        <f t="shared" si="522"/>
        <v>$42.50 $1,221,157.04</v>
      </c>
      <c r="K510" t="str">
        <f t="shared" si="523"/>
        <v>$1,221,157.04</v>
      </c>
      <c r="L510" t="str">
        <f t="shared" si="524"/>
        <v>$42.50</v>
      </c>
      <c r="M510" s="2" t="str">
        <f t="shared" si="525"/>
        <v>$42.50</v>
      </c>
      <c r="N510" s="2" t="str">
        <f t="shared" si="526"/>
        <v>$1,221,157.04</v>
      </c>
      <c r="O510">
        <f t="shared" si="527"/>
        <v>28733.106823529411</v>
      </c>
      <c r="Q510" t="str">
        <f t="shared" si="528"/>
        <v xml:space="preserve">Doylestown 19 W Court St </v>
      </c>
      <c r="R510" t="str">
        <f t="shared" si="529"/>
        <v xml:space="preserve">Doylestown 19 W Court St </v>
      </c>
    </row>
    <row r="511" spans="1:18" ht="18.75" customHeight="1" x14ac:dyDescent="0.25">
      <c r="A511">
        <v>509</v>
      </c>
      <c r="B511" s="1" t="s">
        <v>510</v>
      </c>
      <c r="C511" t="str">
        <f t="shared" si="519"/>
        <v xml:space="preserve">4103 </v>
      </c>
      <c r="D511" s="1" t="s">
        <v>510</v>
      </c>
      <c r="E511" t="str">
        <f t="shared" ref="E511" si="587">MID(D511,1,SEARCH(" ",D511,1))</f>
        <v xml:space="preserve">4103 </v>
      </c>
      <c r="F511">
        <f t="shared" si="521"/>
        <v>0</v>
      </c>
      <c r="J511" t="str">
        <f t="shared" si="522"/>
        <v>$27.77 $1,220,809.10</v>
      </c>
      <c r="K511" t="str">
        <f t="shared" si="523"/>
        <v>$1,220,809.10</v>
      </c>
      <c r="L511" t="str">
        <f t="shared" si="524"/>
        <v>$27.77</v>
      </c>
      <c r="M511" s="2" t="str">
        <f t="shared" si="525"/>
        <v>$27.77</v>
      </c>
      <c r="N511" s="2" t="str">
        <f t="shared" si="526"/>
        <v>$1,220,809.10</v>
      </c>
      <c r="O511">
        <f t="shared" si="527"/>
        <v>43961.436802304648</v>
      </c>
      <c r="Q511" t="str">
        <f t="shared" si="528"/>
        <v xml:space="preserve">Jersey Shore 354 Allegheny St </v>
      </c>
      <c r="R511" t="str">
        <f t="shared" si="529"/>
        <v xml:space="preserve">Jersey Shore 354 Allegheny St </v>
      </c>
    </row>
    <row r="512" spans="1:18" ht="18.75" customHeight="1" x14ac:dyDescent="0.25">
      <c r="A512">
        <v>510</v>
      </c>
      <c r="B512" s="1" t="s">
        <v>511</v>
      </c>
      <c r="C512" t="str">
        <f t="shared" si="519"/>
        <v xml:space="preserve">2219 </v>
      </c>
      <c r="D512" s="1" t="s">
        <v>511</v>
      </c>
      <c r="E512" t="str">
        <f t="shared" ref="E512" si="588">MID(D512,1,SEARCH(" ",D512,1))</f>
        <v xml:space="preserve">2219 </v>
      </c>
      <c r="F512">
        <f t="shared" si="521"/>
        <v>0</v>
      </c>
      <c r="J512" t="str">
        <f t="shared" si="522"/>
        <v>$24.22 $1,213,855.22</v>
      </c>
      <c r="K512" t="str">
        <f t="shared" si="523"/>
        <v>$1,213,855.22</v>
      </c>
      <c r="L512" t="str">
        <f t="shared" si="524"/>
        <v>$24.22</v>
      </c>
      <c r="M512" s="2" t="str">
        <f t="shared" si="525"/>
        <v>$24.22</v>
      </c>
      <c r="N512" s="2" t="str">
        <f t="shared" si="526"/>
        <v>$1,213,855.22</v>
      </c>
      <c r="O512">
        <f t="shared" si="527"/>
        <v>50117.886870355076</v>
      </c>
      <c r="Q512" t="str">
        <f t="shared" si="528"/>
        <v xml:space="preserve">Harrisburg 333 Market St </v>
      </c>
      <c r="R512" t="str">
        <f t="shared" si="529"/>
        <v xml:space="preserve">Harrisburg 333 Market St </v>
      </c>
    </row>
    <row r="513" spans="1:18" ht="18.75" customHeight="1" x14ac:dyDescent="0.25">
      <c r="A513">
        <v>511</v>
      </c>
      <c r="B513" s="1" t="s">
        <v>512</v>
      </c>
      <c r="C513" t="str">
        <f t="shared" si="519"/>
        <v xml:space="preserve">5171 </v>
      </c>
      <c r="D513" s="1" t="s">
        <v>512</v>
      </c>
      <c r="E513" t="str">
        <f t="shared" ref="E513" si="589">MID(D513,1,SEARCH(" ",D513,1))</f>
        <v xml:space="preserve">5171 </v>
      </c>
      <c r="F513">
        <f t="shared" si="521"/>
        <v>0</v>
      </c>
      <c r="J513" t="str">
        <f t="shared" si="522"/>
        <v>$23.76 $1,212,589.70</v>
      </c>
      <c r="K513" t="str">
        <f t="shared" si="523"/>
        <v>$1,212,589.70</v>
      </c>
      <c r="L513" t="str">
        <f t="shared" si="524"/>
        <v>$23.76</v>
      </c>
      <c r="M513" s="2" t="str">
        <f t="shared" si="525"/>
        <v>$23.76</v>
      </c>
      <c r="N513" s="2" t="str">
        <f t="shared" si="526"/>
        <v>$1,212,589.70</v>
      </c>
      <c r="O513">
        <f t="shared" si="527"/>
        <v>51034.920033670031</v>
      </c>
      <c r="Q513" t="str">
        <f t="shared" si="528"/>
        <v xml:space="preserve">Philadelphia 4177 Ridge Ave </v>
      </c>
      <c r="R513" t="str">
        <f t="shared" si="529"/>
        <v xml:space="preserve">Philadelphia 4177 Ridge Ave </v>
      </c>
    </row>
    <row r="514" spans="1:18" ht="18.75" customHeight="1" x14ac:dyDescent="0.25">
      <c r="A514">
        <v>512</v>
      </c>
      <c r="B514" s="1" t="s">
        <v>513</v>
      </c>
      <c r="C514" t="str">
        <f t="shared" si="519"/>
        <v xml:space="preserve">1401 </v>
      </c>
      <c r="D514" s="1" t="s">
        <v>513</v>
      </c>
      <c r="E514" t="str">
        <f t="shared" ref="E514" si="590">MID(D514,1,SEARCH(" ",D514,1))</f>
        <v xml:space="preserve">1401 </v>
      </c>
      <c r="F514">
        <f t="shared" si="521"/>
        <v>0</v>
      </c>
      <c r="J514" t="str">
        <f t="shared" si="522"/>
        <v>$28.12 $1,211,127.49</v>
      </c>
      <c r="K514" t="str">
        <f t="shared" si="523"/>
        <v>$1,211,127.49</v>
      </c>
      <c r="L514" t="str">
        <f t="shared" si="524"/>
        <v>$28.12</v>
      </c>
      <c r="M514" s="2" t="str">
        <f t="shared" si="525"/>
        <v>$28.12</v>
      </c>
      <c r="N514" s="2" t="str">
        <f t="shared" si="526"/>
        <v>$1,211,127.49</v>
      </c>
      <c r="O514">
        <f t="shared" si="527"/>
        <v>43069.96763869132</v>
      </c>
      <c r="Q514" t="str">
        <f t="shared" si="528"/>
        <v xml:space="preserve">Bellefonte 114 N Spring St </v>
      </c>
      <c r="R514" t="str">
        <f t="shared" si="529"/>
        <v xml:space="preserve">Bellefonte 114 N Spring St </v>
      </c>
    </row>
    <row r="515" spans="1:18" ht="18.75" customHeight="1" x14ac:dyDescent="0.25">
      <c r="A515">
        <v>513</v>
      </c>
      <c r="B515" s="1" t="s">
        <v>514</v>
      </c>
      <c r="C515" t="str">
        <f t="shared" si="519"/>
        <v xml:space="preserve">2316 </v>
      </c>
      <c r="D515" s="1" t="s">
        <v>514</v>
      </c>
      <c r="E515" t="str">
        <f t="shared" ref="E515" si="591">MID(D515,1,SEARCH(" ",D515,1))</f>
        <v xml:space="preserve">2316 </v>
      </c>
      <c r="F515">
        <f t="shared" si="521"/>
        <v>0</v>
      </c>
      <c r="J515" t="str">
        <f t="shared" si="522"/>
        <v>$24.51 $1,195,547.50</v>
      </c>
      <c r="K515" t="str">
        <f t="shared" si="523"/>
        <v>$1,195,547.50</v>
      </c>
      <c r="L515" t="str">
        <f t="shared" si="524"/>
        <v>$24.51</v>
      </c>
      <c r="M515" s="2" t="str">
        <f t="shared" si="525"/>
        <v>$24.51</v>
      </c>
      <c r="N515" s="2" t="str">
        <f t="shared" si="526"/>
        <v>$1,195,547.50</v>
      </c>
      <c r="O515">
        <f t="shared" si="527"/>
        <v>48777.947776417786</v>
      </c>
      <c r="Q515" t="str">
        <f t="shared" si="528"/>
        <v xml:space="preserve">Newtown Sq Newtown Sq Shopping Ctr 3590 West Chester Pike </v>
      </c>
      <c r="R515" t="str">
        <f t="shared" si="529"/>
        <v xml:space="preserve">Newtown Sq Newtown Sq Shopping Ctr 3590 West Chester Pike </v>
      </c>
    </row>
    <row r="516" spans="1:18" ht="18.75" customHeight="1" x14ac:dyDescent="0.25">
      <c r="A516">
        <v>514</v>
      </c>
      <c r="B516" s="1" t="s">
        <v>515</v>
      </c>
      <c r="C516" t="str">
        <f t="shared" si="519"/>
        <v xml:space="preserve">3201 </v>
      </c>
      <c r="D516" s="1" t="s">
        <v>515</v>
      </c>
      <c r="E516" t="str">
        <f t="shared" ref="E516" si="592">MID(D516,1,SEARCH(" ",D516,1))</f>
        <v xml:space="preserve">3201 </v>
      </c>
      <c r="F516">
        <f t="shared" si="521"/>
        <v>0</v>
      </c>
      <c r="J516" t="str">
        <f t="shared" si="522"/>
        <v>$29.61 $1,187,468.13</v>
      </c>
      <c r="K516" t="str">
        <f t="shared" si="523"/>
        <v>$1,187,468.13</v>
      </c>
      <c r="L516" t="str">
        <f t="shared" si="524"/>
        <v>$29.61</v>
      </c>
      <c r="M516" s="2" t="str">
        <f t="shared" si="525"/>
        <v>$29.61</v>
      </c>
      <c r="N516" s="2" t="str">
        <f t="shared" si="526"/>
        <v>$1,187,468.13</v>
      </c>
      <c r="O516">
        <f t="shared" si="527"/>
        <v>40103.61803444782</v>
      </c>
      <c r="Q516" t="str">
        <f t="shared" si="528"/>
        <v xml:space="preserve">Blairsville 215 E Market St </v>
      </c>
      <c r="R516" t="str">
        <f t="shared" si="529"/>
        <v xml:space="preserve">Blairsville 215 E Market St </v>
      </c>
    </row>
    <row r="517" spans="1:18" ht="18.75" customHeight="1" x14ac:dyDescent="0.25">
      <c r="A517">
        <v>515</v>
      </c>
      <c r="B517" s="1" t="s">
        <v>516</v>
      </c>
      <c r="C517" t="str">
        <f t="shared" ref="C517:C580" si="593">MID(B517,1,SEARCH(" ",B517,1))</f>
        <v xml:space="preserve">4304 </v>
      </c>
      <c r="D517" s="1" t="s">
        <v>516</v>
      </c>
      <c r="E517" t="str">
        <f t="shared" ref="E517" si="594">MID(D517,1,SEARCH(" ",D517,1))</f>
        <v xml:space="preserve">4304 </v>
      </c>
      <c r="F517">
        <f t="shared" ref="F517:F580" si="595">IF(E517=C517,0,1)</f>
        <v>0</v>
      </c>
      <c r="J517" t="str">
        <f t="shared" ref="J517:J580" si="596">MID(B517,SEARCH("$",B517,1),LEN(B517)-SEARCH("$",B517,1)+1)</f>
        <v>$29.22 $1,182,575.14</v>
      </c>
      <c r="K517" t="str">
        <f t="shared" ref="K517:K580" si="597">MID(J517,SEARCH("$",J517,2),LEN(J517)-SEARCH("$",J517,2)+1)</f>
        <v>$1,182,575.14</v>
      </c>
      <c r="L517" t="str">
        <f t="shared" ref="L517:L580" si="598">MID(J517,1,SEARCH("$",J517,2)-2)</f>
        <v>$29.22</v>
      </c>
      <c r="M517" s="2" t="str">
        <f t="shared" ref="M517:M580" si="599">L517</f>
        <v>$29.22</v>
      </c>
      <c r="N517" s="2" t="str">
        <f t="shared" ref="N517:N580" si="600">K517</f>
        <v>$1,182,575.14</v>
      </c>
      <c r="O517">
        <f t="shared" ref="O517:O580" si="601">N517/M517</f>
        <v>40471.428473648186</v>
      </c>
      <c r="Q517" t="str">
        <f t="shared" ref="Q517:Q580" si="602">MID(B517,SEARCH(" ",B517,1)+1,SEARCH(" ",B517,SEARCH(",",B517,1)-4)-SEARCH(" ",B517,1))</f>
        <v xml:space="preserve">Mercer 535 Greenville Rd </v>
      </c>
      <c r="R517" t="str">
        <f t="shared" ref="R517:R580" si="603">Q517</f>
        <v xml:space="preserve">Mercer 535 Greenville Rd </v>
      </c>
    </row>
    <row r="518" spans="1:18" ht="18.75" customHeight="1" x14ac:dyDescent="0.25">
      <c r="A518">
        <v>516</v>
      </c>
      <c r="B518" s="1" t="s">
        <v>517</v>
      </c>
      <c r="C518" t="str">
        <f t="shared" si="593"/>
        <v xml:space="preserve">1106 </v>
      </c>
      <c r="D518" s="1" t="s">
        <v>517</v>
      </c>
      <c r="E518" t="str">
        <f t="shared" ref="E518" si="604">MID(D518,1,SEARCH(" ",D518,1))</f>
        <v xml:space="preserve">1106 </v>
      </c>
      <c r="F518">
        <f t="shared" si="595"/>
        <v>0</v>
      </c>
      <c r="J518" t="str">
        <f t="shared" si="596"/>
        <v>$29.58 $1,181,851.06</v>
      </c>
      <c r="K518" t="str">
        <f t="shared" si="597"/>
        <v>$1,181,851.06</v>
      </c>
      <c r="L518" t="str">
        <f t="shared" si="598"/>
        <v>$29.58</v>
      </c>
      <c r="M518" s="2" t="str">
        <f t="shared" si="599"/>
        <v>$29.58</v>
      </c>
      <c r="N518" s="2" t="str">
        <f t="shared" si="600"/>
        <v>$1,181,851.06</v>
      </c>
      <c r="O518">
        <f t="shared" si="601"/>
        <v>39954.396889790405</v>
      </c>
      <c r="Q518" t="str">
        <f t="shared" si="602"/>
        <v xml:space="preserve">Ebensburg College Plz 881 Hills Plz </v>
      </c>
      <c r="R518" t="str">
        <f t="shared" si="603"/>
        <v xml:space="preserve">Ebensburg College Plz 881 Hills Plz </v>
      </c>
    </row>
    <row r="519" spans="1:18" ht="18.75" customHeight="1" x14ac:dyDescent="0.25">
      <c r="A519">
        <v>517</v>
      </c>
      <c r="B519" s="1" t="s">
        <v>518</v>
      </c>
      <c r="C519" t="str">
        <f t="shared" si="593"/>
        <v xml:space="preserve">271 </v>
      </c>
      <c r="D519" s="1" t="s">
        <v>518</v>
      </c>
      <c r="E519" t="str">
        <f t="shared" ref="E519" si="605">MID(D519,1,SEARCH(" ",D519,1))</f>
        <v xml:space="preserve">271 </v>
      </c>
      <c r="F519">
        <f t="shared" si="595"/>
        <v>0</v>
      </c>
      <c r="J519" t="str">
        <f t="shared" si="596"/>
        <v xml:space="preserve">$23.71 $1,175,048.29 </v>
      </c>
      <c r="K519" t="str">
        <f t="shared" si="597"/>
        <v xml:space="preserve">$1,175,048.29 </v>
      </c>
      <c r="L519" t="str">
        <f t="shared" si="598"/>
        <v>$23.71</v>
      </c>
      <c r="M519" s="2" t="str">
        <f t="shared" si="599"/>
        <v>$23.71</v>
      </c>
      <c r="N519" s="2" t="str">
        <f t="shared" si="600"/>
        <v xml:space="preserve">$1,175,048.29 </v>
      </c>
      <c r="O519">
        <f t="shared" si="601"/>
        <v>49559.185575706455</v>
      </c>
      <c r="Q519" t="str">
        <f t="shared" si="602"/>
        <v xml:space="preserve">Munhall 3408 Main St </v>
      </c>
      <c r="R519" t="str">
        <f t="shared" si="603"/>
        <v xml:space="preserve">Munhall 3408 Main St </v>
      </c>
    </row>
    <row r="520" spans="1:18" ht="18.75" customHeight="1" x14ac:dyDescent="0.25">
      <c r="A520">
        <v>518</v>
      </c>
      <c r="B520" s="1" t="s">
        <v>519</v>
      </c>
      <c r="C520" t="str">
        <f t="shared" si="593"/>
        <v xml:space="preserve">2803 </v>
      </c>
      <c r="D520" s="1" t="s">
        <v>519</v>
      </c>
      <c r="E520" t="str">
        <f t="shared" ref="E520" si="606">MID(D520,1,SEARCH(" ",D520,1))</f>
        <v xml:space="preserve">2803 </v>
      </c>
      <c r="F520">
        <f t="shared" si="595"/>
        <v>0</v>
      </c>
      <c r="J520" t="str">
        <f t="shared" si="596"/>
        <v>$26.29 $1,167,843.40</v>
      </c>
      <c r="K520" t="str">
        <f t="shared" si="597"/>
        <v>$1,167,843.40</v>
      </c>
      <c r="L520" t="str">
        <f t="shared" si="598"/>
        <v>$26.29</v>
      </c>
      <c r="M520" s="2" t="str">
        <f t="shared" si="599"/>
        <v>$26.29</v>
      </c>
      <c r="N520" s="2" t="str">
        <f t="shared" si="600"/>
        <v>$1,167,843.40</v>
      </c>
      <c r="O520">
        <f t="shared" si="601"/>
        <v>44421.582350703684</v>
      </c>
      <c r="Q520" t="str">
        <f t="shared" si="602"/>
        <v xml:space="preserve">Greencastle Greencastle Market Pl Shopping Ctr 512 N Antrim Way </v>
      </c>
      <c r="R520" t="str">
        <f t="shared" si="603"/>
        <v xml:space="preserve">Greencastle Greencastle Market Pl Shopping Ctr 512 N Antrim Way </v>
      </c>
    </row>
    <row r="521" spans="1:18" ht="18.75" customHeight="1" x14ac:dyDescent="0.25">
      <c r="A521">
        <v>519</v>
      </c>
      <c r="B521" s="1" t="s">
        <v>520</v>
      </c>
      <c r="C521" t="str">
        <f t="shared" si="593"/>
        <v xml:space="preserve">4503 </v>
      </c>
      <c r="D521" s="1" t="s">
        <v>520</v>
      </c>
      <c r="E521" t="str">
        <f t="shared" ref="E521" si="607">MID(D521,1,SEARCH(" ",D521,1))</f>
        <v xml:space="preserve">4503 </v>
      </c>
      <c r="F521">
        <f t="shared" si="595"/>
        <v>0</v>
      </c>
      <c r="J521" t="str">
        <f t="shared" si="596"/>
        <v>$28.01 $1,154,208.38</v>
      </c>
      <c r="K521" t="str">
        <f t="shared" si="597"/>
        <v>$1,154,208.38</v>
      </c>
      <c r="L521" t="str">
        <f t="shared" si="598"/>
        <v>$28.01</v>
      </c>
      <c r="M521" s="2" t="str">
        <f t="shared" si="599"/>
        <v>$28.01</v>
      </c>
      <c r="N521" s="2" t="str">
        <f t="shared" si="600"/>
        <v>$1,154,208.38</v>
      </c>
      <c r="O521">
        <f t="shared" si="601"/>
        <v>41207.011067475898</v>
      </c>
      <c r="Q521" t="str">
        <f t="shared" si="602"/>
        <v xml:space="preserve">Cresco 1152 Rte 390 </v>
      </c>
      <c r="R521" t="str">
        <f t="shared" si="603"/>
        <v xml:space="preserve">Cresco 1152 Rte 390 </v>
      </c>
    </row>
    <row r="522" spans="1:18" ht="18.75" customHeight="1" x14ac:dyDescent="0.25">
      <c r="A522">
        <v>520</v>
      </c>
      <c r="B522" s="1" t="s">
        <v>521</v>
      </c>
      <c r="C522" t="str">
        <f t="shared" si="593"/>
        <v xml:space="preserve">3701 </v>
      </c>
      <c r="D522" s="1" t="s">
        <v>521</v>
      </c>
      <c r="E522" t="str">
        <f t="shared" ref="E522" si="608">MID(D522,1,SEARCH(" ",D522,1))</f>
        <v xml:space="preserve">3701 </v>
      </c>
      <c r="F522">
        <f t="shared" si="595"/>
        <v>0</v>
      </c>
      <c r="J522" t="str">
        <f t="shared" si="596"/>
        <v>$24.34 $1,151,249.66</v>
      </c>
      <c r="K522" t="str">
        <f t="shared" si="597"/>
        <v>$1,151,249.66</v>
      </c>
      <c r="L522" t="str">
        <f t="shared" si="598"/>
        <v>$24.34</v>
      </c>
      <c r="M522" s="2" t="str">
        <f t="shared" si="599"/>
        <v>$24.34</v>
      </c>
      <c r="N522" s="2" t="str">
        <f t="shared" si="600"/>
        <v>$1,151,249.66</v>
      </c>
      <c r="O522">
        <f t="shared" si="601"/>
        <v>47298.67132292522</v>
      </c>
      <c r="Q522" t="str">
        <f t="shared" si="602"/>
        <v xml:space="preserve">New Castle Lawrence Village Plz 2656 Ellwood Rd </v>
      </c>
      <c r="R522" t="str">
        <f t="shared" si="603"/>
        <v xml:space="preserve">New Castle Lawrence Village Plz 2656 Ellwood Rd </v>
      </c>
    </row>
    <row r="523" spans="1:18" ht="18.75" customHeight="1" x14ac:dyDescent="0.25">
      <c r="A523">
        <v>521</v>
      </c>
      <c r="B523" s="1" t="s">
        <v>522</v>
      </c>
      <c r="C523" t="str">
        <f t="shared" si="593"/>
        <v xml:space="preserve">3707 </v>
      </c>
      <c r="D523" s="1" t="s">
        <v>522</v>
      </c>
      <c r="E523" t="str">
        <f t="shared" ref="E523" si="609">MID(D523,1,SEARCH(" ",D523,1))</f>
        <v xml:space="preserve">3707 </v>
      </c>
      <c r="F523">
        <f t="shared" si="595"/>
        <v>0</v>
      </c>
      <c r="J523" t="str">
        <f t="shared" si="596"/>
        <v>$28.42 $1,148,767.67</v>
      </c>
      <c r="K523" t="str">
        <f t="shared" si="597"/>
        <v>$1,148,767.67</v>
      </c>
      <c r="L523" t="str">
        <f t="shared" si="598"/>
        <v>$28.42</v>
      </c>
      <c r="M523" s="2" t="str">
        <f t="shared" si="599"/>
        <v>$28.42</v>
      </c>
      <c r="N523" s="2" t="str">
        <f t="shared" si="600"/>
        <v>$1,148,767.67</v>
      </c>
      <c r="O523">
        <f t="shared" si="601"/>
        <v>40421.100281491905</v>
      </c>
      <c r="Q523" t="str">
        <f t="shared" si="602"/>
        <v xml:space="preserve">New Castle Westgate Shopping Ctr 2034 W State St </v>
      </c>
      <c r="R523" t="str">
        <f t="shared" si="603"/>
        <v xml:space="preserve">New Castle Westgate Shopping Ctr 2034 W State St </v>
      </c>
    </row>
    <row r="524" spans="1:18" ht="18.75" customHeight="1" x14ac:dyDescent="0.25">
      <c r="A524">
        <v>522</v>
      </c>
      <c r="B524" s="1" t="s">
        <v>523</v>
      </c>
      <c r="C524" t="str">
        <f t="shared" si="593"/>
        <v xml:space="preserve">4616 </v>
      </c>
      <c r="D524" s="1" t="s">
        <v>523</v>
      </c>
      <c r="E524" t="str">
        <f t="shared" ref="E524" si="610">MID(D524,1,SEARCH(" ",D524,1))</f>
        <v xml:space="preserve">4616 </v>
      </c>
      <c r="F524">
        <f t="shared" si="595"/>
        <v>0</v>
      </c>
      <c r="J524" t="str">
        <f t="shared" si="596"/>
        <v>$25.79 $1,138,450.02</v>
      </c>
      <c r="K524" t="str">
        <f t="shared" si="597"/>
        <v>$1,138,450.02</v>
      </c>
      <c r="L524" t="str">
        <f t="shared" si="598"/>
        <v>$25.79</v>
      </c>
      <c r="M524" s="2" t="str">
        <f t="shared" si="599"/>
        <v>$25.79</v>
      </c>
      <c r="N524" s="2" t="str">
        <f t="shared" si="600"/>
        <v>$1,138,450.02</v>
      </c>
      <c r="O524">
        <f t="shared" si="601"/>
        <v>44143.079488173717</v>
      </c>
      <c r="Q524" t="str">
        <f t="shared" si="602"/>
        <v xml:space="preserve">Schwenksville 100 Main St </v>
      </c>
      <c r="R524" t="str">
        <f t="shared" si="603"/>
        <v xml:space="preserve">Schwenksville 100 Main St </v>
      </c>
    </row>
    <row r="525" spans="1:18" ht="18.75" customHeight="1" x14ac:dyDescent="0.25">
      <c r="A525">
        <v>523</v>
      </c>
      <c r="B525" s="1" t="s">
        <v>524</v>
      </c>
      <c r="C525" t="str">
        <f t="shared" si="593"/>
        <v xml:space="preserve">5603 </v>
      </c>
      <c r="D525" s="1" t="s">
        <v>524</v>
      </c>
      <c r="E525" t="str">
        <f t="shared" ref="E525" si="611">MID(D525,1,SEARCH(" ",D525,1))</f>
        <v xml:space="preserve">5603 </v>
      </c>
      <c r="F525">
        <f t="shared" si="595"/>
        <v>0</v>
      </c>
      <c r="J525" t="str">
        <f t="shared" si="596"/>
        <v>$32.93 $1,122,226.83</v>
      </c>
      <c r="K525" t="str">
        <f t="shared" si="597"/>
        <v>$1,122,226.83</v>
      </c>
      <c r="L525" t="str">
        <f t="shared" si="598"/>
        <v>$32.93</v>
      </c>
      <c r="M525" s="2" t="str">
        <f t="shared" si="599"/>
        <v>$32.93</v>
      </c>
      <c r="N525" s="2" t="str">
        <f t="shared" si="600"/>
        <v>$1,122,226.83</v>
      </c>
      <c r="O525">
        <f t="shared" si="601"/>
        <v>34079.162769511087</v>
      </c>
      <c r="Q525" t="str">
        <f t="shared" si="602"/>
        <v xml:space="preserve">Windber 1607 Jefferson Ave </v>
      </c>
      <c r="R525" t="str">
        <f t="shared" si="603"/>
        <v xml:space="preserve">Windber 1607 Jefferson Ave </v>
      </c>
    </row>
    <row r="526" spans="1:18" ht="18.75" customHeight="1" x14ac:dyDescent="0.25">
      <c r="A526">
        <v>524</v>
      </c>
      <c r="B526" s="1" t="s">
        <v>525</v>
      </c>
      <c r="C526" t="str">
        <f t="shared" si="593"/>
        <v xml:space="preserve">6002 </v>
      </c>
      <c r="D526" s="1" t="s">
        <v>525</v>
      </c>
      <c r="E526" t="str">
        <f t="shared" ref="E526" si="612">MID(D526,1,SEARCH(" ",D526,1))</f>
        <v xml:space="preserve">6002 </v>
      </c>
      <c r="F526">
        <f t="shared" si="595"/>
        <v>0</v>
      </c>
      <c r="J526" t="str">
        <f t="shared" si="596"/>
        <v>$27.70 $1,118,413.67</v>
      </c>
      <c r="K526" t="str">
        <f t="shared" si="597"/>
        <v>$1,118,413.67</v>
      </c>
      <c r="L526" t="str">
        <f t="shared" si="598"/>
        <v>$27.70</v>
      </c>
      <c r="M526" s="2" t="str">
        <f t="shared" si="599"/>
        <v>$27.70</v>
      </c>
      <c r="N526" s="2" t="str">
        <f t="shared" si="600"/>
        <v>$1,118,413.67</v>
      </c>
      <c r="O526">
        <f t="shared" si="601"/>
        <v>40375.94476534296</v>
      </c>
      <c r="Q526" t="str">
        <f t="shared" si="602"/>
        <v xml:space="preserve">Mifflinburg 30 E Chestnut St </v>
      </c>
      <c r="R526" t="str">
        <f t="shared" si="603"/>
        <v xml:space="preserve">Mifflinburg 30 E Chestnut St </v>
      </c>
    </row>
    <row r="527" spans="1:18" ht="18.75" customHeight="1" x14ac:dyDescent="0.25">
      <c r="A527">
        <v>525</v>
      </c>
      <c r="B527" s="1" t="s">
        <v>526</v>
      </c>
      <c r="C527" t="str">
        <f t="shared" si="593"/>
        <v xml:space="preserve">601 </v>
      </c>
      <c r="D527" s="1" t="s">
        <v>526</v>
      </c>
      <c r="E527" t="str">
        <f t="shared" ref="E527" si="613">MID(D527,1,SEARCH(" ",D527,1))</f>
        <v xml:space="preserve">601 </v>
      </c>
      <c r="F527">
        <f t="shared" si="595"/>
        <v>0</v>
      </c>
      <c r="J527" t="str">
        <f t="shared" si="596"/>
        <v>$17.53 $1,107,230.12</v>
      </c>
      <c r="K527" t="str">
        <f t="shared" si="597"/>
        <v>$1,107,230.12</v>
      </c>
      <c r="L527" t="str">
        <f t="shared" si="598"/>
        <v>$17.53</v>
      </c>
      <c r="M527" s="2" t="str">
        <f t="shared" si="599"/>
        <v>$17.53</v>
      </c>
      <c r="N527" s="2" t="str">
        <f t="shared" si="600"/>
        <v>$1,107,230.12</v>
      </c>
      <c r="O527">
        <f t="shared" si="601"/>
        <v>63162.014831717061</v>
      </c>
      <c r="Q527" t="str">
        <f t="shared" si="602"/>
        <v xml:space="preserve">Reading 537 Penn St </v>
      </c>
      <c r="R527" t="str">
        <f t="shared" si="603"/>
        <v xml:space="preserve">Reading 537 Penn St </v>
      </c>
    </row>
    <row r="528" spans="1:18" ht="18.75" customHeight="1" x14ac:dyDescent="0.25">
      <c r="A528">
        <v>526</v>
      </c>
      <c r="B528" s="1" t="s">
        <v>527</v>
      </c>
      <c r="C528" t="str">
        <f t="shared" si="593"/>
        <v xml:space="preserve">6305 </v>
      </c>
      <c r="D528" s="1" t="s">
        <v>527</v>
      </c>
      <c r="E528" t="str">
        <f t="shared" ref="E528" si="614">MID(D528,1,SEARCH(" ",D528,1))</f>
        <v xml:space="preserve">6305 </v>
      </c>
      <c r="F528">
        <f t="shared" si="595"/>
        <v>0</v>
      </c>
      <c r="J528" t="str">
        <f t="shared" si="596"/>
        <v>$28.82 $1,098,824.97</v>
      </c>
      <c r="K528" t="str">
        <f t="shared" si="597"/>
        <v>$1,098,824.97</v>
      </c>
      <c r="L528" t="str">
        <f t="shared" si="598"/>
        <v>$28.82</v>
      </c>
      <c r="M528" s="2" t="str">
        <f t="shared" si="599"/>
        <v>$28.82</v>
      </c>
      <c r="N528" s="2" t="str">
        <f t="shared" si="600"/>
        <v>$1,098,824.97</v>
      </c>
      <c r="O528">
        <f t="shared" si="601"/>
        <v>38127.167591950034</v>
      </c>
      <c r="Q528" t="str">
        <f t="shared" si="602"/>
        <v xml:space="preserve">Mcdonald Mcdonald Shopping Plz 301 W Barr St </v>
      </c>
      <c r="R528" t="str">
        <f t="shared" si="603"/>
        <v xml:space="preserve">Mcdonald Mcdonald Shopping Plz 301 W Barr St </v>
      </c>
    </row>
    <row r="529" spans="1:18" ht="18.75" customHeight="1" x14ac:dyDescent="0.25">
      <c r="A529">
        <v>527</v>
      </c>
      <c r="B529" s="1" t="s">
        <v>528</v>
      </c>
      <c r="C529" t="str">
        <f t="shared" si="593"/>
        <v xml:space="preserve">6103 </v>
      </c>
      <c r="D529" s="1" t="s">
        <v>528</v>
      </c>
      <c r="E529" t="str">
        <f t="shared" ref="E529" si="615">MID(D529,1,SEARCH(" ",D529,1))</f>
        <v xml:space="preserve">6103 </v>
      </c>
      <c r="F529">
        <f t="shared" si="595"/>
        <v>0</v>
      </c>
      <c r="J529" t="str">
        <f t="shared" si="596"/>
        <v>$23.22 $1,098,436.25</v>
      </c>
      <c r="K529" t="str">
        <f t="shared" si="597"/>
        <v>$1,098,436.25</v>
      </c>
      <c r="L529" t="str">
        <f t="shared" si="598"/>
        <v>$23.22</v>
      </c>
      <c r="M529" s="2" t="str">
        <f t="shared" si="599"/>
        <v>$23.22</v>
      </c>
      <c r="N529" s="2" t="str">
        <f t="shared" si="600"/>
        <v>$1,098,436.25</v>
      </c>
      <c r="O529">
        <f t="shared" si="601"/>
        <v>47305.60938845823</v>
      </c>
      <c r="Q529" t="str">
        <f t="shared" si="602"/>
        <v xml:space="preserve">Cranberry 17 Kimberly </v>
      </c>
      <c r="R529" t="str">
        <f t="shared" si="603"/>
        <v xml:space="preserve">Cranberry 17 Kimberly </v>
      </c>
    </row>
    <row r="530" spans="1:18" ht="18.75" customHeight="1" x14ac:dyDescent="0.25">
      <c r="A530">
        <v>528</v>
      </c>
      <c r="B530" s="1" t="s">
        <v>529</v>
      </c>
      <c r="C530" t="str">
        <f t="shared" si="593"/>
        <v xml:space="preserve">4020 </v>
      </c>
      <c r="D530" s="1" t="s">
        <v>529</v>
      </c>
      <c r="E530" t="str">
        <f t="shared" ref="E530" si="616">MID(D530,1,SEARCH(" ",D530,1))</f>
        <v xml:space="preserve">4020 </v>
      </c>
      <c r="F530">
        <f t="shared" si="595"/>
        <v>0</v>
      </c>
      <c r="J530" t="str">
        <f t="shared" si="596"/>
        <v>$29.25 $1,090,759.93</v>
      </c>
      <c r="K530" t="str">
        <f t="shared" si="597"/>
        <v>$1,090,759.93</v>
      </c>
      <c r="L530" t="str">
        <f t="shared" si="598"/>
        <v>$29.25</v>
      </c>
      <c r="M530" s="2" t="str">
        <f t="shared" si="599"/>
        <v>$29.25</v>
      </c>
      <c r="N530" s="2" t="str">
        <f t="shared" si="600"/>
        <v>$1,090,759.93</v>
      </c>
      <c r="O530">
        <f t="shared" si="601"/>
        <v>37290.937777777777</v>
      </c>
      <c r="Q530" t="str">
        <f t="shared" si="602"/>
        <v xml:space="preserve">White Haven White Haven Shopping Ctr 501 Main St </v>
      </c>
      <c r="R530" t="str">
        <f t="shared" si="603"/>
        <v xml:space="preserve">White Haven White Haven Shopping Ctr 501 Main St </v>
      </c>
    </row>
    <row r="531" spans="1:18" ht="18.75" customHeight="1" x14ac:dyDescent="0.25">
      <c r="A531">
        <v>529</v>
      </c>
      <c r="B531" s="1" t="s">
        <v>530</v>
      </c>
      <c r="C531" t="str">
        <f t="shared" si="593"/>
        <v xml:space="preserve">212 </v>
      </c>
      <c r="D531" s="1" t="s">
        <v>530</v>
      </c>
      <c r="E531" t="str">
        <f t="shared" ref="E531" si="617">MID(D531,1,SEARCH(" ",D531,1))</f>
        <v xml:space="preserve">212 </v>
      </c>
      <c r="F531">
        <f t="shared" si="595"/>
        <v>0</v>
      </c>
      <c r="J531" t="str">
        <f t="shared" si="596"/>
        <v>$20.42 $1,085,398.78</v>
      </c>
      <c r="K531" t="str">
        <f t="shared" si="597"/>
        <v>$1,085,398.78</v>
      </c>
      <c r="L531" t="str">
        <f t="shared" si="598"/>
        <v>$20.42</v>
      </c>
      <c r="M531" s="2" t="str">
        <f t="shared" si="599"/>
        <v>$20.42</v>
      </c>
      <c r="N531" s="2" t="str">
        <f t="shared" si="600"/>
        <v>$1,085,398.78</v>
      </c>
      <c r="O531">
        <f t="shared" si="601"/>
        <v>53153.7110675808</v>
      </c>
      <c r="Q531" t="str">
        <f t="shared" si="602"/>
        <v xml:space="preserve">Pittsburgh 959 Liberty Ave </v>
      </c>
      <c r="R531" t="str">
        <f t="shared" si="603"/>
        <v xml:space="preserve">Pittsburgh 959 Liberty Ave </v>
      </c>
    </row>
    <row r="532" spans="1:18" ht="18.75" customHeight="1" x14ac:dyDescent="0.25">
      <c r="A532">
        <v>530</v>
      </c>
      <c r="B532" s="1" t="s">
        <v>531</v>
      </c>
      <c r="C532" t="str">
        <f t="shared" si="593"/>
        <v xml:space="preserve">3401 </v>
      </c>
      <c r="D532" s="1" t="s">
        <v>531</v>
      </c>
      <c r="E532" t="str">
        <f t="shared" ref="E532" si="618">MID(D532,1,SEARCH(" ",D532,1))</f>
        <v xml:space="preserve">3401 </v>
      </c>
      <c r="F532">
        <f t="shared" si="595"/>
        <v>0</v>
      </c>
      <c r="J532" t="str">
        <f t="shared" si="596"/>
        <v>$26.41 $1,066,758.09</v>
      </c>
      <c r="K532" t="str">
        <f t="shared" si="597"/>
        <v>$1,066,758.09</v>
      </c>
      <c r="L532" t="str">
        <f t="shared" si="598"/>
        <v>$26.41</v>
      </c>
      <c r="M532" s="2" t="str">
        <f t="shared" si="599"/>
        <v>$26.41</v>
      </c>
      <c r="N532" s="2" t="str">
        <f t="shared" si="600"/>
        <v>$1,066,758.09</v>
      </c>
      <c r="O532">
        <f t="shared" si="601"/>
        <v>40392.203332071185</v>
      </c>
      <c r="Q532" t="str">
        <f t="shared" si="602"/>
        <v xml:space="preserve">Mifflin P.O. Box 350 </v>
      </c>
      <c r="R532" t="str">
        <f t="shared" si="603"/>
        <v xml:space="preserve">Mifflin P.O. Box 350 </v>
      </c>
    </row>
    <row r="533" spans="1:18" ht="18.75" customHeight="1" x14ac:dyDescent="0.25">
      <c r="A533">
        <v>531</v>
      </c>
      <c r="B533" s="1" t="s">
        <v>532</v>
      </c>
      <c r="C533" t="str">
        <f t="shared" si="593"/>
        <v xml:space="preserve">5129 </v>
      </c>
      <c r="D533" s="1" t="s">
        <v>532</v>
      </c>
      <c r="E533" t="str">
        <f t="shared" ref="E533" si="619">MID(D533,1,SEARCH(" ",D533,1))</f>
        <v xml:space="preserve">5129 </v>
      </c>
      <c r="F533">
        <f t="shared" si="595"/>
        <v>0</v>
      </c>
      <c r="J533" t="str">
        <f t="shared" si="596"/>
        <v>$14.08 $1,056,387.92</v>
      </c>
      <c r="K533" t="str">
        <f t="shared" si="597"/>
        <v>$1,056,387.92</v>
      </c>
      <c r="L533" t="str">
        <f t="shared" si="598"/>
        <v>$14.08</v>
      </c>
      <c r="M533" s="2" t="str">
        <f t="shared" si="599"/>
        <v>$14.08</v>
      </c>
      <c r="N533" s="2" t="str">
        <f t="shared" si="600"/>
        <v>$1,056,387.92</v>
      </c>
      <c r="O533">
        <f t="shared" si="601"/>
        <v>75027.551136363632</v>
      </c>
      <c r="Q533" t="str">
        <f t="shared" si="602"/>
        <v xml:space="preserve">Philadelphia 1446 Point Breeze Ave </v>
      </c>
      <c r="R533" t="str">
        <f t="shared" si="603"/>
        <v xml:space="preserve">Philadelphia 1446 Point Breeze Ave </v>
      </c>
    </row>
    <row r="534" spans="1:18" ht="18.75" customHeight="1" x14ac:dyDescent="0.25">
      <c r="A534">
        <v>532</v>
      </c>
      <c r="B534" s="1" t="s">
        <v>533</v>
      </c>
      <c r="C534" t="str">
        <f t="shared" si="593"/>
        <v xml:space="preserve">9113 </v>
      </c>
      <c r="D534" s="1" t="s">
        <v>533</v>
      </c>
      <c r="E534" t="str">
        <f t="shared" ref="E534" si="620">MID(D534,1,SEARCH(" ",D534,1))</f>
        <v xml:space="preserve">9113 </v>
      </c>
      <c r="F534">
        <f t="shared" si="595"/>
        <v>0</v>
      </c>
      <c r="J534" t="str">
        <f t="shared" si="596"/>
        <v>$27.63 $1,051,271.22</v>
      </c>
      <c r="K534" t="str">
        <f t="shared" si="597"/>
        <v>$1,051,271.22</v>
      </c>
      <c r="L534" t="str">
        <f t="shared" si="598"/>
        <v>$27.63</v>
      </c>
      <c r="M534" s="2" t="str">
        <f t="shared" si="599"/>
        <v>$27.63</v>
      </c>
      <c r="N534" s="2" t="str">
        <f t="shared" si="600"/>
        <v>$1,051,271.22</v>
      </c>
      <c r="O534">
        <f t="shared" si="601"/>
        <v>38048.180238870795</v>
      </c>
      <c r="Q534" t="str">
        <f t="shared" si="602"/>
        <v xml:space="preserve">Philadelphia 1913 Chestnut St </v>
      </c>
      <c r="R534" t="str">
        <f t="shared" si="603"/>
        <v xml:space="preserve">Philadelphia 1913 Chestnut St </v>
      </c>
    </row>
    <row r="535" spans="1:18" ht="18.75" customHeight="1" x14ac:dyDescent="0.25">
      <c r="A535">
        <v>533</v>
      </c>
      <c r="B535" s="1" t="s">
        <v>534</v>
      </c>
      <c r="C535" t="str">
        <f t="shared" si="593"/>
        <v xml:space="preserve">704 </v>
      </c>
      <c r="D535" s="1" t="s">
        <v>534</v>
      </c>
      <c r="E535" t="str">
        <f t="shared" ref="E535" si="621">MID(D535,1,SEARCH(" ",D535,1))</f>
        <v xml:space="preserve">704 </v>
      </c>
      <c r="F535">
        <f t="shared" si="595"/>
        <v>0</v>
      </c>
      <c r="J535" t="str">
        <f t="shared" si="596"/>
        <v>$23.66 $1,030,010.39</v>
      </c>
      <c r="K535" t="str">
        <f t="shared" si="597"/>
        <v>$1,030,010.39</v>
      </c>
      <c r="L535" t="str">
        <f t="shared" si="598"/>
        <v>$23.66</v>
      </c>
      <c r="M535" s="2" t="str">
        <f t="shared" si="599"/>
        <v>$23.66</v>
      </c>
      <c r="N535" s="2" t="str">
        <f t="shared" si="600"/>
        <v>$1,030,010.39</v>
      </c>
      <c r="O535">
        <f t="shared" si="601"/>
        <v>43533.828825021134</v>
      </c>
      <c r="Q535" t="str">
        <f t="shared" si="602"/>
        <v xml:space="preserve">Tyrone 1260 Pennsylvania Ave </v>
      </c>
      <c r="R535" t="str">
        <f t="shared" si="603"/>
        <v xml:space="preserve">Tyrone 1260 Pennsylvania Ave </v>
      </c>
    </row>
    <row r="536" spans="1:18" ht="18.75" customHeight="1" x14ac:dyDescent="0.25">
      <c r="A536">
        <v>534</v>
      </c>
      <c r="B536" s="1" t="s">
        <v>535</v>
      </c>
      <c r="C536" t="str">
        <f t="shared" si="593"/>
        <v xml:space="preserve">4109 </v>
      </c>
      <c r="D536" s="1" t="s">
        <v>535</v>
      </c>
      <c r="E536" t="str">
        <f t="shared" ref="E536" si="622">MID(D536,1,SEARCH(" ",D536,1))</f>
        <v xml:space="preserve">4109 </v>
      </c>
      <c r="F536">
        <f t="shared" si="595"/>
        <v>0</v>
      </c>
      <c r="J536" t="str">
        <f t="shared" si="596"/>
        <v>$24.69 $1,027,327.23</v>
      </c>
      <c r="K536" t="str">
        <f t="shared" si="597"/>
        <v>$1,027,327.23</v>
      </c>
      <c r="L536" t="str">
        <f t="shared" si="598"/>
        <v>$24.69</v>
      </c>
      <c r="M536" s="2" t="str">
        <f t="shared" si="599"/>
        <v>$24.69</v>
      </c>
      <c r="N536" s="2" t="str">
        <f t="shared" si="600"/>
        <v>$1,027,327.23</v>
      </c>
      <c r="O536">
        <f t="shared" si="601"/>
        <v>41609.041312272173</v>
      </c>
      <c r="Q536" t="str">
        <f t="shared" si="602"/>
        <v xml:space="preserve">S Williamsport 510 W Southern Ave </v>
      </c>
      <c r="R536" t="str">
        <f t="shared" si="603"/>
        <v xml:space="preserve">S Williamsport 510 W Southern Ave </v>
      </c>
    </row>
    <row r="537" spans="1:18" ht="18.75" customHeight="1" x14ac:dyDescent="0.25">
      <c r="A537">
        <v>535</v>
      </c>
      <c r="B537" s="1" t="s">
        <v>536</v>
      </c>
      <c r="C537" t="str">
        <f t="shared" si="593"/>
        <v xml:space="preserve">1101 </v>
      </c>
      <c r="D537" s="1" t="s">
        <v>536</v>
      </c>
      <c r="E537" t="str">
        <f t="shared" ref="E537" si="623">MID(D537,1,SEARCH(" ",D537,1))</f>
        <v xml:space="preserve">1101 </v>
      </c>
      <c r="F537">
        <f t="shared" si="595"/>
        <v>0</v>
      </c>
      <c r="J537" t="str">
        <f t="shared" si="596"/>
        <v>$22.77 $1,020,701.51</v>
      </c>
      <c r="K537" t="str">
        <f t="shared" si="597"/>
        <v>$1,020,701.51</v>
      </c>
      <c r="L537" t="str">
        <f t="shared" si="598"/>
        <v>$22.77</v>
      </c>
      <c r="M537" s="2" t="str">
        <f t="shared" si="599"/>
        <v>$22.77</v>
      </c>
      <c r="N537" s="2" t="str">
        <f t="shared" si="600"/>
        <v>$1,020,701.51</v>
      </c>
      <c r="O537">
        <f t="shared" si="601"/>
        <v>44826.592446201146</v>
      </c>
      <c r="Q537" t="str">
        <f t="shared" si="602"/>
        <v xml:space="preserve">Johnstown 426 Main St </v>
      </c>
      <c r="R537" t="str">
        <f t="shared" si="603"/>
        <v xml:space="preserve">Johnstown 426 Main St </v>
      </c>
    </row>
    <row r="538" spans="1:18" ht="18.75" customHeight="1" x14ac:dyDescent="0.25">
      <c r="A538">
        <v>536</v>
      </c>
      <c r="B538" s="1" t="s">
        <v>537</v>
      </c>
      <c r="C538" t="str">
        <f t="shared" si="593"/>
        <v xml:space="preserve">4511 </v>
      </c>
      <c r="D538" s="1" t="s">
        <v>537</v>
      </c>
      <c r="E538" t="str">
        <f t="shared" ref="E538" si="624">MID(D538,1,SEARCH(" ",D538,1))</f>
        <v xml:space="preserve">4511 </v>
      </c>
      <c r="F538">
        <f t="shared" si="595"/>
        <v>0</v>
      </c>
      <c r="J538" t="str">
        <f t="shared" si="596"/>
        <v>$25.39 $992,277.34</v>
      </c>
      <c r="K538" t="str">
        <f t="shared" si="597"/>
        <v>$992,277.34</v>
      </c>
      <c r="L538" t="str">
        <f t="shared" si="598"/>
        <v>$25.39</v>
      </c>
      <c r="M538" s="2" t="str">
        <f t="shared" si="599"/>
        <v>$25.39</v>
      </c>
      <c r="N538" s="2" t="str">
        <f t="shared" si="600"/>
        <v>$992,277.34</v>
      </c>
      <c r="O538">
        <f t="shared" si="601"/>
        <v>39081.423395037411</v>
      </c>
      <c r="Q538" t="str">
        <f t="shared" si="602"/>
        <v xml:space="preserve">Brodheadsville Kinsley Plz 107 Kinsley </v>
      </c>
      <c r="R538" t="str">
        <f t="shared" si="603"/>
        <v xml:space="preserve">Brodheadsville Kinsley Plz 107 Kinsley </v>
      </c>
    </row>
    <row r="539" spans="1:18" ht="18.75" customHeight="1" x14ac:dyDescent="0.25">
      <c r="A539">
        <v>537</v>
      </c>
      <c r="B539" s="1" t="s">
        <v>538</v>
      </c>
      <c r="C539" t="str">
        <f t="shared" si="593"/>
        <v xml:space="preserve">1001 </v>
      </c>
      <c r="D539" s="1" t="s">
        <v>538</v>
      </c>
      <c r="E539" t="str">
        <f t="shared" ref="E539" si="625">MID(D539,1,SEARCH(" ",D539,1))</f>
        <v xml:space="preserve">1001 </v>
      </c>
      <c r="F539">
        <f t="shared" si="595"/>
        <v>0</v>
      </c>
      <c r="J539" t="str">
        <f t="shared" si="596"/>
        <v>$22.42 $972,941.97</v>
      </c>
      <c r="K539" t="str">
        <f t="shared" si="597"/>
        <v>$972,941.97</v>
      </c>
      <c r="L539" t="str">
        <f t="shared" si="598"/>
        <v>$22.42</v>
      </c>
      <c r="M539" s="2" t="str">
        <f t="shared" si="599"/>
        <v>$22.42</v>
      </c>
      <c r="N539" s="2" t="str">
        <f t="shared" si="600"/>
        <v>$972,941.97</v>
      </c>
      <c r="O539">
        <f t="shared" si="601"/>
        <v>43396.162801070466</v>
      </c>
      <c r="Q539" t="str">
        <f t="shared" si="602"/>
        <v xml:space="preserve">Butler Pullman Sq Shopping Ctr 180 Pullman </v>
      </c>
      <c r="R539" t="str">
        <f t="shared" si="603"/>
        <v xml:space="preserve">Butler Pullman Sq Shopping Ctr 180 Pullman </v>
      </c>
    </row>
    <row r="540" spans="1:18" ht="18.75" customHeight="1" x14ac:dyDescent="0.25">
      <c r="A540">
        <v>538</v>
      </c>
      <c r="B540" s="1" t="s">
        <v>539</v>
      </c>
      <c r="C540" t="str">
        <f t="shared" si="593"/>
        <v xml:space="preserve">1104 </v>
      </c>
      <c r="D540" s="1" t="s">
        <v>539</v>
      </c>
      <c r="E540" t="str">
        <f t="shared" ref="E540" si="626">MID(D540,1,SEARCH(" ",D540,1))</f>
        <v xml:space="preserve">1104 </v>
      </c>
      <c r="F540">
        <f t="shared" si="595"/>
        <v>0</v>
      </c>
      <c r="J540" t="str">
        <f t="shared" si="596"/>
        <v>$25.85 $958,467.31</v>
      </c>
      <c r="K540" t="str">
        <f t="shared" si="597"/>
        <v>$958,467.31</v>
      </c>
      <c r="L540" t="str">
        <f t="shared" si="598"/>
        <v>$25.85</v>
      </c>
      <c r="M540" s="2" t="str">
        <f t="shared" si="599"/>
        <v>$25.85</v>
      </c>
      <c r="N540" s="2" t="str">
        <f t="shared" si="600"/>
        <v>$958,467.31</v>
      </c>
      <c r="O540">
        <f t="shared" si="601"/>
        <v>37078.039071566731</v>
      </c>
      <c r="Q540" t="str">
        <f t="shared" si="602"/>
        <v xml:space="preserve">Cresson 101 Park Ave </v>
      </c>
      <c r="R540" t="str">
        <f t="shared" si="603"/>
        <v xml:space="preserve">Cresson 101 Park Ave </v>
      </c>
    </row>
    <row r="541" spans="1:18" ht="18.75" customHeight="1" x14ac:dyDescent="0.25">
      <c r="A541">
        <v>539</v>
      </c>
      <c r="B541" s="1" t="s">
        <v>540</v>
      </c>
      <c r="C541" t="str">
        <f t="shared" si="593"/>
        <v xml:space="preserve">903 </v>
      </c>
      <c r="D541" s="1" t="s">
        <v>540</v>
      </c>
      <c r="E541" t="str">
        <f t="shared" ref="E541" si="627">MID(D541,1,SEARCH(" ",D541,1))</f>
        <v xml:space="preserve">903 </v>
      </c>
      <c r="F541">
        <f t="shared" si="595"/>
        <v>0</v>
      </c>
      <c r="J541" t="str">
        <f t="shared" si="596"/>
        <v>$33.63 $954,272.76</v>
      </c>
      <c r="K541" t="str">
        <f t="shared" si="597"/>
        <v>$954,272.76</v>
      </c>
      <c r="L541" t="str">
        <f t="shared" si="598"/>
        <v>$33.63</v>
      </c>
      <c r="M541" s="2" t="str">
        <f t="shared" si="599"/>
        <v>$33.63</v>
      </c>
      <c r="N541" s="2" t="str">
        <f t="shared" si="600"/>
        <v>$954,272.76</v>
      </c>
      <c r="O541">
        <f t="shared" si="601"/>
        <v>28375.639607493307</v>
      </c>
      <c r="Q541" t="str">
        <f t="shared" si="602"/>
        <v xml:space="preserve">Ottsville 8794 Easton </v>
      </c>
      <c r="R541" t="str">
        <f t="shared" si="603"/>
        <v xml:space="preserve">Ottsville 8794 Easton </v>
      </c>
    </row>
    <row r="542" spans="1:18" ht="18.75" customHeight="1" x14ac:dyDescent="0.25">
      <c r="A542">
        <v>540</v>
      </c>
      <c r="B542" s="1" t="s">
        <v>541</v>
      </c>
      <c r="C542" t="str">
        <f t="shared" si="593"/>
        <v xml:space="preserve">3301 </v>
      </c>
      <c r="D542" s="1" t="s">
        <v>541</v>
      </c>
      <c r="E542" t="str">
        <f t="shared" ref="E542" si="628">MID(D542,1,SEARCH(" ",D542,1))</f>
        <v xml:space="preserve">3301 </v>
      </c>
      <c r="F542">
        <f t="shared" si="595"/>
        <v>0</v>
      </c>
      <c r="J542" t="str">
        <f t="shared" si="596"/>
        <v>$28.97 $951,844.45</v>
      </c>
      <c r="K542" t="str">
        <f t="shared" si="597"/>
        <v>$951,844.45</v>
      </c>
      <c r="L542" t="str">
        <f t="shared" si="598"/>
        <v>$28.97</v>
      </c>
      <c r="M542" s="2" t="str">
        <f t="shared" si="599"/>
        <v>$28.97</v>
      </c>
      <c r="N542" s="2" t="str">
        <f t="shared" si="600"/>
        <v>$951,844.45</v>
      </c>
      <c r="O542">
        <f t="shared" si="601"/>
        <v>32856.211598205038</v>
      </c>
      <c r="Q542" t="str">
        <f t="shared" si="602"/>
        <v xml:space="preserve">Brookville 160 Main St </v>
      </c>
      <c r="R542" t="str">
        <f t="shared" si="603"/>
        <v xml:space="preserve">Brookville 160 Main St </v>
      </c>
    </row>
    <row r="543" spans="1:18" ht="18.75" customHeight="1" x14ac:dyDescent="0.25">
      <c r="A543">
        <v>541</v>
      </c>
      <c r="B543" s="1" t="s">
        <v>542</v>
      </c>
      <c r="C543" t="str">
        <f t="shared" si="593"/>
        <v xml:space="preserve">5301 </v>
      </c>
      <c r="D543" s="1" t="s">
        <v>542</v>
      </c>
      <c r="E543" t="str">
        <f t="shared" ref="E543" si="629">MID(D543,1,SEARCH(" ",D543,1))</f>
        <v xml:space="preserve">5301 </v>
      </c>
      <c r="F543">
        <f t="shared" si="595"/>
        <v>0</v>
      </c>
      <c r="J543" t="str">
        <f t="shared" si="596"/>
        <v>$29.10 $945,953.79</v>
      </c>
      <c r="K543" t="str">
        <f t="shared" si="597"/>
        <v>$945,953.79</v>
      </c>
      <c r="L543" t="str">
        <f t="shared" si="598"/>
        <v>$29.10</v>
      </c>
      <c r="M543" s="2" t="str">
        <f t="shared" si="599"/>
        <v>$29.10</v>
      </c>
      <c r="N543" s="2" t="str">
        <f t="shared" si="600"/>
        <v>$945,953.79</v>
      </c>
      <c r="O543">
        <f t="shared" si="601"/>
        <v>32507.003092783503</v>
      </c>
      <c r="Q543" t="str">
        <f t="shared" si="602"/>
        <v xml:space="preserve">Coudersport 151 Rte 6 W </v>
      </c>
      <c r="R543" t="str">
        <f t="shared" si="603"/>
        <v xml:space="preserve">Coudersport 151 Rte 6 W </v>
      </c>
    </row>
    <row r="544" spans="1:18" ht="18.75" customHeight="1" x14ac:dyDescent="0.25">
      <c r="A544">
        <v>542</v>
      </c>
      <c r="B544" s="1" t="s">
        <v>543</v>
      </c>
      <c r="C544" t="str">
        <f t="shared" si="593"/>
        <v xml:space="preserve">1103 </v>
      </c>
      <c r="D544" s="1" t="s">
        <v>543</v>
      </c>
      <c r="E544" t="str">
        <f t="shared" ref="E544" si="630">MID(D544,1,SEARCH(" ",D544,1))</f>
        <v xml:space="preserve">1103 </v>
      </c>
      <c r="F544">
        <f t="shared" si="595"/>
        <v>0</v>
      </c>
      <c r="J544" t="str">
        <f t="shared" si="596"/>
        <v>$33.77 $927,218.35</v>
      </c>
      <c r="K544" t="str">
        <f t="shared" si="597"/>
        <v>$927,218.35</v>
      </c>
      <c r="L544" t="str">
        <f t="shared" si="598"/>
        <v>$33.77</v>
      </c>
      <c r="M544" s="2" t="str">
        <f t="shared" si="599"/>
        <v>$33.77</v>
      </c>
      <c r="N544" s="2" t="str">
        <f t="shared" si="600"/>
        <v>$927,218.35</v>
      </c>
      <c r="O544">
        <f t="shared" si="601"/>
        <v>27456.865561148945</v>
      </c>
      <c r="Q544" t="str">
        <f t="shared" si="602"/>
        <v xml:space="preserve">Northern Cambria 910 Philadelphia </v>
      </c>
      <c r="R544" t="str">
        <f t="shared" si="603"/>
        <v xml:space="preserve">Northern Cambria 910 Philadelphia </v>
      </c>
    </row>
    <row r="545" spans="1:18" ht="18.75" customHeight="1" x14ac:dyDescent="0.25">
      <c r="A545">
        <v>543</v>
      </c>
      <c r="B545" s="1" t="s">
        <v>544</v>
      </c>
      <c r="C545" t="str">
        <f t="shared" si="593"/>
        <v xml:space="preserve">2004 </v>
      </c>
      <c r="D545" s="1" t="s">
        <v>544</v>
      </c>
      <c r="E545" t="str">
        <f t="shared" ref="E545" si="631">MID(D545,1,SEARCH(" ",D545,1))</f>
        <v xml:space="preserve">2004 </v>
      </c>
      <c r="F545">
        <f t="shared" si="595"/>
        <v>0</v>
      </c>
      <c r="J545" t="str">
        <f t="shared" si="596"/>
        <v>$36.09 $887,983.56</v>
      </c>
      <c r="K545" t="str">
        <f t="shared" si="597"/>
        <v>$887,983.56</v>
      </c>
      <c r="L545" t="str">
        <f t="shared" si="598"/>
        <v>$36.09</v>
      </c>
      <c r="M545" s="2" t="str">
        <f t="shared" si="599"/>
        <v>$36.09</v>
      </c>
      <c r="N545" s="2" t="str">
        <f t="shared" si="600"/>
        <v>$887,983.56</v>
      </c>
      <c r="O545">
        <f t="shared" si="601"/>
        <v>24604.698254364088</v>
      </c>
      <c r="Q545" t="str">
        <f t="shared" si="602"/>
        <v xml:space="preserve">Linesville 211 E Erie St </v>
      </c>
      <c r="R545" t="str">
        <f t="shared" si="603"/>
        <v xml:space="preserve">Linesville 211 E Erie St </v>
      </c>
    </row>
    <row r="546" spans="1:18" ht="18.75" customHeight="1" x14ac:dyDescent="0.25">
      <c r="A546">
        <v>544</v>
      </c>
      <c r="B546" s="1" t="s">
        <v>545</v>
      </c>
      <c r="C546" t="str">
        <f t="shared" si="593"/>
        <v xml:space="preserve">5413 </v>
      </c>
      <c r="D546" s="1" t="s">
        <v>545</v>
      </c>
      <c r="E546" t="str">
        <f t="shared" ref="E546" si="632">MID(D546,1,SEARCH(" ",D546,1))</f>
        <v xml:space="preserve">5413 </v>
      </c>
      <c r="F546">
        <f t="shared" si="595"/>
        <v>0</v>
      </c>
      <c r="J546" t="str">
        <f t="shared" si="596"/>
        <v>$30.81 $866,322.09</v>
      </c>
      <c r="K546" t="str">
        <f t="shared" si="597"/>
        <v>$866,322.09</v>
      </c>
      <c r="L546" t="str">
        <f t="shared" si="598"/>
        <v>$30.81</v>
      </c>
      <c r="M546" s="2" t="str">
        <f t="shared" si="599"/>
        <v>$30.81</v>
      </c>
      <c r="N546" s="2" t="str">
        <f t="shared" si="600"/>
        <v>$866,322.09</v>
      </c>
      <c r="O546">
        <f t="shared" si="601"/>
        <v>28118.211295034082</v>
      </c>
      <c r="Q546" t="str">
        <f t="shared" si="602"/>
        <v xml:space="preserve">Pine Grove 16 Tremont Rd </v>
      </c>
      <c r="R546" t="str">
        <f t="shared" si="603"/>
        <v xml:space="preserve">Pine Grove 16 Tremont Rd </v>
      </c>
    </row>
    <row r="547" spans="1:18" ht="18.75" customHeight="1" x14ac:dyDescent="0.25">
      <c r="A547">
        <v>545</v>
      </c>
      <c r="B547" s="1" t="s">
        <v>546</v>
      </c>
      <c r="C547" t="str">
        <f t="shared" si="593"/>
        <v xml:space="preserve">6502 </v>
      </c>
      <c r="D547" s="1" t="s">
        <v>546</v>
      </c>
      <c r="E547" t="str">
        <f t="shared" ref="E547" si="633">MID(D547,1,SEARCH(" ",D547,1))</f>
        <v xml:space="preserve">6502 </v>
      </c>
      <c r="F547">
        <f t="shared" si="595"/>
        <v>0</v>
      </c>
      <c r="J547" t="str">
        <f t="shared" si="596"/>
        <v>$33.13 $865,173.76</v>
      </c>
      <c r="K547" t="str">
        <f t="shared" si="597"/>
        <v>$865,173.76</v>
      </c>
      <c r="L547" t="str">
        <f t="shared" si="598"/>
        <v>$33.13</v>
      </c>
      <c r="M547" s="2" t="str">
        <f t="shared" si="599"/>
        <v>$33.13</v>
      </c>
      <c r="N547" s="2" t="str">
        <f t="shared" si="600"/>
        <v>$865,173.76</v>
      </c>
      <c r="O547">
        <f t="shared" si="601"/>
        <v>26114.511319046182</v>
      </c>
      <c r="Q547" t="str">
        <f t="shared" si="602"/>
        <v xml:space="preserve">Latrobe 313 Depot St </v>
      </c>
      <c r="R547" t="str">
        <f t="shared" si="603"/>
        <v xml:space="preserve">Latrobe 313 Depot St </v>
      </c>
    </row>
    <row r="548" spans="1:18" ht="18.75" customHeight="1" x14ac:dyDescent="0.25">
      <c r="A548">
        <v>546</v>
      </c>
      <c r="B548" s="1" t="s">
        <v>547</v>
      </c>
      <c r="C548" t="str">
        <f t="shared" si="593"/>
        <v xml:space="preserve">3002 </v>
      </c>
      <c r="D548" s="1" t="s">
        <v>547</v>
      </c>
      <c r="E548" t="str">
        <f t="shared" ref="E548" si="634">MID(D548,1,SEARCH(" ",D548,1))</f>
        <v xml:space="preserve">3002 </v>
      </c>
      <c r="F548">
        <f t="shared" si="595"/>
        <v>0</v>
      </c>
      <c r="J548" t="str">
        <f t="shared" si="596"/>
        <v>$26.38 $845,807.55</v>
      </c>
      <c r="K548" t="str">
        <f t="shared" si="597"/>
        <v>$845,807.55</v>
      </c>
      <c r="L548" t="str">
        <f t="shared" si="598"/>
        <v>$26.38</v>
      </c>
      <c r="M548" s="2" t="str">
        <f t="shared" si="599"/>
        <v>$26.38</v>
      </c>
      <c r="N548" s="2" t="str">
        <f t="shared" si="600"/>
        <v>$845,807.55</v>
      </c>
      <c r="O548">
        <f t="shared" si="601"/>
        <v>32062.454510993179</v>
      </c>
      <c r="Q548" t="str">
        <f t="shared" si="602"/>
        <v xml:space="preserve">Carmichaels Brodak Commons 554 S 88 Rd </v>
      </c>
      <c r="R548" t="str">
        <f t="shared" si="603"/>
        <v xml:space="preserve">Carmichaels Brodak Commons 554 S 88 Rd </v>
      </c>
    </row>
    <row r="549" spans="1:18" ht="18.75" customHeight="1" x14ac:dyDescent="0.25">
      <c r="A549">
        <v>547</v>
      </c>
      <c r="B549" s="1" t="s">
        <v>548</v>
      </c>
      <c r="C549" t="str">
        <f t="shared" si="593"/>
        <v xml:space="preserve">4504 </v>
      </c>
      <c r="D549" s="1" t="s">
        <v>548</v>
      </c>
      <c r="E549" t="str">
        <f t="shared" ref="E549" si="635">MID(D549,1,SEARCH(" ",D549,1))</f>
        <v xml:space="preserve">4504 </v>
      </c>
      <c r="F549">
        <f t="shared" si="595"/>
        <v>0</v>
      </c>
      <c r="J549" t="str">
        <f t="shared" si="596"/>
        <v>$40.07 $804,254.42</v>
      </c>
      <c r="K549" t="str">
        <f t="shared" si="597"/>
        <v>$804,254.42</v>
      </c>
      <c r="L549" t="str">
        <f t="shared" si="598"/>
        <v>$40.07</v>
      </c>
      <c r="M549" s="2" t="str">
        <f t="shared" si="599"/>
        <v>$40.07</v>
      </c>
      <c r="N549" s="2" t="str">
        <f t="shared" si="600"/>
        <v>$804,254.42</v>
      </c>
      <c r="O549">
        <f t="shared" si="601"/>
        <v>20071.235837284752</v>
      </c>
      <c r="Q549" t="str">
        <f t="shared" si="602"/>
        <v xml:space="preserve">Stroudsburg 761 Main St </v>
      </c>
      <c r="R549" t="str">
        <f t="shared" si="603"/>
        <v xml:space="preserve">Stroudsburg 761 Main St </v>
      </c>
    </row>
    <row r="550" spans="1:18" ht="18.75" customHeight="1" x14ac:dyDescent="0.25">
      <c r="A550">
        <v>548</v>
      </c>
      <c r="B550" s="1" t="s">
        <v>549</v>
      </c>
      <c r="C550" t="str">
        <f t="shared" si="593"/>
        <v xml:space="preserve">5701 </v>
      </c>
      <c r="D550" s="1" t="s">
        <v>549</v>
      </c>
      <c r="E550" t="str">
        <f t="shared" ref="E550" si="636">MID(D550,1,SEARCH(" ",D550,1))</f>
        <v xml:space="preserve">5701 </v>
      </c>
      <c r="F550">
        <f t="shared" si="595"/>
        <v>0</v>
      </c>
      <c r="J550" t="str">
        <f t="shared" si="596"/>
        <v>$28.60 $772,088.09</v>
      </c>
      <c r="K550" t="str">
        <f t="shared" si="597"/>
        <v>$772,088.09</v>
      </c>
      <c r="L550" t="str">
        <f t="shared" si="598"/>
        <v>$28.60</v>
      </c>
      <c r="M550" s="2" t="str">
        <f t="shared" si="599"/>
        <v>$28.60</v>
      </c>
      <c r="N550" s="2" t="str">
        <f t="shared" si="600"/>
        <v>$772,088.09</v>
      </c>
      <c r="O550">
        <f t="shared" si="601"/>
        <v>26996.087062937062</v>
      </c>
      <c r="Q550" t="str">
        <f t="shared" si="602"/>
        <v xml:space="preserve">Dushore 121 W Main St </v>
      </c>
      <c r="R550" t="str">
        <f t="shared" si="603"/>
        <v xml:space="preserve">Dushore 121 W Main St </v>
      </c>
    </row>
    <row r="551" spans="1:18" ht="18.75" customHeight="1" x14ac:dyDescent="0.25">
      <c r="A551">
        <v>549</v>
      </c>
      <c r="B551" s="1" t="s">
        <v>550</v>
      </c>
      <c r="C551" t="str">
        <f t="shared" si="593"/>
        <v xml:space="preserve">5102 </v>
      </c>
      <c r="D551" s="1" t="s">
        <v>550</v>
      </c>
      <c r="E551" t="str">
        <f t="shared" ref="E551" si="637">MID(D551,1,SEARCH(" ",D551,1))</f>
        <v xml:space="preserve">5102 </v>
      </c>
      <c r="F551">
        <f t="shared" si="595"/>
        <v>0</v>
      </c>
      <c r="J551" t="str">
        <f t="shared" si="596"/>
        <v>$15.14 $766,537.36</v>
      </c>
      <c r="K551" t="str">
        <f t="shared" si="597"/>
        <v>$766,537.36</v>
      </c>
      <c r="L551" t="str">
        <f t="shared" si="598"/>
        <v>$15.14</v>
      </c>
      <c r="M551" s="2" t="str">
        <f t="shared" si="599"/>
        <v>$15.14</v>
      </c>
      <c r="N551" s="2" t="str">
        <f t="shared" si="600"/>
        <v>$766,537.36</v>
      </c>
      <c r="O551">
        <f t="shared" si="601"/>
        <v>50629.944517833552</v>
      </c>
      <c r="Q551" t="str">
        <f t="shared" si="602"/>
        <v xml:space="preserve">Philadelphia 4346 Frankford Ave </v>
      </c>
      <c r="R551" t="str">
        <f t="shared" si="603"/>
        <v xml:space="preserve">Philadelphia 4346 Frankford Ave </v>
      </c>
    </row>
    <row r="552" spans="1:18" ht="18.75" customHeight="1" x14ac:dyDescent="0.25">
      <c r="A552">
        <v>550</v>
      </c>
      <c r="B552" s="1" t="s">
        <v>551</v>
      </c>
      <c r="C552" t="str">
        <f t="shared" si="593"/>
        <v xml:space="preserve">1115 </v>
      </c>
      <c r="D552" s="1" t="s">
        <v>551</v>
      </c>
      <c r="E552" t="str">
        <f t="shared" ref="E552" si="638">MID(D552,1,SEARCH(" ",D552,1))</f>
        <v xml:space="preserve">1115 </v>
      </c>
      <c r="F552">
        <f t="shared" si="595"/>
        <v>0</v>
      </c>
      <c r="J552" t="str">
        <f t="shared" si="596"/>
        <v>$22.41 $764,203.94</v>
      </c>
      <c r="K552" t="str">
        <f t="shared" si="597"/>
        <v>$764,203.94</v>
      </c>
      <c r="L552" t="str">
        <f t="shared" si="598"/>
        <v>$22.41</v>
      </c>
      <c r="M552" s="2" t="str">
        <f t="shared" si="599"/>
        <v>$22.41</v>
      </c>
      <c r="N552" s="2" t="str">
        <f t="shared" si="600"/>
        <v>$764,203.94</v>
      </c>
      <c r="O552">
        <f t="shared" si="601"/>
        <v>34101.023650156174</v>
      </c>
      <c r="Q552" t="str">
        <f t="shared" si="602"/>
        <v xml:space="preserve">Johnstown 20th Ward Shopping Ctr 358 N Sheridan St </v>
      </c>
      <c r="R552" t="str">
        <f t="shared" si="603"/>
        <v xml:space="preserve">Johnstown 20th Ward Shopping Ctr 358 N Sheridan St </v>
      </c>
    </row>
    <row r="553" spans="1:18" ht="18.75" customHeight="1" x14ac:dyDescent="0.25">
      <c r="A553">
        <v>551</v>
      </c>
      <c r="B553" s="1" t="s">
        <v>552</v>
      </c>
      <c r="C553" t="str">
        <f t="shared" si="593"/>
        <v xml:space="preserve">4618 </v>
      </c>
      <c r="D553" s="1" t="s">
        <v>552</v>
      </c>
      <c r="E553" t="str">
        <f t="shared" ref="E553" si="639">MID(D553,1,SEARCH(" ",D553,1))</f>
        <v xml:space="preserve">4618 </v>
      </c>
      <c r="F553">
        <f t="shared" si="595"/>
        <v>0</v>
      </c>
      <c r="J553" t="str">
        <f t="shared" si="596"/>
        <v>$19.46 $763,937.76</v>
      </c>
      <c r="K553" t="str">
        <f t="shared" si="597"/>
        <v>$763,937.76</v>
      </c>
      <c r="L553" t="str">
        <f t="shared" si="598"/>
        <v>$19.46</v>
      </c>
      <c r="M553" s="2" t="str">
        <f t="shared" si="599"/>
        <v>$19.46</v>
      </c>
      <c r="N553" s="2" t="str">
        <f t="shared" si="600"/>
        <v>$763,937.76</v>
      </c>
      <c r="O553">
        <f t="shared" si="601"/>
        <v>39256.82219938335</v>
      </c>
      <c r="Q553" t="str">
        <f t="shared" si="602"/>
        <v xml:space="preserve">Norristown 504 W Marshall St </v>
      </c>
      <c r="R553" t="str">
        <f t="shared" si="603"/>
        <v xml:space="preserve">Norristown 504 W Marshall St </v>
      </c>
    </row>
    <row r="554" spans="1:18" ht="18.75" customHeight="1" x14ac:dyDescent="0.25">
      <c r="A554">
        <v>552</v>
      </c>
      <c r="B554" s="1" t="s">
        <v>553</v>
      </c>
      <c r="C554" t="str">
        <f t="shared" si="593"/>
        <v xml:space="preserve">4619 </v>
      </c>
      <c r="D554" s="1" t="s">
        <v>553</v>
      </c>
      <c r="E554" t="str">
        <f t="shared" ref="E554" si="640">MID(D554,1,SEARCH(" ",D554,1))</f>
        <v xml:space="preserve">4619 </v>
      </c>
      <c r="F554">
        <f t="shared" si="595"/>
        <v>0</v>
      </c>
      <c r="J554" t="str">
        <f t="shared" si="596"/>
        <v>$27.50 $750,691.19</v>
      </c>
      <c r="K554" t="str">
        <f t="shared" si="597"/>
        <v>$750,691.19</v>
      </c>
      <c r="L554" t="str">
        <f t="shared" si="598"/>
        <v>$27.50</v>
      </c>
      <c r="M554" s="2" t="str">
        <f t="shared" si="599"/>
        <v>$27.50</v>
      </c>
      <c r="N554" s="2" t="str">
        <f t="shared" si="600"/>
        <v>$750,691.19</v>
      </c>
      <c r="O554">
        <f t="shared" si="601"/>
        <v>27297.861454545451</v>
      </c>
      <c r="Q554" t="str">
        <f t="shared" si="602"/>
        <v xml:space="preserve">Bridgeport 24 E 4th St </v>
      </c>
      <c r="R554" t="str">
        <f t="shared" si="603"/>
        <v xml:space="preserve">Bridgeport 24 E 4th St </v>
      </c>
    </row>
    <row r="555" spans="1:18" ht="18.75" customHeight="1" x14ac:dyDescent="0.25">
      <c r="A555">
        <v>553</v>
      </c>
      <c r="B555" s="1" t="s">
        <v>554</v>
      </c>
      <c r="C555" t="str">
        <f t="shared" si="593"/>
        <v xml:space="preserve">5148 </v>
      </c>
      <c r="D555" s="1" t="s">
        <v>554</v>
      </c>
      <c r="E555" t="str">
        <f t="shared" ref="E555" si="641">MID(D555,1,SEARCH(" ",D555,1))</f>
        <v xml:space="preserve">5148 </v>
      </c>
      <c r="F555">
        <f t="shared" si="595"/>
        <v>0</v>
      </c>
      <c r="J555" t="str">
        <f t="shared" si="596"/>
        <v>$34.55 $745,155.42</v>
      </c>
      <c r="K555" t="str">
        <f t="shared" si="597"/>
        <v>$745,155.42</v>
      </c>
      <c r="L555" t="str">
        <f t="shared" si="598"/>
        <v>$34.55</v>
      </c>
      <c r="M555" s="2" t="str">
        <f t="shared" si="599"/>
        <v>$34.55</v>
      </c>
      <c r="N555" s="2" t="str">
        <f t="shared" si="600"/>
        <v>$745,155.42</v>
      </c>
      <c r="O555">
        <f t="shared" si="601"/>
        <v>21567.450651230105</v>
      </c>
      <c r="Q555" t="str">
        <f t="shared" si="602"/>
        <v xml:space="preserve">Philadelphia 1111 Locust St </v>
      </c>
      <c r="R555" t="str">
        <f t="shared" si="603"/>
        <v xml:space="preserve">Philadelphia 1111 Locust St </v>
      </c>
    </row>
    <row r="556" spans="1:18" ht="18.75" customHeight="1" x14ac:dyDescent="0.25">
      <c r="A556">
        <v>554</v>
      </c>
      <c r="B556" s="1" t="s">
        <v>555</v>
      </c>
      <c r="C556" t="str">
        <f t="shared" si="593"/>
        <v xml:space="preserve">2202 </v>
      </c>
      <c r="D556" s="1" t="s">
        <v>555</v>
      </c>
      <c r="E556" t="str">
        <f t="shared" ref="E556" si="642">MID(D556,1,SEARCH(" ",D556,1))</f>
        <v xml:space="preserve">2202 </v>
      </c>
      <c r="F556">
        <f t="shared" si="595"/>
        <v>0</v>
      </c>
      <c r="J556" t="str">
        <f t="shared" si="596"/>
        <v>$18.11 $739,636.24</v>
      </c>
      <c r="K556" t="str">
        <f t="shared" si="597"/>
        <v>$739,636.24</v>
      </c>
      <c r="L556" t="str">
        <f t="shared" si="598"/>
        <v>$18.11</v>
      </c>
      <c r="M556" s="2" t="str">
        <f t="shared" si="599"/>
        <v>$18.11</v>
      </c>
      <c r="N556" s="2" t="str">
        <f t="shared" si="600"/>
        <v>$739,636.24</v>
      </c>
      <c r="O556">
        <f t="shared" si="601"/>
        <v>40841.316399779127</v>
      </c>
      <c r="Q556" t="str">
        <f t="shared" si="602"/>
        <v xml:space="preserve">Harrisburg 1200 N 3rd St </v>
      </c>
      <c r="R556" t="str">
        <f t="shared" si="603"/>
        <v xml:space="preserve">Harrisburg 1200 N 3rd St </v>
      </c>
    </row>
    <row r="557" spans="1:18" ht="18.75" customHeight="1" x14ac:dyDescent="0.25">
      <c r="A557">
        <v>555</v>
      </c>
      <c r="B557" s="1" t="s">
        <v>556</v>
      </c>
      <c r="C557" t="str">
        <f t="shared" si="593"/>
        <v xml:space="preserve">1303 </v>
      </c>
      <c r="D557" s="1" t="s">
        <v>556</v>
      </c>
      <c r="E557" t="str">
        <f t="shared" ref="E557" si="643">MID(D557,1,SEARCH(" ",D557,1))</f>
        <v xml:space="preserve">1303 </v>
      </c>
      <c r="F557">
        <f t="shared" si="595"/>
        <v>0</v>
      </c>
      <c r="J557" t="str">
        <f t="shared" si="596"/>
        <v>$26.77 $717,126.32</v>
      </c>
      <c r="K557" t="str">
        <f t="shared" si="597"/>
        <v>$717,126.32</v>
      </c>
      <c r="L557" t="str">
        <f t="shared" si="598"/>
        <v>$26.77</v>
      </c>
      <c r="M557" s="2" t="str">
        <f t="shared" si="599"/>
        <v>$26.77</v>
      </c>
      <c r="N557" s="2" t="str">
        <f t="shared" si="600"/>
        <v>$717,126.32</v>
      </c>
      <c r="O557">
        <f t="shared" si="601"/>
        <v>26788.431826671647</v>
      </c>
      <c r="Q557" t="str">
        <f t="shared" si="602"/>
        <v xml:space="preserve">Palmerton 221 Delaware Ave </v>
      </c>
      <c r="R557" t="str">
        <f t="shared" si="603"/>
        <v xml:space="preserve">Palmerton 221 Delaware Ave </v>
      </c>
    </row>
    <row r="558" spans="1:18" ht="18.75" customHeight="1" x14ac:dyDescent="0.25">
      <c r="A558">
        <v>556</v>
      </c>
      <c r="B558" s="1" t="s">
        <v>557</v>
      </c>
      <c r="C558" t="str">
        <f t="shared" si="593"/>
        <v xml:space="preserve">3621 </v>
      </c>
      <c r="D558" s="1" t="s">
        <v>557</v>
      </c>
      <c r="E558" t="str">
        <f t="shared" ref="E558" si="644">MID(D558,1,SEARCH(" ",D558,1))</f>
        <v xml:space="preserve">3621 </v>
      </c>
      <c r="F558">
        <f t="shared" si="595"/>
        <v>0</v>
      </c>
      <c r="J558" t="str">
        <f t="shared" si="596"/>
        <v>$31.05 $705,396.42</v>
      </c>
      <c r="K558" t="str">
        <f t="shared" si="597"/>
        <v>$705,396.42</v>
      </c>
      <c r="L558" t="str">
        <f t="shared" si="598"/>
        <v>$31.05</v>
      </c>
      <c r="M558" s="2" t="str">
        <f t="shared" si="599"/>
        <v>$31.05</v>
      </c>
      <c r="N558" s="2" t="str">
        <f t="shared" si="600"/>
        <v>$705,396.42</v>
      </c>
      <c r="O558">
        <f t="shared" si="601"/>
        <v>22718.08115942029</v>
      </c>
      <c r="Q558" t="str">
        <f t="shared" si="602"/>
        <v xml:space="preserve">Lancaster The Shoppes At Landis Valley 2347 Oregon Pike, </v>
      </c>
      <c r="R558" t="str">
        <f t="shared" si="603"/>
        <v xml:space="preserve">Lancaster The Shoppes At Landis Valley 2347 Oregon Pike, </v>
      </c>
    </row>
    <row r="559" spans="1:18" ht="18.75" customHeight="1" x14ac:dyDescent="0.25">
      <c r="A559">
        <v>557</v>
      </c>
      <c r="B559" s="1" t="s">
        <v>558</v>
      </c>
      <c r="C559" t="str">
        <f t="shared" si="593"/>
        <v xml:space="preserve">2205 </v>
      </c>
      <c r="D559" s="1" t="s">
        <v>558</v>
      </c>
      <c r="E559" t="str">
        <f t="shared" ref="E559" si="645">MID(D559,1,SEARCH(" ",D559,1))</f>
        <v xml:space="preserve">2205 </v>
      </c>
      <c r="F559">
        <f t="shared" si="595"/>
        <v>0</v>
      </c>
      <c r="J559" t="str">
        <f t="shared" si="596"/>
        <v>$31.45 $700,045.66</v>
      </c>
      <c r="K559" t="str">
        <f t="shared" si="597"/>
        <v>$700,045.66</v>
      </c>
      <c r="L559" t="str">
        <f t="shared" si="598"/>
        <v>$31.45</v>
      </c>
      <c r="M559" s="2" t="str">
        <f t="shared" si="599"/>
        <v>$31.45</v>
      </c>
      <c r="N559" s="2" t="str">
        <f t="shared" si="600"/>
        <v>$700,045.66</v>
      </c>
      <c r="O559">
        <f t="shared" si="601"/>
        <v>22259.003497615264</v>
      </c>
      <c r="Q559" t="str">
        <f t="shared" si="602"/>
        <v xml:space="preserve">Lykens 529 S Market St </v>
      </c>
      <c r="R559" t="str">
        <f t="shared" si="603"/>
        <v xml:space="preserve">Lykens 529 S Market St </v>
      </c>
    </row>
    <row r="560" spans="1:18" ht="18.75" customHeight="1" x14ac:dyDescent="0.25">
      <c r="A560">
        <v>558</v>
      </c>
      <c r="B560" s="1" t="s">
        <v>559</v>
      </c>
      <c r="C560" t="str">
        <f t="shared" si="593"/>
        <v xml:space="preserve">2318 </v>
      </c>
      <c r="D560" s="1" t="s">
        <v>559</v>
      </c>
      <c r="E560" t="str">
        <f t="shared" ref="E560" si="646">MID(D560,1,SEARCH(" ",D560,1))</f>
        <v xml:space="preserve">2318 </v>
      </c>
      <c r="F560">
        <f t="shared" si="595"/>
        <v>0</v>
      </c>
      <c r="J560" t="str">
        <f t="shared" si="596"/>
        <v>$17.88 $699,513.63</v>
      </c>
      <c r="K560" t="str">
        <f t="shared" si="597"/>
        <v>$699,513.63</v>
      </c>
      <c r="L560" t="str">
        <f t="shared" si="598"/>
        <v>$17.88</v>
      </c>
      <c r="M560" s="2" t="str">
        <f t="shared" si="599"/>
        <v>$17.88</v>
      </c>
      <c r="N560" s="2" t="str">
        <f t="shared" si="600"/>
        <v>$699,513.63</v>
      </c>
      <c r="O560">
        <f t="shared" si="601"/>
        <v>39122.68624161074</v>
      </c>
      <c r="Q560" t="str">
        <f t="shared" si="602"/>
        <v xml:space="preserve">Chester 2709 W 9th St </v>
      </c>
      <c r="R560" t="str">
        <f t="shared" si="603"/>
        <v xml:space="preserve">Chester 2709 W 9th St </v>
      </c>
    </row>
    <row r="561" spans="1:18" ht="18.75" customHeight="1" x14ac:dyDescent="0.25">
      <c r="A561">
        <v>559</v>
      </c>
      <c r="B561" s="1" t="s">
        <v>560</v>
      </c>
      <c r="C561" t="str">
        <f t="shared" si="593"/>
        <v xml:space="preserve">6503 </v>
      </c>
      <c r="D561" s="1" t="s">
        <v>560</v>
      </c>
      <c r="E561" t="str">
        <f t="shared" ref="E561" si="647">MID(D561,1,SEARCH(" ",D561,1))</f>
        <v xml:space="preserve">6503 </v>
      </c>
      <c r="F561">
        <f t="shared" si="595"/>
        <v>0</v>
      </c>
      <c r="J561" t="str">
        <f t="shared" si="596"/>
        <v>$32.74 $682,305.79</v>
      </c>
      <c r="K561" t="str">
        <f t="shared" si="597"/>
        <v>$682,305.79</v>
      </c>
      <c r="L561" t="str">
        <f t="shared" si="598"/>
        <v>$32.74</v>
      </c>
      <c r="M561" s="2" t="str">
        <f t="shared" si="599"/>
        <v>$32.74</v>
      </c>
      <c r="N561" s="2" t="str">
        <f t="shared" si="600"/>
        <v>$682,305.79</v>
      </c>
      <c r="O561">
        <f t="shared" si="601"/>
        <v>20840.127978008553</v>
      </c>
      <c r="Q561" t="str">
        <f t="shared" si="602"/>
        <v xml:space="preserve">Monessen 925 Donner Ave </v>
      </c>
      <c r="R561" t="str">
        <f t="shared" si="603"/>
        <v xml:space="preserve">Monessen 925 Donner Ave </v>
      </c>
    </row>
    <row r="562" spans="1:18" ht="18.75" customHeight="1" x14ac:dyDescent="0.25">
      <c r="A562">
        <v>560</v>
      </c>
      <c r="B562" s="1" t="s">
        <v>561</v>
      </c>
      <c r="C562" t="str">
        <f t="shared" si="593"/>
        <v xml:space="preserve">4202 </v>
      </c>
      <c r="D562" s="1" t="s">
        <v>561</v>
      </c>
      <c r="E562" t="str">
        <f t="shared" ref="E562" si="648">MID(D562,1,SEARCH(" ",D562,1))</f>
        <v xml:space="preserve">4202 </v>
      </c>
      <c r="F562">
        <f t="shared" si="595"/>
        <v>0</v>
      </c>
      <c r="J562" t="str">
        <f t="shared" si="596"/>
        <v>$32.87 $669,241.59</v>
      </c>
      <c r="K562" t="str">
        <f t="shared" si="597"/>
        <v>$669,241.59</v>
      </c>
      <c r="L562" t="str">
        <f t="shared" si="598"/>
        <v>$32.87</v>
      </c>
      <c r="M562" s="2" t="str">
        <f t="shared" si="599"/>
        <v>$32.87</v>
      </c>
      <c r="N562" s="2" t="str">
        <f t="shared" si="600"/>
        <v>$669,241.59</v>
      </c>
      <c r="O562">
        <f t="shared" si="601"/>
        <v>20360.255247946458</v>
      </c>
      <c r="Q562" t="str">
        <f t="shared" si="602"/>
        <v xml:space="preserve">Kane 124 Fraley St </v>
      </c>
      <c r="R562" t="str">
        <f t="shared" si="603"/>
        <v xml:space="preserve">Kane 124 Fraley St </v>
      </c>
    </row>
    <row r="563" spans="1:18" ht="18.75" customHeight="1" x14ac:dyDescent="0.25">
      <c r="A563">
        <v>561</v>
      </c>
      <c r="B563" s="1" t="s">
        <v>562</v>
      </c>
      <c r="C563" t="str">
        <f t="shared" si="593"/>
        <v xml:space="preserve">270 </v>
      </c>
      <c r="D563" s="1" t="s">
        <v>562</v>
      </c>
      <c r="E563" t="str">
        <f t="shared" ref="E563" si="649">MID(D563,1,SEARCH(" ",D563,1))</f>
        <v xml:space="preserve">270 </v>
      </c>
      <c r="F563">
        <f t="shared" si="595"/>
        <v>0</v>
      </c>
      <c r="J563" t="str">
        <f t="shared" si="596"/>
        <v>$21.11 $665,100.17</v>
      </c>
      <c r="K563" t="str">
        <f t="shared" si="597"/>
        <v>$665,100.17</v>
      </c>
      <c r="L563" t="str">
        <f t="shared" si="598"/>
        <v>$21.11</v>
      </c>
      <c r="M563" s="2" t="str">
        <f t="shared" si="599"/>
        <v>$21.11</v>
      </c>
      <c r="N563" s="2" t="str">
        <f t="shared" si="600"/>
        <v>$665,100.17</v>
      </c>
      <c r="O563">
        <f t="shared" si="601"/>
        <v>31506.403126480345</v>
      </c>
      <c r="Q563" t="str">
        <f t="shared" si="602"/>
        <v xml:space="preserve">Pittsburgh 3643 California Ave </v>
      </c>
      <c r="R563" t="str">
        <f t="shared" si="603"/>
        <v xml:space="preserve">Pittsburgh 3643 California Ave </v>
      </c>
    </row>
    <row r="564" spans="1:18" ht="18.75" customHeight="1" x14ac:dyDescent="0.25">
      <c r="A564">
        <v>562</v>
      </c>
      <c r="B564" s="1" t="s">
        <v>563</v>
      </c>
      <c r="C564" t="str">
        <f t="shared" si="593"/>
        <v xml:space="preserve">2401 </v>
      </c>
      <c r="D564" s="1" t="s">
        <v>563</v>
      </c>
      <c r="E564" t="str">
        <f t="shared" ref="E564" si="650">MID(D564,1,SEARCH(" ",D564,1))</f>
        <v xml:space="preserve">2401 </v>
      </c>
      <c r="F564">
        <f t="shared" si="595"/>
        <v>0</v>
      </c>
      <c r="J564" t="str">
        <f t="shared" si="596"/>
        <v>$33.20 $659,851.72</v>
      </c>
      <c r="K564" t="str">
        <f t="shared" si="597"/>
        <v>$659,851.72</v>
      </c>
      <c r="L564" t="str">
        <f t="shared" si="598"/>
        <v>$33.20</v>
      </c>
      <c r="M564" s="2" t="str">
        <f t="shared" si="599"/>
        <v>$33.20</v>
      </c>
      <c r="N564" s="2" t="str">
        <f t="shared" si="600"/>
        <v>$659,851.72</v>
      </c>
      <c r="O564">
        <f t="shared" si="601"/>
        <v>19875.051807228912</v>
      </c>
      <c r="Q564" t="str">
        <f t="shared" si="602"/>
        <v xml:space="preserve">Ridgway 305 N Broad St </v>
      </c>
      <c r="R564" t="str">
        <f t="shared" si="603"/>
        <v xml:space="preserve">Ridgway 305 N Broad St </v>
      </c>
    </row>
    <row r="565" spans="1:18" ht="18.75" customHeight="1" x14ac:dyDescent="0.25">
      <c r="A565">
        <v>563</v>
      </c>
      <c r="B565" s="1" t="s">
        <v>564</v>
      </c>
      <c r="C565" t="str">
        <f t="shared" si="593"/>
        <v xml:space="preserve">804 </v>
      </c>
      <c r="D565" s="1" t="s">
        <v>564</v>
      </c>
      <c r="E565" t="str">
        <f t="shared" ref="E565" si="651">MID(D565,1,SEARCH(" ",D565,1))</f>
        <v xml:space="preserve">804 </v>
      </c>
      <c r="F565">
        <f t="shared" si="595"/>
        <v>0</v>
      </c>
      <c r="J565" t="str">
        <f t="shared" si="596"/>
        <v>$30.65 $651,361.11</v>
      </c>
      <c r="K565" t="str">
        <f t="shared" si="597"/>
        <v>$651,361.11</v>
      </c>
      <c r="L565" t="str">
        <f t="shared" si="598"/>
        <v>$30.65</v>
      </c>
      <c r="M565" s="2" t="str">
        <f t="shared" si="599"/>
        <v>$30.65</v>
      </c>
      <c r="N565" s="2" t="str">
        <f t="shared" si="600"/>
        <v>$651,361.11</v>
      </c>
      <c r="O565">
        <f t="shared" si="601"/>
        <v>21251.585970636217</v>
      </c>
      <c r="Q565" t="str">
        <f t="shared" si="602"/>
        <v xml:space="preserve">Wyalusing 41871 Rte 6 </v>
      </c>
      <c r="R565" t="str">
        <f t="shared" si="603"/>
        <v xml:space="preserve">Wyalusing 41871 Rte 6 </v>
      </c>
    </row>
    <row r="566" spans="1:18" ht="18.75" customHeight="1" x14ac:dyDescent="0.25">
      <c r="A566">
        <v>564</v>
      </c>
      <c r="B566" s="1" t="s">
        <v>565</v>
      </c>
      <c r="C566" t="str">
        <f t="shared" si="593"/>
        <v xml:space="preserve">302 </v>
      </c>
      <c r="D566" s="1" t="s">
        <v>565</v>
      </c>
      <c r="E566" t="str">
        <f t="shared" ref="E566" si="652">MID(D566,1,SEARCH(" ",D566,1))</f>
        <v xml:space="preserve">302 </v>
      </c>
      <c r="F566">
        <f t="shared" si="595"/>
        <v>0</v>
      </c>
      <c r="J566" t="str">
        <f t="shared" si="596"/>
        <v>$39.28 $645,315.74</v>
      </c>
      <c r="K566" t="str">
        <f t="shared" si="597"/>
        <v>$645,315.74</v>
      </c>
      <c r="L566" t="str">
        <f t="shared" si="598"/>
        <v>$39.28</v>
      </c>
      <c r="M566" s="2" t="str">
        <f t="shared" si="599"/>
        <v>$39.28</v>
      </c>
      <c r="N566" s="2" t="str">
        <f t="shared" si="600"/>
        <v>$645,315.74</v>
      </c>
      <c r="O566">
        <f t="shared" si="601"/>
        <v>16428.608452138491</v>
      </c>
      <c r="Q566" t="str">
        <f t="shared" si="602"/>
        <v xml:space="preserve">Kittanning 137 S Jefferson St </v>
      </c>
      <c r="R566" t="str">
        <f t="shared" si="603"/>
        <v xml:space="preserve">Kittanning 137 S Jefferson St </v>
      </c>
    </row>
    <row r="567" spans="1:18" ht="18.75" customHeight="1" x14ac:dyDescent="0.25">
      <c r="A567">
        <v>565</v>
      </c>
      <c r="B567" s="1" t="s">
        <v>566</v>
      </c>
      <c r="C567" t="str">
        <f t="shared" si="593"/>
        <v xml:space="preserve">1407 </v>
      </c>
      <c r="D567" s="1" t="s">
        <v>566</v>
      </c>
      <c r="E567" t="str">
        <f t="shared" ref="E567" si="653">MID(D567,1,SEARCH(" ",D567,1))</f>
        <v xml:space="preserve">1407 </v>
      </c>
      <c r="F567">
        <f t="shared" si="595"/>
        <v>0</v>
      </c>
      <c r="J567" t="str">
        <f t="shared" si="596"/>
        <v>$30.34 $631,035.39</v>
      </c>
      <c r="K567" t="str">
        <f t="shared" si="597"/>
        <v>$631,035.39</v>
      </c>
      <c r="L567" t="str">
        <f t="shared" si="598"/>
        <v>$30.34</v>
      </c>
      <c r="M567" s="2" t="str">
        <f t="shared" si="599"/>
        <v>$30.34</v>
      </c>
      <c r="N567" s="2" t="str">
        <f t="shared" si="600"/>
        <v>$631,035.39</v>
      </c>
      <c r="O567">
        <f t="shared" si="601"/>
        <v>20798.793342122612</v>
      </c>
      <c r="Q567" t="str">
        <f t="shared" si="602"/>
        <v xml:space="preserve">Bellefonte Weis Market Shopping Ctr 178 Buckaroo Ln </v>
      </c>
      <c r="R567" t="str">
        <f t="shared" si="603"/>
        <v xml:space="preserve">Bellefonte Weis Market Shopping Ctr 178 Buckaroo Ln </v>
      </c>
    </row>
    <row r="568" spans="1:18" ht="18.75" customHeight="1" x14ac:dyDescent="0.25">
      <c r="A568">
        <v>566</v>
      </c>
      <c r="B568" s="1" t="s">
        <v>567</v>
      </c>
      <c r="C568" t="str">
        <f t="shared" si="593"/>
        <v xml:space="preserve">4612 </v>
      </c>
      <c r="D568" s="1" t="s">
        <v>567</v>
      </c>
      <c r="E568" t="str">
        <f t="shared" ref="E568" si="654">MID(D568,1,SEARCH(" ",D568,1))</f>
        <v xml:space="preserve">4612 </v>
      </c>
      <c r="F568">
        <f t="shared" si="595"/>
        <v>0</v>
      </c>
      <c r="J568" t="str">
        <f t="shared" si="596"/>
        <v>$26.61 $629,361.83</v>
      </c>
      <c r="K568" t="str">
        <f t="shared" si="597"/>
        <v>$629,361.83</v>
      </c>
      <c r="L568" t="str">
        <f t="shared" si="598"/>
        <v>$26.61</v>
      </c>
      <c r="M568" s="2" t="str">
        <f t="shared" si="599"/>
        <v>$26.61</v>
      </c>
      <c r="N568" s="2" t="str">
        <f t="shared" si="600"/>
        <v>$629,361.83</v>
      </c>
      <c r="O568">
        <f t="shared" si="601"/>
        <v>23651.327696354754</v>
      </c>
      <c r="Q568" t="str">
        <f t="shared" si="602"/>
        <v xml:space="preserve">Hatboro 225 N York Rd </v>
      </c>
      <c r="R568" t="str">
        <f t="shared" si="603"/>
        <v xml:space="preserve">Hatboro 225 N York Rd </v>
      </c>
    </row>
    <row r="569" spans="1:18" ht="18.75" customHeight="1" x14ac:dyDescent="0.25">
      <c r="A569">
        <v>567</v>
      </c>
      <c r="B569" s="1" t="s">
        <v>568</v>
      </c>
      <c r="C569" t="str">
        <f t="shared" si="593"/>
        <v xml:space="preserve">303 </v>
      </c>
      <c r="D569" s="1" t="s">
        <v>568</v>
      </c>
      <c r="E569" t="str">
        <f t="shared" ref="E569" si="655">MID(D569,1,SEARCH(" ",D569,1))</f>
        <v xml:space="preserve">303 </v>
      </c>
      <c r="F569">
        <f t="shared" si="595"/>
        <v>0</v>
      </c>
      <c r="J569" t="str">
        <f t="shared" si="596"/>
        <v>$35.68 $612,983.88</v>
      </c>
      <c r="K569" t="str">
        <f t="shared" si="597"/>
        <v>$612,983.88</v>
      </c>
      <c r="L569" t="str">
        <f t="shared" si="598"/>
        <v>$35.68</v>
      </c>
      <c r="M569" s="2" t="str">
        <f t="shared" si="599"/>
        <v>$35.68</v>
      </c>
      <c r="N569" s="2" t="str">
        <f t="shared" si="600"/>
        <v>$612,983.88</v>
      </c>
      <c r="O569">
        <f t="shared" si="601"/>
        <v>17180.041479820629</v>
      </c>
      <c r="Q569" t="str">
        <f t="shared" si="602"/>
        <v xml:space="preserve">Leechburg 163 Third St </v>
      </c>
      <c r="R569" t="str">
        <f t="shared" si="603"/>
        <v xml:space="preserve">Leechburg 163 Third St </v>
      </c>
    </row>
    <row r="570" spans="1:18" ht="18.75" customHeight="1" x14ac:dyDescent="0.25">
      <c r="A570">
        <v>568</v>
      </c>
      <c r="B570" s="1" t="s">
        <v>569</v>
      </c>
      <c r="C570" t="str">
        <f t="shared" si="593"/>
        <v xml:space="preserve">4901 </v>
      </c>
      <c r="D570" s="1" t="s">
        <v>569</v>
      </c>
      <c r="E570" t="str">
        <f t="shared" ref="E570" si="656">MID(D570,1,SEARCH(" ",D570,1))</f>
        <v xml:space="preserve">4901 </v>
      </c>
      <c r="F570">
        <f t="shared" si="595"/>
        <v>0</v>
      </c>
      <c r="J570" t="str">
        <f t="shared" si="596"/>
        <v>$29.51 $608,665.91</v>
      </c>
      <c r="K570" t="str">
        <f t="shared" si="597"/>
        <v>$608,665.91</v>
      </c>
      <c r="L570" t="str">
        <f t="shared" si="598"/>
        <v>$29.51</v>
      </c>
      <c r="M570" s="2" t="str">
        <f t="shared" si="599"/>
        <v>$29.51</v>
      </c>
      <c r="N570" s="2" t="str">
        <f t="shared" si="600"/>
        <v>$608,665.91</v>
      </c>
      <c r="O570">
        <f t="shared" si="601"/>
        <v>20625.750931887495</v>
      </c>
      <c r="Q570" t="str">
        <f t="shared" si="602"/>
        <v xml:space="preserve">Mount Carmel 136 S Oak St </v>
      </c>
      <c r="R570" t="str">
        <f t="shared" si="603"/>
        <v xml:space="preserve">Mount Carmel 136 S Oak St </v>
      </c>
    </row>
    <row r="571" spans="1:18" ht="18.75" customHeight="1" x14ac:dyDescent="0.25">
      <c r="A571">
        <v>569</v>
      </c>
      <c r="B571" s="1" t="s">
        <v>570</v>
      </c>
      <c r="C571" t="str">
        <f t="shared" si="593"/>
        <v xml:space="preserve">265 </v>
      </c>
      <c r="D571" s="1" t="s">
        <v>570</v>
      </c>
      <c r="E571" t="str">
        <f t="shared" ref="E571" si="657">MID(D571,1,SEARCH(" ",D571,1))</f>
        <v xml:space="preserve">265 </v>
      </c>
      <c r="F571">
        <f t="shared" si="595"/>
        <v>0</v>
      </c>
      <c r="J571" t="str">
        <f t="shared" si="596"/>
        <v>$29.22 $600,677.26</v>
      </c>
      <c r="K571" t="str">
        <f t="shared" si="597"/>
        <v>$600,677.26</v>
      </c>
      <c r="L571" t="str">
        <f t="shared" si="598"/>
        <v>$29.22</v>
      </c>
      <c r="M571" s="2" t="str">
        <f t="shared" si="599"/>
        <v>$29.22</v>
      </c>
      <c r="N571" s="2" t="str">
        <f t="shared" si="600"/>
        <v>$600,677.26</v>
      </c>
      <c r="O571">
        <f t="shared" si="601"/>
        <v>20557.058863791925</v>
      </c>
      <c r="Q571" t="str">
        <f t="shared" si="602"/>
        <v xml:space="preserve">Russellton 908 Little Deer Creek Rd P.O. Box 295 </v>
      </c>
      <c r="R571" t="str">
        <f t="shared" si="603"/>
        <v xml:space="preserve">Russellton 908 Little Deer Creek Rd P.O. Box 295 </v>
      </c>
    </row>
    <row r="572" spans="1:18" ht="18.75" customHeight="1" x14ac:dyDescent="0.25">
      <c r="A572">
        <v>570</v>
      </c>
      <c r="B572" s="1" t="s">
        <v>571</v>
      </c>
      <c r="C572" t="str">
        <f t="shared" si="593"/>
        <v xml:space="preserve">6312 </v>
      </c>
      <c r="D572" s="1" t="s">
        <v>571</v>
      </c>
      <c r="E572" t="str">
        <f t="shared" ref="E572" si="658">MID(D572,1,SEARCH(" ",D572,1))</f>
        <v xml:space="preserve">6312 </v>
      </c>
      <c r="F572">
        <f t="shared" si="595"/>
        <v>0</v>
      </c>
      <c r="J572" t="str">
        <f t="shared" si="596"/>
        <v>$36.55 $599,745.18</v>
      </c>
      <c r="K572" t="str">
        <f t="shared" si="597"/>
        <v>$599,745.18</v>
      </c>
      <c r="L572" t="str">
        <f t="shared" si="598"/>
        <v>$36.55</v>
      </c>
      <c r="M572" s="2" t="str">
        <f t="shared" si="599"/>
        <v>$36.55</v>
      </c>
      <c r="N572" s="2" t="str">
        <f t="shared" si="600"/>
        <v>$599,745.18</v>
      </c>
      <c r="O572">
        <f t="shared" si="601"/>
        <v>16408.896853625174</v>
      </c>
      <c r="Q572" t="str">
        <f t="shared" si="602"/>
        <v xml:space="preserve">Fredericktown 524 Front St </v>
      </c>
      <c r="R572" t="str">
        <f t="shared" si="603"/>
        <v xml:space="preserve">Fredericktown 524 Front St </v>
      </c>
    </row>
    <row r="573" spans="1:18" ht="18.75" customHeight="1" x14ac:dyDescent="0.25">
      <c r="A573">
        <v>571</v>
      </c>
      <c r="B573" s="1" t="s">
        <v>572</v>
      </c>
      <c r="C573" t="str">
        <f t="shared" si="593"/>
        <v xml:space="preserve">5803 </v>
      </c>
      <c r="D573" s="1" t="s">
        <v>572</v>
      </c>
      <c r="E573" t="str">
        <f t="shared" ref="E573" si="659">MID(D573,1,SEARCH(" ",D573,1))</f>
        <v xml:space="preserve">5803 </v>
      </c>
      <c r="F573">
        <f t="shared" si="595"/>
        <v>0</v>
      </c>
      <c r="J573" t="str">
        <f t="shared" si="596"/>
        <v>$33.31 $597,274.82</v>
      </c>
      <c r="K573" t="str">
        <f t="shared" si="597"/>
        <v>$597,274.82</v>
      </c>
      <c r="L573" t="str">
        <f t="shared" si="598"/>
        <v>$33.31</v>
      </c>
      <c r="M573" s="2" t="str">
        <f t="shared" si="599"/>
        <v>$33.31</v>
      </c>
      <c r="N573" s="2" t="str">
        <f t="shared" si="600"/>
        <v>$597,274.82</v>
      </c>
      <c r="O573">
        <f t="shared" si="601"/>
        <v>17930.796157310113</v>
      </c>
      <c r="Q573" t="str">
        <f t="shared" si="602"/>
        <v xml:space="preserve">Susquehanna The Shops 236 Erie Blvd </v>
      </c>
      <c r="R573" t="str">
        <f t="shared" si="603"/>
        <v xml:space="preserve">Susquehanna The Shops 236 Erie Blvd </v>
      </c>
    </row>
    <row r="574" spans="1:18" ht="18.75" customHeight="1" x14ac:dyDescent="0.25">
      <c r="A574">
        <v>572</v>
      </c>
      <c r="B574" s="1" t="s">
        <v>573</v>
      </c>
      <c r="C574" t="str">
        <f t="shared" si="593"/>
        <v xml:space="preserve">803 </v>
      </c>
      <c r="D574" s="1" t="s">
        <v>573</v>
      </c>
      <c r="E574" t="str">
        <f t="shared" ref="E574" si="660">MID(D574,1,SEARCH(" ",D574,1))</f>
        <v xml:space="preserve">803 </v>
      </c>
      <c r="F574">
        <f t="shared" si="595"/>
        <v>0</v>
      </c>
      <c r="J574" t="str">
        <f t="shared" si="596"/>
        <v>$35.46 $595,186.07</v>
      </c>
      <c r="K574" t="str">
        <f t="shared" si="597"/>
        <v>$595,186.07</v>
      </c>
      <c r="L574" t="str">
        <f t="shared" si="598"/>
        <v>$35.46</v>
      </c>
      <c r="M574" s="2" t="str">
        <f t="shared" si="599"/>
        <v>$35.46</v>
      </c>
      <c r="N574" s="2" t="str">
        <f t="shared" si="600"/>
        <v>$595,186.07</v>
      </c>
      <c r="O574">
        <f t="shared" si="601"/>
        <v>16784.717146080089</v>
      </c>
      <c r="Q574" t="str">
        <f t="shared" si="602"/>
        <v xml:space="preserve">Troy 752 Canton St </v>
      </c>
      <c r="R574" t="str">
        <f t="shared" si="603"/>
        <v xml:space="preserve">Troy 752 Canton St </v>
      </c>
    </row>
    <row r="575" spans="1:18" ht="18.75" customHeight="1" x14ac:dyDescent="0.25">
      <c r="A575">
        <v>573</v>
      </c>
      <c r="B575" s="1" t="s">
        <v>574</v>
      </c>
      <c r="C575" t="str">
        <f t="shared" si="593"/>
        <v xml:space="preserve">2901 </v>
      </c>
      <c r="D575" s="1" t="s">
        <v>574</v>
      </c>
      <c r="E575" t="str">
        <f t="shared" ref="E575" si="661">MID(D575,1,SEARCH(" ",D575,1))</f>
        <v xml:space="preserve">2901 </v>
      </c>
      <c r="F575">
        <f t="shared" si="595"/>
        <v>0</v>
      </c>
      <c r="J575" t="str">
        <f t="shared" si="596"/>
        <v>$28.13 $568,347.07</v>
      </c>
      <c r="K575" t="str">
        <f t="shared" si="597"/>
        <v>$568,347.07</v>
      </c>
      <c r="L575" t="str">
        <f t="shared" si="598"/>
        <v>$28.13</v>
      </c>
      <c r="M575" s="2" t="str">
        <f t="shared" si="599"/>
        <v>$28.13</v>
      </c>
      <c r="N575" s="2" t="str">
        <f t="shared" si="600"/>
        <v>$568,347.07</v>
      </c>
      <c r="O575">
        <f t="shared" si="601"/>
        <v>20204.303945965159</v>
      </c>
      <c r="Q575" t="str">
        <f t="shared" si="602"/>
        <v xml:space="preserve">Mcconnellsburg Ayr Town Ctr 362 S Second St </v>
      </c>
      <c r="R575" t="str">
        <f t="shared" si="603"/>
        <v xml:space="preserve">Mcconnellsburg Ayr Town Ctr 362 S Second St </v>
      </c>
    </row>
    <row r="576" spans="1:18" ht="18.75" customHeight="1" x14ac:dyDescent="0.25">
      <c r="A576">
        <v>574</v>
      </c>
      <c r="B576" s="1" t="s">
        <v>575</v>
      </c>
      <c r="C576" t="str">
        <f t="shared" si="593"/>
        <v xml:space="preserve">1111 </v>
      </c>
      <c r="D576" s="1" t="s">
        <v>575</v>
      </c>
      <c r="E576" t="str">
        <f t="shared" ref="E576" si="662">MID(D576,1,SEARCH(" ",D576,1))</f>
        <v xml:space="preserve">1111 </v>
      </c>
      <c r="F576">
        <f t="shared" si="595"/>
        <v>0</v>
      </c>
      <c r="J576" t="str">
        <f t="shared" si="596"/>
        <v>$33.07 $561,450.00</v>
      </c>
      <c r="K576" t="str">
        <f t="shared" si="597"/>
        <v>$561,450.00</v>
      </c>
      <c r="L576" t="str">
        <f t="shared" si="598"/>
        <v>$33.07</v>
      </c>
      <c r="M576" s="2" t="str">
        <f t="shared" si="599"/>
        <v>$33.07</v>
      </c>
      <c r="N576" s="2" t="str">
        <f t="shared" si="600"/>
        <v>$561,450.00</v>
      </c>
      <c r="O576">
        <f t="shared" si="601"/>
        <v>16977.623223465376</v>
      </c>
      <c r="Q576" t="str">
        <f t="shared" si="602"/>
        <v xml:space="preserve">Portage 3670 Portage </v>
      </c>
      <c r="R576" t="str">
        <f t="shared" si="603"/>
        <v xml:space="preserve">Portage 3670 Portage </v>
      </c>
    </row>
    <row r="577" spans="1:18" ht="18.75" customHeight="1" x14ac:dyDescent="0.25">
      <c r="A577">
        <v>575</v>
      </c>
      <c r="B577" s="1" t="s">
        <v>576</v>
      </c>
      <c r="C577" t="str">
        <f t="shared" si="593"/>
        <v xml:space="preserve">6307 </v>
      </c>
      <c r="D577" s="1" t="s">
        <v>576</v>
      </c>
      <c r="E577" t="str">
        <f t="shared" ref="E577" si="663">MID(D577,1,SEARCH(" ",D577,1))</f>
        <v xml:space="preserve">6307 </v>
      </c>
      <c r="F577">
        <f t="shared" si="595"/>
        <v>0</v>
      </c>
      <c r="J577" t="str">
        <f t="shared" si="596"/>
        <v>$29.05 $544,323.74</v>
      </c>
      <c r="K577" t="str">
        <f t="shared" si="597"/>
        <v>$544,323.74</v>
      </c>
      <c r="L577" t="str">
        <f t="shared" si="598"/>
        <v>$29.05</v>
      </c>
      <c r="M577" s="2" t="str">
        <f t="shared" si="599"/>
        <v>$29.05</v>
      </c>
      <c r="N577" s="2" t="str">
        <f t="shared" si="600"/>
        <v>$544,323.74</v>
      </c>
      <c r="O577">
        <f t="shared" si="601"/>
        <v>18737.478141135973</v>
      </c>
      <c r="Q577" t="str">
        <f t="shared" si="602"/>
        <v xml:space="preserve">Burgettstown Kwik Stop Plz 2038 Smith Twp </v>
      </c>
      <c r="R577" t="str">
        <f t="shared" si="603"/>
        <v xml:space="preserve">Burgettstown Kwik Stop Plz 2038 Smith Twp </v>
      </c>
    </row>
    <row r="578" spans="1:18" ht="18.75" customHeight="1" x14ac:dyDescent="0.25">
      <c r="A578">
        <v>576</v>
      </c>
      <c r="B578" s="1" t="s">
        <v>577</v>
      </c>
      <c r="C578" t="str">
        <f t="shared" si="593"/>
        <v xml:space="preserve">2512 </v>
      </c>
      <c r="D578" s="1" t="s">
        <v>577</v>
      </c>
      <c r="E578" t="str">
        <f t="shared" ref="E578" si="664">MID(D578,1,SEARCH(" ",D578,1))</f>
        <v xml:space="preserve">2512 </v>
      </c>
      <c r="F578">
        <f t="shared" si="595"/>
        <v>0</v>
      </c>
      <c r="J578" t="str">
        <f t="shared" si="596"/>
        <v>$29.92 $543,069.34</v>
      </c>
      <c r="K578" t="str">
        <f t="shared" si="597"/>
        <v>$543,069.34</v>
      </c>
      <c r="L578" t="str">
        <f t="shared" si="598"/>
        <v>$29.92</v>
      </c>
      <c r="M578" s="2" t="str">
        <f t="shared" si="599"/>
        <v>$29.92</v>
      </c>
      <c r="N578" s="2" t="str">
        <f t="shared" si="600"/>
        <v>$543,069.34</v>
      </c>
      <c r="O578">
        <f t="shared" si="601"/>
        <v>18150.713235294115</v>
      </c>
      <c r="Q578" t="str">
        <f t="shared" si="602"/>
        <v xml:space="preserve">Union City 66 N Main St </v>
      </c>
      <c r="R578" t="str">
        <f t="shared" si="603"/>
        <v xml:space="preserve">Union City 66 N Main St </v>
      </c>
    </row>
    <row r="579" spans="1:18" ht="18.75" customHeight="1" x14ac:dyDescent="0.25">
      <c r="A579">
        <v>577</v>
      </c>
      <c r="B579" s="1" t="s">
        <v>578</v>
      </c>
      <c r="C579" t="str">
        <f t="shared" si="593"/>
        <v xml:space="preserve">3102 </v>
      </c>
      <c r="D579" s="1" t="s">
        <v>578</v>
      </c>
      <c r="E579" t="str">
        <f t="shared" ref="E579" si="665">MID(D579,1,SEARCH(" ",D579,1))</f>
        <v xml:space="preserve">3102 </v>
      </c>
      <c r="F579">
        <f t="shared" si="595"/>
        <v>0</v>
      </c>
      <c r="J579" t="str">
        <f t="shared" si="596"/>
        <v>$25.65 $532,818.21</v>
      </c>
      <c r="K579" t="str">
        <f t="shared" si="597"/>
        <v>$532,818.21</v>
      </c>
      <c r="L579" t="str">
        <f t="shared" si="598"/>
        <v>$25.65</v>
      </c>
      <c r="M579" s="2" t="str">
        <f t="shared" si="599"/>
        <v>$25.65</v>
      </c>
      <c r="N579" s="2" t="str">
        <f t="shared" si="600"/>
        <v>$532,818.21</v>
      </c>
      <c r="O579">
        <f t="shared" si="601"/>
        <v>20772.639766081869</v>
      </c>
      <c r="Q579" t="str">
        <f t="shared" si="602"/>
        <v xml:space="preserve">Mt Union 25 W Water St </v>
      </c>
      <c r="R579" t="str">
        <f t="shared" si="603"/>
        <v xml:space="preserve">Mt Union 25 W Water St </v>
      </c>
    </row>
    <row r="580" spans="1:18" ht="18.75" customHeight="1" x14ac:dyDescent="0.25">
      <c r="A580">
        <v>578</v>
      </c>
      <c r="B580" s="1" t="s">
        <v>579</v>
      </c>
      <c r="C580" t="str">
        <f t="shared" si="593"/>
        <v xml:space="preserve">6203 </v>
      </c>
      <c r="D580" s="1" t="s">
        <v>579</v>
      </c>
      <c r="E580" t="str">
        <f t="shared" ref="E580" si="666">MID(D580,1,SEARCH(" ",D580,1))</f>
        <v xml:space="preserve">6203 </v>
      </c>
      <c r="F580">
        <f t="shared" si="595"/>
        <v>0</v>
      </c>
      <c r="J580" t="str">
        <f t="shared" si="596"/>
        <v>$34.39 $522,967.64</v>
      </c>
      <c r="K580" t="str">
        <f t="shared" si="597"/>
        <v>$522,967.64</v>
      </c>
      <c r="L580" t="str">
        <f t="shared" si="598"/>
        <v>$34.39</v>
      </c>
      <c r="M580" s="2" t="str">
        <f t="shared" si="599"/>
        <v>$34.39</v>
      </c>
      <c r="N580" s="2" t="str">
        <f t="shared" si="600"/>
        <v>$522,967.64</v>
      </c>
      <c r="O580">
        <f t="shared" si="601"/>
        <v>15206.96830473975</v>
      </c>
      <c r="Q580" t="str">
        <f t="shared" si="602"/>
        <v xml:space="preserve">Youngsville 107 E Main St </v>
      </c>
      <c r="R580" t="str">
        <f t="shared" si="603"/>
        <v xml:space="preserve">Youngsville 107 E Main St </v>
      </c>
    </row>
    <row r="581" spans="1:18" ht="18.75" customHeight="1" x14ac:dyDescent="0.25">
      <c r="A581">
        <v>579</v>
      </c>
      <c r="B581" s="1" t="s">
        <v>580</v>
      </c>
      <c r="C581" t="str">
        <f t="shared" ref="C581:C618" si="667">MID(B581,1,SEARCH(" ",B581,1))</f>
        <v xml:space="preserve">6508 </v>
      </c>
      <c r="D581" s="1" t="s">
        <v>580</v>
      </c>
      <c r="E581" t="str">
        <f t="shared" ref="E581" si="668">MID(D581,1,SEARCH(" ",D581,1))</f>
        <v xml:space="preserve">6508 </v>
      </c>
      <c r="F581">
        <f t="shared" ref="F581:F618" si="669">IF(E581=C581,0,1)</f>
        <v>0</v>
      </c>
      <c r="J581" t="str">
        <f t="shared" ref="J581:J618" si="670">MID(B581,SEARCH("$",B581,1),LEN(B581)-SEARCH("$",B581,1)+1)</f>
        <v>$32.72 $513,570.36</v>
      </c>
      <c r="K581" t="str">
        <f t="shared" ref="K581:K618" si="671">MID(J581,SEARCH("$",J581,2),LEN(J581)-SEARCH("$",J581,2)+1)</f>
        <v>$513,570.36</v>
      </c>
      <c r="L581" t="str">
        <f t="shared" ref="L581:L618" si="672">MID(J581,1,SEARCH("$",J581,2)-2)</f>
        <v>$32.72</v>
      </c>
      <c r="M581" s="2" t="str">
        <f t="shared" ref="M581:M618" si="673">L581</f>
        <v>$32.72</v>
      </c>
      <c r="N581" s="2" t="str">
        <f t="shared" ref="N581:N618" si="674">K581</f>
        <v>$513,570.36</v>
      </c>
      <c r="O581">
        <f t="shared" ref="O581:O618" si="675">N581/M581</f>
        <v>15695.91564792176</v>
      </c>
      <c r="Q581" t="str">
        <f t="shared" ref="Q581:Q618" si="676">MID(B581,SEARCH(" ",B581,1)+1,SEARCH(" ",B581,SEARCH(",",B581,1)-4)-SEARCH(" ",B581,1))</f>
        <v xml:space="preserve">Irwin 310 Main St </v>
      </c>
      <c r="R581" t="str">
        <f t="shared" ref="R581:R618" si="677">Q581</f>
        <v xml:space="preserve">Irwin 310 Main St </v>
      </c>
    </row>
    <row r="582" spans="1:18" ht="18.75" customHeight="1" x14ac:dyDescent="0.25">
      <c r="A582">
        <v>580</v>
      </c>
      <c r="B582" s="1" t="s">
        <v>581</v>
      </c>
      <c r="C582" t="str">
        <f t="shared" si="667"/>
        <v xml:space="preserve">4302 </v>
      </c>
      <c r="D582" s="1" t="s">
        <v>581</v>
      </c>
      <c r="E582" t="str">
        <f t="shared" ref="E582" si="678">MID(D582,1,SEARCH(" ",D582,1))</f>
        <v xml:space="preserve">4302 </v>
      </c>
      <c r="F582">
        <f t="shared" si="669"/>
        <v>0</v>
      </c>
      <c r="J582" t="str">
        <f t="shared" si="670"/>
        <v>$21.36 $513,003.52</v>
      </c>
      <c r="K582" t="str">
        <f t="shared" si="671"/>
        <v>$513,003.52</v>
      </c>
      <c r="L582" t="str">
        <f t="shared" si="672"/>
        <v>$21.36</v>
      </c>
      <c r="M582" s="2" t="str">
        <f t="shared" si="673"/>
        <v>$21.36</v>
      </c>
      <c r="N582" s="2" t="str">
        <f t="shared" si="674"/>
        <v>$513,003.52</v>
      </c>
      <c r="O582">
        <f t="shared" si="675"/>
        <v>24017.018726591763</v>
      </c>
      <c r="Q582" t="str">
        <f t="shared" si="676"/>
        <v xml:space="preserve">Farrell 837 Sharon New Castle Rd </v>
      </c>
      <c r="R582" t="str">
        <f t="shared" si="677"/>
        <v xml:space="preserve">Farrell 837 Sharon New Castle Rd </v>
      </c>
    </row>
    <row r="583" spans="1:18" ht="18.75" customHeight="1" x14ac:dyDescent="0.25">
      <c r="A583">
        <v>581</v>
      </c>
      <c r="B583" s="1" t="s">
        <v>582</v>
      </c>
      <c r="C583" t="str">
        <f t="shared" si="667"/>
        <v xml:space="preserve">1004 </v>
      </c>
      <c r="D583" s="1" t="s">
        <v>582</v>
      </c>
      <c r="E583" t="str">
        <f t="shared" ref="E583" si="679">MID(D583,1,SEARCH(" ",D583,1))</f>
        <v xml:space="preserve">1004 </v>
      </c>
      <c r="F583">
        <f t="shared" si="669"/>
        <v>0</v>
      </c>
      <c r="J583" t="str">
        <f t="shared" si="670"/>
        <v>$49.49 $474,817.82</v>
      </c>
      <c r="K583" t="str">
        <f t="shared" si="671"/>
        <v>$474,817.82</v>
      </c>
      <c r="L583" t="str">
        <f t="shared" si="672"/>
        <v>$49.49</v>
      </c>
      <c r="M583" s="2" t="str">
        <f t="shared" si="673"/>
        <v>$49.49</v>
      </c>
      <c r="N583" s="2" t="str">
        <f t="shared" si="674"/>
        <v>$474,817.82</v>
      </c>
      <c r="O583">
        <f t="shared" si="675"/>
        <v>9594.2174176601329</v>
      </c>
      <c r="Q583" t="str">
        <f t="shared" si="676"/>
        <v xml:space="preserve">Petrolia 102 Main St </v>
      </c>
      <c r="R583" t="str">
        <f t="shared" si="677"/>
        <v xml:space="preserve">Petrolia 102 Main St </v>
      </c>
    </row>
    <row r="584" spans="1:18" ht="18.75" customHeight="1" x14ac:dyDescent="0.25">
      <c r="A584">
        <v>582</v>
      </c>
      <c r="B584" s="1" t="s">
        <v>583</v>
      </c>
      <c r="C584" t="str">
        <f t="shared" si="667"/>
        <v xml:space="preserve">1301 </v>
      </c>
      <c r="D584" s="1" t="s">
        <v>583</v>
      </c>
      <c r="E584" t="str">
        <f t="shared" ref="E584" si="680">MID(D584,1,SEARCH(" ",D584,1))</f>
        <v xml:space="preserve">1301 </v>
      </c>
      <c r="F584">
        <f t="shared" si="669"/>
        <v>0</v>
      </c>
      <c r="J584" t="str">
        <f t="shared" si="670"/>
        <v>$23.14 $472,109.49</v>
      </c>
      <c r="K584" t="str">
        <f t="shared" si="671"/>
        <v>$472,109.49</v>
      </c>
      <c r="L584" t="str">
        <f t="shared" si="672"/>
        <v>$23.14</v>
      </c>
      <c r="M584" s="2" t="str">
        <f t="shared" si="673"/>
        <v>$23.14</v>
      </c>
      <c r="N584" s="2" t="str">
        <f t="shared" si="674"/>
        <v>$472,109.49</v>
      </c>
      <c r="O584">
        <f t="shared" si="675"/>
        <v>20402.311581676749</v>
      </c>
      <c r="Q584" t="str">
        <f t="shared" si="676"/>
        <v xml:space="preserve">Lansford 46 W Ridge St </v>
      </c>
      <c r="R584" t="str">
        <f t="shared" si="677"/>
        <v xml:space="preserve">Lansford 46 W Ridge St </v>
      </c>
    </row>
    <row r="585" spans="1:18" ht="18.75" customHeight="1" x14ac:dyDescent="0.25">
      <c r="A585">
        <v>583</v>
      </c>
      <c r="B585" s="1" t="s">
        <v>584</v>
      </c>
      <c r="C585" t="str">
        <f t="shared" si="667"/>
        <v xml:space="preserve">307 </v>
      </c>
      <c r="D585" s="1" t="s">
        <v>584</v>
      </c>
      <c r="E585" t="str">
        <f t="shared" ref="E585" si="681">MID(D585,1,SEARCH(" ",D585,1))</f>
        <v xml:space="preserve">307 </v>
      </c>
      <c r="F585">
        <f t="shared" si="669"/>
        <v>0</v>
      </c>
      <c r="J585" t="str">
        <f t="shared" si="670"/>
        <v>$26.48 $471,274.94</v>
      </c>
      <c r="K585" t="str">
        <f t="shared" si="671"/>
        <v>$471,274.94</v>
      </c>
      <c r="L585" t="str">
        <f t="shared" si="672"/>
        <v>$26.48</v>
      </c>
      <c r="M585" s="2" t="str">
        <f t="shared" si="673"/>
        <v>$26.48</v>
      </c>
      <c r="N585" s="2" t="str">
        <f t="shared" si="674"/>
        <v>$471,274.94</v>
      </c>
      <c r="O585">
        <f t="shared" si="675"/>
        <v>17797.391993957703</v>
      </c>
      <c r="Q585" t="str">
        <f t="shared" si="676"/>
        <v xml:space="preserve">Apollo 206 N Warren Ave </v>
      </c>
      <c r="R585" t="str">
        <f t="shared" si="677"/>
        <v xml:space="preserve">Apollo 206 N Warren Ave </v>
      </c>
    </row>
    <row r="586" spans="1:18" ht="18.75" customHeight="1" x14ac:dyDescent="0.25">
      <c r="A586">
        <v>584</v>
      </c>
      <c r="B586" s="1" t="s">
        <v>585</v>
      </c>
      <c r="C586" t="str">
        <f t="shared" si="667"/>
        <v xml:space="preserve">405 </v>
      </c>
      <c r="D586" s="1" t="s">
        <v>585</v>
      </c>
      <c r="E586" t="str">
        <f t="shared" ref="E586" si="682">MID(D586,1,SEARCH(" ",D586,1))</f>
        <v xml:space="preserve">405 </v>
      </c>
      <c r="F586">
        <f t="shared" si="669"/>
        <v>0</v>
      </c>
      <c r="J586" t="str">
        <f t="shared" si="670"/>
        <v>$26.07 $460,743.35</v>
      </c>
      <c r="K586" t="str">
        <f t="shared" si="671"/>
        <v>$460,743.35</v>
      </c>
      <c r="L586" t="str">
        <f t="shared" si="672"/>
        <v>$26.07</v>
      </c>
      <c r="M586" s="2" t="str">
        <f t="shared" si="673"/>
        <v>$26.07</v>
      </c>
      <c r="N586" s="2" t="str">
        <f t="shared" si="674"/>
        <v>$460,743.35</v>
      </c>
      <c r="O586">
        <f t="shared" si="675"/>
        <v>17673.316072113539</v>
      </c>
      <c r="Q586" t="str">
        <f t="shared" si="676"/>
        <v xml:space="preserve">Midland 508 Midland Ave </v>
      </c>
      <c r="R586" t="str">
        <f t="shared" si="677"/>
        <v xml:space="preserve">Midland 508 Midland Ave </v>
      </c>
    </row>
    <row r="587" spans="1:18" ht="18.75" customHeight="1" x14ac:dyDescent="0.25">
      <c r="A587">
        <v>585</v>
      </c>
      <c r="B587" s="1" t="s">
        <v>586</v>
      </c>
      <c r="C587" t="str">
        <f t="shared" si="667"/>
        <v xml:space="preserve">2604 </v>
      </c>
      <c r="D587" s="1" t="s">
        <v>586</v>
      </c>
      <c r="E587" t="str">
        <f t="shared" ref="E587" si="683">MID(D587,1,SEARCH(" ",D587,1))</f>
        <v xml:space="preserve">2604 </v>
      </c>
      <c r="F587">
        <f t="shared" si="669"/>
        <v>0</v>
      </c>
      <c r="J587" t="str">
        <f t="shared" si="670"/>
        <v>$26.46 $443,404.51</v>
      </c>
      <c r="K587" t="str">
        <f t="shared" si="671"/>
        <v>$443,404.51</v>
      </c>
      <c r="L587" t="str">
        <f t="shared" si="672"/>
        <v>$26.46</v>
      </c>
      <c r="M587" s="2" t="str">
        <f t="shared" si="673"/>
        <v>$26.46</v>
      </c>
      <c r="N587" s="2" t="str">
        <f t="shared" si="674"/>
        <v>$443,404.51</v>
      </c>
      <c r="O587">
        <f t="shared" si="675"/>
        <v>16757.540060468633</v>
      </c>
      <c r="Q587" t="str">
        <f t="shared" si="676"/>
        <v xml:space="preserve">Masontown 1890 Mcclellandtown Rd </v>
      </c>
      <c r="R587" t="str">
        <f t="shared" si="677"/>
        <v xml:space="preserve">Masontown 1890 Mcclellandtown Rd </v>
      </c>
    </row>
    <row r="588" spans="1:18" ht="18.75" customHeight="1" x14ac:dyDescent="0.25">
      <c r="A588">
        <v>586</v>
      </c>
      <c r="B588" s="1" t="s">
        <v>587</v>
      </c>
      <c r="C588" t="str">
        <f t="shared" si="667"/>
        <v xml:space="preserve">1201 </v>
      </c>
      <c r="D588" s="1" t="s">
        <v>587</v>
      </c>
      <c r="E588" t="str">
        <f t="shared" ref="E588" si="684">MID(D588,1,SEARCH(" ",D588,1))</f>
        <v xml:space="preserve">1201 </v>
      </c>
      <c r="F588">
        <f t="shared" si="669"/>
        <v>0</v>
      </c>
      <c r="J588" t="str">
        <f t="shared" si="670"/>
        <v>$32.74 $432,147.23</v>
      </c>
      <c r="K588" t="str">
        <f t="shared" si="671"/>
        <v>$432,147.23</v>
      </c>
      <c r="L588" t="str">
        <f t="shared" si="672"/>
        <v>$32.74</v>
      </c>
      <c r="M588" s="2" t="str">
        <f t="shared" si="673"/>
        <v>$32.74</v>
      </c>
      <c r="N588" s="2" t="str">
        <f t="shared" si="674"/>
        <v>$432,147.23</v>
      </c>
      <c r="O588">
        <f t="shared" si="675"/>
        <v>13199.36560781918</v>
      </c>
      <c r="Q588" t="str">
        <f t="shared" si="676"/>
        <v xml:space="preserve">Emporium 54 E Fourth St </v>
      </c>
      <c r="R588" t="str">
        <f t="shared" si="677"/>
        <v xml:space="preserve">Emporium 54 E Fourth St </v>
      </c>
    </row>
    <row r="589" spans="1:18" ht="18.75" customHeight="1" x14ac:dyDescent="0.25">
      <c r="A589">
        <v>587</v>
      </c>
      <c r="B589" s="1" t="s">
        <v>588</v>
      </c>
      <c r="C589" t="str">
        <f t="shared" si="667"/>
        <v xml:space="preserve">5904 </v>
      </c>
      <c r="D589" s="1" t="s">
        <v>588</v>
      </c>
      <c r="E589" t="str">
        <f t="shared" ref="E589" si="685">MID(D589,1,SEARCH(" ",D589,1))</f>
        <v xml:space="preserve">5904 </v>
      </c>
      <c r="F589">
        <f t="shared" si="669"/>
        <v>0</v>
      </c>
      <c r="J589" t="str">
        <f t="shared" si="670"/>
        <v>$38.42 $429,952.75</v>
      </c>
      <c r="K589" t="str">
        <f t="shared" si="671"/>
        <v>$429,952.75</v>
      </c>
      <c r="L589" t="str">
        <f t="shared" si="672"/>
        <v>$38.42</v>
      </c>
      <c r="M589" s="2" t="str">
        <f t="shared" si="673"/>
        <v>$38.42</v>
      </c>
      <c r="N589" s="2" t="str">
        <f t="shared" si="674"/>
        <v>$429,952.75</v>
      </c>
      <c r="O589">
        <f t="shared" si="675"/>
        <v>11190.857626236335</v>
      </c>
      <c r="Q589" t="str">
        <f t="shared" si="676"/>
        <v xml:space="preserve">Westfield 126 W Main St </v>
      </c>
      <c r="R589" t="str">
        <f t="shared" si="677"/>
        <v xml:space="preserve">Westfield 126 W Main St </v>
      </c>
    </row>
    <row r="590" spans="1:18" ht="18.75" customHeight="1" x14ac:dyDescent="0.25">
      <c r="A590">
        <v>588</v>
      </c>
      <c r="B590" s="1" t="s">
        <v>589</v>
      </c>
      <c r="C590" t="str">
        <f t="shared" si="667"/>
        <v xml:space="preserve">2608 </v>
      </c>
      <c r="D590" s="1" t="s">
        <v>589</v>
      </c>
      <c r="E590" t="str">
        <f t="shared" ref="E590" si="686">MID(D590,1,SEARCH(" ",D590,1))</f>
        <v xml:space="preserve">2608 </v>
      </c>
      <c r="F590">
        <f t="shared" si="669"/>
        <v>0</v>
      </c>
      <c r="J590" t="str">
        <f t="shared" si="670"/>
        <v>$29.17 $413,226.99</v>
      </c>
      <c r="K590" t="str">
        <f t="shared" si="671"/>
        <v>$413,226.99</v>
      </c>
      <c r="L590" t="str">
        <f t="shared" si="672"/>
        <v>$29.17</v>
      </c>
      <c r="M590" s="2" t="str">
        <f t="shared" si="673"/>
        <v>$29.17</v>
      </c>
      <c r="N590" s="2" t="str">
        <f t="shared" si="674"/>
        <v>$413,226.99</v>
      </c>
      <c r="O590">
        <f t="shared" si="675"/>
        <v>14166.163524168665</v>
      </c>
      <c r="Q590" t="str">
        <f t="shared" si="676"/>
        <v xml:space="preserve">Perryopolis 3532 Pittsburgh </v>
      </c>
      <c r="R590" t="str">
        <f t="shared" si="677"/>
        <v xml:space="preserve">Perryopolis 3532 Pittsburgh </v>
      </c>
    </row>
    <row r="591" spans="1:18" ht="18.75" customHeight="1" x14ac:dyDescent="0.25">
      <c r="A591">
        <v>589</v>
      </c>
      <c r="B591" s="1" t="s">
        <v>590</v>
      </c>
      <c r="C591" t="str">
        <f t="shared" si="667"/>
        <v xml:space="preserve">2702 </v>
      </c>
      <c r="D591" s="1" t="s">
        <v>590</v>
      </c>
      <c r="E591" t="str">
        <f t="shared" ref="E591" si="687">MID(D591,1,SEARCH(" ",D591,1))</f>
        <v xml:space="preserve">2702 </v>
      </c>
      <c r="F591">
        <f t="shared" si="669"/>
        <v>0</v>
      </c>
      <c r="J591" t="str">
        <f t="shared" si="670"/>
        <v>$29.42 $405,878.71</v>
      </c>
      <c r="K591" t="str">
        <f t="shared" si="671"/>
        <v>$405,878.71</v>
      </c>
      <c r="L591" t="str">
        <f t="shared" si="672"/>
        <v>$29.42</v>
      </c>
      <c r="M591" s="2" t="str">
        <f t="shared" si="673"/>
        <v>$29.42</v>
      </c>
      <c r="N591" s="2" t="str">
        <f t="shared" si="674"/>
        <v>$405,878.71</v>
      </c>
      <c r="O591">
        <f t="shared" si="675"/>
        <v>13796.013256288239</v>
      </c>
      <c r="Q591" t="str">
        <f t="shared" si="676"/>
        <v xml:space="preserve">Tionesta 644 Elm St </v>
      </c>
      <c r="R591" t="str">
        <f t="shared" si="677"/>
        <v xml:space="preserve">Tionesta 644 Elm St </v>
      </c>
    </row>
    <row r="592" spans="1:18" ht="18.75" customHeight="1" x14ac:dyDescent="0.25">
      <c r="A592">
        <v>590</v>
      </c>
      <c r="B592" s="1" t="s">
        <v>591</v>
      </c>
      <c r="C592" t="str">
        <f t="shared" si="667"/>
        <v xml:space="preserve">4203 </v>
      </c>
      <c r="D592" s="1" t="s">
        <v>591</v>
      </c>
      <c r="E592" t="str">
        <f t="shared" ref="E592" si="688">MID(D592,1,SEARCH(" ",D592,1))</f>
        <v xml:space="preserve">4203 </v>
      </c>
      <c r="F592">
        <f t="shared" si="669"/>
        <v>0</v>
      </c>
      <c r="J592" t="str">
        <f t="shared" si="670"/>
        <v>$32.08 $399,890.65</v>
      </c>
      <c r="K592" t="str">
        <f t="shared" si="671"/>
        <v>$399,890.65</v>
      </c>
      <c r="L592" t="str">
        <f t="shared" si="672"/>
        <v>$32.08</v>
      </c>
      <c r="M592" s="2" t="str">
        <f t="shared" si="673"/>
        <v>$32.08</v>
      </c>
      <c r="N592" s="2" t="str">
        <f t="shared" si="674"/>
        <v>$399,890.65</v>
      </c>
      <c r="O592">
        <f t="shared" si="675"/>
        <v>12465.419264339154</v>
      </c>
      <c r="Q592" t="str">
        <f t="shared" si="676"/>
        <v xml:space="preserve">Smethport 433 W Main St </v>
      </c>
      <c r="R592" t="str">
        <f t="shared" si="677"/>
        <v xml:space="preserve">Smethport 433 W Main St </v>
      </c>
    </row>
    <row r="593" spans="1:18" ht="18.75" customHeight="1" x14ac:dyDescent="0.25">
      <c r="A593">
        <v>591</v>
      </c>
      <c r="B593" s="1" t="s">
        <v>592</v>
      </c>
      <c r="C593" t="str">
        <f t="shared" si="667"/>
        <v xml:space="preserve">5801 </v>
      </c>
      <c r="D593" s="1" t="s">
        <v>592</v>
      </c>
      <c r="E593" t="str">
        <f t="shared" ref="E593" si="689">MID(D593,1,SEARCH(" ",D593,1))</f>
        <v xml:space="preserve">5801 </v>
      </c>
      <c r="F593">
        <f t="shared" si="669"/>
        <v>0</v>
      </c>
      <c r="J593" t="str">
        <f t="shared" si="670"/>
        <v>$29.08 $398,399.13</v>
      </c>
      <c r="K593" t="str">
        <f t="shared" si="671"/>
        <v>$398,399.13</v>
      </c>
      <c r="L593" t="str">
        <f t="shared" si="672"/>
        <v>$29.08</v>
      </c>
      <c r="M593" s="2" t="str">
        <f t="shared" si="673"/>
        <v>$29.08</v>
      </c>
      <c r="N593" s="2" t="str">
        <f t="shared" si="674"/>
        <v>$398,399.13</v>
      </c>
      <c r="O593">
        <f t="shared" si="675"/>
        <v>13700.107634112794</v>
      </c>
      <c r="Q593" t="str">
        <f t="shared" si="676"/>
        <v xml:space="preserve">Forest City 605 Main St </v>
      </c>
      <c r="R593" t="str">
        <f t="shared" si="677"/>
        <v xml:space="preserve">Forest City 605 Main St </v>
      </c>
    </row>
    <row r="594" spans="1:18" ht="18.75" customHeight="1" x14ac:dyDescent="0.25">
      <c r="A594">
        <v>592</v>
      </c>
      <c r="B594" s="1" t="s">
        <v>593</v>
      </c>
      <c r="C594" t="str">
        <f t="shared" si="667"/>
        <v xml:space="preserve">4204 </v>
      </c>
      <c r="D594" s="1" t="s">
        <v>593</v>
      </c>
      <c r="E594" t="str">
        <f t="shared" ref="E594" si="690">MID(D594,1,SEARCH(" ",D594,1))</f>
        <v xml:space="preserve">4204 </v>
      </c>
      <c r="F594">
        <f t="shared" si="669"/>
        <v>0</v>
      </c>
      <c r="J594" t="str">
        <f t="shared" si="670"/>
        <v>$29.76 $377,642.09</v>
      </c>
      <c r="K594" t="str">
        <f t="shared" si="671"/>
        <v>$377,642.09</v>
      </c>
      <c r="L594" t="str">
        <f t="shared" si="672"/>
        <v>$29.76</v>
      </c>
      <c r="M594" s="2" t="str">
        <f t="shared" si="673"/>
        <v>$29.76</v>
      </c>
      <c r="N594" s="2" t="str">
        <f t="shared" si="674"/>
        <v>$377,642.09</v>
      </c>
      <c r="O594">
        <f t="shared" si="675"/>
        <v>12689.586357526881</v>
      </c>
      <c r="Q594" t="str">
        <f t="shared" si="676"/>
        <v xml:space="preserve">Port Allegany 66 Mill St </v>
      </c>
      <c r="R594" t="str">
        <f t="shared" si="677"/>
        <v xml:space="preserve">Port Allegany 66 Mill St </v>
      </c>
    </row>
    <row r="595" spans="1:18" ht="18.75" customHeight="1" x14ac:dyDescent="0.25">
      <c r="A595">
        <v>593</v>
      </c>
      <c r="B595" s="1" t="s">
        <v>594</v>
      </c>
      <c r="C595" t="str">
        <f t="shared" si="667"/>
        <v xml:space="preserve">2804 </v>
      </c>
      <c r="D595" s="1" t="s">
        <v>594</v>
      </c>
      <c r="E595" t="str">
        <f t="shared" ref="E595" si="691">MID(D595,1,SEARCH(" ",D595,1))</f>
        <v xml:space="preserve">2804 </v>
      </c>
      <c r="F595">
        <f t="shared" si="669"/>
        <v>0</v>
      </c>
      <c r="J595" t="str">
        <f t="shared" si="670"/>
        <v>$44.95 $376,408.13</v>
      </c>
      <c r="K595" t="str">
        <f t="shared" si="671"/>
        <v>$376,408.13</v>
      </c>
      <c r="L595" t="str">
        <f t="shared" si="672"/>
        <v>$44.95</v>
      </c>
      <c r="M595" s="2" t="str">
        <f t="shared" si="673"/>
        <v>$44.95</v>
      </c>
      <c r="N595" s="2" t="str">
        <f t="shared" si="674"/>
        <v>$376,408.13</v>
      </c>
      <c r="O595">
        <f t="shared" si="675"/>
        <v>8373.9294771968853</v>
      </c>
      <c r="Q595" t="str">
        <f t="shared" si="676"/>
        <v xml:space="preserve">Mercersburg 9 S Main St </v>
      </c>
      <c r="R595" t="str">
        <f t="shared" si="677"/>
        <v xml:space="preserve">Mercersburg 9 S Main St </v>
      </c>
    </row>
    <row r="596" spans="1:18" ht="18.75" customHeight="1" x14ac:dyDescent="0.25">
      <c r="A596">
        <v>594</v>
      </c>
      <c r="B596" s="1" t="s">
        <v>595</v>
      </c>
      <c r="C596" t="str">
        <f t="shared" si="667"/>
        <v xml:space="preserve">1602 </v>
      </c>
      <c r="D596" s="1" t="s">
        <v>595</v>
      </c>
      <c r="E596" t="str">
        <f t="shared" ref="E596" si="692">MID(D596,1,SEARCH(" ",D596,1))</f>
        <v xml:space="preserve">1602 </v>
      </c>
      <c r="F596">
        <f t="shared" si="669"/>
        <v>0</v>
      </c>
      <c r="J596" t="str">
        <f t="shared" si="670"/>
        <v>$31.36 $363,069.41</v>
      </c>
      <c r="K596" t="str">
        <f t="shared" si="671"/>
        <v>$363,069.41</v>
      </c>
      <c r="L596" t="str">
        <f t="shared" si="672"/>
        <v>$31.36</v>
      </c>
      <c r="M596" s="2" t="str">
        <f t="shared" si="673"/>
        <v>$31.36</v>
      </c>
      <c r="N596" s="2" t="str">
        <f t="shared" si="674"/>
        <v>$363,069.41</v>
      </c>
      <c r="O596">
        <f t="shared" si="675"/>
        <v>11577.468431122448</v>
      </c>
      <c r="Q596" t="str">
        <f t="shared" si="676"/>
        <v xml:space="preserve">New Bethlehem 452 Broad St </v>
      </c>
      <c r="R596" t="str">
        <f t="shared" si="677"/>
        <v xml:space="preserve">New Bethlehem 452 Broad St </v>
      </c>
    </row>
    <row r="597" spans="1:18" ht="18.75" customHeight="1" x14ac:dyDescent="0.25">
      <c r="A597">
        <v>595</v>
      </c>
      <c r="B597" s="1" t="s">
        <v>596</v>
      </c>
      <c r="C597" t="str">
        <f t="shared" si="667"/>
        <v xml:space="preserve">2701 </v>
      </c>
      <c r="D597" s="1" t="s">
        <v>596</v>
      </c>
      <c r="E597" t="str">
        <f t="shared" ref="E597" si="693">MID(D597,1,SEARCH(" ",D597,1))</f>
        <v xml:space="preserve">2701 </v>
      </c>
      <c r="F597">
        <f t="shared" si="669"/>
        <v>0</v>
      </c>
      <c r="J597" t="str">
        <f t="shared" si="670"/>
        <v>$32.79 $338,751.94</v>
      </c>
      <c r="K597" t="str">
        <f t="shared" si="671"/>
        <v>$338,751.94</v>
      </c>
      <c r="L597" t="str">
        <f t="shared" si="672"/>
        <v>$32.79</v>
      </c>
      <c r="M597" s="2" t="str">
        <f t="shared" si="673"/>
        <v>$32.79</v>
      </c>
      <c r="N597" s="2" t="str">
        <f t="shared" si="674"/>
        <v>$338,751.94</v>
      </c>
      <c r="O597">
        <f t="shared" si="675"/>
        <v>10330.952729490698</v>
      </c>
      <c r="Q597" t="str">
        <f t="shared" si="676"/>
        <v xml:space="preserve">Marienville 121 Chestnut St </v>
      </c>
      <c r="R597" t="str">
        <f t="shared" si="677"/>
        <v xml:space="preserve">Marienville 121 Chestnut St </v>
      </c>
    </row>
    <row r="598" spans="1:18" ht="18.75" customHeight="1" x14ac:dyDescent="0.25">
      <c r="A598">
        <v>596</v>
      </c>
      <c r="B598" s="1" t="s">
        <v>597</v>
      </c>
      <c r="C598" t="str">
        <f t="shared" si="667"/>
        <v xml:space="preserve">5302 </v>
      </c>
      <c r="D598" s="1" t="s">
        <v>597</v>
      </c>
      <c r="E598" t="str">
        <f t="shared" ref="E598" si="694">MID(D598,1,SEARCH(" ",D598,1))</f>
        <v xml:space="preserve">5302 </v>
      </c>
      <c r="F598">
        <f t="shared" si="669"/>
        <v>0</v>
      </c>
      <c r="J598" t="str">
        <f t="shared" si="670"/>
        <v>$30.80 $331,332.26</v>
      </c>
      <c r="K598" t="str">
        <f t="shared" si="671"/>
        <v>$331,332.26</v>
      </c>
      <c r="L598" t="str">
        <f t="shared" si="672"/>
        <v>$30.80</v>
      </c>
      <c r="M598" s="2" t="str">
        <f t="shared" si="673"/>
        <v>$30.80</v>
      </c>
      <c r="N598" s="2" t="str">
        <f t="shared" si="674"/>
        <v>$331,332.26</v>
      </c>
      <c r="O598">
        <f t="shared" si="675"/>
        <v>10757.540909090909</v>
      </c>
      <c r="Q598" t="str">
        <f t="shared" si="676"/>
        <v xml:space="preserve">Galeton 17 West St </v>
      </c>
      <c r="R598" t="str">
        <f t="shared" si="677"/>
        <v xml:space="preserve">Galeton 17 West St </v>
      </c>
    </row>
    <row r="599" spans="1:18" ht="18.75" customHeight="1" x14ac:dyDescent="0.25">
      <c r="A599">
        <v>597</v>
      </c>
      <c r="B599" s="1" t="s">
        <v>598</v>
      </c>
      <c r="C599" t="str">
        <f t="shared" si="667"/>
        <v xml:space="preserve">6704 </v>
      </c>
      <c r="D599" s="1" t="s">
        <v>598</v>
      </c>
      <c r="E599" t="str">
        <f t="shared" ref="E599" si="695">MID(D599,1,SEARCH(" ",D599,1))</f>
        <v xml:space="preserve">6704 </v>
      </c>
      <c r="F599">
        <f t="shared" si="669"/>
        <v>0</v>
      </c>
      <c r="J599" t="str">
        <f t="shared" si="670"/>
        <v>$24.65 $308,172.14</v>
      </c>
      <c r="K599" t="str">
        <f t="shared" si="671"/>
        <v>$308,172.14</v>
      </c>
      <c r="L599" t="str">
        <f t="shared" si="672"/>
        <v>$24.65</v>
      </c>
      <c r="M599" s="2" t="str">
        <f t="shared" si="673"/>
        <v>$24.65</v>
      </c>
      <c r="N599" s="2" t="str">
        <f t="shared" si="674"/>
        <v>$308,172.14</v>
      </c>
      <c r="O599">
        <f t="shared" si="675"/>
        <v>12501.912373225154</v>
      </c>
      <c r="Q599" t="str">
        <f t="shared" si="676"/>
        <v xml:space="preserve">Manchester East Manchester Village Ctr Glen </v>
      </c>
      <c r="R599" t="str">
        <f t="shared" si="677"/>
        <v xml:space="preserve">Manchester East Manchester Village Ctr Glen </v>
      </c>
    </row>
    <row r="600" spans="1:18" ht="18.75" customHeight="1" x14ac:dyDescent="0.25">
      <c r="A600">
        <v>598</v>
      </c>
      <c r="B600" s="1" t="s">
        <v>599</v>
      </c>
      <c r="C600" t="str">
        <f t="shared" si="667"/>
        <v xml:space="preserve">1604 </v>
      </c>
      <c r="D600" s="1" t="s">
        <v>599</v>
      </c>
      <c r="E600" t="str">
        <f t="shared" ref="E600" si="696">MID(D600,1,SEARCH(" ",D600,1))</f>
        <v xml:space="preserve">1604 </v>
      </c>
      <c r="F600">
        <f t="shared" si="669"/>
        <v>0</v>
      </c>
      <c r="J600" t="str">
        <f t="shared" si="670"/>
        <v>$41.73 $303,441.65</v>
      </c>
      <c r="K600" t="str">
        <f t="shared" si="671"/>
        <v>$303,441.65</v>
      </c>
      <c r="L600" t="str">
        <f t="shared" si="672"/>
        <v>$41.73</v>
      </c>
      <c r="M600" s="2" t="str">
        <f t="shared" si="673"/>
        <v>$41.73</v>
      </c>
      <c r="N600" s="2" t="str">
        <f t="shared" si="674"/>
        <v>$303,441.65</v>
      </c>
      <c r="O600">
        <f t="shared" si="675"/>
        <v>7271.5468487898406</v>
      </c>
      <c r="Q600" t="str">
        <f t="shared" si="676"/>
        <v xml:space="preserve">Knox 506 Main St </v>
      </c>
      <c r="R600" t="str">
        <f t="shared" si="677"/>
        <v xml:space="preserve">Knox 506 Main St </v>
      </c>
    </row>
    <row r="601" spans="1:18" ht="18.75" customHeight="1" x14ac:dyDescent="0.25">
      <c r="A601">
        <v>599</v>
      </c>
      <c r="B601" s="1" t="s">
        <v>600</v>
      </c>
      <c r="C601" t="str">
        <f t="shared" si="667"/>
        <v xml:space="preserve">5404 </v>
      </c>
      <c r="D601" s="1" t="s">
        <v>600</v>
      </c>
      <c r="E601" t="str">
        <f t="shared" ref="E601" si="697">MID(D601,1,SEARCH(" ",D601,1))</f>
        <v xml:space="preserve">5404 </v>
      </c>
      <c r="F601">
        <f t="shared" si="669"/>
        <v>0</v>
      </c>
      <c r="J601" t="str">
        <f t="shared" si="670"/>
        <v>$28.11 $302,537.57</v>
      </c>
      <c r="K601" t="str">
        <f t="shared" si="671"/>
        <v>$302,537.57</v>
      </c>
      <c r="L601" t="str">
        <f t="shared" si="672"/>
        <v>$28.11</v>
      </c>
      <c r="M601" s="2" t="str">
        <f t="shared" si="673"/>
        <v>$28.11</v>
      </c>
      <c r="N601" s="2" t="str">
        <f t="shared" si="674"/>
        <v>$302,537.57</v>
      </c>
      <c r="O601">
        <f t="shared" si="675"/>
        <v>10762.631447883316</v>
      </c>
      <c r="Q601" t="str">
        <f t="shared" si="676"/>
        <v xml:space="preserve">Ashland 630 Centre St </v>
      </c>
      <c r="R601" t="str">
        <f t="shared" si="677"/>
        <v xml:space="preserve">Ashland 630 Centre St </v>
      </c>
    </row>
    <row r="602" spans="1:18" ht="18.75" customHeight="1" x14ac:dyDescent="0.25">
      <c r="A602">
        <v>600</v>
      </c>
      <c r="B602" s="1" t="s">
        <v>601</v>
      </c>
      <c r="C602" t="str">
        <f t="shared" si="667"/>
        <v xml:space="preserve">3303 </v>
      </c>
      <c r="D602" s="1" t="s">
        <v>601</v>
      </c>
      <c r="E602" t="str">
        <f t="shared" ref="E602" si="698">MID(D602,1,SEARCH(" ",D602,1))</f>
        <v xml:space="preserve">3303 </v>
      </c>
      <c r="F602">
        <f t="shared" si="669"/>
        <v>0</v>
      </c>
      <c r="J602" t="str">
        <f t="shared" si="670"/>
        <v>$36.77 $297,332.71</v>
      </c>
      <c r="K602" t="str">
        <f t="shared" si="671"/>
        <v>$297,332.71</v>
      </c>
      <c r="L602" t="str">
        <f t="shared" si="672"/>
        <v>$36.77</v>
      </c>
      <c r="M602" s="2" t="str">
        <f t="shared" si="673"/>
        <v>$36.77</v>
      </c>
      <c r="N602" s="2" t="str">
        <f t="shared" si="674"/>
        <v>$297,332.71</v>
      </c>
      <c r="O602">
        <f t="shared" si="675"/>
        <v>8086.2852869186836</v>
      </c>
      <c r="Q602" t="str">
        <f t="shared" si="676"/>
        <v xml:space="preserve">Brockway 445 Main St </v>
      </c>
      <c r="R602" t="str">
        <f t="shared" si="677"/>
        <v xml:space="preserve">Brockway 445 Main St </v>
      </c>
    </row>
    <row r="603" spans="1:18" ht="18.75" customHeight="1" x14ac:dyDescent="0.25">
      <c r="A603">
        <v>601</v>
      </c>
      <c r="B603" s="1" t="s">
        <v>602</v>
      </c>
      <c r="C603" t="str">
        <f t="shared" si="667"/>
        <v xml:space="preserve">3203 </v>
      </c>
      <c r="D603" s="1" t="s">
        <v>602</v>
      </c>
      <c r="E603" t="str">
        <f t="shared" ref="E603" si="699">MID(D603,1,SEARCH(" ",D603,1))</f>
        <v xml:space="preserve">3203 </v>
      </c>
      <c r="F603">
        <f t="shared" si="669"/>
        <v>0</v>
      </c>
      <c r="J603" t="str">
        <f t="shared" si="670"/>
        <v>$37.74 $291,143.65</v>
      </c>
      <c r="K603" t="str">
        <f t="shared" si="671"/>
        <v>$291,143.65</v>
      </c>
      <c r="L603" t="str">
        <f t="shared" si="672"/>
        <v>$37.74</v>
      </c>
      <c r="M603" s="2" t="str">
        <f t="shared" si="673"/>
        <v>$37.74</v>
      </c>
      <c r="N603" s="2" t="str">
        <f t="shared" si="674"/>
        <v>$291,143.65</v>
      </c>
      <c r="O603">
        <f t="shared" si="675"/>
        <v>7714.4581346051937</v>
      </c>
      <c r="Q603" t="str">
        <f t="shared" si="676"/>
        <v xml:space="preserve">Clymer 560 Franklin St </v>
      </c>
      <c r="R603" t="str">
        <f t="shared" si="677"/>
        <v xml:space="preserve">Clymer 560 Franklin St </v>
      </c>
    </row>
    <row r="604" spans="1:18" ht="18.75" customHeight="1" x14ac:dyDescent="0.25">
      <c r="A604">
        <v>602</v>
      </c>
      <c r="B604" s="1" t="s">
        <v>603</v>
      </c>
      <c r="C604" t="str">
        <f t="shared" si="667"/>
        <v xml:space="preserve">1703 </v>
      </c>
      <c r="D604" s="1" t="s">
        <v>603</v>
      </c>
      <c r="E604" t="str">
        <f t="shared" ref="E604" si="700">MID(D604,1,SEARCH(" ",D604,1))</f>
        <v xml:space="preserve">1703 </v>
      </c>
      <c r="F604">
        <f t="shared" si="669"/>
        <v>0</v>
      </c>
      <c r="J604" t="str">
        <f t="shared" si="670"/>
        <v>$29.43 $289,943.59</v>
      </c>
      <c r="K604" t="str">
        <f t="shared" si="671"/>
        <v>$289,943.59</v>
      </c>
      <c r="L604" t="str">
        <f t="shared" si="672"/>
        <v>$29.43</v>
      </c>
      <c r="M604" s="2" t="str">
        <f t="shared" si="673"/>
        <v>$29.43</v>
      </c>
      <c r="N604" s="2" t="str">
        <f t="shared" si="674"/>
        <v>$289,943.59</v>
      </c>
      <c r="O604">
        <f t="shared" si="675"/>
        <v>9851.973836221543</v>
      </c>
      <c r="Q604" t="str">
        <f t="shared" si="676"/>
        <v xml:space="preserve">Houtzdale 821 Centennial St </v>
      </c>
      <c r="R604" t="str">
        <f t="shared" si="677"/>
        <v xml:space="preserve">Houtzdale 821 Centennial St </v>
      </c>
    </row>
    <row r="605" spans="1:18" ht="18.75" customHeight="1" x14ac:dyDescent="0.25">
      <c r="A605">
        <v>603</v>
      </c>
      <c r="B605" s="1" t="s">
        <v>604</v>
      </c>
      <c r="C605" t="str">
        <f t="shared" si="667"/>
        <v xml:space="preserve">502 </v>
      </c>
      <c r="D605" s="1" t="s">
        <v>604</v>
      </c>
      <c r="E605" t="str">
        <f t="shared" ref="E605" si="701">MID(D605,1,SEARCH(" ",D605,1))</f>
        <v xml:space="preserve">502 </v>
      </c>
      <c r="F605">
        <f t="shared" si="669"/>
        <v>0</v>
      </c>
      <c r="J605" t="str">
        <f t="shared" si="670"/>
        <v>$30.67 $288,720.88</v>
      </c>
      <c r="K605" t="str">
        <f t="shared" si="671"/>
        <v>$288,720.88</v>
      </c>
      <c r="L605" t="str">
        <f t="shared" si="672"/>
        <v>$30.67</v>
      </c>
      <c r="M605" s="2" t="str">
        <f t="shared" si="673"/>
        <v>$30.67</v>
      </c>
      <c r="N605" s="2" t="str">
        <f t="shared" si="674"/>
        <v>$288,720.88</v>
      </c>
      <c r="O605">
        <f t="shared" si="675"/>
        <v>9413.7880665145094</v>
      </c>
      <c r="Q605" t="str">
        <f t="shared" si="676"/>
        <v xml:space="preserve">Saxton 600 Main St </v>
      </c>
      <c r="R605" t="str">
        <f t="shared" si="677"/>
        <v xml:space="preserve">Saxton 600 Main St </v>
      </c>
    </row>
    <row r="606" spans="1:18" ht="18.75" customHeight="1" x14ac:dyDescent="0.25">
      <c r="A606">
        <v>604</v>
      </c>
      <c r="B606" s="1" t="s">
        <v>605</v>
      </c>
      <c r="C606" t="str">
        <f t="shared" si="667"/>
        <v xml:space="preserve">5405 </v>
      </c>
      <c r="D606" s="1" t="s">
        <v>605</v>
      </c>
      <c r="E606" t="str">
        <f t="shared" ref="E606" si="702">MID(D606,1,SEARCH(" ",D606,1))</f>
        <v xml:space="preserve">5405 </v>
      </c>
      <c r="F606">
        <f t="shared" si="669"/>
        <v>0</v>
      </c>
      <c r="J606" t="str">
        <f t="shared" si="670"/>
        <v>$27.88 $279,514.05</v>
      </c>
      <c r="K606" t="str">
        <f t="shared" si="671"/>
        <v>$279,514.05</v>
      </c>
      <c r="L606" t="str">
        <f t="shared" si="672"/>
        <v>$27.88</v>
      </c>
      <c r="M606" s="2" t="str">
        <f t="shared" si="673"/>
        <v>$27.88</v>
      </c>
      <c r="N606" s="2" t="str">
        <f t="shared" si="674"/>
        <v>$279,514.05</v>
      </c>
      <c r="O606">
        <f t="shared" si="675"/>
        <v>10025.611549497848</v>
      </c>
      <c r="Q606" t="str">
        <f t="shared" si="676"/>
        <v xml:space="preserve">Frackville 500 W Oak St </v>
      </c>
      <c r="R606" t="str">
        <f t="shared" si="677"/>
        <v xml:space="preserve">Frackville 500 W Oak St </v>
      </c>
    </row>
    <row r="607" spans="1:18" ht="18.75" customHeight="1" x14ac:dyDescent="0.25">
      <c r="A607">
        <v>605</v>
      </c>
      <c r="B607" s="1" t="s">
        <v>606</v>
      </c>
      <c r="C607" t="str">
        <f t="shared" si="667"/>
        <v xml:space="preserve">1107 </v>
      </c>
      <c r="D607" s="1" t="s">
        <v>606</v>
      </c>
      <c r="E607" t="str">
        <f t="shared" ref="E607" si="703">MID(D607,1,SEARCH(" ",D607,1))</f>
        <v xml:space="preserve">1107 </v>
      </c>
      <c r="F607">
        <f t="shared" si="669"/>
        <v>0</v>
      </c>
      <c r="J607" t="str">
        <f t="shared" si="670"/>
        <v>$39.65 $265,410.21</v>
      </c>
      <c r="K607" t="str">
        <f t="shared" si="671"/>
        <v>$265,410.21</v>
      </c>
      <c r="L607" t="str">
        <f t="shared" si="672"/>
        <v>$39.65</v>
      </c>
      <c r="M607" s="2" t="str">
        <f t="shared" si="673"/>
        <v>$39.65</v>
      </c>
      <c r="N607" s="2" t="str">
        <f t="shared" si="674"/>
        <v>$265,410.21</v>
      </c>
      <c r="O607">
        <f t="shared" si="675"/>
        <v>6693.8262295081977</v>
      </c>
      <c r="Q607" t="str">
        <f t="shared" si="676"/>
        <v xml:space="preserve">East Conemaugh 513 Chestnut St </v>
      </c>
      <c r="R607" t="str">
        <f t="shared" si="677"/>
        <v xml:space="preserve">East Conemaugh 513 Chestnut St </v>
      </c>
    </row>
    <row r="608" spans="1:18" ht="18.75" customHeight="1" x14ac:dyDescent="0.25">
      <c r="A608">
        <v>606</v>
      </c>
      <c r="B608" s="1" t="s">
        <v>607</v>
      </c>
      <c r="C608" t="str">
        <f t="shared" si="667"/>
        <v xml:space="preserve">5606 </v>
      </c>
      <c r="D608" s="1" t="s">
        <v>607</v>
      </c>
      <c r="E608" t="str">
        <f t="shared" ref="E608" si="704">MID(D608,1,SEARCH(" ",D608,1))</f>
        <v xml:space="preserve">5606 </v>
      </c>
      <c r="F608">
        <f t="shared" si="669"/>
        <v>0</v>
      </c>
      <c r="J608" t="str">
        <f t="shared" si="670"/>
        <v>$31.13 $243,840.10</v>
      </c>
      <c r="K608" t="str">
        <f t="shared" si="671"/>
        <v>$243,840.10</v>
      </c>
      <c r="L608" t="str">
        <f t="shared" si="672"/>
        <v>$31.13</v>
      </c>
      <c r="M608" s="2" t="str">
        <f t="shared" si="673"/>
        <v>$31.13</v>
      </c>
      <c r="N608" s="2" t="str">
        <f t="shared" si="674"/>
        <v>$243,840.10</v>
      </c>
      <c r="O608">
        <f t="shared" si="675"/>
        <v>7832.9617732091237</v>
      </c>
      <c r="Q608" t="str">
        <f t="shared" si="676"/>
        <v xml:space="preserve">Boswell 212 Ohio St </v>
      </c>
      <c r="R608" t="str">
        <f t="shared" si="677"/>
        <v xml:space="preserve">Boswell 212 Ohio St </v>
      </c>
    </row>
    <row r="609" spans="1:18" ht="18.75" customHeight="1" x14ac:dyDescent="0.25">
      <c r="A609">
        <v>607</v>
      </c>
      <c r="B609" s="1" t="s">
        <v>608</v>
      </c>
      <c r="C609" t="str">
        <f t="shared" si="667"/>
        <v xml:space="preserve">5406 </v>
      </c>
      <c r="D609" s="1" t="s">
        <v>608</v>
      </c>
      <c r="E609" t="str">
        <f t="shared" ref="E609" si="705">MID(D609,1,SEARCH(" ",D609,1))</f>
        <v xml:space="preserve">5406 </v>
      </c>
      <c r="F609">
        <f t="shared" si="669"/>
        <v>0</v>
      </c>
      <c r="J609" t="str">
        <f t="shared" si="670"/>
        <v>$26.23 $227,470.96</v>
      </c>
      <c r="K609" t="str">
        <f t="shared" si="671"/>
        <v>$227,470.96</v>
      </c>
      <c r="L609" t="str">
        <f t="shared" si="672"/>
        <v>$26.23</v>
      </c>
      <c r="M609" s="2" t="str">
        <f t="shared" si="673"/>
        <v>$26.23</v>
      </c>
      <c r="N609" s="2" t="str">
        <f t="shared" si="674"/>
        <v>$227,470.96</v>
      </c>
      <c r="O609">
        <f t="shared" si="675"/>
        <v>8672.1677468547459</v>
      </c>
      <c r="Q609" t="str">
        <f t="shared" si="676"/>
        <v xml:space="preserve">Mahanoy City 7 S Main St </v>
      </c>
      <c r="R609" t="str">
        <f t="shared" si="677"/>
        <v xml:space="preserve">Mahanoy City 7 S Main St </v>
      </c>
    </row>
    <row r="610" spans="1:18" ht="18.75" customHeight="1" x14ac:dyDescent="0.25">
      <c r="A610">
        <v>608</v>
      </c>
      <c r="B610" s="1" t="s">
        <v>609</v>
      </c>
      <c r="C610" t="str">
        <f t="shared" si="667"/>
        <v xml:space="preserve">6513 </v>
      </c>
      <c r="D610" s="1" t="s">
        <v>609</v>
      </c>
      <c r="E610" t="str">
        <f t="shared" ref="E610" si="706">MID(D610,1,SEARCH(" ",D610,1))</f>
        <v xml:space="preserve">6513 </v>
      </c>
      <c r="F610">
        <f t="shared" si="669"/>
        <v>0</v>
      </c>
      <c r="J610" t="str">
        <f t="shared" si="670"/>
        <v>$32.38 $221,296.78</v>
      </c>
      <c r="K610" t="str">
        <f t="shared" si="671"/>
        <v>$221,296.78</v>
      </c>
      <c r="L610" t="str">
        <f t="shared" si="672"/>
        <v>$32.38</v>
      </c>
      <c r="M610" s="2" t="str">
        <f t="shared" si="673"/>
        <v>$32.38</v>
      </c>
      <c r="N610" s="2" t="str">
        <f t="shared" si="674"/>
        <v>$221,296.78</v>
      </c>
      <c r="O610">
        <f t="shared" si="675"/>
        <v>6834.3662754786901</v>
      </c>
      <c r="Q610" t="str">
        <f t="shared" si="676"/>
        <v xml:space="preserve">Avonmore P.O. Box 38 </v>
      </c>
      <c r="R610" t="str">
        <f t="shared" si="677"/>
        <v xml:space="preserve">Avonmore P.O. Box 38 </v>
      </c>
    </row>
    <row r="611" spans="1:18" ht="18.75" customHeight="1" x14ac:dyDescent="0.25">
      <c r="A611">
        <v>609</v>
      </c>
      <c r="B611" s="1" t="s">
        <v>610</v>
      </c>
      <c r="C611" t="str">
        <f t="shared" si="667"/>
        <v xml:space="preserve">1704 </v>
      </c>
      <c r="D611" s="1" t="s">
        <v>610</v>
      </c>
      <c r="E611" t="str">
        <f t="shared" ref="E611" si="707">MID(D611,1,SEARCH(" ",D611,1))</f>
        <v xml:space="preserve">1704 </v>
      </c>
      <c r="F611">
        <f t="shared" si="669"/>
        <v>0</v>
      </c>
      <c r="J611" t="str">
        <f t="shared" si="670"/>
        <v>$28.29 $203,451.04</v>
      </c>
      <c r="K611" t="str">
        <f t="shared" si="671"/>
        <v>$203,451.04</v>
      </c>
      <c r="L611" t="str">
        <f t="shared" si="672"/>
        <v>$28.29</v>
      </c>
      <c r="M611" s="2" t="str">
        <f t="shared" si="673"/>
        <v>$28.29</v>
      </c>
      <c r="N611" s="2" t="str">
        <f t="shared" si="674"/>
        <v>$203,451.04</v>
      </c>
      <c r="O611">
        <f t="shared" si="675"/>
        <v>7191.6238953693892</v>
      </c>
      <c r="Q611" t="str">
        <f t="shared" si="676"/>
        <v xml:space="preserve">Curwensville 449 State St </v>
      </c>
      <c r="R611" t="str">
        <f t="shared" si="677"/>
        <v xml:space="preserve">Curwensville 449 State St </v>
      </c>
    </row>
    <row r="612" spans="1:18" ht="18.75" customHeight="1" x14ac:dyDescent="0.25">
      <c r="A612">
        <v>610</v>
      </c>
      <c r="B612" s="1" t="s">
        <v>611</v>
      </c>
      <c r="C612" t="str">
        <f t="shared" si="667"/>
        <v xml:space="preserve">6202 </v>
      </c>
      <c r="D612" s="1" t="s">
        <v>611</v>
      </c>
      <c r="E612" t="str">
        <f t="shared" ref="E612" si="708">MID(D612,1,SEARCH(" ",D612,1))</f>
        <v xml:space="preserve">6202 </v>
      </c>
      <c r="F612">
        <f t="shared" si="669"/>
        <v>0</v>
      </c>
      <c r="J612" t="str">
        <f t="shared" si="670"/>
        <v>$31.48 $194,124.55</v>
      </c>
      <c r="K612" t="str">
        <f t="shared" si="671"/>
        <v>$194,124.55</v>
      </c>
      <c r="L612" t="str">
        <f t="shared" si="672"/>
        <v>$31.48</v>
      </c>
      <c r="M612" s="2" t="str">
        <f t="shared" si="673"/>
        <v>$31.48</v>
      </c>
      <c r="N612" s="2" t="str">
        <f t="shared" si="674"/>
        <v>$194,124.55</v>
      </c>
      <c r="O612">
        <f t="shared" si="675"/>
        <v>6166.5994282083857</v>
      </c>
      <c r="Q612" t="str">
        <f t="shared" si="676"/>
        <v xml:space="preserve">Sheffield 212 S Main St </v>
      </c>
      <c r="R612" t="str">
        <f t="shared" si="677"/>
        <v xml:space="preserve">Sheffield 212 S Main St </v>
      </c>
    </row>
    <row r="613" spans="1:18" ht="18.75" customHeight="1" x14ac:dyDescent="0.25">
      <c r="A613">
        <v>611</v>
      </c>
      <c r="B613" s="1" t="s">
        <v>612</v>
      </c>
      <c r="C613" t="str">
        <f t="shared" si="667"/>
        <v xml:space="preserve">3305 </v>
      </c>
      <c r="D613" s="1" t="s">
        <v>612</v>
      </c>
      <c r="E613" t="str">
        <f t="shared" ref="E613" si="709">MID(D613,1,SEARCH(" ",D613,1))</f>
        <v xml:space="preserve">3305 </v>
      </c>
      <c r="F613">
        <f t="shared" si="669"/>
        <v>0</v>
      </c>
      <c r="J613" t="str">
        <f t="shared" si="670"/>
        <v>$31.32 $189,093.45</v>
      </c>
      <c r="K613" t="str">
        <f t="shared" si="671"/>
        <v>$189,093.45</v>
      </c>
      <c r="L613" t="str">
        <f t="shared" si="672"/>
        <v>$31.32</v>
      </c>
      <c r="M613" s="2" t="str">
        <f t="shared" si="673"/>
        <v>$31.32</v>
      </c>
      <c r="N613" s="2" t="str">
        <f t="shared" si="674"/>
        <v>$189,093.45</v>
      </c>
      <c r="O613">
        <f t="shared" si="675"/>
        <v>6037.4664750957854</v>
      </c>
      <c r="Q613" t="str">
        <f t="shared" si="676"/>
        <v xml:space="preserve">Reynoldsville 410 Main St </v>
      </c>
      <c r="R613" t="str">
        <f t="shared" si="677"/>
        <v xml:space="preserve">Reynoldsville 410 Main St </v>
      </c>
    </row>
    <row r="614" spans="1:18" ht="18.75" customHeight="1" x14ac:dyDescent="0.25">
      <c r="A614">
        <v>612</v>
      </c>
      <c r="B614" s="1" t="s">
        <v>613</v>
      </c>
      <c r="C614" t="str">
        <f t="shared" si="667"/>
        <v xml:space="preserve">5601 </v>
      </c>
      <c r="D614" s="1" t="s">
        <v>613</v>
      </c>
      <c r="E614" t="str">
        <f t="shared" ref="E614" si="710">MID(D614,1,SEARCH(" ",D614,1))</f>
        <v xml:space="preserve">5601 </v>
      </c>
      <c r="F614">
        <f t="shared" si="669"/>
        <v>0</v>
      </c>
      <c r="J614" t="str">
        <f t="shared" si="670"/>
        <v>$46.18 $184,906.78</v>
      </c>
      <c r="K614" t="str">
        <f t="shared" si="671"/>
        <v>$184,906.78</v>
      </c>
      <c r="L614" t="str">
        <f t="shared" si="672"/>
        <v>$46.18</v>
      </c>
      <c r="M614" s="2" t="str">
        <f t="shared" si="673"/>
        <v>$46.18</v>
      </c>
      <c r="N614" s="2" t="str">
        <f t="shared" si="674"/>
        <v>$184,906.78</v>
      </c>
      <c r="O614">
        <f t="shared" si="675"/>
        <v>4004.0446080554352</v>
      </c>
      <c r="Q614" t="str">
        <f t="shared" si="676"/>
        <v xml:space="preserve">Meyersdale 686 Market Sq </v>
      </c>
      <c r="R614" t="str">
        <f t="shared" si="677"/>
        <v xml:space="preserve">Meyersdale 686 Market Sq </v>
      </c>
    </row>
    <row r="615" spans="1:18" ht="18.75" customHeight="1" x14ac:dyDescent="0.25">
      <c r="A615">
        <v>613</v>
      </c>
      <c r="B615" s="1" t="s">
        <v>614</v>
      </c>
      <c r="C615" t="str">
        <f t="shared" si="667"/>
        <v xml:space="preserve">1403 </v>
      </c>
      <c r="D615" s="1" t="s">
        <v>614</v>
      </c>
      <c r="E615" t="str">
        <f t="shared" ref="E615" si="711">MID(D615,1,SEARCH(" ",D615,1))</f>
        <v xml:space="preserve">1403 </v>
      </c>
      <c r="F615">
        <f t="shared" si="669"/>
        <v>0</v>
      </c>
      <c r="J615" t="str">
        <f t="shared" si="670"/>
        <v>$32.90 $157,317.36</v>
      </c>
      <c r="K615" t="str">
        <f t="shared" si="671"/>
        <v>$157,317.36</v>
      </c>
      <c r="L615" t="str">
        <f t="shared" si="672"/>
        <v>$32.90</v>
      </c>
      <c r="M615" s="2" t="str">
        <f t="shared" si="673"/>
        <v>$32.90</v>
      </c>
      <c r="N615" s="2" t="str">
        <f t="shared" si="674"/>
        <v>$157,317.36</v>
      </c>
      <c r="O615">
        <f t="shared" si="675"/>
        <v>4781.6826747720361</v>
      </c>
      <c r="Q615" t="str">
        <f t="shared" si="676"/>
        <v xml:space="preserve">Snow Shoe 15 W Olive St </v>
      </c>
      <c r="R615" t="str">
        <f t="shared" si="677"/>
        <v xml:space="preserve">Snow Shoe 15 W Olive St </v>
      </c>
    </row>
    <row r="616" spans="1:18" ht="18.75" customHeight="1" x14ac:dyDescent="0.25">
      <c r="A616">
        <v>614</v>
      </c>
      <c r="B616" s="1" t="s">
        <v>615</v>
      </c>
      <c r="C616" t="str">
        <f t="shared" si="667"/>
        <v xml:space="preserve">2605 </v>
      </c>
      <c r="D616" s="1" t="s">
        <v>615</v>
      </c>
      <c r="E616" t="str">
        <f t="shared" ref="E616" si="712">MID(D616,1,SEARCH(" ",D616,1))</f>
        <v xml:space="preserve">2605 </v>
      </c>
      <c r="F616">
        <f t="shared" si="669"/>
        <v>0</v>
      </c>
      <c r="J616" t="str">
        <f t="shared" si="670"/>
        <v>$33.52 $132,894.68</v>
      </c>
      <c r="K616" t="str">
        <f t="shared" si="671"/>
        <v>$132,894.68</v>
      </c>
      <c r="L616" t="str">
        <f t="shared" si="672"/>
        <v>$33.52</v>
      </c>
      <c r="M616" s="2" t="str">
        <f t="shared" si="673"/>
        <v>$33.52</v>
      </c>
      <c r="N616" s="2" t="str">
        <f t="shared" si="674"/>
        <v>$132,894.68</v>
      </c>
      <c r="O616">
        <f t="shared" si="675"/>
        <v>3964.638424821002</v>
      </c>
      <c r="Q616" t="str">
        <f t="shared" si="676"/>
        <v xml:space="preserve">Point Marion 213 Penn St </v>
      </c>
      <c r="R616" t="str">
        <f t="shared" si="677"/>
        <v xml:space="preserve">Point Marion 213 Penn St </v>
      </c>
    </row>
    <row r="617" spans="1:18" ht="18.75" customHeight="1" x14ac:dyDescent="0.25">
      <c r="A617">
        <v>615</v>
      </c>
      <c r="B617" s="1" t="s">
        <v>616</v>
      </c>
      <c r="C617" t="str">
        <f t="shared" si="667"/>
        <v xml:space="preserve">5001 </v>
      </c>
      <c r="D617" s="1" t="s">
        <v>616</v>
      </c>
      <c r="E617" t="str">
        <f t="shared" ref="E617" si="713">MID(D617,1,SEARCH(" ",D617,1))</f>
        <v xml:space="preserve">5001 </v>
      </c>
      <c r="F617">
        <f t="shared" si="669"/>
        <v>0</v>
      </c>
      <c r="J617" t="str">
        <f t="shared" si="670"/>
        <v>$28.09 $88,587.91</v>
      </c>
      <c r="K617" t="str">
        <f t="shared" si="671"/>
        <v>$88,587.91</v>
      </c>
      <c r="L617" t="str">
        <f t="shared" si="672"/>
        <v>$28.09</v>
      </c>
      <c r="M617" s="2" t="str">
        <f t="shared" si="673"/>
        <v>$28.09</v>
      </c>
      <c r="N617" s="2" t="str">
        <f t="shared" si="674"/>
        <v>$88,587.91</v>
      </c>
      <c r="O617">
        <f t="shared" si="675"/>
        <v>3153.7169811320755</v>
      </c>
      <c r="Q617" t="str">
        <f t="shared" si="676"/>
        <v xml:space="preserve">Newport 8 Newport Plz </v>
      </c>
      <c r="R617" t="str">
        <f t="shared" si="677"/>
        <v xml:space="preserve">Newport 8 Newport Plz </v>
      </c>
    </row>
    <row r="618" spans="1:18" ht="18.75" customHeight="1" x14ac:dyDescent="0.25">
      <c r="A618">
        <v>616</v>
      </c>
      <c r="B618" s="1" t="s">
        <v>617</v>
      </c>
      <c r="C618" t="str">
        <f t="shared" si="667"/>
        <v xml:space="preserve">4811 </v>
      </c>
      <c r="D618" s="1" t="s">
        <v>617</v>
      </c>
      <c r="E618" t="str">
        <f t="shared" ref="E618" si="714">MID(D618,1,SEARCH(" ",D618,1))</f>
        <v xml:space="preserve">4811 </v>
      </c>
      <c r="F618">
        <f t="shared" si="669"/>
        <v>0</v>
      </c>
      <c r="J618" t="str">
        <f t="shared" si="670"/>
        <v>$22.87 $69,463.52</v>
      </c>
      <c r="K618" t="str">
        <f t="shared" si="671"/>
        <v>$69,463.52</v>
      </c>
      <c r="L618" t="str">
        <f t="shared" si="672"/>
        <v>$22.87</v>
      </c>
      <c r="M618" s="2" t="str">
        <f t="shared" si="673"/>
        <v>$22.87</v>
      </c>
      <c r="N618" s="2" t="str">
        <f t="shared" si="674"/>
        <v>$69,463.52</v>
      </c>
      <c r="O618">
        <f t="shared" si="675"/>
        <v>3037.3205072146916</v>
      </c>
      <c r="Q618" t="str">
        <f t="shared" si="676"/>
        <v xml:space="preserve">Wind Gap 15 N Broadway </v>
      </c>
      <c r="R618" t="str">
        <f t="shared" si="677"/>
        <v xml:space="preserve">Wind Gap 15 N Broadway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Locations2013-2014-v2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G. Barkley</dc:creator>
  <cp:lastModifiedBy>Brian G. Barkley</cp:lastModifiedBy>
  <dcterms:created xsi:type="dcterms:W3CDTF">2015-12-11T18:16:42Z</dcterms:created>
  <dcterms:modified xsi:type="dcterms:W3CDTF">2015-12-11T18:49:46Z</dcterms:modified>
</cp:coreProperties>
</file>