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Uandes\11avo_semestre\Proyecto_civil\Entrega_3\"/>
    </mc:Choice>
  </mc:AlternateContent>
  <xr:revisionPtr revIDLastSave="0" documentId="13_ncr:1_{4A08D958-8566-4AB7-A1EE-2E04503701FC}" xr6:coauthVersionLast="47" xr6:coauthVersionMax="47" xr10:uidLastSave="{00000000-0000-0000-0000-000000000000}"/>
  <bookViews>
    <workbookView xWindow="-108" yWindow="-108" windowWidth="23256" windowHeight="12576" activeTab="2" xr2:uid="{2653D79F-DE5A-4F93-BBBF-A43AA914CF88}"/>
  </bookViews>
  <sheets>
    <sheet name="Parámetros" sheetId="3" r:id="rId1"/>
    <sheet name="Estimacion_periodo" sheetId="4" r:id="rId2"/>
    <sheet name="Factor R" sheetId="1" r:id="rId3"/>
    <sheet name="Corte basal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A132" i="3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23" i="3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22" i="3"/>
  <c r="B21" i="3"/>
  <c r="C21" i="3" s="1"/>
  <c r="D21" i="3" s="1"/>
  <c r="K29" i="2"/>
  <c r="K25" i="2"/>
  <c r="K21" i="2"/>
  <c r="V42" i="1"/>
  <c r="V43" i="1" s="1"/>
  <c r="U42" i="1"/>
  <c r="U43" i="1" s="1"/>
  <c r="C32" i="1" s="1"/>
  <c r="K27" i="2" s="1"/>
  <c r="K30" i="2" s="1"/>
  <c r="K8" i="2"/>
  <c r="C24" i="4"/>
  <c r="D17" i="4"/>
  <c r="C21" i="4"/>
  <c r="C20" i="4"/>
  <c r="C15" i="4"/>
  <c r="C13" i="4"/>
  <c r="C12" i="4"/>
  <c r="K15" i="2"/>
  <c r="K14" i="2"/>
  <c r="K7" i="2"/>
  <c r="K9" i="2"/>
  <c r="K10" i="2"/>
  <c r="B14" i="3"/>
  <c r="B13" i="3"/>
  <c r="B12" i="3"/>
  <c r="K6" i="2" s="1"/>
  <c r="B11" i="3"/>
  <c r="K5" i="2" s="1"/>
  <c r="B10" i="3"/>
  <c r="K4" i="2" s="1"/>
  <c r="B9" i="3"/>
  <c r="B8" i="3"/>
  <c r="K2" i="2" s="1"/>
  <c r="K36" i="2" l="1"/>
  <c r="K44" i="2" s="1"/>
  <c r="K37" i="2"/>
  <c r="K32" i="2"/>
  <c r="K33" i="2"/>
  <c r="K3" i="2"/>
  <c r="C19" i="1"/>
  <c r="C22" i="4"/>
  <c r="M32" i="2" l="1"/>
  <c r="M33" i="2"/>
  <c r="C27" i="1"/>
  <c r="C26" i="1"/>
  <c r="K18" i="2" l="1"/>
  <c r="K45" i="2" s="1"/>
  <c r="E27" i="1"/>
  <c r="K17" i="2"/>
  <c r="E26" i="1"/>
  <c r="M18" i="2"/>
  <c r="K22" i="2"/>
  <c r="M17" i="2"/>
  <c r="M45" i="2" l="1"/>
  <c r="F19" i="3" s="1"/>
  <c r="F21" i="3" l="1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397" i="3"/>
  <c r="F394" i="3"/>
  <c r="F390" i="3"/>
  <c r="F388" i="3"/>
  <c r="F386" i="3"/>
  <c r="F384" i="3"/>
  <c r="F382" i="3"/>
  <c r="F380" i="3"/>
  <c r="F378" i="3"/>
  <c r="F376" i="3"/>
  <c r="F374" i="3"/>
  <c r="F372" i="3"/>
  <c r="F370" i="3"/>
  <c r="F368" i="3"/>
  <c r="F366" i="3"/>
  <c r="F364" i="3"/>
  <c r="F358" i="3"/>
  <c r="F355" i="3"/>
  <c r="F351" i="3"/>
  <c r="F348" i="3"/>
  <c r="F344" i="3"/>
  <c r="F339" i="3"/>
  <c r="F336" i="3"/>
  <c r="F332" i="3"/>
  <c r="F328" i="3"/>
  <c r="F325" i="3"/>
  <c r="F317" i="3"/>
  <c r="F314" i="3"/>
  <c r="F310" i="3"/>
  <c r="F305" i="3"/>
  <c r="F301" i="3"/>
  <c r="F297" i="3"/>
  <c r="F293" i="3"/>
  <c r="F289" i="3"/>
  <c r="F286" i="3"/>
  <c r="F281" i="3"/>
  <c r="F277" i="3"/>
  <c r="F273" i="3"/>
  <c r="F270" i="3"/>
  <c r="F266" i="3"/>
  <c r="F262" i="3"/>
  <c r="F258" i="3"/>
  <c r="F254" i="3"/>
  <c r="F250" i="3"/>
  <c r="F244" i="3"/>
  <c r="F240" i="3"/>
  <c r="F236" i="3"/>
  <c r="F233" i="3"/>
  <c r="F229" i="3"/>
  <c r="F225" i="3"/>
  <c r="F220" i="3"/>
  <c r="F217" i="3"/>
  <c r="F212" i="3"/>
  <c r="F208" i="3"/>
  <c r="F204" i="3"/>
  <c r="F198" i="3"/>
  <c r="F193" i="3"/>
  <c r="F191" i="3"/>
  <c r="F188" i="3"/>
  <c r="F184" i="3"/>
  <c r="F180" i="3"/>
  <c r="F175" i="3"/>
  <c r="F172" i="3"/>
  <c r="F168" i="3"/>
  <c r="F164" i="3"/>
  <c r="F160" i="3"/>
  <c r="F157" i="3"/>
  <c r="F154" i="3"/>
  <c r="F150" i="3"/>
  <c r="F147" i="3"/>
  <c r="F141" i="3"/>
  <c r="F136" i="3"/>
  <c r="F132" i="3"/>
  <c r="F128" i="3"/>
  <c r="F124" i="3"/>
  <c r="F119" i="3"/>
  <c r="F116" i="3"/>
  <c r="F111" i="3"/>
  <c r="F106" i="3"/>
  <c r="F101" i="3"/>
  <c r="F97" i="3"/>
  <c r="F91" i="3"/>
  <c r="F88" i="3"/>
  <c r="F84" i="3"/>
  <c r="F81" i="3"/>
  <c r="F76" i="3"/>
  <c r="F72" i="3"/>
  <c r="F69" i="3"/>
  <c r="F66" i="3"/>
  <c r="F62" i="3"/>
  <c r="F57" i="3"/>
  <c r="F53" i="3"/>
  <c r="F49" i="3"/>
  <c r="F45" i="3"/>
  <c r="F41" i="3"/>
  <c r="F37" i="3"/>
  <c r="F34" i="3"/>
  <c r="F31" i="3"/>
  <c r="F30" i="3"/>
  <c r="F28" i="3"/>
  <c r="F25" i="3"/>
  <c r="F22" i="3"/>
  <c r="F400" i="3"/>
  <c r="F396" i="3"/>
  <c r="F392" i="3"/>
  <c r="F362" i="3"/>
  <c r="F361" i="3"/>
  <c r="F357" i="3"/>
  <c r="F354" i="3"/>
  <c r="F349" i="3"/>
  <c r="F346" i="3"/>
  <c r="F342" i="3"/>
  <c r="F340" i="3"/>
  <c r="F338" i="3"/>
  <c r="F334" i="3"/>
  <c r="F330" i="3"/>
  <c r="F326" i="3"/>
  <c r="F322" i="3"/>
  <c r="F319" i="3"/>
  <c r="F315" i="3"/>
  <c r="F312" i="3"/>
  <c r="F308" i="3"/>
  <c r="F304" i="3"/>
  <c r="F300" i="3"/>
  <c r="F296" i="3"/>
  <c r="F292" i="3"/>
  <c r="F288" i="3"/>
  <c r="F284" i="3"/>
  <c r="F280" i="3"/>
  <c r="F276" i="3"/>
  <c r="F272" i="3"/>
  <c r="F269" i="3"/>
  <c r="F265" i="3"/>
  <c r="F261" i="3"/>
  <c r="F257" i="3"/>
  <c r="F253" i="3"/>
  <c r="F248" i="3"/>
  <c r="F242" i="3"/>
  <c r="F239" i="3"/>
  <c r="F235" i="3"/>
  <c r="F231" i="3"/>
  <c r="F226" i="3"/>
  <c r="F223" i="3"/>
  <c r="F219" i="3"/>
  <c r="F214" i="3"/>
  <c r="F211" i="3"/>
  <c r="F207" i="3"/>
  <c r="F203" i="3"/>
  <c r="F200" i="3"/>
  <c r="F196" i="3"/>
  <c r="F194" i="3"/>
  <c r="F190" i="3"/>
  <c r="F186" i="3"/>
  <c r="F182" i="3"/>
  <c r="F178" i="3"/>
  <c r="F173" i="3"/>
  <c r="F169" i="3"/>
  <c r="F165" i="3"/>
  <c r="F162" i="3"/>
  <c r="F158" i="3"/>
  <c r="F155" i="3"/>
  <c r="F151" i="3"/>
  <c r="F145" i="3"/>
  <c r="F142" i="3"/>
  <c r="F138" i="3"/>
  <c r="F135" i="3"/>
  <c r="F131" i="3"/>
  <c r="F127" i="3"/>
  <c r="F123" i="3"/>
  <c r="F120" i="3"/>
  <c r="F115" i="3"/>
  <c r="F113" i="3"/>
  <c r="F109" i="3"/>
  <c r="F103" i="3"/>
  <c r="F99" i="3"/>
  <c r="F93" i="3"/>
  <c r="F86" i="3"/>
  <c r="F82" i="3"/>
  <c r="F78" i="3"/>
  <c r="F74" i="3"/>
  <c r="F71" i="3"/>
  <c r="F63" i="3"/>
  <c r="F59" i="3"/>
  <c r="F55" i="3"/>
  <c r="F51" i="3"/>
  <c r="F47" i="3"/>
  <c r="F43" i="3"/>
  <c r="F40" i="3"/>
  <c r="F35" i="3"/>
  <c r="F24" i="3"/>
  <c r="F398" i="3"/>
  <c r="F393" i="3"/>
  <c r="F359" i="3"/>
  <c r="F356" i="3"/>
  <c r="F352" i="3"/>
  <c r="F350" i="3"/>
  <c r="F345" i="3"/>
  <c r="F341" i="3"/>
  <c r="F335" i="3"/>
  <c r="F331" i="3"/>
  <c r="F327" i="3"/>
  <c r="F323" i="3"/>
  <c r="F320" i="3"/>
  <c r="F316" i="3"/>
  <c r="F313" i="3"/>
  <c r="F309" i="3"/>
  <c r="F306" i="3"/>
  <c r="F302" i="3"/>
  <c r="F298" i="3"/>
  <c r="F295" i="3"/>
  <c r="F291" i="3"/>
  <c r="F287" i="3"/>
  <c r="F283" i="3"/>
  <c r="F279" i="3"/>
  <c r="F274" i="3"/>
  <c r="F268" i="3"/>
  <c r="F263" i="3"/>
  <c r="F260" i="3"/>
  <c r="F255" i="3"/>
  <c r="F251" i="3"/>
  <c r="F247" i="3"/>
  <c r="F243" i="3"/>
  <c r="F238" i="3"/>
  <c r="F234" i="3"/>
  <c r="F230" i="3"/>
  <c r="F227" i="3"/>
  <c r="F222" i="3"/>
  <c r="F218" i="3"/>
  <c r="F215" i="3"/>
  <c r="F210" i="3"/>
  <c r="F206" i="3"/>
  <c r="F202" i="3"/>
  <c r="F199" i="3"/>
  <c r="F195" i="3"/>
  <c r="F189" i="3"/>
  <c r="F185" i="3"/>
  <c r="F181" i="3"/>
  <c r="F177" i="3"/>
  <c r="F174" i="3"/>
  <c r="F171" i="3"/>
  <c r="F166" i="3"/>
  <c r="F161" i="3"/>
  <c r="F156" i="3"/>
  <c r="F152" i="3"/>
  <c r="F148" i="3"/>
  <c r="F144" i="3"/>
  <c r="F140" i="3"/>
  <c r="F137" i="3"/>
  <c r="F133" i="3"/>
  <c r="F129" i="3"/>
  <c r="F125" i="3"/>
  <c r="F122" i="3"/>
  <c r="F118" i="3"/>
  <c r="F114" i="3"/>
  <c r="F110" i="3"/>
  <c r="F107" i="3"/>
  <c r="F104" i="3"/>
  <c r="F100" i="3"/>
  <c r="F96" i="3"/>
  <c r="F94" i="3"/>
  <c r="F90" i="3"/>
  <c r="F87" i="3"/>
  <c r="F83" i="3"/>
  <c r="F80" i="3"/>
  <c r="F77" i="3"/>
  <c r="F73" i="3"/>
  <c r="F68" i="3"/>
  <c r="F65" i="3"/>
  <c r="F61" i="3"/>
  <c r="F58" i="3"/>
  <c r="F54" i="3"/>
  <c r="F50" i="3"/>
  <c r="F46" i="3"/>
  <c r="F42" i="3"/>
  <c r="F38" i="3"/>
  <c r="F36" i="3"/>
  <c r="F23" i="3"/>
  <c r="F399" i="3"/>
  <c r="F395" i="3"/>
  <c r="F391" i="3"/>
  <c r="F389" i="3"/>
  <c r="F387" i="3"/>
  <c r="F385" i="3"/>
  <c r="F383" i="3"/>
  <c r="F381" i="3"/>
  <c r="F379" i="3"/>
  <c r="F377" i="3"/>
  <c r="F375" i="3"/>
  <c r="F373" i="3"/>
  <c r="F371" i="3"/>
  <c r="F369" i="3"/>
  <c r="F367" i="3"/>
  <c r="F365" i="3"/>
  <c r="F363" i="3"/>
  <c r="F360" i="3"/>
  <c r="F353" i="3"/>
  <c r="F347" i="3"/>
  <c r="F343" i="3"/>
  <c r="F337" i="3"/>
  <c r="F333" i="3"/>
  <c r="F329" i="3"/>
  <c r="F324" i="3"/>
  <c r="F321" i="3"/>
  <c r="F318" i="3"/>
  <c r="F311" i="3"/>
  <c r="F307" i="3"/>
  <c r="F303" i="3"/>
  <c r="F299" i="3"/>
  <c r="F294" i="3"/>
  <c r="F290" i="3"/>
  <c r="F285" i="3"/>
  <c r="F282" i="3"/>
  <c r="F278" i="3"/>
  <c r="F275" i="3"/>
  <c r="F271" i="3"/>
  <c r="F267" i="3"/>
  <c r="F264" i="3"/>
  <c r="F259" i="3"/>
  <c r="F256" i="3"/>
  <c r="F252" i="3"/>
  <c r="F249" i="3"/>
  <c r="F246" i="3"/>
  <c r="F245" i="3"/>
  <c r="F241" i="3"/>
  <c r="F237" i="3"/>
  <c r="F232" i="3"/>
  <c r="F228" i="3"/>
  <c r="F224" i="3"/>
  <c r="F221" i="3"/>
  <c r="F216" i="3"/>
  <c r="F213" i="3"/>
  <c r="F209" i="3"/>
  <c r="F205" i="3"/>
  <c r="F201" i="3"/>
  <c r="F197" i="3"/>
  <c r="F192" i="3"/>
  <c r="F187" i="3"/>
  <c r="F183" i="3"/>
  <c r="F179" i="3"/>
  <c r="F176" i="3"/>
  <c r="F170" i="3"/>
  <c r="F167" i="3"/>
  <c r="F163" i="3"/>
  <c r="F159" i="3"/>
  <c r="F153" i="3"/>
  <c r="F149" i="3"/>
  <c r="F146" i="3"/>
  <c r="F143" i="3"/>
  <c r="F139" i="3"/>
  <c r="F134" i="3"/>
  <c r="F130" i="3"/>
  <c r="F126" i="3"/>
  <c r="F121" i="3"/>
  <c r="F117" i="3"/>
  <c r="F112" i="3"/>
  <c r="F108" i="3"/>
  <c r="F105" i="3"/>
  <c r="F102" i="3"/>
  <c r="F98" i="3"/>
  <c r="F95" i="3"/>
  <c r="F92" i="3"/>
  <c r="F89" i="3"/>
  <c r="F85" i="3"/>
  <c r="F79" i="3"/>
  <c r="F75" i="3"/>
  <c r="F70" i="3"/>
  <c r="F67" i="3"/>
  <c r="F64" i="3"/>
  <c r="F60" i="3"/>
  <c r="F56" i="3"/>
  <c r="F52" i="3"/>
  <c r="F48" i="3"/>
  <c r="F44" i="3"/>
  <c r="F39" i="3"/>
  <c r="F33" i="3"/>
  <c r="F32" i="3"/>
  <c r="F29" i="3"/>
  <c r="F27" i="3"/>
  <c r="F26" i="3"/>
  <c r="F401" i="3"/>
  <c r="M44" i="2"/>
  <c r="E19" i="3" s="1"/>
  <c r="E21" i="3" l="1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</calcChain>
</file>

<file path=xl/sharedStrings.xml><?xml version="1.0" encoding="utf-8"?>
<sst xmlns="http://schemas.openxmlformats.org/spreadsheetml/2006/main" count="173" uniqueCount="106">
  <si>
    <t>MODO</t>
  </si>
  <si>
    <t>Periodo [s]</t>
  </si>
  <si>
    <t>Dirección</t>
  </si>
  <si>
    <t>UX</t>
  </si>
  <si>
    <t>UY</t>
  </si>
  <si>
    <t>Rx*</t>
  </si>
  <si>
    <t>Ry*</t>
  </si>
  <si>
    <t>1/Rx*</t>
  </si>
  <si>
    <t>1/Ry*</t>
  </si>
  <si>
    <t>R0</t>
  </si>
  <si>
    <t>T0</t>
  </si>
  <si>
    <t>Tabla 6.3 Valor de los parámetros que dependen del tipo de suelo</t>
  </si>
  <si>
    <t>Tipo suelo</t>
  </si>
  <si>
    <t>s</t>
  </si>
  <si>
    <t>T_0(s)</t>
  </si>
  <si>
    <t>T'(s)</t>
  </si>
  <si>
    <t>n</t>
  </si>
  <si>
    <t>p</t>
  </si>
  <si>
    <t>A</t>
  </si>
  <si>
    <t>B</t>
  </si>
  <si>
    <t>C</t>
  </si>
  <si>
    <t>D</t>
  </si>
  <si>
    <t>E</t>
  </si>
  <si>
    <t>Tipo de suelo</t>
  </si>
  <si>
    <t>P</t>
  </si>
  <si>
    <t>tonf</t>
  </si>
  <si>
    <t>ESPECTRO DE DISEÑIO ELÁSTICO (R*=1)</t>
  </si>
  <si>
    <t>Tabla 6.1 Valor del coeficiente I</t>
  </si>
  <si>
    <t>Tabla 6.2 Valor de acc eff (A0)</t>
  </si>
  <si>
    <t>Parámetros del suelo</t>
  </si>
  <si>
    <t>Categoría del edificio</t>
  </si>
  <si>
    <t>I</t>
  </si>
  <si>
    <t>Zona sísmica</t>
  </si>
  <si>
    <t>A0</t>
  </si>
  <si>
    <t>Categoría de edificio</t>
  </si>
  <si>
    <t>II</t>
  </si>
  <si>
    <t>III</t>
  </si>
  <si>
    <t>IV</t>
  </si>
  <si>
    <t>S</t>
  </si>
  <si>
    <t>-</t>
  </si>
  <si>
    <t>T'</t>
  </si>
  <si>
    <t>g</t>
  </si>
  <si>
    <t>R</t>
  </si>
  <si>
    <t>item</t>
  </si>
  <si>
    <t>valor</t>
  </si>
  <si>
    <t>C x(6.2.3.1)</t>
  </si>
  <si>
    <t>C y(6.2.3.1)</t>
  </si>
  <si>
    <t>CIP_x</t>
  </si>
  <si>
    <t>CIP_y</t>
  </si>
  <si>
    <t>norma</t>
  </si>
  <si>
    <t>primera iteración</t>
  </si>
  <si>
    <t>Qx_1</t>
  </si>
  <si>
    <t>Qy_1</t>
  </si>
  <si>
    <t>Q_xn</t>
  </si>
  <si>
    <t>Q_yn</t>
  </si>
  <si>
    <t>C_MAX (Tabla6.4)</t>
  </si>
  <si>
    <t>C_min</t>
  </si>
  <si>
    <t>Calculamos R**</t>
  </si>
  <si>
    <t>Rx**</t>
  </si>
  <si>
    <t>Ry**</t>
  </si>
  <si>
    <t>1/Ry**</t>
  </si>
  <si>
    <t>1/Rx**</t>
  </si>
  <si>
    <t>Q_x2</t>
  </si>
  <si>
    <t>Qy_2</t>
  </si>
  <si>
    <t>Segunda iteranción</t>
  </si>
  <si>
    <t>ton f</t>
  </si>
  <si>
    <t>Peso sísmcio promedio por piso tipo</t>
  </si>
  <si>
    <t>Peso sísmcio promedio por piso subterráneo</t>
  </si>
  <si>
    <t>T/m^2</t>
  </si>
  <si>
    <t>Número de pisos tipo</t>
  </si>
  <si>
    <t>Número de subterraneo</t>
  </si>
  <si>
    <t>Área subterráneo</t>
  </si>
  <si>
    <t>m^2</t>
  </si>
  <si>
    <t>Área piso tipo</t>
  </si>
  <si>
    <t>Peso sísmico por piso</t>
  </si>
  <si>
    <t>T</t>
  </si>
  <si>
    <t>Peso sísmico subterráneo</t>
  </si>
  <si>
    <t>Peso sísmico edificio</t>
  </si>
  <si>
    <t>Como se vio en el ramo, H/T = (50, 70)</t>
  </si>
  <si>
    <t>Altura de cada piso</t>
  </si>
  <si>
    <t>m</t>
  </si>
  <si>
    <t>Altura del edificio</t>
  </si>
  <si>
    <t>H/T</t>
  </si>
  <si>
    <t>Aplicando la fórmula de T=N/20</t>
  </si>
  <si>
    <t>Cumple</t>
  </si>
  <si>
    <t>Verificar si es desde el nivel del suelo o la parte más profunda del edificio ( pozo ascensor)</t>
  </si>
  <si>
    <t>Corte basal Q= CIP</t>
  </si>
  <si>
    <t>Tonf</t>
  </si>
  <si>
    <t>PP</t>
  </si>
  <si>
    <t>SC</t>
  </si>
  <si>
    <t>IA0 P/6</t>
  </si>
  <si>
    <t>0.35*SIA0P</t>
  </si>
  <si>
    <t>Máximo</t>
  </si>
  <si>
    <t>Mínimo</t>
  </si>
  <si>
    <t>Cum Mass X</t>
  </si>
  <si>
    <t>tonf-s²/m</t>
  </si>
  <si>
    <t>Cum Mass Y</t>
  </si>
  <si>
    <t>Peso sísmico</t>
  </si>
  <si>
    <t>Masa sísmica</t>
  </si>
  <si>
    <t>alpha</t>
  </si>
  <si>
    <t>Sa</t>
  </si>
  <si>
    <t>Sa (g)</t>
  </si>
  <si>
    <t>R_X**</t>
  </si>
  <si>
    <t>R_Y**</t>
  </si>
  <si>
    <t>Sa_x*</t>
  </si>
  <si>
    <t>Sa_y*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</si>
</sst>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65" fontId="0" fillId="0" borderId="1" xfId="0" applyNumberFormat="1" applyBorder="1"/>
    <xf numFmtId="9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5" xfId="0" applyFill="1" applyBorder="1"/>
    <xf numFmtId="0" fontId="0" fillId="2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1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Espectro de</a:t>
            </a:r>
            <a:r>
              <a:rPr lang="es-CL" baseline="0"/>
              <a:t> diseño y espectros reducidos en X e Y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8.0885615104563546E-2"/>
          <c:y val="0.1283835237106265"/>
          <c:w val="0.86078006378234984"/>
          <c:h val="0.71819554487153281"/>
        </c:manualLayout>
      </c:layout>
      <c:scatterChart>
        <c:scatterStyle val="smoothMarker"/>
        <c:varyColors val="0"/>
        <c:ser>
          <c:idx val="0"/>
          <c:order val="0"/>
          <c:tx>
            <c:v>Espectro de diseño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Parámetros!$A$21:$A$521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Parámetros!$D$21:$D$521</c:f>
              <c:numCache>
                <c:formatCode>General</c:formatCode>
                <c:ptCount val="501"/>
                <c:pt idx="0">
                  <c:v>3.5316000000000005</c:v>
                </c:pt>
                <c:pt idx="1">
                  <c:v>3.6011649881516599</c:v>
                </c:pt>
                <c:pt idx="2">
                  <c:v>3.8051084835944438</c:v>
                </c:pt>
                <c:pt idx="3">
                  <c:v>4.1342142857142861</c:v>
                </c:pt>
                <c:pt idx="4">
                  <c:v>4.5749572550159936</c:v>
                </c:pt>
                <c:pt idx="5">
                  <c:v>5.1082071428571441</c:v>
                </c:pt>
                <c:pt idx="6">
                  <c:v>5.7089774436090241</c:v>
                </c:pt>
                <c:pt idx="7">
                  <c:v>6.3474763313609479</c:v>
                </c:pt>
                <c:pt idx="8">
                  <c:v>6.9914232055569876</c:v>
                </c:pt>
                <c:pt idx="9">
                  <c:v>7.6092039473684228</c:v>
                </c:pt>
                <c:pt idx="10">
                  <c:v>8.1731314285714305</c:v>
                </c:pt>
                <c:pt idx="11">
                  <c:v>8.6620257118572059</c:v>
                </c:pt>
                <c:pt idx="12">
                  <c:v>9.0625714285714292</c:v>
                </c:pt>
                <c:pt idx="13">
                  <c:v>9.3693246590093331</c:v>
                </c:pt>
                <c:pt idx="14">
                  <c:v>9.5836277169472144</c:v>
                </c:pt>
                <c:pt idx="15">
                  <c:v>9.7119000000000018</c:v>
                </c:pt>
                <c:pt idx="16">
                  <c:v>9.7637796814348849</c:v>
                </c:pt>
                <c:pt idx="17">
                  <c:v>9.7504629584942091</c:v>
                </c:pt>
                <c:pt idx="18">
                  <c:v>9.683419354838712</c:v>
                </c:pt>
                <c:pt idx="19">
                  <c:v>9.5735209106898598</c:v>
                </c:pt>
                <c:pt idx="20">
                  <c:v>9.4305362637362649</c:v>
                </c:pt>
                <c:pt idx="21">
                  <c:v>9.2629038461538471</c:v>
                </c:pt>
                <c:pt idx="22">
                  <c:v>9.0776953576267569</c:v>
                </c:pt>
                <c:pt idx="23">
                  <c:v>8.8806946982370345</c:v>
                </c:pt>
                <c:pt idx="24">
                  <c:v>8.6765368916797474</c:v>
                </c:pt>
                <c:pt idx="25">
                  <c:v>8.4688697368421035</c:v>
                </c:pt>
                <c:pt idx="26">
                  <c:v>8.2605153930599968</c:v>
                </c:pt>
                <c:pt idx="27">
                  <c:v>8.0536194379391102</c:v>
                </c:pt>
                <c:pt idx="28">
                  <c:v>7.8497817349074088</c:v>
                </c:pt>
                <c:pt idx="29">
                  <c:v>7.6501675911251965</c:v>
                </c:pt>
                <c:pt idx="30">
                  <c:v>7.4555999999999987</c:v>
                </c:pt>
                <c:pt idx="31">
                  <c:v>7.2666348971838621</c:v>
                </c:pt>
                <c:pt idx="32">
                  <c:v>7.0836217801510646</c:v>
                </c:pt>
                <c:pt idx="33">
                  <c:v>6.9067520604395591</c:v>
                </c:pt>
                <c:pt idx="34">
                  <c:v>6.7360973312401882</c:v>
                </c:pt>
                <c:pt idx="35">
                  <c:v>6.5716394594594574</c:v>
                </c:pt>
                <c:pt idx="36">
                  <c:v>6.4132941176470579</c:v>
                </c:pt>
                <c:pt idx="37">
                  <c:v>6.2609290923224981</c:v>
                </c:pt>
                <c:pt idx="38">
                  <c:v>6.1143784572596003</c:v>
                </c:pt>
                <c:pt idx="39">
                  <c:v>5.9734534883720913</c:v>
                </c:pt>
                <c:pt idx="40">
                  <c:v>5.8379510204081617</c:v>
                </c:pt>
                <c:pt idx="41">
                  <c:v>5.7076598013721345</c:v>
                </c:pt>
                <c:pt idx="42">
                  <c:v>5.582365284071102</c:v>
                </c:pt>
                <c:pt idx="43">
                  <c:v>5.461853200936269</c:v>
                </c:pt>
                <c:pt idx="44">
                  <c:v>5.3459121941304657</c:v>
                </c:pt>
                <c:pt idx="45">
                  <c:v>5.2343357142857121</c:v>
                </c:pt>
                <c:pt idx="46">
                  <c:v>5.1269233549463298</c:v>
                </c:pt>
                <c:pt idx="47">
                  <c:v>5.0234817533909197</c:v>
                </c:pt>
                <c:pt idx="48">
                  <c:v>4.9238251599147107</c:v>
                </c:pt>
                <c:pt idx="49">
                  <c:v>4.8277757552221026</c:v>
                </c:pt>
                <c:pt idx="50">
                  <c:v>4.7351637779941562</c:v>
                </c:pt>
                <c:pt idx="51">
                  <c:v>4.6458275109170293</c:v>
                </c:pt>
                <c:pt idx="52">
                  <c:v>4.5596131626650349</c:v>
                </c:pt>
                <c:pt idx="53">
                  <c:v>4.4763746748811162</c:v>
                </c:pt>
                <c:pt idx="54">
                  <c:v>4.3959734765821707</c:v>
                </c:pt>
                <c:pt idx="55">
                  <c:v>4.318278203240058</c:v>
                </c:pt>
                <c:pt idx="56">
                  <c:v>4.2431643937404662</c:v>
                </c:pt>
                <c:pt idx="57">
                  <c:v>4.1705141752577308</c:v>
                </c:pt>
                <c:pt idx="58">
                  <c:v>4.100215943613434</c:v>
                </c:pt>
                <c:pt idx="59">
                  <c:v>4.0321640447608171</c:v>
                </c:pt>
                <c:pt idx="60">
                  <c:v>3.9662584615384597</c:v>
                </c:pt>
                <c:pt idx="61">
                  <c:v>3.9024045086735297</c:v>
                </c:pt>
                <c:pt idx="62">
                  <c:v>3.8405125381149583</c:v>
                </c:pt>
                <c:pt idx="63">
                  <c:v>3.7804976560835271</c:v>
                </c:pt>
                <c:pt idx="64">
                  <c:v>3.7222794526945329</c:v>
                </c:pt>
                <c:pt idx="65">
                  <c:v>3.6657817446043151</c:v>
                </c:pt>
                <c:pt idx="66">
                  <c:v>3.6109323308270653</c:v>
                </c:pt>
                <c:pt idx="67">
                  <c:v>3.5576627616410952</c:v>
                </c:pt>
                <c:pt idx="68">
                  <c:v>3.505908120337184</c:v>
                </c:pt>
                <c:pt idx="69">
                  <c:v>3.4556068174422365</c:v>
                </c:pt>
                <c:pt idx="70">
                  <c:v>3.4067003969686018</c:v>
                </c:pt>
                <c:pt idx="71">
                  <c:v>3.3591333541847721</c:v>
                </c:pt>
                <c:pt idx="72">
                  <c:v>3.3128529643702036</c:v>
                </c:pt>
                <c:pt idx="73">
                  <c:v>3.2678091220004468</c:v>
                </c:pt>
                <c:pt idx="74">
                  <c:v>3.2239541898046724</c:v>
                </c:pt>
                <c:pt idx="75">
                  <c:v>3.181242857142855</c:v>
                </c:pt>
                <c:pt idx="76">
                  <c:v>3.1396320071617319</c:v>
                </c:pt>
                <c:pt idx="77">
                  <c:v>3.0990805922053966</c:v>
                </c:pt>
                <c:pt idx="78">
                  <c:v>3.0595495169764404</c:v>
                </c:pt>
                <c:pt idx="79">
                  <c:v>3.0210015289657406</c:v>
                </c:pt>
                <c:pt idx="80">
                  <c:v>2.9834011156924554</c:v>
                </c:pt>
                <c:pt idx="81">
                  <c:v>2.9467144083198691</c:v>
                </c:pt>
                <c:pt idx="82">
                  <c:v>2.9109090912368418</c:v>
                </c:pt>
                <c:pt idx="83">
                  <c:v>2.8759543172184521</c:v>
                </c:pt>
                <c:pt idx="84">
                  <c:v>2.8418206278026892</c:v>
                </c:pt>
                <c:pt idx="85">
                  <c:v>2.8084798785425082</c:v>
                </c:pt>
                <c:pt idx="86">
                  <c:v>2.775905168814147</c:v>
                </c:pt>
                <c:pt idx="87">
                  <c:v>2.7440707758831673</c:v>
                </c:pt>
                <c:pt idx="88">
                  <c:v>2.712952092949227</c:v>
                </c:pt>
                <c:pt idx="89">
                  <c:v>2.682525570909049</c:v>
                </c:pt>
                <c:pt idx="90">
                  <c:v>2.6527686635944683</c:v>
                </c:pt>
                <c:pt idx="91">
                  <c:v>2.623659776258807</c:v>
                </c:pt>
                <c:pt idx="92">
                  <c:v>2.5951782171001549</c:v>
                </c:pt>
                <c:pt idx="93">
                  <c:v>2.5673041516245476</c:v>
                </c:pt>
                <c:pt idx="94">
                  <c:v>2.5400185596654015</c:v>
                </c:pt>
                <c:pt idx="95">
                  <c:v>2.5133031948881777</c:v>
                </c:pt>
                <c:pt idx="96">
                  <c:v>2.4871405466208598</c:v>
                </c:pt>
                <c:pt idx="97">
                  <c:v>2.4615138038618052</c:v>
                </c:pt>
                <c:pt idx="98">
                  <c:v>2.4364068213265964</c:v>
                </c:pt>
                <c:pt idx="99">
                  <c:v>2.4118040874050233</c:v>
                </c:pt>
                <c:pt idx="100">
                  <c:v>2.3876906939080591</c:v>
                </c:pt>
                <c:pt idx="101">
                  <c:v>2.3640523074928685</c:v>
                </c:pt>
                <c:pt idx="102">
                  <c:v>2.3408751426614915</c:v>
                </c:pt>
                <c:pt idx="103">
                  <c:v>2.3181459362358598</c:v>
                </c:pt>
                <c:pt idx="104">
                  <c:v>2.2958519232183949</c:v>
                </c:pt>
                <c:pt idx="105">
                  <c:v>2.2739808139534867</c:v>
                </c:pt>
                <c:pt idx="106">
                  <c:v>2.2525207725108429</c:v>
                </c:pt>
                <c:pt idx="107">
                  <c:v>2.2314603962169217</c:v>
                </c:pt>
                <c:pt idx="108">
                  <c:v>2.2107886962655763</c:v>
                </c:pt>
                <c:pt idx="109">
                  <c:v>2.1904950793435622</c:v>
                </c:pt>
                <c:pt idx="110">
                  <c:v>2.1705693302107716</c:v>
                </c:pt>
                <c:pt idx="111">
                  <c:v>2.1510015951790131</c:v>
                </c:pt>
                <c:pt idx="112">
                  <c:v>2.1317823664367674</c:v>
                </c:pt>
                <c:pt idx="113">
                  <c:v>2.1129024671707657</c:v>
                </c:pt>
                <c:pt idx="114">
                  <c:v>2.0943530374384047</c:v>
                </c:pt>
                <c:pt idx="115">
                  <c:v>2.0761255207479077</c:v>
                </c:pt>
                <c:pt idx="116">
                  <c:v>2.0582116513059421</c:v>
                </c:pt>
                <c:pt idx="117">
                  <c:v>2.0406034418948917</c:v>
                </c:pt>
                <c:pt idx="118">
                  <c:v>2.0232931723443826</c:v>
                </c:pt>
                <c:pt idx="119">
                  <c:v>2.0062733785638898</c:v>
                </c:pt>
                <c:pt idx="120">
                  <c:v>1.9895368421052626</c:v>
                </c:pt>
                <c:pt idx="121">
                  <c:v>1.97307658022599</c:v>
                </c:pt>
                <c:pt idx="122">
                  <c:v>1.9568858364257697</c:v>
                </c:pt>
                <c:pt idx="123">
                  <c:v>1.9409580714306394</c:v>
                </c:pt>
                <c:pt idx="124">
                  <c:v>1.9252869546004987</c:v>
                </c:pt>
                <c:pt idx="125">
                  <c:v>1.909866355737285</c:v>
                </c:pt>
                <c:pt idx="126">
                  <c:v>1.8946903372724446</c:v>
                </c:pt>
                <c:pt idx="127">
                  <c:v>1.8797531468136093</c:v>
                </c:pt>
                <c:pt idx="128">
                  <c:v>1.8650492100315765</c:v>
                </c:pt>
                <c:pt idx="129">
                  <c:v>1.8505731238698</c:v>
                </c:pt>
                <c:pt idx="130">
                  <c:v>1.8363196500596477</c:v>
                </c:pt>
                <c:pt idx="131">
                  <c:v>1.8222837089256501</c:v>
                </c:pt>
                <c:pt idx="132">
                  <c:v>1.8084603734658702</c:v>
                </c:pt>
                <c:pt idx="133">
                  <c:v>1.7948448636933927</c:v>
                </c:pt>
                <c:pt idx="134">
                  <c:v>1.7814325412257161</c:v>
                </c:pt>
                <c:pt idx="135">
                  <c:v>1.7682189041095879</c:v>
                </c:pt>
                <c:pt idx="136">
                  <c:v>1.755199581869525</c:v>
                </c:pt>
                <c:pt idx="137">
                  <c:v>1.7423703307689191</c:v>
                </c:pt>
                <c:pt idx="138">
                  <c:v>1.729727029273247</c:v>
                </c:pt>
                <c:pt idx="139">
                  <c:v>1.7172656737054814</c:v>
                </c:pt>
                <c:pt idx="140">
                  <c:v>1.7049823740843519</c:v>
                </c:pt>
                <c:pt idx="141">
                  <c:v>1.6928733501366058</c:v>
                </c:pt>
                <c:pt idx="142">
                  <c:v>1.6809349274749066</c:v>
                </c:pt>
                <c:pt idx="143">
                  <c:v>1.6691635339334636</c:v>
                </c:pt>
                <c:pt idx="144">
                  <c:v>1.6575556960539024</c:v>
                </c:pt>
                <c:pt idx="145">
                  <c:v>1.6461080357142845</c:v>
                </c:pt>
                <c:pt idx="146">
                  <c:v>1.6348172668945791</c:v>
                </c:pt>
                <c:pt idx="147">
                  <c:v>1.6236801925722137</c:v>
                </c:pt>
                <c:pt idx="148">
                  <c:v>1.6126937017416969</c:v>
                </c:pt>
                <c:pt idx="149">
                  <c:v>1.6018547665525926</c:v>
                </c:pt>
                <c:pt idx="150">
                  <c:v>1.5911604395604388</c:v>
                </c:pt>
                <c:pt idx="151">
                  <c:v>1.5806078510854735</c:v>
                </c:pt>
                <c:pt idx="152">
                  <c:v>1.5701942066743029</c:v>
                </c:pt>
                <c:pt idx="153">
                  <c:v>1.5599167846598772</c:v>
                </c:pt>
                <c:pt idx="154">
                  <c:v>1.5497729338154005</c:v>
                </c:pt>
                <c:pt idx="155">
                  <c:v>1.5397600710979935</c:v>
                </c:pt>
                <c:pt idx="156">
                  <c:v>1.5298756794781603</c:v>
                </c:pt>
                <c:pt idx="157">
                  <c:v>1.5201173058512853</c:v>
                </c:pt>
                <c:pt idx="158">
                  <c:v>1.5104825590276016</c:v>
                </c:pt>
                <c:pt idx="159">
                  <c:v>1.5009691077972098</c:v>
                </c:pt>
                <c:pt idx="160">
                  <c:v>1.49157467906693</c:v>
                </c:pt>
                <c:pt idx="161">
                  <c:v>1.4822970560659043</c:v>
                </c:pt>
                <c:pt idx="162">
                  <c:v>1.473134076617022</c:v>
                </c:pt>
                <c:pt idx="163">
                  <c:v>1.4640836314713788</c:v>
                </c:pt>
                <c:pt idx="164">
                  <c:v>1.4551436627031249</c:v>
                </c:pt>
                <c:pt idx="165">
                  <c:v>1.4463121621621613</c:v>
                </c:pt>
                <c:pt idx="166">
                  <c:v>1.4375871699822893</c:v>
                </c:pt>
                <c:pt idx="167">
                  <c:v>1.4289667731425115</c:v>
                </c:pt>
                <c:pt idx="168">
                  <c:v>1.4204491040792977</c:v>
                </c:pt>
                <c:pt idx="169">
                  <c:v>1.4120323393477341</c:v>
                </c:pt>
                <c:pt idx="170">
                  <c:v>1.403714698329561</c:v>
                </c:pt>
                <c:pt idx="171">
                  <c:v>1.3954944419862065</c:v>
                </c:pt>
                <c:pt idx="172">
                  <c:v>1.3873698716550038</c:v>
                </c:pt>
                <c:pt idx="173">
                  <c:v>1.3793393278868618</c:v>
                </c:pt>
                <c:pt idx="174">
                  <c:v>1.3714011893237441</c:v>
                </c:pt>
                <c:pt idx="175">
                  <c:v>1.363553871614376</c:v>
                </c:pt>
                <c:pt idx="176">
                  <c:v>1.3557958263666752</c:v>
                </c:pt>
                <c:pt idx="177">
                  <c:v>1.3481255401354708</c:v>
                </c:pt>
                <c:pt idx="178">
                  <c:v>1.340541533444134</c:v>
                </c:pt>
                <c:pt idx="179">
                  <c:v>1.3330423598388061</c:v>
                </c:pt>
                <c:pt idx="180">
                  <c:v>1.3256266049739724</c:v>
                </c:pt>
                <c:pt idx="181">
                  <c:v>1.3182928857281728</c:v>
                </c:pt>
                <c:pt idx="182">
                  <c:v>1.3110398493487083</c:v>
                </c:pt>
                <c:pt idx="183">
                  <c:v>1.3038661726242362</c:v>
                </c:pt>
                <c:pt idx="184">
                  <c:v>1.2967705610842111</c:v>
                </c:pt>
                <c:pt idx="185">
                  <c:v>1.2897517482241507</c:v>
                </c:pt>
                <c:pt idx="186">
                  <c:v>1.2828084947557792</c:v>
                </c:pt>
                <c:pt idx="187">
                  <c:v>1.2759395878811066</c:v>
                </c:pt>
                <c:pt idx="188">
                  <c:v>1.2691438405895739</c:v>
                </c:pt>
                <c:pt idx="189">
                  <c:v>1.2624200909774068</c:v>
                </c:pt>
                <c:pt idx="190">
                  <c:v>1.2557672015883707</c:v>
                </c:pt>
                <c:pt idx="191">
                  <c:v>1.249184058775145</c:v>
                </c:pt>
                <c:pt idx="192">
                  <c:v>1.2426695720805727</c:v>
                </c:pt>
                <c:pt idx="193">
                  <c:v>1.2362226736380675</c:v>
                </c:pt>
                <c:pt idx="194">
                  <c:v>1.2298423175904905</c:v>
                </c:pt>
                <c:pt idx="195">
                  <c:v>1.2235274795268418</c:v>
                </c:pt>
                <c:pt idx="196">
                  <c:v>1.2172771559361308</c:v>
                </c:pt>
                <c:pt idx="197">
                  <c:v>1.2110903636778194</c:v>
                </c:pt>
                <c:pt idx="198">
                  <c:v>1.2049661394682578</c:v>
                </c:pt>
                <c:pt idx="199">
                  <c:v>1.1989035393825491</c:v>
                </c:pt>
                <c:pt idx="200">
                  <c:v>1.1929016383713114</c:v>
                </c:pt>
                <c:pt idx="201">
                  <c:v>1.1869595297918158</c:v>
                </c:pt>
                <c:pt idx="202">
                  <c:v>1.181076324953009</c:v>
                </c:pt>
                <c:pt idx="203">
                  <c:v>1.1752511526739429</c:v>
                </c:pt>
                <c:pt idx="204">
                  <c:v>1.1694831588551517</c:v>
                </c:pt>
                <c:pt idx="205">
                  <c:v>1.1637715060625398</c:v>
                </c:pt>
                <c:pt idx="206">
                  <c:v>1.1581153731233542</c:v>
                </c:pt>
                <c:pt idx="207">
                  <c:v>1.1525139547338381</c:v>
                </c:pt>
                <c:pt idx="208">
                  <c:v>1.1469664610781685</c:v>
                </c:pt>
                <c:pt idx="209">
                  <c:v>1.1414721174583131</c:v>
                </c:pt>
                <c:pt idx="210">
                  <c:v>1.1360301639344268</c:v>
                </c:pt>
                <c:pt idx="211">
                  <c:v>1.1306398549754584</c:v>
                </c:pt>
                <c:pt idx="212">
                  <c:v>1.125300459119617</c:v>
                </c:pt>
                <c:pt idx="213">
                  <c:v>1.1200112586443831</c:v>
                </c:pt>
                <c:pt idx="214">
                  <c:v>1.1147715492457515</c:v>
                </c:pt>
                <c:pt idx="215">
                  <c:v>1.1095806397264074</c:v>
                </c:pt>
                <c:pt idx="216">
                  <c:v>1.1044378516925446</c:v>
                </c:pt>
                <c:pt idx="217">
                  <c:v>1.0993425192590511</c:v>
                </c:pt>
                <c:pt idx="218">
                  <c:v>1.094293988762794</c:v>
                </c:pt>
                <c:pt idx="219">
                  <c:v>1.0892916184837427</c:v>
                </c:pt>
                <c:pt idx="220">
                  <c:v>1.0843347783736856</c:v>
                </c:pt>
                <c:pt idx="221">
                  <c:v>1.0794228497923004</c:v>
                </c:pt>
                <c:pt idx="222">
                  <c:v>1.0745552252503416</c:v>
                </c:pt>
                <c:pt idx="223">
                  <c:v>1.0697313081597308</c:v>
                </c:pt>
                <c:pt idx="224">
                  <c:v>1.0649505125903276</c:v>
                </c:pt>
                <c:pt idx="225">
                  <c:v>1.0602122630331772</c:v>
                </c:pt>
                <c:pt idx="226">
                  <c:v>1.0555159941700361</c:v>
                </c:pt>
                <c:pt idx="227">
                  <c:v>1.0508611506489767</c:v>
                </c:pt>
                <c:pt idx="228">
                  <c:v>1.0462471868658942</c:v>
                </c:pt>
                <c:pt idx="229">
                  <c:v>1.0416735667517256</c:v>
                </c:pt>
                <c:pt idx="230">
                  <c:v>1.0371397635652171</c:v>
                </c:pt>
                <c:pt idx="231">
                  <c:v>1.0326452596910622</c:v>
                </c:pt>
                <c:pt idx="232">
                  <c:v>1.0281895464432595</c:v>
                </c:pt>
                <c:pt idx="233">
                  <c:v>1.0237721238735249</c:v>
                </c:pt>
                <c:pt idx="234">
                  <c:v>1.0193925005846107</c:v>
                </c:pt>
                <c:pt idx="235">
                  <c:v>1.01505019354839</c:v>
                </c:pt>
                <c:pt idx="236">
                  <c:v>1.0107447279285553</c:v>
                </c:pt>
                <c:pt idx="237">
                  <c:v>1.0064756369078063</c:v>
                </c:pt>
                <c:pt idx="238">
                  <c:v>1.0022424615193888</c:v>
                </c:pt>
                <c:pt idx="239">
                  <c:v>0.99804475048285612</c:v>
                </c:pt>
                <c:pt idx="240">
                  <c:v>0.99388206004393775</c:v>
                </c:pt>
                <c:pt idx="241">
                  <c:v>0.9897539538183876</c:v>
                </c:pt>
                <c:pt idx="242">
                  <c:v>0.98566000263970144</c:v>
                </c:pt>
                <c:pt idx="243">
                  <c:v>0.9815997844105937</c:v>
                </c:pt>
                <c:pt idx="244">
                  <c:v>0.97757288395812125</c:v>
                </c:pt>
                <c:pt idx="245">
                  <c:v>0.973578892892352</c:v>
                </c:pt>
                <c:pt idx="246">
                  <c:v>0.96961740946848263</c:v>
                </c:pt>
                <c:pt idx="247">
                  <c:v>0.96568803845229945</c:v>
                </c:pt>
                <c:pt idx="248">
                  <c:v>0.96179039098889374</c:v>
                </c:pt>
                <c:pt idx="249">
                  <c:v>0.95792408447453803</c:v>
                </c:pt>
                <c:pt idx="250">
                  <c:v>0.95408874243163844</c:v>
                </c:pt>
                <c:pt idx="251">
                  <c:v>0.95028399438666999</c:v>
                </c:pt>
                <c:pt idx="252">
                  <c:v>0.94650947575102129</c:v>
                </c:pt>
                <c:pt idx="253">
                  <c:v>0.9427648277046613</c:v>
                </c:pt>
                <c:pt idx="254">
                  <c:v>0.93904969708255304</c:v>
                </c:pt>
                <c:pt idx="255">
                  <c:v>0.93536373626374014</c:v>
                </c:pt>
                <c:pt idx="256">
                  <c:v>0.93170660306303077</c:v>
                </c:pt>
                <c:pt idx="257">
                  <c:v>0.92807796062520975</c:v>
                </c:pt>
                <c:pt idx="258">
                  <c:v>0.92447747732170948</c:v>
                </c:pt>
                <c:pt idx="259">
                  <c:v>0.92090482664967721</c:v>
                </c:pt>
                <c:pt idx="260">
                  <c:v>0.91735968713336336</c:v>
                </c:pt>
                <c:pt idx="261">
                  <c:v>0.9138417422277868</c:v>
                </c:pt>
                <c:pt idx="262">
                  <c:v>0.91035068022459487</c:v>
                </c:pt>
                <c:pt idx="263">
                  <c:v>0.90688619416007898</c:v>
                </c:pt>
                <c:pt idx="264">
                  <c:v>0.90344798172527585</c:v>
                </c:pt>
                <c:pt idx="265">
                  <c:v>0.90003574517810569</c:v>
                </c:pt>
                <c:pt idx="266">
                  <c:v>0.89664919125749054</c:v>
                </c:pt>
                <c:pt idx="267">
                  <c:v>0.89328803109940391</c:v>
                </c:pt>
                <c:pt idx="268">
                  <c:v>0.88995198015479926</c:v>
                </c:pt>
                <c:pt idx="269">
                  <c:v>0.88664075810936738</c:v>
                </c:pt>
                <c:pt idx="270">
                  <c:v>0.88335408880507915</c:v>
                </c:pt>
                <c:pt idx="271">
                  <c:v>0.88009170016346383</c:v>
                </c:pt>
                <c:pt idx="272">
                  <c:v>0.87685332411057981</c:v>
                </c:pt>
                <c:pt idx="273">
                  <c:v>0.87363869650363468</c:v>
                </c:pt>
                <c:pt idx="274">
                  <c:v>0.87044755705921273</c:v>
                </c:pt>
                <c:pt idx="275">
                  <c:v>0.86727964928306622</c:v>
                </c:pt>
                <c:pt idx="276">
                  <c:v>0.86413472040143624</c:v>
                </c:pt>
                <c:pt idx="277">
                  <c:v>0.86101252129385819</c:v>
                </c:pt>
                <c:pt idx="278">
                  <c:v>0.85791280642742018</c:v>
                </c:pt>
                <c:pt idx="279">
                  <c:v>0.85483533379243282</c:v>
                </c:pt>
                <c:pt idx="280">
                  <c:v>0.85177986483948054</c:v>
                </c:pt>
                <c:pt idx="281">
                  <c:v>0.84874616441781392</c:v>
                </c:pt>
                <c:pt idx="282">
                  <c:v>0.84573400071505678</c:v>
                </c:pt>
                <c:pt idx="283">
                  <c:v>0.84274314519818749</c:v>
                </c:pt>
                <c:pt idx="284">
                  <c:v>0.83977337255577067</c:v>
                </c:pt>
                <c:pt idx="285">
                  <c:v>0.83682446064140448</c:v>
                </c:pt>
                <c:pt idx="286">
                  <c:v>0.8338961904183535</c:v>
                </c:pt>
                <c:pt idx="287">
                  <c:v>0.83098834590534021</c:v>
                </c:pt>
                <c:pt idx="288">
                  <c:v>0.82810071412346631</c:v>
                </c:pt>
                <c:pt idx="289">
                  <c:v>0.82523308504423543</c:v>
                </c:pt>
                <c:pt idx="290">
                  <c:v>0.82238525153865216</c:v>
                </c:pt>
                <c:pt idx="291">
                  <c:v>0.81955700932736997</c:v>
                </c:pt>
                <c:pt idx="292">
                  <c:v>0.81674815693186642</c:v>
                </c:pt>
                <c:pt idx="293">
                  <c:v>0.81395849562661315</c:v>
                </c:pt>
                <c:pt idx="294">
                  <c:v>0.81118782939222922</c:v>
                </c:pt>
                <c:pt idx="295">
                  <c:v>0.80843596486958069</c:v>
                </c:pt>
                <c:pt idx="296">
                  <c:v>0.80570271131481641</c:v>
                </c:pt>
                <c:pt idx="297">
                  <c:v>0.8029878805553089</c:v>
                </c:pt>
                <c:pt idx="298">
                  <c:v>0.80029128694648477</c:v>
                </c:pt>
                <c:pt idx="299">
                  <c:v>0.79761274732951948</c:v>
                </c:pt>
                <c:pt idx="300">
                  <c:v>0.79495208098988157</c:v>
                </c:pt>
                <c:pt idx="301">
                  <c:v>0.79230910961670076</c:v>
                </c:pt>
                <c:pt idx="302">
                  <c:v>0.78968365726294409</c:v>
                </c:pt>
                <c:pt idx="303">
                  <c:v>0.78707555030638354</c:v>
                </c:pt>
                <c:pt idx="304">
                  <c:v>0.78448461741133024</c:v>
                </c:pt>
                <c:pt idx="305">
                  <c:v>0.78191068949112486</c:v>
                </c:pt>
                <c:pt idx="306">
                  <c:v>0.7793535996713622</c:v>
                </c:pt>
                <c:pt idx="307">
                  <c:v>0.7768131832538363</c:v>
                </c:pt>
                <c:pt idx="308">
                  <c:v>0.77428927768118594</c:v>
                </c:pt>
                <c:pt idx="309">
                  <c:v>0.77178172250222898</c:v>
                </c:pt>
                <c:pt idx="310">
                  <c:v>0.76929035933796774</c:v>
                </c:pt>
                <c:pt idx="311">
                  <c:v>0.76681503184824884</c:v>
                </c:pt>
                <c:pt idx="312">
                  <c:v>0.76435558569906581</c:v>
                </c:pt>
                <c:pt idx="313">
                  <c:v>0.76191186853048953</c:v>
                </c:pt>
                <c:pt idx="314">
                  <c:v>0.75948372992520974</c:v>
                </c:pt>
                <c:pt idx="315">
                  <c:v>0.75707102137767779</c:v>
                </c:pt>
                <c:pt idx="316">
                  <c:v>0.75467359626383479</c:v>
                </c:pt>
                <c:pt idx="317">
                  <c:v>0.75229130981141246</c:v>
                </c:pt>
                <c:pt idx="318">
                  <c:v>0.74992401907079587</c:v>
                </c:pt>
                <c:pt idx="319">
                  <c:v>0.74757158288643411</c:v>
                </c:pt>
                <c:pt idx="320">
                  <c:v>0.74523386186878604</c:v>
                </c:pt>
                <c:pt idx="321">
                  <c:v>0.74291071836679279</c:v>
                </c:pt>
                <c:pt idx="322">
                  <c:v>0.74060201644086232</c:v>
                </c:pt>
                <c:pt idx="323">
                  <c:v>0.73830762183635434</c:v>
                </c:pt>
                <c:pt idx="324">
                  <c:v>0.73602740195756056</c:v>
                </c:pt>
                <c:pt idx="325">
                  <c:v>0.73376122584216263</c:v>
                </c:pt>
                <c:pt idx="326">
                  <c:v>0.7315089641361594</c:v>
                </c:pt>
                <c:pt idx="327">
                  <c:v>0.7292704890692594</c:v>
                </c:pt>
                <c:pt idx="328">
                  <c:v>0.72704567443071721</c:v>
                </c:pt>
                <c:pt idx="329">
                  <c:v>0.72483439554561591</c:v>
                </c:pt>
                <c:pt idx="330">
                  <c:v>0.72263652925157873</c:v>
                </c:pt>
                <c:pt idx="331">
                  <c:v>0.72045195387590322</c:v>
                </c:pt>
                <c:pt idx="332">
                  <c:v>0.71828054921310902</c:v>
                </c:pt>
                <c:pt idx="333">
                  <c:v>0.71612219650289088</c:v>
                </c:pt>
                <c:pt idx="334">
                  <c:v>0.71397677840846752</c:v>
                </c:pt>
                <c:pt idx="335">
                  <c:v>0.71184417899531838</c:v>
                </c:pt>
                <c:pt idx="336">
                  <c:v>0.70972428371030005</c:v>
                </c:pt>
                <c:pt idx="337">
                  <c:v>0.70761697936113677</c:v>
                </c:pt>
                <c:pt idx="338">
                  <c:v>0.70552215409627139</c:v>
                </c:pt>
                <c:pt idx="339">
                  <c:v>0.70343969738507695</c:v>
                </c:pt>
                <c:pt idx="340">
                  <c:v>0.70136949999841591</c:v>
                </c:pt>
                <c:pt idx="341">
                  <c:v>0.6993114539895412</c:v>
                </c:pt>
                <c:pt idx="342">
                  <c:v>0.69726545267533346</c:v>
                </c:pt>
                <c:pt idx="343">
                  <c:v>0.69523139061786732</c:v>
                </c:pt>
                <c:pt idx="344">
                  <c:v>0.69320916360629703</c:v>
                </c:pt>
                <c:pt idx="345">
                  <c:v>0.69119866863905921</c:v>
                </c:pt>
                <c:pt idx="346">
                  <c:v>0.68919980390638547</c:v>
                </c:pt>
                <c:pt idx="347">
                  <c:v>0.68721246877311382</c:v>
                </c:pt>
                <c:pt idx="348">
                  <c:v>0.68523656376180042</c:v>
                </c:pt>
                <c:pt idx="349">
                  <c:v>0.6832719905361202</c:v>
                </c:pt>
                <c:pt idx="350">
                  <c:v>0.68131865188455165</c:v>
                </c:pt>
                <c:pt idx="351">
                  <c:v>0.67937645170434224</c:v>
                </c:pt>
                <c:pt idx="352">
                  <c:v>0.67744529498574613</c:v>
                </c:pt>
                <c:pt idx="353">
                  <c:v>0.67552508779653009</c:v>
                </c:pt>
                <c:pt idx="354">
                  <c:v>0.67361573726674306</c:v>
                </c:pt>
                <c:pt idx="355">
                  <c:v>0.67171715157374245</c:v>
                </c:pt>
                <c:pt idx="356">
                  <c:v>0.66982923992747201</c:v>
                </c:pt>
                <c:pt idx="357">
                  <c:v>0.66795191255599062</c:v>
                </c:pt>
                <c:pt idx="358">
                  <c:v>0.66608508069124062</c:v>
                </c:pt>
                <c:pt idx="359">
                  <c:v>0.6642286565550537</c:v>
                </c:pt>
                <c:pt idx="360">
                  <c:v>0.66238255334539486</c:v>
                </c:pt>
                <c:pt idx="361">
                  <c:v>0.66054668522282878</c:v>
                </c:pt>
                <c:pt idx="362">
                  <c:v>0.65872096729721552</c:v>
                </c:pt>
                <c:pt idx="363">
                  <c:v>0.65690531561462406</c:v>
                </c:pt>
                <c:pt idx="364">
                  <c:v>0.65509964714446256</c:v>
                </c:pt>
                <c:pt idx="365">
                  <c:v>0.65330387976681914</c:v>
                </c:pt>
                <c:pt idx="366">
                  <c:v>0.65151793226001209</c:v>
                </c:pt>
                <c:pt idx="367">
                  <c:v>0.64974172428834243</c:v>
                </c:pt>
                <c:pt idx="368">
                  <c:v>0.64797517639004631</c:v>
                </c:pt>
                <c:pt idx="369">
                  <c:v>0.64621820996544388</c:v>
                </c:pt>
                <c:pt idx="370">
                  <c:v>0.64447074726528131</c:v>
                </c:pt>
                <c:pt idx="371">
                  <c:v>0.64273271137925903</c:v>
                </c:pt>
                <c:pt idx="372">
                  <c:v>0.64100402622474784</c:v>
                </c:pt>
                <c:pt idx="373">
                  <c:v>0.63928461653568502</c:v>
                </c:pt>
                <c:pt idx="374">
                  <c:v>0.63757440785164921</c:v>
                </c:pt>
                <c:pt idx="375">
                  <c:v>0.63587332650710982</c:v>
                </c:pt>
                <c:pt idx="376">
                  <c:v>0.63418129962084879</c:v>
                </c:pt>
                <c:pt idx="377">
                  <c:v>0.63249825508555024</c:v>
                </c:pt>
                <c:pt idx="378">
                  <c:v>0.63082412155755596</c:v>
                </c:pt>
                <c:pt idx="379">
                  <c:v>0.62915882844678295</c:v>
                </c:pt>
                <c:pt idx="380">
                  <c:v>0.62750230590679967</c:v>
                </c:pt>
                <c:pt idx="381">
                  <c:v>0.62585448482505934</c:v>
                </c:pt>
                <c:pt idx="382">
                  <c:v>0.62421529681328769</c:v>
                </c:pt>
                <c:pt idx="383">
                  <c:v>0.62258467419801933</c:v>
                </c:pt>
                <c:pt idx="384">
                  <c:v>0.62096255001128275</c:v>
                </c:pt>
                <c:pt idx="385">
                  <c:v>0.61934885798143247</c:v>
                </c:pt>
                <c:pt idx="386">
                  <c:v>0.61774353252412117</c:v>
                </c:pt>
                <c:pt idx="387">
                  <c:v>0.61614650873341303</c:v>
                </c:pt>
                <c:pt idx="388">
                  <c:v>0.61455772237303485</c:v>
                </c:pt>
                <c:pt idx="389">
                  <c:v>0.6129771098677621</c:v>
                </c:pt>
                <c:pt idx="390">
                  <c:v>0.61140460829493715</c:v>
                </c:pt>
                <c:pt idx="391">
                  <c:v>0.60984015537611758</c:v>
                </c:pt>
                <c:pt idx="392">
                  <c:v>0.60828368946885325</c:v>
                </c:pt>
                <c:pt idx="393">
                  <c:v>0.60673514955858954</c:v>
                </c:pt>
                <c:pt idx="394">
                  <c:v>0.60519447525069103</c:v>
                </c:pt>
                <c:pt idx="395">
                  <c:v>0.60366160676258984</c:v>
                </c:pt>
                <c:pt idx="396">
                  <c:v>0.60213648491605087</c:v>
                </c:pt>
                <c:pt idx="397">
                  <c:v>0.60061905112955571</c:v>
                </c:pt>
                <c:pt idx="398">
                  <c:v>0.59910924741079941</c:v>
                </c:pt>
                <c:pt idx="399">
                  <c:v>0.59760701634930125</c:v>
                </c:pt>
                <c:pt idx="400">
                  <c:v>0.59611230110912761</c:v>
                </c:pt>
                <c:pt idx="401">
                  <c:v>0.59462504542172068</c:v>
                </c:pt>
                <c:pt idx="402">
                  <c:v>0.59314519357883833</c:v>
                </c:pt>
                <c:pt idx="403">
                  <c:v>0.59167269042559567</c:v>
                </c:pt>
                <c:pt idx="404">
                  <c:v>0.59020748135361112</c:v>
                </c:pt>
                <c:pt idx="405">
                  <c:v>0.58874951229425532</c:v>
                </c:pt>
                <c:pt idx="406">
                  <c:v>0.58729872971199848</c:v>
                </c:pt>
                <c:pt idx="407">
                  <c:v>0.58585508059785629</c:v>
                </c:pt>
                <c:pt idx="408">
                  <c:v>0.5844185124629323</c:v>
                </c:pt>
                <c:pt idx="409">
                  <c:v>0.58298897333205491</c:v>
                </c:pt>
                <c:pt idx="410">
                  <c:v>0.58156641173750845</c:v>
                </c:pt>
                <c:pt idx="411">
                  <c:v>0.58015077671285376</c:v>
                </c:pt>
                <c:pt idx="412">
                  <c:v>0.57874201778684209</c:v>
                </c:pt>
                <c:pt idx="413">
                  <c:v>0.57734008497741351</c:v>
                </c:pt>
                <c:pt idx="414">
                  <c:v>0.57594492878578596</c:v>
                </c:pt>
                <c:pt idx="415">
                  <c:v>0.57455650019062754</c:v>
                </c:pt>
                <c:pt idx="416">
                  <c:v>0.57317475064231405</c:v>
                </c:pt>
                <c:pt idx="417">
                  <c:v>0.57179963205726858</c:v>
                </c:pt>
                <c:pt idx="418">
                  <c:v>0.57043109681238235</c:v>
                </c:pt>
                <c:pt idx="419">
                  <c:v>0.56906909773951631</c:v>
                </c:pt>
                <c:pt idx="420">
                  <c:v>0.56771358812008088</c:v>
                </c:pt>
                <c:pt idx="421">
                  <c:v>0.56636452167969265</c:v>
                </c:pt>
                <c:pt idx="422">
                  <c:v>0.56502185258290694</c:v>
                </c:pt>
                <c:pt idx="423">
                  <c:v>0.5636855354280268</c:v>
                </c:pt>
                <c:pt idx="424">
                  <c:v>0.56235552524198329</c:v>
                </c:pt>
                <c:pt idx="425">
                  <c:v>0.5610317774752891</c:v>
                </c:pt>
                <c:pt idx="426">
                  <c:v>0.55971424799706415</c:v>
                </c:pt>
                <c:pt idx="427">
                  <c:v>0.55840289309012947</c:v>
                </c:pt>
                <c:pt idx="428">
                  <c:v>0.55709766944617078</c:v>
                </c:pt>
                <c:pt idx="429">
                  <c:v>0.55579853416097003</c:v>
                </c:pt>
                <c:pt idx="430">
                  <c:v>0.55450544472970353</c:v>
                </c:pt>
                <c:pt idx="431">
                  <c:v>0.55321835904230354</c:v>
                </c:pt>
                <c:pt idx="432">
                  <c:v>0.55193723537888884</c:v>
                </c:pt>
                <c:pt idx="433">
                  <c:v>0.55066203240525313</c:v>
                </c:pt>
                <c:pt idx="434">
                  <c:v>0.54939270916841976</c:v>
                </c:pt>
                <c:pt idx="435">
                  <c:v>0.54812922509225714</c:v>
                </c:pt>
                <c:pt idx="436">
                  <c:v>0.54687153997315285</c:v>
                </c:pt>
                <c:pt idx="437">
                  <c:v>0.54561961397574943</c:v>
                </c:pt>
                <c:pt idx="438">
                  <c:v>0.54437340762873643</c:v>
                </c:pt>
                <c:pt idx="439">
                  <c:v>0.54313288182070252</c:v>
                </c:pt>
                <c:pt idx="440">
                  <c:v>0.54189799779604109</c:v>
                </c:pt>
                <c:pt idx="441">
                  <c:v>0.54066871715091491</c:v>
                </c:pt>
                <c:pt idx="442">
                  <c:v>0.53944500182927313</c:v>
                </c:pt>
                <c:pt idx="443">
                  <c:v>0.53822681411892315</c:v>
                </c:pt>
                <c:pt idx="444">
                  <c:v>0.53701411664765619</c:v>
                </c:pt>
                <c:pt idx="445">
                  <c:v>0.53580687237942393</c:v>
                </c:pt>
                <c:pt idx="446">
                  <c:v>0.53460504461056713</c:v>
                </c:pt>
                <c:pt idx="447">
                  <c:v>0.53340859696609577</c:v>
                </c:pt>
                <c:pt idx="448">
                  <c:v>0.53221749339601776</c:v>
                </c:pt>
                <c:pt idx="449">
                  <c:v>0.53103169817171691</c:v>
                </c:pt>
                <c:pt idx="450">
                  <c:v>0.52985117588238084</c:v>
                </c:pt>
                <c:pt idx="451">
                  <c:v>0.52867589143147375</c:v>
                </c:pt>
                <c:pt idx="452">
                  <c:v>0.52750581003325803</c:v>
                </c:pt>
                <c:pt idx="453">
                  <c:v>0.52634089720936206</c:v>
                </c:pt>
                <c:pt idx="454">
                  <c:v>0.52518111878539153</c:v>
                </c:pt>
                <c:pt idx="455">
                  <c:v>0.5240264408875881</c:v>
                </c:pt>
                <c:pt idx="456">
                  <c:v>0.52287682993952933</c:v>
                </c:pt>
                <c:pt idx="457">
                  <c:v>0.52173225265887457</c:v>
                </c:pt>
                <c:pt idx="458">
                  <c:v>0.52059267605415105</c:v>
                </c:pt>
                <c:pt idx="459">
                  <c:v>0.51945806742158396</c:v>
                </c:pt>
                <c:pt idx="460">
                  <c:v>0.51832839434196698</c:v>
                </c:pt>
                <c:pt idx="461">
                  <c:v>0.51720362467757364</c:v>
                </c:pt>
                <c:pt idx="462">
                  <c:v>0.51608372656910928</c:v>
                </c:pt>
                <c:pt idx="463">
                  <c:v>0.51496866843270139</c:v>
                </c:pt>
                <c:pt idx="464">
                  <c:v>0.51385841895693074</c:v>
                </c:pt>
                <c:pt idx="465">
                  <c:v>0.51275294709989871</c:v>
                </c:pt>
                <c:pt idx="466">
                  <c:v>0.5116522220863341</c:v>
                </c:pt>
                <c:pt idx="467">
                  <c:v>0.51055621340473678</c:v>
                </c:pt>
                <c:pt idx="468">
                  <c:v>0.50946489080455681</c:v>
                </c:pt>
                <c:pt idx="469">
                  <c:v>0.5083782242934114</c:v>
                </c:pt>
                <c:pt idx="470">
                  <c:v>0.50729618413433608</c:v>
                </c:pt>
                <c:pt idx="471">
                  <c:v>0.50621874084307183</c:v>
                </c:pt>
                <c:pt idx="472">
                  <c:v>0.50514586518538629</c:v>
                </c:pt>
                <c:pt idx="473">
                  <c:v>0.50407752817442841</c:v>
                </c:pt>
                <c:pt idx="474">
                  <c:v>0.50301370106811794</c:v>
                </c:pt>
                <c:pt idx="475">
                  <c:v>0.50195435536656696</c:v>
                </c:pt>
                <c:pt idx="476">
                  <c:v>0.50089946280953379</c:v>
                </c:pt>
                <c:pt idx="477">
                  <c:v>0.49984899537390992</c:v>
                </c:pt>
                <c:pt idx="478">
                  <c:v>0.49880292527123732</c:v>
                </c:pt>
                <c:pt idx="479">
                  <c:v>0.49776122494525771</c:v>
                </c:pt>
                <c:pt idx="480">
                  <c:v>0.49672386706949234</c:v>
                </c:pt>
                <c:pt idx="481">
                  <c:v>0.49569082454485186</c:v>
                </c:pt>
                <c:pt idx="482">
                  <c:v>0.49466207049727534</c:v>
                </c:pt>
                <c:pt idx="483">
                  <c:v>0.49363757827540022</c:v>
                </c:pt>
                <c:pt idx="484">
                  <c:v>0.49261732144825959</c:v>
                </c:pt>
                <c:pt idx="485">
                  <c:v>0.49160127380300805</c:v>
                </c:pt>
                <c:pt idx="486">
                  <c:v>0.49058940934267814</c:v>
                </c:pt>
                <c:pt idx="487">
                  <c:v>0.48958170228396036</c:v>
                </c:pt>
                <c:pt idx="488">
                  <c:v>0.4885781270550133</c:v>
                </c:pt>
                <c:pt idx="489">
                  <c:v>0.48757865829330121</c:v>
                </c:pt>
                <c:pt idx="490">
                  <c:v>0.48658327084345471</c:v>
                </c:pt>
                <c:pt idx="491">
                  <c:v>0.48559193975516168</c:v>
                </c:pt>
                <c:pt idx="492">
                  <c:v>0.4846046402810808</c:v>
                </c:pt>
                <c:pt idx="493">
                  <c:v>0.48362134787478217</c:v>
                </c:pt>
                <c:pt idx="494">
                  <c:v>0.48264203818871282</c:v>
                </c:pt>
                <c:pt idx="495">
                  <c:v>0.48166668707218585</c:v>
                </c:pt>
                <c:pt idx="496">
                  <c:v>0.48069527056939526</c:v>
                </c:pt>
                <c:pt idx="497">
                  <c:v>0.47972776491745334</c:v>
                </c:pt>
                <c:pt idx="498">
                  <c:v>0.47876414654445393</c:v>
                </c:pt>
                <c:pt idx="499">
                  <c:v>0.47780439206755576</c:v>
                </c:pt>
                <c:pt idx="500">
                  <c:v>0.47684847829109211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1D-43C4-8886-48442C554A1D}"/>
            </c:ext>
          </c:extLst>
        </c:ser>
        <c:ser>
          <c:idx val="1"/>
          <c:order val="1"/>
          <c:tx>
            <c:v>Espectro reducido en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Parámetros!$A$21:$A$521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Parámetros!$E$21:$E$521</c:f>
              <c:numCache>
                <c:formatCode>General</c:formatCode>
                <c:ptCount val="501"/>
                <c:pt idx="0">
                  <c:v>1.6898160550807655</c:v>
                </c:pt>
                <c:pt idx="1">
                  <c:v>1.7231018274927534</c:v>
                </c:pt>
                <c:pt idx="2">
                  <c:v>1.8206856401919569</c:v>
                </c:pt>
                <c:pt idx="3">
                  <c:v>1.9781576835270864</c:v>
                </c:pt>
                <c:pt idx="4">
                  <c:v>2.1890463871430095</c:v>
                </c:pt>
                <c:pt idx="5">
                  <c:v>2.444198222527536</c:v>
                </c:pt>
                <c:pt idx="6">
                  <c:v>2.7316575326493577</c:v>
                </c:pt>
                <c:pt idx="7">
                  <c:v>3.0371693889395415</c:v>
                </c:pt>
                <c:pt idx="8">
                  <c:v>3.3452880226000752</c:v>
                </c:pt>
                <c:pt idx="9">
                  <c:v>3.6408865660457281</c:v>
                </c:pt>
                <c:pt idx="10">
                  <c:v>3.9107171560440572</c:v>
                </c:pt>
                <c:pt idx="11">
                  <c:v>4.1446455197130758</c:v>
                </c:pt>
                <c:pt idx="12">
                  <c:v>4.3363004588051384</c:v>
                </c:pt>
                <c:pt idx="13">
                  <c:v>4.4830771418218616</c:v>
                </c:pt>
                <c:pt idx="14">
                  <c:v>4.5856178451734122</c:v>
                </c:pt>
                <c:pt idx="15">
                  <c:v>4.6469941514721054</c:v>
                </c:pt>
                <c:pt idx="16">
                  <c:v>4.6718177777664591</c:v>
                </c:pt>
                <c:pt idx="17">
                  <c:v>4.665445931513708</c:v>
                </c:pt>
                <c:pt idx="18">
                  <c:v>4.6333666026408089</c:v>
                </c:pt>
                <c:pt idx="19">
                  <c:v>4.5807818944770506</c:v>
                </c:pt>
                <c:pt idx="20">
                  <c:v>4.5123659492816044</c:v>
                </c:pt>
                <c:pt idx="21">
                  <c:v>4.4321564265205966</c:v>
                </c:pt>
                <c:pt idx="22">
                  <c:v>4.3435370252717806</c:v>
                </c:pt>
                <c:pt idx="23">
                  <c:v>4.2492752523931285</c:v>
                </c:pt>
                <c:pt idx="24">
                  <c:v>4.1515888951356308</c:v>
                </c:pt>
                <c:pt idx="25">
                  <c:v>4.0522233689272289</c:v>
                </c:pt>
                <c:pt idx="26">
                  <c:v>3.952529033422409</c:v>
                </c:pt>
                <c:pt idx="27">
                  <c:v>3.8535325143674357</c:v>
                </c:pt>
                <c:pt idx="28">
                  <c:v>3.7559993217029906</c:v>
                </c:pt>
                <c:pt idx="29">
                  <c:v>3.6604870369073224</c:v>
                </c:pt>
                <c:pt idx="30">
                  <c:v>3.5673894496149479</c:v>
                </c:pt>
                <c:pt idx="31">
                  <c:v>3.4769725664490472</c:v>
                </c:pt>
                <c:pt idx="32">
                  <c:v>3.3894036165531372</c:v>
                </c:pt>
                <c:pt idx="33">
                  <c:v>3.3047741873918115</c:v>
                </c:pt>
                <c:pt idx="34">
                  <c:v>3.2231185352011451</c:v>
                </c:pt>
                <c:pt idx="35">
                  <c:v>3.1444279835759632</c:v>
                </c:pt>
                <c:pt idx="36">
                  <c:v>3.0686621831337151</c:v>
                </c:pt>
                <c:pt idx="37">
                  <c:v>2.9957578717659983</c:v>
                </c:pt>
                <c:pt idx="38">
                  <c:v>2.9256356563362873</c:v>
                </c:pt>
                <c:pt idx="39">
                  <c:v>2.8582052352841099</c:v>
                </c:pt>
                <c:pt idx="40">
                  <c:v>2.7933693971743252</c:v>
                </c:pt>
                <c:pt idx="41">
                  <c:v>2.7310270611897507</c:v>
                </c:pt>
                <c:pt idx="42">
                  <c:v>2.6710755698122224</c:v>
                </c:pt>
                <c:pt idx="43">
                  <c:v>2.6134123993193952</c:v>
                </c:pt>
                <c:pt idx="44">
                  <c:v>2.5579364182505664</c:v>
                </c:pt>
                <c:pt idx="45">
                  <c:v>2.504548795923276</c:v>
                </c:pt>
                <c:pt idx="46">
                  <c:v>2.453153640943722</c:v>
                </c:pt>
                <c:pt idx="47">
                  <c:v>2.4036584322361674</c:v>
                </c:pt>
                <c:pt idx="48">
                  <c:v>2.35597429143575</c:v>
                </c:pt>
                <c:pt idx="49">
                  <c:v>2.3100161347559109</c:v>
                </c:pt>
                <c:pt idx="50">
                  <c:v>2.2657027340274709</c:v>
                </c:pt>
                <c:pt idx="51">
                  <c:v>2.2229567100134515</c:v>
                </c:pt>
                <c:pt idx="52">
                  <c:v>2.1817044759397892</c:v>
                </c:pt>
                <c:pt idx="53">
                  <c:v>2.1418761451384785</c:v>
                </c:pt>
                <c:pt idx="54">
                  <c:v>2.1034054135343072</c:v>
                </c:pt>
                <c:pt idx="55">
                  <c:v>2.0662294252294622</c:v>
                </c:pt>
                <c:pt idx="56">
                  <c:v>2.0302886275030243</c:v>
                </c:pt>
                <c:pt idx="57">
                  <c:v>1.9955266200284374</c:v>
                </c:pt>
                <c:pt idx="58">
                  <c:v>1.9618900019300345</c:v>
                </c:pt>
                <c:pt idx="59">
                  <c:v>1.9293282193782495</c:v>
                </c:pt>
                <c:pt idx="60">
                  <c:v>1.8977934157060892</c:v>
                </c:pt>
                <c:pt idx="61">
                  <c:v>1.8672402854729004</c:v>
                </c:pt>
                <c:pt idx="62">
                  <c:v>1.8376259334708447</c:v>
                </c:pt>
                <c:pt idx="63">
                  <c:v>1.8089097393377349</c:v>
                </c:pt>
                <c:pt idx="64">
                  <c:v>1.7810532281856566</c:v>
                </c:pt>
                <c:pt idx="65">
                  <c:v>1.7540199474613061</c:v>
                </c:pt>
                <c:pt idx="66">
                  <c:v>1.727775350108105</c:v>
                </c:pt>
                <c:pt idx="67">
                  <c:v>1.7022866839914192</c:v>
                </c:pt>
                <c:pt idx="68">
                  <c:v>1.6775228874685131</c:v>
                </c:pt>
                <c:pt idx="69">
                  <c:v>1.6534544909277489</c:v>
                </c:pt>
                <c:pt idx="70">
                  <c:v>1.6300535240818776</c:v>
                </c:pt>
                <c:pt idx="71">
                  <c:v>1.6072934287741336</c:v>
                </c:pt>
                <c:pt idx="72">
                  <c:v>1.58514897704006</c:v>
                </c:pt>
                <c:pt idx="73">
                  <c:v>1.5635961941600787</c:v>
                </c:pt>
                <c:pt idx="74">
                  <c:v>1.5426122864358467</c:v>
                </c:pt>
                <c:pt idx="75">
                  <c:v>1.5221755734259264</c:v>
                </c:pt>
                <c:pt idx="76">
                  <c:v>1.5022654243819635</c:v>
                </c:pt>
                <c:pt idx="77">
                  <c:v>1.4828621986345805</c:v>
                </c:pt>
                <c:pt idx="78">
                  <c:v>1.4639471896877871</c:v>
                </c:pt>
                <c:pt idx="79">
                  <c:v>1.4455025727913262</c:v>
                </c:pt>
                <c:pt idx="80">
                  <c:v>1.4275113557715988</c:v>
                </c:pt>
                <c:pt idx="81">
                  <c:v>1.4099573329133346</c:v>
                </c:pt>
                <c:pt idx="82">
                  <c:v>1.3928250416957115</c:v>
                </c:pt>
                <c:pt idx="83">
                  <c:v>1.3760997221980349</c:v>
                </c:pt>
                <c:pt idx="84">
                  <c:v>1.359767279001213</c:v>
                </c:pt>
                <c:pt idx="85">
                  <c:v>1.3438142454220205</c:v>
                </c:pt>
                <c:pt idx="86">
                  <c:v>1.3282277499274626</c:v>
                </c:pt>
                <c:pt idx="87">
                  <c:v>1.3129954845863938</c:v>
                </c:pt>
                <c:pt idx="88">
                  <c:v>1.2981056754248974</c:v>
                </c:pt>
                <c:pt idx="89">
                  <c:v>1.2835470545607675</c:v>
                </c:pt>
                <c:pt idx="90">
                  <c:v>1.2693088340007581</c:v>
                </c:pt>
                <c:pt idx="91">
                  <c:v>1.2553806809921113</c:v>
                </c:pt>
                <c:pt idx="92">
                  <c:v>1.2417526948271937</c:v>
                </c:pt>
                <c:pt idx="93">
                  <c:v>1.2284153850069837</c:v>
                </c:pt>
                <c:pt idx="94">
                  <c:v>1.215359650675534</c:v>
                </c:pt>
                <c:pt idx="95">
                  <c:v>1.2025767612435792</c:v>
                </c:pt>
                <c:pt idx="96">
                  <c:v>1.1900583381250083</c:v>
                </c:pt>
                <c:pt idx="97">
                  <c:v>1.1777963375151783</c:v>
                </c:pt>
                <c:pt idx="98">
                  <c:v>1.1657830341448567</c:v>
                </c:pt>
                <c:pt idx="99">
                  <c:v>1.1540110059481314</c:v>
                </c:pt>
                <c:pt idx="100">
                  <c:v>1.1424731195868081</c:v>
                </c:pt>
                <c:pt idx="101">
                  <c:v>1.1311625167777153</c:v>
                </c:pt>
                <c:pt idx="102">
                  <c:v>1.1200726013729938</c:v>
                </c:pt>
                <c:pt idx="103">
                  <c:v>1.1091970271467855</c:v>
                </c:pt>
                <c:pt idx="104">
                  <c:v>1.0985296862449019</c:v>
                </c:pt>
                <c:pt idx="105">
                  <c:v>1.0880646982569453</c:v>
                </c:pt>
                <c:pt idx="106">
                  <c:v>1.0777963998730746</c:v>
                </c:pt>
                <c:pt idx="107">
                  <c:v>1.067719335090112</c:v>
                </c:pt>
                <c:pt idx="108">
                  <c:v>1.0578282459340367</c:v>
                </c:pt>
                <c:pt idx="109">
                  <c:v>1.0481180636680729</c:v>
                </c:pt>
                <c:pt idx="110">
                  <c:v>1.0385839004576012</c:v>
                </c:pt>
                <c:pt idx="111">
                  <c:v>1.0292210414650109</c:v>
                </c:pt>
                <c:pt idx="112">
                  <c:v>1.0200249373493364</c:v>
                </c:pt>
                <c:pt idx="113">
                  <c:v>1.0109911971471626</c:v>
                </c:pt>
                <c:pt idx="114">
                  <c:v>1.002115581512794</c:v>
                </c:pt>
                <c:pt idx="115">
                  <c:v>0.99339399629706893</c:v>
                </c:pt>
                <c:pt idx="116">
                  <c:v>0.98482248644554149</c:v>
                </c:pt>
                <c:pt idx="117">
                  <c:v>0.97639723019794356</c:v>
                </c:pt>
                <c:pt idx="118">
                  <c:v>0.96811453357198751</c:v>
                </c:pt>
                <c:pt idx="119">
                  <c:v>0.95997082511563903</c:v>
                </c:pt>
                <c:pt idx="120">
                  <c:v>0.95196265091294541</c:v>
                </c:pt>
                <c:pt idx="121">
                  <c:v>0.94408666982946232</c:v>
                </c:pt>
                <c:pt idx="122">
                  <c:v>0.93633964898414812</c:v>
                </c:pt>
                <c:pt idx="123">
                  <c:v>0.92871845943540976</c:v>
                </c:pt>
                <c:pt idx="124">
                  <c:v>0.92122007206973466</c:v>
                </c:pt>
                <c:pt idx="125">
                  <c:v>0.91384155368202968</c:v>
                </c:pt>
                <c:pt idx="126">
                  <c:v>0.90658006323744666</c:v>
                </c:pt>
                <c:pt idx="127">
                  <c:v>0.89943284830508197</c:v>
                </c:pt>
                <c:pt idx="128">
                  <c:v>0.89239724165450673</c:v>
                </c:pt>
                <c:pt idx="129">
                  <c:v>0.88547065800661273</c:v>
                </c:pt>
                <c:pt idx="130">
                  <c:v>0.8786505909307637</c:v>
                </c:pt>
                <c:pt idx="131">
                  <c:v>0.87193460988070204</c:v>
                </c:pt>
                <c:pt idx="132">
                  <c:v>0.86532035736209767</c:v>
                </c:pt>
                <c:pt idx="133">
                  <c:v>0.85880554622503746</c:v>
                </c:pt>
                <c:pt idx="134">
                  <c:v>0.85238795707513371</c:v>
                </c:pt>
                <c:pt idx="135">
                  <c:v>0.84606543579728666</c:v>
                </c:pt>
                <c:pt idx="136">
                  <c:v>0.83983589118647894</c:v>
                </c:pt>
                <c:pt idx="137">
                  <c:v>0.83369729268028736</c:v>
                </c:pt>
                <c:pt idx="138">
                  <c:v>0.82764766818809865</c:v>
                </c:pt>
                <c:pt idx="139">
                  <c:v>0.82168510201229161</c:v>
                </c:pt>
                <c:pt idx="140">
                  <c:v>0.81580773285690822</c:v>
                </c:pt>
                <c:pt idx="141">
                  <c:v>0.81001375191958258</c:v>
                </c:pt>
                <c:pt idx="142">
                  <c:v>0.80430140106272474</c:v>
                </c:pt>
                <c:pt idx="143">
                  <c:v>0.79866897106017509</c:v>
                </c:pt>
                <c:pt idx="144">
                  <c:v>0.7931147999157484</c:v>
                </c:pt>
                <c:pt idx="145">
                  <c:v>0.78763727125027172</c:v>
                </c:pt>
                <c:pt idx="146">
                  <c:v>0.78223481275391205</c:v>
                </c:pt>
                <c:pt idx="147">
                  <c:v>0.77690589470074622</c:v>
                </c:pt>
                <c:pt idx="148">
                  <c:v>0.77164902852269524</c:v>
                </c:pt>
                <c:pt idx="149">
                  <c:v>0.76646276544009007</c:v>
                </c:pt>
                <c:pt idx="150">
                  <c:v>0.76134569514627848</c:v>
                </c:pt>
                <c:pt idx="151">
                  <c:v>0.75629644454381595</c:v>
                </c:pt>
                <c:pt idx="152">
                  <c:v>0.75131367652991343</c:v>
                </c:pt>
                <c:pt idx="153">
                  <c:v>0.74639608882892317</c:v>
                </c:pt>
                <c:pt idx="154">
                  <c:v>0.74154241286977118</c:v>
                </c:pt>
                <c:pt idx="155">
                  <c:v>0.73675141270633415</c:v>
                </c:pt>
                <c:pt idx="156">
                  <c:v>0.73202188397887358</c:v>
                </c:pt>
                <c:pt idx="157">
                  <c:v>0.72735265291471851</c:v>
                </c:pt>
                <c:pt idx="158">
                  <c:v>0.722742575366497</c:v>
                </c:pt>
                <c:pt idx="159">
                  <c:v>0.71819053588627724</c:v>
                </c:pt>
                <c:pt idx="160">
                  <c:v>0.71369544683408026</c:v>
                </c:pt>
                <c:pt idx="161">
                  <c:v>0.70925624751928817</c:v>
                </c:pt>
                <c:pt idx="162">
                  <c:v>0.70487190337354788</c:v>
                </c:pt>
                <c:pt idx="163">
                  <c:v>0.70054140515383567</c:v>
                </c:pt>
                <c:pt idx="164">
                  <c:v>0.69626376817441671</c:v>
                </c:pt>
                <c:pt idx="165">
                  <c:v>0.69203803156648414</c:v>
                </c:pt>
                <c:pt idx="166">
                  <c:v>0.68786325756433164</c:v>
                </c:pt>
                <c:pt idx="167">
                  <c:v>0.68373853081695812</c:v>
                </c:pt>
                <c:pt idx="168">
                  <c:v>0.67966295772405882</c:v>
                </c:pt>
                <c:pt idx="169">
                  <c:v>0.67563566579540502</c:v>
                </c:pt>
                <c:pt idx="170">
                  <c:v>0.67165580303266081</c:v>
                </c:pt>
                <c:pt idx="171">
                  <c:v>0.66772253733272879</c:v>
                </c:pt>
                <c:pt idx="172">
                  <c:v>0.6638350559117584</c:v>
                </c:pt>
                <c:pt idx="173">
                  <c:v>0.65999256474898937</c:v>
                </c:pt>
                <c:pt idx="174">
                  <c:v>0.65619428804964286</c:v>
                </c:pt>
                <c:pt idx="175">
                  <c:v>0.65243946772610406</c:v>
                </c:pt>
                <c:pt idx="176">
                  <c:v>0.64872736289667599</c:v>
                </c:pt>
                <c:pt idx="177">
                  <c:v>0.64505724940121956</c:v>
                </c:pt>
                <c:pt idx="178">
                  <c:v>0.64142841933301786</c:v>
                </c:pt>
                <c:pt idx="179">
                  <c:v>0.63784018058624004</c:v>
                </c:pt>
                <c:pt idx="180">
                  <c:v>0.63429185641840125</c:v>
                </c:pt>
                <c:pt idx="181">
                  <c:v>0.63078278502724516</c:v>
                </c:pt>
                <c:pt idx="182">
                  <c:v>0.62731231914149821</c:v>
                </c:pt>
                <c:pt idx="183">
                  <c:v>0.62387982562496969</c:v>
                </c:pt>
                <c:pt idx="184">
                  <c:v>0.62048468509349641</c:v>
                </c:pt>
                <c:pt idx="185">
                  <c:v>0.6171262915442447</c:v>
                </c:pt>
                <c:pt idx="186">
                  <c:v>0.61380405199691501</c:v>
                </c:pt>
                <c:pt idx="187">
                  <c:v>0.61051738614640072</c:v>
                </c:pt>
                <c:pt idx="188">
                  <c:v>0.60726572602648232</c:v>
                </c:pt>
                <c:pt idx="189">
                  <c:v>0.60404851568414941</c:v>
                </c:pt>
                <c:pt idx="190">
                  <c:v>0.60086521086416145</c:v>
                </c:pt>
                <c:pt idx="191">
                  <c:v>0.59771527870347552</c:v>
                </c:pt>
                <c:pt idx="192">
                  <c:v>0.59459819743518405</c:v>
                </c:pt>
                <c:pt idx="193">
                  <c:v>0.59151345610161832</c:v>
                </c:pt>
                <c:pt idx="194">
                  <c:v>0.58846055427629063</c:v>
                </c:pt>
                <c:pt idx="195">
                  <c:v>0.58543900179435937</c:v>
                </c:pt>
                <c:pt idx="196">
                  <c:v>0.5824483184913144</c:v>
                </c:pt>
                <c:pt idx="197">
                  <c:v>0.57948803394959281</c:v>
                </c:pt>
                <c:pt idx="198">
                  <c:v>0.57655768725284584</c:v>
                </c:pt>
                <c:pt idx="199">
                  <c:v>0.57365682674758911</c:v>
                </c:pt>
                <c:pt idx="200">
                  <c:v>0.57078500981198066</c:v>
                </c:pt>
                <c:pt idx="201">
                  <c:v>0.56794180263147753</c:v>
                </c:pt>
                <c:pt idx="202">
                  <c:v>0.56512677998113647</c:v>
                </c:pt>
                <c:pt idx="203">
                  <c:v>0.56233952501432893</c:v>
                </c:pt>
                <c:pt idx="204">
                  <c:v>0.55957962905765213</c:v>
                </c:pt>
                <c:pt idx="205">
                  <c:v>0.55684669141182519</c:v>
                </c:pt>
                <c:pt idx="206">
                  <c:v>0.5541403191583687</c:v>
                </c:pt>
                <c:pt idx="207">
                  <c:v>0.55146012697187274</c:v>
                </c:pt>
                <c:pt idx="208">
                  <c:v>0.54880573693766466</c:v>
                </c:pt>
                <c:pt idx="209">
                  <c:v>0.54617677837470113</c:v>
                </c:pt>
                <c:pt idx="210">
                  <c:v>0.5435728876635032</c:v>
                </c:pt>
                <c:pt idx="211">
                  <c:v>0.54099370807897762</c:v>
                </c:pt>
                <c:pt idx="212">
                  <c:v>0.53843888962795472</c:v>
                </c:pt>
                <c:pt idx="213">
                  <c:v>0.53590808889129404</c:v>
                </c:pt>
                <c:pt idx="214">
                  <c:v>0.53340096887040678</c:v>
                </c:pt>
                <c:pt idx="215">
                  <c:v>0.53091719883805344</c:v>
                </c:pt>
                <c:pt idx="216">
                  <c:v>0.52845645419327525</c:v>
                </c:pt>
                <c:pt idx="217">
                  <c:v>0.52601841632033064</c:v>
                </c:pt>
                <c:pt idx="218">
                  <c:v>0.52360277245150633</c:v>
                </c:pt>
                <c:pt idx="219">
                  <c:v>0.52120921553367872</c:v>
                </c:pt>
                <c:pt idx="220">
                  <c:v>0.51883744409850985</c:v>
                </c:pt>
                <c:pt idx="221">
                  <c:v>0.51648716213615997</c:v>
                </c:pt>
                <c:pt idx="222">
                  <c:v>0.51415807897240773</c:v>
                </c:pt>
                <c:pt idx="223">
                  <c:v>0.51184990914907202</c:v>
                </c:pt>
                <c:pt idx="224">
                  <c:v>0.50956237230763002</c:v>
                </c:pt>
                <c:pt idx="225">
                  <c:v>0.50729519307593551</c:v>
                </c:pt>
                <c:pt idx="226">
                  <c:v>0.50504810095794039</c:v>
                </c:pt>
                <c:pt idx="227">
                  <c:v>0.5028208302263244</c:v>
                </c:pt>
                <c:pt idx="228">
                  <c:v>0.50061311981795031</c:v>
                </c:pt>
                <c:pt idx="229">
                  <c:v>0.49842471323205095</c:v>
                </c:pt>
                <c:pt idx="230">
                  <c:v>0.49625535843107166</c:v>
                </c:pt>
                <c:pt idx="231">
                  <c:v>0.49410480774408289</c:v>
                </c:pt>
                <c:pt idx="232">
                  <c:v>0.49197281777268942</c:v>
                </c:pt>
                <c:pt idx="233">
                  <c:v>0.48985914929935898</c:v>
                </c:pt>
                <c:pt idx="234">
                  <c:v>0.48776356719809816</c:v>
                </c:pt>
                <c:pt idx="235">
                  <c:v>0.48568584034740842</c:v>
                </c:pt>
                <c:pt idx="236">
                  <c:v>0.4836257415454504</c:v>
                </c:pt>
                <c:pt idx="237">
                  <c:v>0.4815830474273558</c:v>
                </c:pt>
                <c:pt idx="238">
                  <c:v>0.47955753838462145</c:v>
                </c:pt>
                <c:pt idx="239">
                  <c:v>0.47754899848652355</c:v>
                </c:pt>
                <c:pt idx="240">
                  <c:v>0.47555721540349727</c:v>
                </c:pt>
                <c:pt idx="241">
                  <c:v>0.47358198033242088</c:v>
                </c:pt>
                <c:pt idx="242">
                  <c:v>0.47162308792375035</c:v>
                </c:pt>
                <c:pt idx="243">
                  <c:v>0.46968033621045391</c:v>
                </c:pt>
                <c:pt idx="244">
                  <c:v>0.4677535265386904</c:v>
                </c:pt>
                <c:pt idx="245">
                  <c:v>0.46584246350018493</c:v>
                </c:pt>
                <c:pt idx="246">
                  <c:v>0.46394695486625387</c:v>
                </c:pt>
                <c:pt idx="247">
                  <c:v>0.46206681152343043</c:v>
                </c:pt>
                <c:pt idx="248">
                  <c:v>0.46020184741064646</c:v>
                </c:pt>
                <c:pt idx="249">
                  <c:v>0.45835187945792771</c:v>
                </c:pt>
                <c:pt idx="250">
                  <c:v>0.45651672752656003</c:v>
                </c:pt>
                <c:pt idx="251">
                  <c:v>0.45469621435068375</c:v>
                </c:pt>
                <c:pt idx="252">
                  <c:v>0.45289016548027916</c:v>
                </c:pt>
                <c:pt idx="253">
                  <c:v>0.45109840922550343</c:v>
                </c:pt>
                <c:pt idx="254">
                  <c:v>0.44932077660234093</c:v>
                </c:pt>
                <c:pt idx="255">
                  <c:v>0.44755710127953297</c:v>
                </c:pt>
                <c:pt idx="256">
                  <c:v>0.44580721952675018</c:v>
                </c:pt>
                <c:pt idx="257">
                  <c:v>0.44407097016397484</c:v>
                </c:pt>
                <c:pt idx="258">
                  <c:v>0.44234819451205931</c:v>
                </c:pt>
                <c:pt idx="259">
                  <c:v>0.44063873634443124</c:v>
                </c:pt>
                <c:pt idx="260">
                  <c:v>0.43894244183990966</c:v>
                </c:pt>
                <c:pt idx="261">
                  <c:v>0.4372591595366101</c:v>
                </c:pt>
                <c:pt idx="262">
                  <c:v>0.43558874028689998</c:v>
                </c:pt>
                <c:pt idx="263">
                  <c:v>0.43393103721338588</c:v>
                </c:pt>
                <c:pt idx="264">
                  <c:v>0.43228590566589786</c:v>
                </c:pt>
                <c:pt idx="265">
                  <c:v>0.43065320317944933</c:v>
                </c:pt>
                <c:pt idx="266">
                  <c:v>0.42903278943314394</c:v>
                </c:pt>
                <c:pt idx="267">
                  <c:v>0.42742452621000637</c:v>
                </c:pt>
                <c:pt idx="268">
                  <c:v>0.42582827735771273</c:v>
                </c:pt>
                <c:pt idx="269">
                  <c:v>0.42424390875019541</c:v>
                </c:pt>
                <c:pt idx="270">
                  <c:v>0.42267128825010269</c:v>
                </c:pt>
                <c:pt idx="271">
                  <c:v>0.42111028567208858</c:v>
                </c:pt>
                <c:pt idx="272">
                  <c:v>0.41956077274691234</c:v>
                </c:pt>
                <c:pt idx="273">
                  <c:v>0.41802262308632737</c:v>
                </c:pt>
                <c:pt idx="274">
                  <c:v>0.41649571214873943</c:v>
                </c:pt>
                <c:pt idx="275">
                  <c:v>0.41497991720561234</c:v>
                </c:pt>
                <c:pt idx="276">
                  <c:v>0.41347511730860659</c:v>
                </c:pt>
                <c:pt idx="277">
                  <c:v>0.41198119325742744</c:v>
                </c:pt>
                <c:pt idx="278">
                  <c:v>0.41049802756836878</c:v>
                </c:pt>
                <c:pt idx="279">
                  <c:v>0.40902550444353208</c:v>
                </c:pt>
                <c:pt idx="280">
                  <c:v>0.40756350974070626</c:v>
                </c:pt>
                <c:pt idx="281">
                  <c:v>0.4061119309438897</c:v>
                </c:pt>
                <c:pt idx="282">
                  <c:v>0.40467065713444056</c:v>
                </c:pt>
                <c:pt idx="283">
                  <c:v>0.40323957896283769</c:v>
                </c:pt>
                <c:pt idx="284">
                  <c:v>0.4018185886210392</c:v>
                </c:pt>
                <c:pt idx="285">
                  <c:v>0.4004075798154228</c:v>
                </c:pt>
                <c:pt idx="286">
                  <c:v>0.39900644774029354</c:v>
                </c:pt>
                <c:pt idx="287">
                  <c:v>0.39761508905194592</c:v>
                </c:pt>
                <c:pt idx="288">
                  <c:v>0.39623340184326661</c:v>
                </c:pt>
                <c:pt idx="289">
                  <c:v>0.3948612856188638</c:v>
                </c:pt>
                <c:pt idx="290">
                  <c:v>0.39349864127071238</c:v>
                </c:pt>
                <c:pt idx="291">
                  <c:v>0.39214537105430008</c:v>
                </c:pt>
                <c:pt idx="292">
                  <c:v>0.39080137856526564</c:v>
                </c:pt>
                <c:pt idx="293">
                  <c:v>0.38946656871651308</c:v>
                </c:pt>
                <c:pt idx="294">
                  <c:v>0.3881408477157961</c:v>
                </c:pt>
                <c:pt idx="295">
                  <c:v>0.38682412304375546</c:v>
                </c:pt>
                <c:pt idx="296">
                  <c:v>0.38551630343240445</c:v>
                </c:pt>
                <c:pt idx="297">
                  <c:v>0.38421729884404709</c:v>
                </c:pt>
                <c:pt idx="298">
                  <c:v>0.38292702045062227</c:v>
                </c:pt>
                <c:pt idx="299">
                  <c:v>0.38164538061346126</c:v>
                </c:pt>
                <c:pt idx="300">
                  <c:v>0.38037229286345187</c:v>
                </c:pt>
                <c:pt idx="301">
                  <c:v>0.37910767188159666</c:v>
                </c:pt>
                <c:pt idx="302">
                  <c:v>0.37785143347995787</c:v>
                </c:pt>
                <c:pt idx="303">
                  <c:v>0.37660349458298092</c:v>
                </c:pt>
                <c:pt idx="304">
                  <c:v>0.3753637732091849</c:v>
                </c:pt>
                <c:pt idx="305">
                  <c:v>0.37413218845321489</c:v>
                </c:pt>
                <c:pt idx="306">
                  <c:v>0.37290866046824533</c:v>
                </c:pt>
                <c:pt idx="307">
                  <c:v>0.37169311044872838</c:v>
                </c:pt>
                <c:pt idx="308">
                  <c:v>0.37048546061347737</c:v>
                </c:pt>
                <c:pt idx="309">
                  <c:v>0.36928563418907984</c:v>
                </c:pt>
                <c:pt idx="310">
                  <c:v>0.36809355539363148</c:v>
                </c:pt>
                <c:pt idx="311">
                  <c:v>0.36690914942078351</c:v>
                </c:pt>
                <c:pt idx="312">
                  <c:v>0.36573234242409758</c:v>
                </c:pt>
                <c:pt idx="313">
                  <c:v>0.36456306150170076</c:v>
                </c:pt>
                <c:pt idx="314">
                  <c:v>0.3634012346812332</c:v>
                </c:pt>
                <c:pt idx="315">
                  <c:v>0.36224679090508355</c:v>
                </c:pt>
                <c:pt idx="316">
                  <c:v>0.36109966001590421</c:v>
                </c:pt>
                <c:pt idx="317">
                  <c:v>0.35995977274240082</c:v>
                </c:pt>
                <c:pt idx="318">
                  <c:v>0.35882706068539039</c:v>
                </c:pt>
                <c:pt idx="319">
                  <c:v>0.35770145630412203</c:v>
                </c:pt>
                <c:pt idx="320">
                  <c:v>0.35658289290285305</c:v>
                </c:pt>
                <c:pt idx="321">
                  <c:v>0.35547130461767784</c:v>
                </c:pt>
                <c:pt idx="322">
                  <c:v>0.35436662640360117</c:v>
                </c:pt>
                <c:pt idx="323">
                  <c:v>0.35326879402185118</c:v>
                </c:pt>
                <c:pt idx="324">
                  <c:v>0.35217774402742941</c:v>
                </c:pt>
                <c:pt idx="325">
                  <c:v>0.35109341375688913</c:v>
                </c:pt>
                <c:pt idx="326">
                  <c:v>0.35001574131633872</c:v>
                </c:pt>
                <c:pt idx="327">
                  <c:v>0.34894466556966708</c:v>
                </c:pt>
                <c:pt idx="328">
                  <c:v>0.34788012612698177</c:v>
                </c:pt>
                <c:pt idx="329">
                  <c:v>0.34682206333326071</c:v>
                </c:pt>
                <c:pt idx="330">
                  <c:v>0.34577041825720883</c:v>
                </c:pt>
                <c:pt idx="331">
                  <c:v>0.34472513268031718</c:v>
                </c:pt>
                <c:pt idx="332">
                  <c:v>0.34368614908611994</c:v>
                </c:pt>
                <c:pt idx="333">
                  <c:v>0.34265341064964538</c:v>
                </c:pt>
                <c:pt idx="334">
                  <c:v>0.34162686122705577</c:v>
                </c:pt>
                <c:pt idx="335">
                  <c:v>0.34060644534547369</c:v>
                </c:pt>
                <c:pt idx="336">
                  <c:v>0.33959210819298929</c:v>
                </c:pt>
                <c:pt idx="337">
                  <c:v>0.33858379560884677</c:v>
                </c:pt>
                <c:pt idx="338">
                  <c:v>0.33758145407380363</c:v>
                </c:pt>
                <c:pt idx="339">
                  <c:v>0.33658503070066198</c:v>
                </c:pt>
                <c:pt idx="340">
                  <c:v>0.33559447322496655</c:v>
                </c:pt>
                <c:pt idx="341">
                  <c:v>0.33460972999586602</c:v>
                </c:pt>
                <c:pt idx="342">
                  <c:v>0.33363074996713554</c:v>
                </c:pt>
                <c:pt idx="343">
                  <c:v>0.33265748268835627</c:v>
                </c:pt>
                <c:pt idx="344">
                  <c:v>0.33168987829624802</c:v>
                </c:pt>
                <c:pt idx="345">
                  <c:v>0.33072788750615356</c:v>
                </c:pt>
                <c:pt idx="346">
                  <c:v>0.32977146160367121</c:v>
                </c:pt>
                <c:pt idx="347">
                  <c:v>0.32882055243643016</c:v>
                </c:pt>
                <c:pt idx="348">
                  <c:v>0.32787511240600997</c:v>
                </c:pt>
                <c:pt idx="349">
                  <c:v>0.32693509445999791</c:v>
                </c:pt>
                <c:pt idx="350">
                  <c:v>0.32600045208418227</c:v>
                </c:pt>
                <c:pt idx="351">
                  <c:v>0.32507113929488041</c:v>
                </c:pt>
                <c:pt idx="352">
                  <c:v>0.32414711063139617</c:v>
                </c:pt>
                <c:pt idx="353">
                  <c:v>0.32322832114860683</c:v>
                </c:pt>
                <c:pt idx="354">
                  <c:v>0.32231472640967518</c:v>
                </c:pt>
                <c:pt idx="355">
                  <c:v>0.32140628247888486</c:v>
                </c:pt>
                <c:pt idx="356">
                  <c:v>0.32050294591459622</c:v>
                </c:pt>
                <c:pt idx="357">
                  <c:v>0.31960467376232199</c:v>
                </c:pt>
                <c:pt idx="358">
                  <c:v>0.31871142354791748</c:v>
                </c:pt>
                <c:pt idx="359">
                  <c:v>0.31782315327088495</c:v>
                </c:pt>
                <c:pt idx="360">
                  <c:v>0.31693982139779125</c:v>
                </c:pt>
                <c:pt idx="361">
                  <c:v>0.31606138685579238</c:v>
                </c:pt>
                <c:pt idx="362">
                  <c:v>0.31518780902626753</c:v>
                </c:pt>
                <c:pt idx="363">
                  <c:v>0.31431904773855729</c:v>
                </c:pt>
                <c:pt idx="364">
                  <c:v>0.3134550632638059</c:v>
                </c:pt>
                <c:pt idx="365">
                  <c:v>0.31259581630890382</c:v>
                </c:pt>
                <c:pt idx="366">
                  <c:v>0.31174126801053087</c:v>
                </c:pt>
                <c:pt idx="367">
                  <c:v>0.31089137992929577</c:v>
                </c:pt>
                <c:pt idx="368">
                  <c:v>0.31004611404397187</c:v>
                </c:pt>
                <c:pt idx="369">
                  <c:v>0.30920543274582624</c:v>
                </c:pt>
                <c:pt idx="370">
                  <c:v>0.30836929883304182</c:v>
                </c:pt>
                <c:pt idx="371">
                  <c:v>0.30753767550522809</c:v>
                </c:pt>
                <c:pt idx="372">
                  <c:v>0.30671052635802204</c:v>
                </c:pt>
                <c:pt idx="373">
                  <c:v>0.30588781537777521</c:v>
                </c:pt>
                <c:pt idx="374">
                  <c:v>0.30506950693632595</c:v>
                </c:pt>
                <c:pt idx="375">
                  <c:v>0.30425556578585561</c:v>
                </c:pt>
                <c:pt idx="376">
                  <c:v>0.30344595705382699</c:v>
                </c:pt>
                <c:pt idx="377">
                  <c:v>0.30264064623800319</c:v>
                </c:pt>
                <c:pt idx="378">
                  <c:v>0.30183959920154557</c:v>
                </c:pt>
                <c:pt idx="379">
                  <c:v>0.30104278216818969</c:v>
                </c:pt>
                <c:pt idx="380">
                  <c:v>0.3002501617174968</c:v>
                </c:pt>
                <c:pt idx="381">
                  <c:v>0.29946170478018075</c:v>
                </c:pt>
                <c:pt idx="382">
                  <c:v>0.29867737863350852</c:v>
                </c:pt>
                <c:pt idx="383">
                  <c:v>0.2978971508967721</c:v>
                </c:pt>
                <c:pt idx="384">
                  <c:v>0.29712098952683152</c:v>
                </c:pt>
                <c:pt idx="385">
                  <c:v>0.29634886281372785</c:v>
                </c:pt>
                <c:pt idx="386">
                  <c:v>0.29558073937636392</c:v>
                </c:pt>
                <c:pt idx="387">
                  <c:v>0.29481658815825185</c:v>
                </c:pt>
                <c:pt idx="388">
                  <c:v>0.29405637842332705</c:v>
                </c:pt>
                <c:pt idx="389">
                  <c:v>0.29330007975182654</c:v>
                </c:pt>
                <c:pt idx="390">
                  <c:v>0.29254766203623034</c:v>
                </c:pt>
                <c:pt idx="391">
                  <c:v>0.29179909547726579</c:v>
                </c:pt>
                <c:pt idx="392">
                  <c:v>0.29105435057997248</c:v>
                </c:pt>
                <c:pt idx="393">
                  <c:v>0.29031339814982837</c:v>
                </c:pt>
                <c:pt idx="394">
                  <c:v>0.28957620928893318</c:v>
                </c:pt>
                <c:pt idx="395">
                  <c:v>0.28884275539225157</c:v>
                </c:pt>
                <c:pt idx="396">
                  <c:v>0.28811300814391205</c:v>
                </c:pt>
                <c:pt idx="397">
                  <c:v>0.28738693951356276</c:v>
                </c:pt>
                <c:pt idx="398">
                  <c:v>0.28666452175278151</c:v>
                </c:pt>
                <c:pt idx="399">
                  <c:v>0.28594572739153995</c:v>
                </c:pt>
                <c:pt idx="400">
                  <c:v>0.2852305292347217</c:v>
                </c:pt>
                <c:pt idx="401">
                  <c:v>0.28451890035869093</c:v>
                </c:pt>
                <c:pt idx="402">
                  <c:v>0.28381081410791409</c:v>
                </c:pt>
                <c:pt idx="403">
                  <c:v>0.28310624409163065</c:v>
                </c:pt>
                <c:pt idx="404">
                  <c:v>0.28240516418057349</c:v>
                </c:pt>
                <c:pt idx="405">
                  <c:v>0.28170754850373853</c:v>
                </c:pt>
                <c:pt idx="406">
                  <c:v>0.28101337144520155</c:v>
                </c:pt>
                <c:pt idx="407">
                  <c:v>0.28032260764098232</c:v>
                </c:pt>
                <c:pt idx="408">
                  <c:v>0.27963523197595458</c:v>
                </c:pt>
                <c:pt idx="409">
                  <c:v>0.27895121958080143</c:v>
                </c:pt>
                <c:pt idx="410">
                  <c:v>0.27827054582901589</c:v>
                </c:pt>
                <c:pt idx="411">
                  <c:v>0.27759318633394392</c:v>
                </c:pt>
                <c:pt idx="412">
                  <c:v>0.27691911694587257</c:v>
                </c:pt>
                <c:pt idx="413">
                  <c:v>0.27624831374915804</c:v>
                </c:pt>
                <c:pt idx="414">
                  <c:v>0.27558075305939772</c:v>
                </c:pt>
                <c:pt idx="415">
                  <c:v>0.27491641142064138</c:v>
                </c:pt>
                <c:pt idx="416">
                  <c:v>0.27425526560264368</c:v>
                </c:pt>
                <c:pt idx="417">
                  <c:v>0.27359729259815568</c:v>
                </c:pt>
                <c:pt idx="418">
                  <c:v>0.27294246962025542</c:v>
                </c:pt>
                <c:pt idx="419">
                  <c:v>0.2722907740997168</c:v>
                </c:pt>
                <c:pt idx="420">
                  <c:v>0.27164218368241633</c:v>
                </c:pt>
                <c:pt idx="421">
                  <c:v>0.27099667622677615</c:v>
                </c:pt>
                <c:pt idx="422">
                  <c:v>0.27035422980124402</c:v>
                </c:pt>
                <c:pt idx="423">
                  <c:v>0.26971482268180913</c:v>
                </c:pt>
                <c:pt idx="424">
                  <c:v>0.26907843334955256</c:v>
                </c:pt>
                <c:pt idx="425">
                  <c:v>0.2684450404882327</c:v>
                </c:pt>
                <c:pt idx="426">
                  <c:v>0.26781462298190506</c:v>
                </c:pt>
                <c:pt idx="427">
                  <c:v>0.26718715991257469</c:v>
                </c:pt>
                <c:pt idx="428">
                  <c:v>0.2665626305578821</c:v>
                </c:pt>
                <c:pt idx="429">
                  <c:v>0.26594101438882156</c:v>
                </c:pt>
                <c:pt idx="430">
                  <c:v>0.26532229106749144</c:v>
                </c:pt>
                <c:pt idx="431">
                  <c:v>0.26470644044487474</c:v>
                </c:pt>
                <c:pt idx="432">
                  <c:v>0.26409344255865264</c:v>
                </c:pt>
                <c:pt idx="433">
                  <c:v>0.26348327763104579</c:v>
                </c:pt>
                <c:pt idx="434">
                  <c:v>0.26287592606668742</c:v>
                </c:pt>
                <c:pt idx="435">
                  <c:v>0.26227136845052518</c:v>
                </c:pt>
                <c:pt idx="436">
                  <c:v>0.26166958554575154</c:v>
                </c:pt>
                <c:pt idx="437">
                  <c:v>0.26107055829176318</c:v>
                </c:pt>
                <c:pt idx="438">
                  <c:v>0.26047426780214766</c:v>
                </c:pt>
                <c:pt idx="439">
                  <c:v>0.25988069536269875</c:v>
                </c:pt>
                <c:pt idx="440">
                  <c:v>0.25928982242945725</c:v>
                </c:pt>
                <c:pt idx="441">
                  <c:v>0.25870163062678025</c:v>
                </c:pt>
                <c:pt idx="442">
                  <c:v>0.25811610174543503</c:v>
                </c:pt>
                <c:pt idx="443">
                  <c:v>0.25753321774072008</c:v>
                </c:pt>
                <c:pt idx="444">
                  <c:v>0.25695296073061058</c:v>
                </c:pt>
                <c:pt idx="445">
                  <c:v>0.25637531299392941</c:v>
                </c:pt>
                <c:pt idx="446">
                  <c:v>0.25580025696854258</c:v>
                </c:pt>
                <c:pt idx="447">
                  <c:v>0.25522777524957918</c:v>
                </c:pt>
                <c:pt idx="448">
                  <c:v>0.25465785058767471</c:v>
                </c:pt>
                <c:pt idx="449">
                  <c:v>0.25409046588723816</c:v>
                </c:pt>
                <c:pt idx="450">
                  <c:v>0.25352560420474274</c:v>
                </c:pt>
                <c:pt idx="451">
                  <c:v>0.25296324874703813</c:v>
                </c:pt>
                <c:pt idx="452">
                  <c:v>0.25240338286968617</c:v>
                </c:pt>
                <c:pt idx="453">
                  <c:v>0.25184599007531849</c:v>
                </c:pt>
                <c:pt idx="454">
                  <c:v>0.25129105401201524</c:v>
                </c:pt>
                <c:pt idx="455">
                  <c:v>0.25073855847170629</c:v>
                </c:pt>
                <c:pt idx="456">
                  <c:v>0.25018848738859201</c:v>
                </c:pt>
                <c:pt idx="457">
                  <c:v>0.24964082483758648</c:v>
                </c:pt>
                <c:pt idx="458">
                  <c:v>0.24909555503277955</c:v>
                </c:pt>
                <c:pt idx="459">
                  <c:v>0.24855266232592002</c:v>
                </c:pt>
                <c:pt idx="460">
                  <c:v>0.24801213120491841</c:v>
                </c:pt>
                <c:pt idx="461">
                  <c:v>0.24747394629236893</c:v>
                </c:pt>
                <c:pt idx="462">
                  <c:v>0.2469380923440912</c:v>
                </c:pt>
                <c:pt idx="463">
                  <c:v>0.24640455424769001</c:v>
                </c:pt>
                <c:pt idx="464">
                  <c:v>0.24587331702113482</c:v>
                </c:pt>
                <c:pt idx="465">
                  <c:v>0.24534436581135663</c:v>
                </c:pt>
                <c:pt idx="466">
                  <c:v>0.24481768589286346</c:v>
                </c:pt>
                <c:pt idx="467">
                  <c:v>0.24429326266637374</c:v>
                </c:pt>
                <c:pt idx="468">
                  <c:v>0.24377108165746658</c:v>
                </c:pt>
                <c:pt idx="469">
                  <c:v>0.24325112851524999</c:v>
                </c:pt>
                <c:pt idx="470">
                  <c:v>0.24273338901104577</c:v>
                </c:pt>
                <c:pt idx="471">
                  <c:v>0.24221784903709137</c:v>
                </c:pt>
                <c:pt idx="472">
                  <c:v>0.24170449460525809</c:v>
                </c:pt>
                <c:pt idx="473">
                  <c:v>0.24119331184578544</c:v>
                </c:pt>
                <c:pt idx="474">
                  <c:v>0.24068428700603192</c:v>
                </c:pt>
                <c:pt idx="475">
                  <c:v>0.24017740644924132</c:v>
                </c:pt>
                <c:pt idx="476">
                  <c:v>0.23967265665332452</c:v>
                </c:pt>
                <c:pt idx="477">
                  <c:v>0.23917002420965683</c:v>
                </c:pt>
                <c:pt idx="478">
                  <c:v>0.23866949582189034</c:v>
                </c:pt>
                <c:pt idx="479">
                  <c:v>0.23817105830478105</c:v>
                </c:pt>
                <c:pt idx="480">
                  <c:v>0.23767469858303089</c:v>
                </c:pt>
                <c:pt idx="481">
                  <c:v>0.2371804036901442</c:v>
                </c:pt>
                <c:pt idx="482">
                  <c:v>0.23668816076729787</c:v>
                </c:pt>
                <c:pt idx="483">
                  <c:v>0.23619795706222654</c:v>
                </c:pt>
                <c:pt idx="484">
                  <c:v>0.23570977992812076</c:v>
                </c:pt>
                <c:pt idx="485">
                  <c:v>0.23522361682253884</c:v>
                </c:pt>
                <c:pt idx="486">
                  <c:v>0.23473945530633339</c:v>
                </c:pt>
                <c:pt idx="487">
                  <c:v>0.23425728304258905</c:v>
                </c:pt>
                <c:pt idx="488">
                  <c:v>0.23377708779557466</c:v>
                </c:pt>
                <c:pt idx="489">
                  <c:v>0.23329885742970852</c:v>
                </c:pt>
                <c:pt idx="490">
                  <c:v>0.23282257990853497</c:v>
                </c:pt>
                <c:pt idx="491">
                  <c:v>0.23234824329371501</c:v>
                </c:pt>
                <c:pt idx="492">
                  <c:v>0.23187583574402798</c:v>
                </c:pt>
                <c:pt idx="493">
                  <c:v>0.23140534551438632</c:v>
                </c:pt>
                <c:pt idx="494">
                  <c:v>0.23093676095486201</c:v>
                </c:pt>
                <c:pt idx="495">
                  <c:v>0.23047007050972435</c:v>
                </c:pt>
                <c:pt idx="496">
                  <c:v>0.23000526271649013</c:v>
                </c:pt>
                <c:pt idx="497">
                  <c:v>0.2295423262049846</c:v>
                </c:pt>
                <c:pt idx="498">
                  <c:v>0.2290812496964148</c:v>
                </c:pt>
                <c:pt idx="499">
                  <c:v>0.22862202200245224</c:v>
                </c:pt>
                <c:pt idx="500">
                  <c:v>0.22816463202432868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1D-43C4-8886-48442C554A1D}"/>
            </c:ext>
          </c:extLst>
        </c:ser>
        <c:ser>
          <c:idx val="2"/>
          <c:order val="2"/>
          <c:tx>
            <c:v>Espectro reducido en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Parámetros!$A$21:$A$521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Parámetros!$F$21:$F$521</c:f>
              <c:numCache>
                <c:formatCode>General</c:formatCode>
                <c:ptCount val="501"/>
                <c:pt idx="0">
                  <c:v>1.3934176943908714</c:v>
                </c:pt>
                <c:pt idx="1">
                  <c:v>1.4208650512264738</c:v>
                </c:pt>
                <c:pt idx="2">
                  <c:v>1.5013323961143148</c:v>
                </c:pt>
                <c:pt idx="3">
                  <c:v>1.6311834120845516</c:v>
                </c:pt>
                <c:pt idx="4">
                  <c:v>1.8050816599335073</c:v>
                </c:pt>
                <c:pt idx="5">
                  <c:v>2.0154791651010822</c:v>
                </c:pt>
                <c:pt idx="6">
                  <c:v>2.252517325519078</c:v>
                </c:pt>
                <c:pt idx="7">
                  <c:v>2.5044415661019359</c:v>
                </c:pt>
                <c:pt idx="8">
                  <c:v>2.7585153481702491</c:v>
                </c:pt>
                <c:pt idx="9">
                  <c:v>3.0022650981119106</c:v>
                </c:pt>
                <c:pt idx="10">
                  <c:v>3.2247666641617312</c:v>
                </c:pt>
                <c:pt idx="11">
                  <c:v>3.4176633526363442</c:v>
                </c:pt>
                <c:pt idx="12">
                  <c:v>3.5757014908972096</c:v>
                </c:pt>
                <c:pt idx="13">
                  <c:v>3.6967331420195721</c:v>
                </c:pt>
                <c:pt idx="14">
                  <c:v>3.7812879253734955</c:v>
                </c:pt>
                <c:pt idx="15">
                  <c:v>3.8318986595748963</c:v>
                </c:pt>
                <c:pt idx="16">
                  <c:v>3.8523681538807999</c:v>
                </c:pt>
                <c:pt idx="17">
                  <c:v>3.8471139468990243</c:v>
                </c:pt>
                <c:pt idx="18">
                  <c:v>3.8206614201040026</c:v>
                </c:pt>
                <c:pt idx="19">
                  <c:v>3.7773002136641347</c:v>
                </c:pt>
                <c:pt idx="20">
                  <c:v>3.7208846124943049</c:v>
                </c:pt>
                <c:pt idx="21">
                  <c:v>3.6547440595401595</c:v>
                </c:pt>
                <c:pt idx="22">
                  <c:v>3.5816687438008241</c:v>
                </c:pt>
                <c:pt idx="23">
                  <c:v>3.5039407438573682</c:v>
                </c:pt>
                <c:pt idx="24">
                  <c:v>3.4233888410073989</c:v>
                </c:pt>
                <c:pt idx="25">
                  <c:v>3.341452300036003</c:v>
                </c:pt>
                <c:pt idx="26">
                  <c:v>3.2592446238186548</c:v>
                </c:pt>
                <c:pt idx="27">
                  <c:v>3.177612365136091</c:v>
                </c:pt>
                <c:pt idx="28">
                  <c:v>3.0971867613903767</c:v>
                </c:pt>
                <c:pt idx="29">
                  <c:v>3.0184275927425066</c:v>
                </c:pt>
                <c:pt idx="30">
                  <c:v>2.9416595770473943</c:v>
                </c:pt>
                <c:pt idx="31">
                  <c:v>2.8671020626385157</c:v>
                </c:pt>
                <c:pt idx="32">
                  <c:v>2.7948929462099485</c:v>
                </c:pt>
                <c:pt idx="33">
                  <c:v>2.725107750534344</c:v>
                </c:pt>
                <c:pt idx="34">
                  <c:v>2.6577747232102173</c:v>
                </c:pt>
                <c:pt idx="35">
                  <c:v>2.5928867096976069</c:v>
                </c:pt>
                <c:pt idx="36">
                  <c:v>2.5304104380060881</c:v>
                </c:pt>
                <c:pt idx="37">
                  <c:v>2.470293742374206</c:v>
                </c:pt>
                <c:pt idx="38">
                  <c:v>2.4124711554388618</c:v>
                </c:pt>
                <c:pt idx="39">
                  <c:v>2.3568682147804241</c:v>
                </c:pt>
                <c:pt idx="40">
                  <c:v>2.3034047601155212</c:v>
                </c:pt>
                <c:pt idx="41">
                  <c:v>2.251997440478938</c:v>
                </c:pt>
                <c:pt idx="42">
                  <c:v>2.2025616047621464</c:v>
                </c:pt>
                <c:pt idx="43">
                  <c:v>2.1550127121842837</c:v>
                </c:pt>
                <c:pt idx="44">
                  <c:v>2.1092673700196278</c:v>
                </c:pt>
                <c:pt idx="45">
                  <c:v>2.0652440827578973</c:v>
                </c:pt>
                <c:pt idx="46">
                  <c:v>2.0228637786181971</c:v>
                </c:pt>
                <c:pt idx="47">
                  <c:v>1.9820501649746818</c:v>
                </c:pt>
                <c:pt idx="48">
                  <c:v>1.942729952970925</c:v>
                </c:pt>
                <c:pt idx="49">
                  <c:v>1.9048329827493853</c:v>
                </c:pt>
                <c:pt idx="50">
                  <c:v>1.8682922737840595</c:v>
                </c:pt>
                <c:pt idx="51">
                  <c:v>1.8330440193679032</c:v>
                </c:pt>
                <c:pt idx="52">
                  <c:v>1.7990275400484146</c:v>
                </c:pt>
                <c:pt idx="53">
                  <c:v>1.7661852074704187</c:v>
                </c:pt>
                <c:pt idx="54">
                  <c:v>1.734462347474955</c:v>
                </c:pt>
                <c:pt idx="55">
                  <c:v>1.7038071292607078</c:v>
                </c:pt>
                <c:pt idx="56">
                  <c:v>1.6741704458169893</c:v>
                </c:pt>
                <c:pt idx="57">
                  <c:v>1.6455057895888756</c:v>
                </c:pt>
                <c:pt idx="58">
                  <c:v>1.6177691263604377</c:v>
                </c:pt>
                <c:pt idx="59">
                  <c:v>1.5909187695821687</c:v>
                </c:pt>
                <c:pt idx="60">
                  <c:v>1.5649152567774391</c:v>
                </c:pt>
                <c:pt idx="61">
                  <c:v>1.5397212292038764</c:v>
                </c:pt>
                <c:pt idx="62">
                  <c:v>1.5153013155904911</c:v>
                </c:pt>
                <c:pt idx="63">
                  <c:v>1.4916220204977917</c:v>
                </c:pt>
                <c:pt idx="64">
                  <c:v>1.4686516176385009</c:v>
                </c:pt>
                <c:pt idx="65">
                  <c:v>1.4463600483369266</c:v>
                </c:pt>
                <c:pt idx="66">
                  <c:v>1.4247188251847616</c:v>
                </c:pt>
                <c:pt idx="67">
                  <c:v>1.4037009408614209</c:v>
                </c:pt>
                <c:pt idx="68">
                  <c:v>1.3832807820213138</c:v>
                </c:pt>
                <c:pt idx="69">
                  <c:v>1.3634340481033349</c:v>
                </c:pt>
                <c:pt idx="70">
                  <c:v>1.3441376748851668</c:v>
                </c:pt>
                <c:pt idx="71">
                  <c:v>1.3253697625834235</c:v>
                </c:pt>
                <c:pt idx="72">
                  <c:v>1.3071095082876578</c:v>
                </c:pt>
                <c:pt idx="73">
                  <c:v>1.289337142509718</c:v>
                </c:pt>
                <c:pt idx="74">
                  <c:v>1.2720338696283315</c:v>
                </c:pt>
                <c:pt idx="75">
                  <c:v>1.2551818120108236</c:v>
                </c:pt>
                <c:pt idx="76">
                  <c:v>1.2387639575985625</c:v>
                </c:pt>
                <c:pt idx="77">
                  <c:v>1.2227641107493317</c:v>
                </c:pt>
                <c:pt idx="78">
                  <c:v>1.2071668461377323</c:v>
                </c:pt>
                <c:pt idx="79">
                  <c:v>1.1919574655234848</c:v>
                </c:pt>
                <c:pt idx="80">
                  <c:v>1.1771219572067431</c:v>
                </c:pt>
                <c:pt idx="81">
                  <c:v>1.1626469579990464</c:v>
                </c:pt>
                <c:pt idx="82">
                  <c:v>1.1485197175480424</c:v>
                </c:pt>
                <c:pt idx="83">
                  <c:v>1.1347280648635201</c:v>
                </c:pt>
                <c:pt idx="84">
                  <c:v>1.1212603769014728</c:v>
                </c:pt>
                <c:pt idx="85">
                  <c:v>1.1081055490717679</c:v>
                </c:pt>
                <c:pt idx="86">
                  <c:v>1.0952529675435243</c:v>
                </c:pt>
                <c:pt idx="87">
                  <c:v>1.0826924832304032</c:v>
                </c:pt>
                <c:pt idx="88">
                  <c:v>1.0704143873457357</c:v>
                </c:pt>
                <c:pt idx="89">
                  <c:v>1.0584093884246921</c:v>
                </c:pt>
                <c:pt idx="90">
                  <c:v>1.0466685907175661</c:v>
                </c:pt>
                <c:pt idx="91">
                  <c:v>1.0351834738647117</c:v>
                </c:pt>
                <c:pt idx="92">
                  <c:v>1.0239458737697105</c:v>
                </c:pt>
                <c:pt idx="93">
                  <c:v>1.0129479645930424</c:v>
                </c:pt>
                <c:pt idx="94">
                  <c:v>1.0021822417938002</c:v>
                </c:pt>
                <c:pt idx="95">
                  <c:v>0.99164150615196933</c:v>
                </c:pt>
                <c:pt idx="96">
                  <c:v>0.98131884870837283</c:v>
                </c:pt>
                <c:pt idx="97">
                  <c:v>0.97120763656371611</c:v>
                </c:pt>
                <c:pt idx="98">
                  <c:v>0.96130149948213195</c:v>
                </c:pt>
                <c:pt idx="99">
                  <c:v>0.95159431724838228</c:v>
                </c:pt>
                <c:pt idx="100">
                  <c:v>0.94208020773131362</c:v>
                </c:pt>
                <c:pt idx="101">
                  <c:v>0.93275351560939279</c:v>
                </c:pt>
                <c:pt idx="102">
                  <c:v>0.92360880171714721</c:v>
                </c:pt>
                <c:pt idx="103">
                  <c:v>0.91464083297410215</c:v>
                </c:pt>
                <c:pt idx="104">
                  <c:v>0.90584457286040976</c:v>
                </c:pt>
                <c:pt idx="105">
                  <c:v>0.89721517240574922</c:v>
                </c:pt>
                <c:pt idx="106">
                  <c:v>0.88874796166032477</c:v>
                </c:pt>
                <c:pt idx="107">
                  <c:v>0.88043844161884777</c:v>
                </c:pt>
                <c:pt idx="108">
                  <c:v>0.87228227657033053</c:v>
                </c:pt>
                <c:pt idx="109">
                  <c:v>0.86427528684829957</c:v>
                </c:pt>
                <c:pt idx="110">
                  <c:v>0.85641344195770497</c:v>
                </c:pt>
                <c:pt idx="111">
                  <c:v>0.84869285405635586</c:v>
                </c:pt>
                <c:pt idx="112">
                  <c:v>0.84110977177014268</c:v>
                </c:pt>
                <c:pt idx="113">
                  <c:v>0.83366057432265028</c:v>
                </c:pt>
                <c:pt idx="114">
                  <c:v>0.82634176596102049</c:v>
                </c:pt>
                <c:pt idx="115">
                  <c:v>0.8191499706610591</c:v>
                </c:pt>
                <c:pt idx="116">
                  <c:v>0.81208192709569416</c:v>
                </c:pt>
                <c:pt idx="117">
                  <c:v>0.8051344838518677</c:v>
                </c:pt>
                <c:pt idx="118">
                  <c:v>0.7983045948818952</c:v>
                </c:pt>
                <c:pt idx="119">
                  <c:v>0.79158931517620312</c:v>
                </c:pt>
                <c:pt idx="120">
                  <c:v>0.78498579664514945</c:v>
                </c:pt>
                <c:pt idx="121">
                  <c:v>0.7784912841984154</c:v>
                </c:pt>
                <c:pt idx="122">
                  <c:v>0.77210311201114157</c:v>
                </c:pt>
                <c:pt idx="123">
                  <c:v>0.76581869996665342</c:v>
                </c:pt>
                <c:pt idx="124">
                  <c:v>0.75963555026623875</c:v>
                </c:pt>
                <c:pt idx="125">
                  <c:v>0.75355124419700503</c:v>
                </c:pt>
                <c:pt idx="126">
                  <c:v>0.74756343904939171</c:v>
                </c:pt>
                <c:pt idx="127">
                  <c:v>0.74166986517640854</c:v>
                </c:pt>
                <c:pt idx="128">
                  <c:v>0.73586832318714324</c:v>
                </c:pt>
                <c:pt idx="129">
                  <c:v>0.73015668126751865</c:v>
                </c:pt>
                <c:pt idx="130">
                  <c:v>0.72453287262169153</c:v>
                </c:pt>
                <c:pt idx="131">
                  <c:v>0.71899489302786967</c:v>
                </c:pt>
                <c:pt idx="132">
                  <c:v>0.7135407985026806</c:v>
                </c:pt>
                <c:pt idx="133">
                  <c:v>0.70816870306856516</c:v>
                </c:pt>
                <c:pt idx="134">
                  <c:v>0.70287677661898518</c:v>
                </c:pt>
                <c:pt idx="135">
                  <c:v>0.69766324287652481</c:v>
                </c:pt>
                <c:pt idx="136">
                  <c:v>0.69252637743924983</c:v>
                </c:pt>
                <c:pt idx="137">
                  <c:v>0.68746450591094321</c:v>
                </c:pt>
                <c:pt idx="138">
                  <c:v>0.68247600211108239</c:v>
                </c:pt>
                <c:pt idx="139">
                  <c:v>0.67755928636065188</c:v>
                </c:pt>
                <c:pt idx="140">
                  <c:v>0.67271282384009845</c:v>
                </c:pt>
                <c:pt idx="141">
                  <c:v>0.6679351230159416</c:v>
                </c:pt>
                <c:pt idx="142">
                  <c:v>0.66322473413273608</c:v>
                </c:pt>
                <c:pt idx="143">
                  <c:v>0.65858024776726853</c:v>
                </c:pt>
                <c:pt idx="144">
                  <c:v>0.65400029344203314</c:v>
                </c:pt>
                <c:pt idx="145">
                  <c:v>0.64948353829518746</c:v>
                </c:pt>
                <c:pt idx="146">
                  <c:v>0.64502868580434647</c:v>
                </c:pt>
                <c:pt idx="147">
                  <c:v>0.64063447456169997</c:v>
                </c:pt>
                <c:pt idx="148">
                  <c:v>0.63629967709808433</c:v>
                </c:pt>
                <c:pt idx="149">
                  <c:v>0.63202309875374929</c:v>
                </c:pt>
                <c:pt idx="150">
                  <c:v>0.62780357659368891</c:v>
                </c:pt>
                <c:pt idx="151">
                  <c:v>0.62363997836550855</c:v>
                </c:pt>
                <c:pt idx="152">
                  <c:v>0.61953120149790752</c:v>
                </c:pt>
                <c:pt idx="153">
                  <c:v>0.61547617213795081</c:v>
                </c:pt>
                <c:pt idx="154">
                  <c:v>0.61147384422540252</c:v>
                </c:pt>
                <c:pt idx="155">
                  <c:v>0.60752319860247195</c:v>
                </c:pt>
                <c:pt idx="156">
                  <c:v>0.60362324215741459</c:v>
                </c:pt>
                <c:pt idx="157">
                  <c:v>0.59977300700049863</c:v>
                </c:pt>
                <c:pt idx="158">
                  <c:v>0.59597154967093202</c:v>
                </c:pt>
                <c:pt idx="159">
                  <c:v>0.5922179503734033</c:v>
                </c:pt>
                <c:pt idx="160">
                  <c:v>0.58851131224296216</c:v>
                </c:pt>
                <c:pt idx="161">
                  <c:v>0.58485076063702812</c:v>
                </c:pt>
                <c:pt idx="162">
                  <c:v>0.58123544245336833</c:v>
                </c:pt>
                <c:pt idx="163">
                  <c:v>0.57766452547294778</c:v>
                </c:pt>
                <c:pt idx="164">
                  <c:v>0.57413719772660432</c:v>
                </c:pt>
                <c:pt idx="165">
                  <c:v>0.57065266688454941</c:v>
                </c:pt>
                <c:pt idx="166">
                  <c:v>0.56721015966774802</c:v>
                </c:pt>
                <c:pt idx="167">
                  <c:v>0.56380892128026994</c:v>
                </c:pt>
                <c:pt idx="168">
                  <c:v>0.56044821486174923</c:v>
                </c:pt>
                <c:pt idx="169">
                  <c:v>0.5571273209591312</c:v>
                </c:pt>
                <c:pt idx="170">
                  <c:v>0.55384553701691985</c:v>
                </c:pt>
                <c:pt idx="171">
                  <c:v>0.55060217688517821</c:v>
                </c:pt>
                <c:pt idx="172">
                  <c:v>0.54739657034456746</c:v>
                </c:pt>
                <c:pt idx="173">
                  <c:v>0.54422806264774171</c:v>
                </c:pt>
                <c:pt idx="174">
                  <c:v>0.5410960140764498</c:v>
                </c:pt>
                <c:pt idx="175">
                  <c:v>0.5379997995137189</c:v>
                </c:pt>
                <c:pt idx="176">
                  <c:v>0.53493880803052962</c:v>
                </c:pt>
                <c:pt idx="177">
                  <c:v>0.5319124424864129</c:v>
                </c:pt>
                <c:pt idx="178">
                  <c:v>0.5289201191434274</c:v>
                </c:pt>
                <c:pt idx="179">
                  <c:v>0.52596126729299897</c:v>
                </c:pt>
                <c:pt idx="180">
                  <c:v>0.52303532889512705</c:v>
                </c:pt>
                <c:pt idx="181">
                  <c:v>0.52014175822948205</c:v>
                </c:pt>
                <c:pt idx="182">
                  <c:v>0.51728002155794317</c:v>
                </c:pt>
                <c:pt idx="183">
                  <c:v>0.51444959679814051</c:v>
                </c:pt>
                <c:pt idx="184">
                  <c:v>0.51164997320758798</c:v>
                </c:pt>
                <c:pt idx="185">
                  <c:v>0.50888065107800751</c:v>
                </c:pt>
                <c:pt idx="186">
                  <c:v>0.50614114143946709</c:v>
                </c:pt>
                <c:pt idx="187">
                  <c:v>0.50343096577396362</c:v>
                </c:pt>
                <c:pt idx="188">
                  <c:v>0.50074965573810715</c:v>
                </c:pt>
                <c:pt idx="189">
                  <c:v>0.49809675289456679</c:v>
                </c:pt>
                <c:pt idx="190">
                  <c:v>0.49547180845196054</c:v>
                </c:pt>
                <c:pt idx="191">
                  <c:v>0.49287438301288172</c:v>
                </c:pt>
                <c:pt idx="192">
                  <c:v>0.49030404632976615</c:v>
                </c:pt>
                <c:pt idx="193">
                  <c:v>0.48776037706831871</c:v>
                </c:pt>
                <c:pt idx="194">
                  <c:v>0.48524296257822708</c:v>
                </c:pt>
                <c:pt idx="195">
                  <c:v>0.48275139867090433</c:v>
                </c:pt>
                <c:pt idx="196">
                  <c:v>0.48028528940400961</c:v>
                </c:pt>
                <c:pt idx="197">
                  <c:v>0.47784424687250787</c:v>
                </c:pt>
                <c:pt idx="198">
                  <c:v>0.47542789100603938</c:v>
                </c:pt>
                <c:pt idx="199">
                  <c:v>0.47303584937237703</c:v>
                </c:pt>
                <c:pt idx="200">
                  <c:v>0.47066775698676111</c:v>
                </c:pt>
                <c:pt idx="201">
                  <c:v>0.46832325612690695</c:v>
                </c:pt>
                <c:pt idx="202">
                  <c:v>0.46600199615348997</c:v>
                </c:pt>
                <c:pt idx="203">
                  <c:v>0.46370363333592118</c:v>
                </c:pt>
                <c:pt idx="204">
                  <c:v>0.46142783068323096</c:v>
                </c:pt>
                <c:pt idx="205">
                  <c:v>0.45917425777988896</c:v>
                </c:pt>
                <c:pt idx="206">
                  <c:v>0.45694259062639248</c:v>
                </c:pt>
                <c:pt idx="207">
                  <c:v>0.45473251148446303</c:v>
                </c:pt>
                <c:pt idx="208">
                  <c:v>0.45254370872669564</c:v>
                </c:pt>
                <c:pt idx="209">
                  <c:v>0.4503758766905166</c:v>
                </c:pt>
                <c:pt idx="210">
                  <c:v>0.44822871553629867</c:v>
                </c:pt>
                <c:pt idx="211">
                  <c:v>0.44610193110950624</c:v>
                </c:pt>
                <c:pt idx="212">
                  <c:v>0.44399523480672937</c:v>
                </c:pt>
                <c:pt idx="213">
                  <c:v>0.44190834344548474</c:v>
                </c:pt>
                <c:pt idx="214">
                  <c:v>0.43984097913765846</c:v>
                </c:pt>
                <c:pt idx="215">
                  <c:v>0.4377928691664737</c:v>
                </c:pt>
                <c:pt idx="216">
                  <c:v>0.43576374586686839</c:v>
                </c:pt>
                <c:pt idx="217">
                  <c:v>0.43375334650917402</c:v>
                </c:pt>
                <c:pt idx="218">
                  <c:v>0.43176141318599004</c:v>
                </c:pt>
                <c:pt idx="219">
                  <c:v>0.42978769270215122</c:v>
                </c:pt>
                <c:pt idx="220">
                  <c:v>0.42783193646769097</c:v>
                </c:pt>
                <c:pt idx="221">
                  <c:v>0.42589390039370567</c:v>
                </c:pt>
                <c:pt idx="222">
                  <c:v>0.42397334479102794</c:v>
                </c:pt>
                <c:pt idx="223">
                  <c:v>0.42207003427162271</c:v>
                </c:pt>
                <c:pt idx="224">
                  <c:v>0.4201837376526194</c:v>
                </c:pt>
                <c:pt idx="225">
                  <c:v>0.41831422786290001</c:v>
                </c:pt>
                <c:pt idx="226">
                  <c:v>0.4164612818521633</c:v>
                </c:pt>
                <c:pt idx="227">
                  <c:v>0.41462468050238843</c:v>
                </c:pt>
                <c:pt idx="228">
                  <c:v>0.4128042085416268</c:v>
                </c:pt>
                <c:pt idx="229">
                  <c:v>0.41099965446004777</c:v>
                </c:pt>
                <c:pt idx="230">
                  <c:v>0.40921081042817364</c:v>
                </c:pt>
                <c:pt idx="231">
                  <c:v>0.40743747221723364</c:v>
                </c:pt>
                <c:pt idx="232">
                  <c:v>0.40567943912157728</c:v>
                </c:pt>
                <c:pt idx="233">
                  <c:v>0.40393651388308199</c:v>
                </c:pt>
                <c:pt idx="234">
                  <c:v>0.40220850261749719</c:v>
                </c:pt>
                <c:pt idx="235">
                  <c:v>0.40049521474266769</c:v>
                </c:pt>
                <c:pt idx="236">
                  <c:v>0.39879646290857851</c:v>
                </c:pt>
                <c:pt idx="237">
                  <c:v>0.39711206292917062</c:v>
                </c:pt>
                <c:pt idx="238">
                  <c:v>0.39544183371587333</c:v>
                </c:pt>
                <c:pt idx="239">
                  <c:v>0.3937855972128026</c:v>
                </c:pt>
                <c:pt idx="240">
                  <c:v>0.39214317833358059</c:v>
                </c:pt>
                <c:pt idx="241">
                  <c:v>0.39051440489972433</c:v>
                </c:pt>
                <c:pt idx="242">
                  <c:v>0.38889910758056201</c:v>
                </c:pt>
                <c:pt idx="243">
                  <c:v>0.38729711983463183</c:v>
                </c:pt>
                <c:pt idx="244">
                  <c:v>0.3857082778525201</c:v>
                </c:pt>
                <c:pt idx="245">
                  <c:v>0.38413242050109808</c:v>
                </c:pt>
                <c:pt idx="246">
                  <c:v>0.38256938926911949</c:v>
                </c:pt>
                <c:pt idx="247">
                  <c:v>0.38101902821413697</c:v>
                </c:pt>
                <c:pt idx="248">
                  <c:v>0.37948118391070301</c:v>
                </c:pt>
                <c:pt idx="249">
                  <c:v>0.37795570539981788</c:v>
                </c:pt>
                <c:pt idx="250">
                  <c:v>0.37644244413959094</c:v>
                </c:pt>
                <c:pt idx="251">
                  <c:v>0.37494125395707928</c:v>
                </c:pt>
                <c:pt idx="252">
                  <c:v>0.3734519910012743</c:v>
                </c:pt>
                <c:pt idx="253">
                  <c:v>0.3719745136972013</c:v>
                </c:pt>
                <c:pt idx="254">
                  <c:v>0.37050868270110349</c:v>
                </c:pt>
                <c:pt idx="255">
                  <c:v>0.3690543608566802</c:v>
                </c:pt>
                <c:pt idx="256">
                  <c:v>0.36761141315234991</c:v>
                </c:pt>
                <c:pt idx="257">
                  <c:v>0.36617970667951111</c:v>
                </c:pt>
                <c:pt idx="258">
                  <c:v>0.36475911059177296</c:v>
                </c:pt>
                <c:pt idx="259">
                  <c:v>0.36334949606513139</c:v>
                </c:pt>
                <c:pt idx="260">
                  <c:v>0.36195073625906166</c:v>
                </c:pt>
                <c:pt idx="261">
                  <c:v>0.36056270627850817</c:v>
                </c:pt>
                <c:pt idx="262">
                  <c:v>0.35918528313674147</c:v>
                </c:pt>
                <c:pt idx="263">
                  <c:v>0.35781834571906479</c:v>
                </c:pt>
                <c:pt idx="264">
                  <c:v>0.35646177474734392</c:v>
                </c:pt>
                <c:pt idx="265">
                  <c:v>0.35511545274534084</c:v>
                </c:pt>
                <c:pt idx="266">
                  <c:v>0.35377926400482834</c:v>
                </c:pt>
                <c:pt idx="267">
                  <c:v>0.35245309455246693</c:v>
                </c:pt>
                <c:pt idx="268">
                  <c:v>0.35113683211742291</c:v>
                </c:pt>
                <c:pt idx="269">
                  <c:v>0.34983036609970802</c:v>
                </c:pt>
                <c:pt idx="270">
                  <c:v>0.34853358753922364</c:v>
                </c:pt>
                <c:pt idx="271">
                  <c:v>0.34724638908548977</c:v>
                </c:pt>
                <c:pt idx="272">
                  <c:v>0.34596866496804152</c:v>
                </c:pt>
                <c:pt idx="273">
                  <c:v>0.34470031096747672</c:v>
                </c:pt>
                <c:pt idx="274">
                  <c:v>0.34344122438713742</c:v>
                </c:pt>
                <c:pt idx="275">
                  <c:v>0.34219130402540876</c:v>
                </c:pt>
                <c:pt idx="276">
                  <c:v>0.34095045014862085</c:v>
                </c:pt>
                <c:pt idx="277">
                  <c:v>0.33971856446453697</c:v>
                </c:pt>
                <c:pt idx="278">
                  <c:v>0.33849555009641452</c:v>
                </c:pt>
                <c:pt idx="279">
                  <c:v>0.33728131155762331</c:v>
                </c:pt>
                <c:pt idx="280">
                  <c:v>0.33607575472680851</c:v>
                </c:pt>
                <c:pt idx="281">
                  <c:v>0.33487878682358296</c:v>
                </c:pt>
                <c:pt idx="282">
                  <c:v>0.33369031638473828</c:v>
                </c:pt>
                <c:pt idx="283">
                  <c:v>0.33251025324095868</c:v>
                </c:pt>
                <c:pt idx="284">
                  <c:v>0.33133850849402763</c:v>
                </c:pt>
                <c:pt idx="285">
                  <c:v>0.33017499449451526</c:v>
                </c:pt>
                <c:pt idx="286">
                  <c:v>0.32901962481993235</c:v>
                </c:pt>
                <c:pt idx="287">
                  <c:v>0.32787231425334207</c:v>
                </c:pt>
                <c:pt idx="288">
                  <c:v>0.32673297876241769</c:v>
                </c:pt>
                <c:pt idx="289">
                  <c:v>0.32560153547893428</c:v>
                </c:pt>
                <c:pt idx="290">
                  <c:v>0.32447790267868537</c:v>
                </c:pt>
                <c:pt idx="291">
                  <c:v>0.32336199976181379</c:v>
                </c:pt>
                <c:pt idx="292">
                  <c:v>0.32225374723354705</c:v>
                </c:pt>
                <c:pt idx="293">
                  <c:v>0.32115306668532601</c:v>
                </c:pt>
                <c:pt idx="294">
                  <c:v>0.32005988077632103</c:v>
                </c:pt>
                <c:pt idx="295">
                  <c:v>0.31897411321532182</c:v>
                </c:pt>
                <c:pt idx="296">
                  <c:v>0.31789568874299612</c:v>
                </c:pt>
                <c:pt idx="297">
                  <c:v>0.31682453311450637</c:v>
                </c:pt>
                <c:pt idx="298">
                  <c:v>0.31576057308247646</c:v>
                </c:pt>
                <c:pt idx="299">
                  <c:v>0.31470373638030003</c:v>
                </c:pt>
                <c:pt idx="300">
                  <c:v>0.31365395170578375</c:v>
                </c:pt>
                <c:pt idx="301">
                  <c:v>0.31261114870511586</c:v>
                </c:pt>
                <c:pt idx="302">
                  <c:v>0.3115752579571533</c:v>
                </c:pt>
                <c:pt idx="303">
                  <c:v>0.31054621095802104</c:v>
                </c:pt>
                <c:pt idx="304">
                  <c:v>0.30952394010601442</c:v>
                </c:pt>
                <c:pt idx="305">
                  <c:v>0.30850837868679909</c:v>
                </c:pt>
                <c:pt idx="306">
                  <c:v>0.30749946085890123</c:v>
                </c:pt>
                <c:pt idx="307">
                  <c:v>0.30649712163948178</c:v>
                </c:pt>
                <c:pt idx="308">
                  <c:v>0.30550129689038713</c:v>
                </c:pt>
                <c:pt idx="309">
                  <c:v>0.30451192330447135</c:v>
                </c:pt>
                <c:pt idx="310">
                  <c:v>0.30352893839218364</c:v>
                </c:pt>
                <c:pt idx="311">
                  <c:v>0.30255228046841359</c:v>
                </c:pt>
                <c:pt idx="312">
                  <c:v>0.30158188863959007</c:v>
                </c:pt>
                <c:pt idx="313">
                  <c:v>0.30061770279102823</c:v>
                </c:pt>
                <c:pt idx="314">
                  <c:v>0.29965966357451718</c:v>
                </c:pt>
                <c:pt idx="315">
                  <c:v>0.29870771239614502</c:v>
                </c:pt>
                <c:pt idx="316">
                  <c:v>0.29776179140435494</c:v>
                </c:pt>
                <c:pt idx="317">
                  <c:v>0.2968218434782271</c:v>
                </c:pt>
                <c:pt idx="318">
                  <c:v>0.29588781221598259</c:v>
                </c:pt>
                <c:pt idx="319">
                  <c:v>0.29495964192370289</c:v>
                </c:pt>
                <c:pt idx="320">
                  <c:v>0.29403727760426118</c:v>
                </c:pt>
                <c:pt idx="321">
                  <c:v>0.29312066494646116</c:v>
                </c:pt>
                <c:pt idx="322">
                  <c:v>0.29220975031437774</c:v>
                </c:pt>
                <c:pt idx="323">
                  <c:v>0.29130448073689547</c:v>
                </c:pt>
                <c:pt idx="324">
                  <c:v>0.29040480389744222</c:v>
                </c:pt>
                <c:pt idx="325">
                  <c:v>0.28951066812391141</c:v>
                </c:pt>
                <c:pt idx="326">
                  <c:v>0.28862202237876933</c:v>
                </c:pt>
                <c:pt idx="327">
                  <c:v>0.28773881624934605</c:v>
                </c:pt>
                <c:pt idx="328">
                  <c:v>0.28686099993830161</c:v>
                </c:pt>
                <c:pt idx="329">
                  <c:v>0.28598852425426802</c:v>
                </c:pt>
                <c:pt idx="330">
                  <c:v>0.28512134060266059</c:v>
                </c:pt>
                <c:pt idx="331">
                  <c:v>0.28425940097665631</c:v>
                </c:pt>
                <c:pt idx="332">
                  <c:v>0.28340265794833475</c:v>
                </c:pt>
                <c:pt idx="333">
                  <c:v>0.28255106465997981</c:v>
                </c:pt>
                <c:pt idx="334">
                  <c:v>0.28170457481553651</c:v>
                </c:pt>
                <c:pt idx="335">
                  <c:v>0.28086314267222195</c:v>
                </c:pt>
                <c:pt idx="336">
                  <c:v>0.28002672303228532</c:v>
                </c:pt>
                <c:pt idx="337">
                  <c:v>0.27919527123491561</c:v>
                </c:pt>
                <c:pt idx="338">
                  <c:v>0.27836874314829185</c:v>
                </c:pt>
                <c:pt idx="339">
                  <c:v>0.27754709516177539</c:v>
                </c:pt>
                <c:pt idx="340">
                  <c:v>0.27673028417823958</c:v>
                </c:pt>
                <c:pt idx="341">
                  <c:v>0.27591826760653365</c:v>
                </c:pt>
                <c:pt idx="342">
                  <c:v>0.2751110033540804</c:v>
                </c:pt>
                <c:pt idx="343">
                  <c:v>0.2743084498196024</c:v>
                </c:pt>
                <c:pt idx="344">
                  <c:v>0.27351056588597539</c:v>
                </c:pt>
                <c:pt idx="345">
                  <c:v>0.27271731091320583</c:v>
                </c:pt>
                <c:pt idx="346">
                  <c:v>0.27192864473153139</c:v>
                </c:pt>
                <c:pt idx="347">
                  <c:v>0.27114452763463892</c:v>
                </c:pt>
                <c:pt idx="348">
                  <c:v>0.27036492037300125</c:v>
                </c:pt>
                <c:pt idx="349">
                  <c:v>0.26958978414732748</c:v>
                </c:pt>
                <c:pt idx="350">
                  <c:v>0.26881908060212611</c:v>
                </c:pt>
                <c:pt idx="351">
                  <c:v>0.26805277181937809</c:v>
                </c:pt>
                <c:pt idx="352">
                  <c:v>0.26729082031231793</c:v>
                </c:pt>
                <c:pt idx="353">
                  <c:v>0.26653318901932038</c:v>
                </c:pt>
                <c:pt idx="354">
                  <c:v>0.26577984129789101</c:v>
                </c:pt>
                <c:pt idx="355">
                  <c:v>0.2650307409187585</c:v>
                </c:pt>
                <c:pt idx="356">
                  <c:v>0.26428585206006561</c:v>
                </c:pt>
                <c:pt idx="357">
                  <c:v>0.26354513930165968</c:v>
                </c:pt>
                <c:pt idx="358">
                  <c:v>0.26280856761947724</c:v>
                </c:pt>
                <c:pt idx="359">
                  <c:v>0.26207610238002288</c:v>
                </c:pt>
                <c:pt idx="360">
                  <c:v>0.26134770933494123</c:v>
                </c:pt>
                <c:pt idx="361">
                  <c:v>0.26062335461567748</c:v>
                </c:pt>
                <c:pt idx="362">
                  <c:v>0.25990300472822814</c:v>
                </c:pt>
                <c:pt idx="363">
                  <c:v>0.25918662654797742</c:v>
                </c:pt>
                <c:pt idx="364">
                  <c:v>0.25847418731461952</c:v>
                </c:pt>
                <c:pt idx="365">
                  <c:v>0.25776565462716389</c:v>
                </c:pt>
                <c:pt idx="366">
                  <c:v>0.25706099643902308</c:v>
                </c:pt>
                <c:pt idx="367">
                  <c:v>0.2563601810531802</c:v>
                </c:pt>
                <c:pt idx="368">
                  <c:v>0.25566317711743586</c:v>
                </c:pt>
                <c:pt idx="369">
                  <c:v>0.25496995361973179</c:v>
                </c:pt>
                <c:pt idx="370">
                  <c:v>0.2542804798835514</c:v>
                </c:pt>
                <c:pt idx="371">
                  <c:v>0.25359472556339346</c:v>
                </c:pt>
                <c:pt idx="372">
                  <c:v>0.25291266064031986</c:v>
                </c:pt>
                <c:pt idx="373">
                  <c:v>0.2522342554175746</c:v>
                </c:pt>
                <c:pt idx="374">
                  <c:v>0.25155948051627308</c:v>
                </c:pt>
                <c:pt idx="375">
                  <c:v>0.25088830687116054</c:v>
                </c:pt>
                <c:pt idx="376">
                  <c:v>0.25022070572643829</c:v>
                </c:pt>
                <c:pt idx="377">
                  <c:v>0.24955664863165605</c:v>
                </c:pt>
                <c:pt idx="378">
                  <c:v>0.24889610743767027</c:v>
                </c:pt>
                <c:pt idx="379">
                  <c:v>0.24823905429266563</c:v>
                </c:pt>
                <c:pt idx="380">
                  <c:v>0.24758546163823988</c:v>
                </c:pt>
                <c:pt idx="381">
                  <c:v>0.24693530220555007</c:v>
                </c:pt>
                <c:pt idx="382">
                  <c:v>0.24628854901152017</c:v>
                </c:pt>
                <c:pt idx="383">
                  <c:v>0.24564517535510696</c:v>
                </c:pt>
                <c:pt idx="384">
                  <c:v>0.24500515481362489</c:v>
                </c:pt>
                <c:pt idx="385">
                  <c:v>0.24436846123912864</c:v>
                </c:pt>
                <c:pt idx="386">
                  <c:v>0.24373506875485138</c:v>
                </c:pt>
                <c:pt idx="387">
                  <c:v>0.24310495175169813</c:v>
                </c:pt>
                <c:pt idx="388">
                  <c:v>0.24247808488479425</c:v>
                </c:pt>
                <c:pt idx="389">
                  <c:v>0.2418544430700863</c:v>
                </c:pt>
                <c:pt idx="390">
                  <c:v>0.24123400148099589</c:v>
                </c:pt>
                <c:pt idx="391">
                  <c:v>0.24061673554512414</c:v>
                </c:pt>
                <c:pt idx="392">
                  <c:v>0.24000262094100752</c:v>
                </c:pt>
                <c:pt idx="393">
                  <c:v>0.23939163359492305</c:v>
                </c:pt>
                <c:pt idx="394">
                  <c:v>0.23878374967774127</c:v>
                </c:pt>
                <c:pt idx="395">
                  <c:v>0.23817894560182826</c:v>
                </c:pt>
                <c:pt idx="396">
                  <c:v>0.23757719801799387</c:v>
                </c:pt>
                <c:pt idx="397">
                  <c:v>0.23697848381248679</c:v>
                </c:pt>
                <c:pt idx="398">
                  <c:v>0.23638278010403391</c:v>
                </c:pt>
                <c:pt idx="399">
                  <c:v>0.23579006424092508</c:v>
                </c:pt>
                <c:pt idx="400">
                  <c:v>0.23520031379814174</c:v>
                </c:pt>
                <c:pt idx="401">
                  <c:v>0.23461350657452743</c:v>
                </c:pt>
                <c:pt idx="402">
                  <c:v>0.23402962059000224</c:v>
                </c:pt>
                <c:pt idx="403">
                  <c:v>0.23344863408281719</c:v>
                </c:pt>
                <c:pt idx="404">
                  <c:v>0.23287052550685011</c:v>
                </c:pt>
                <c:pt idx="405">
                  <c:v>0.23229527352894186</c:v>
                </c:pt>
                <c:pt idx="406">
                  <c:v>0.23172285702627149</c:v>
                </c:pt>
                <c:pt idx="407">
                  <c:v>0.23115325508377021</c:v>
                </c:pt>
                <c:pt idx="408">
                  <c:v>0.23058644699157371</c:v>
                </c:pt>
                <c:pt idx="409">
                  <c:v>0.23002241224251133</c:v>
                </c:pt>
                <c:pt idx="410">
                  <c:v>0.22946113052963277</c:v>
                </c:pt>
                <c:pt idx="411">
                  <c:v>0.2289025817437699</c:v>
                </c:pt>
                <c:pt idx="412">
                  <c:v>0.22834674597113547</c:v>
                </c:pt>
                <c:pt idx="413">
                  <c:v>0.22779360349095515</c:v>
                </c:pt>
                <c:pt idx="414">
                  <c:v>0.22724313477313524</c:v>
                </c:pt>
                <c:pt idx="415">
                  <c:v>0.22669532047596341</c:v>
                </c:pt>
                <c:pt idx="416">
                  <c:v>0.22615014144384293</c:v>
                </c:pt>
                <c:pt idx="417">
                  <c:v>0.22560757870505938</c:v>
                </c:pt>
                <c:pt idx="418">
                  <c:v>0.22506761346957913</c:v>
                </c:pt>
                <c:pt idx="419">
                  <c:v>0.2245302271268802</c:v>
                </c:pt>
                <c:pt idx="420">
                  <c:v>0.22399540124381351</c:v>
                </c:pt>
                <c:pt idx="421">
                  <c:v>0.2234631175624946</c:v>
                </c:pt>
                <c:pt idx="422">
                  <c:v>0.22293335799822542</c:v>
                </c:pt>
                <c:pt idx="423">
                  <c:v>0.22240610463744614</c:v>
                </c:pt>
                <c:pt idx="424">
                  <c:v>0.22188133973571517</c:v>
                </c:pt>
                <c:pt idx="425">
                  <c:v>0.22135904571571799</c:v>
                </c:pt>
                <c:pt idx="426">
                  <c:v>0.2208392051653045</c:v>
                </c:pt>
                <c:pt idx="427">
                  <c:v>0.22032180083555339</c:v>
                </c:pt>
                <c:pt idx="428">
                  <c:v>0.21980681563886367</c:v>
                </c:pt>
                <c:pt idx="429">
                  <c:v>0.21929423264707348</c:v>
                </c:pt>
                <c:pt idx="430">
                  <c:v>0.21878403508960476</c:v>
                </c:pt>
                <c:pt idx="431">
                  <c:v>0.2182762063516332</c:v>
                </c:pt>
                <c:pt idx="432">
                  <c:v>0.21777072997228533</c:v>
                </c:pt>
                <c:pt idx="433">
                  <c:v>0.21726758964285847</c:v>
                </c:pt>
                <c:pt idx="434">
                  <c:v>0.21676676920506679</c:v>
                </c:pt>
                <c:pt idx="435">
                  <c:v>0.21626825264931129</c:v>
                </c:pt>
                <c:pt idx="436">
                  <c:v>0.21577202411297311</c:v>
                </c:pt>
                <c:pt idx="437">
                  <c:v>0.21527806787873086</c:v>
                </c:pt>
                <c:pt idx="438">
                  <c:v>0.2147863683729006</c:v>
                </c:pt>
                <c:pt idx="439">
                  <c:v>0.21429691016379906</c:v>
                </c:pt>
                <c:pt idx="440">
                  <c:v>0.21380967796012826</c:v>
                </c:pt>
                <c:pt idx="441">
                  <c:v>0.21332465660938327</c:v>
                </c:pt>
                <c:pt idx="442">
                  <c:v>0.21284183109628074</c:v>
                </c:pt>
                <c:pt idx="443">
                  <c:v>0.21236118654120906</c:v>
                </c:pt>
                <c:pt idx="444">
                  <c:v>0.21188270819869959</c:v>
                </c:pt>
                <c:pt idx="445">
                  <c:v>0.21140638145591817</c:v>
                </c:pt>
                <c:pt idx="446">
                  <c:v>0.21093219183117717</c:v>
                </c:pt>
                <c:pt idx="447">
                  <c:v>0.2104601249724676</c:v>
                </c:pt>
                <c:pt idx="448">
                  <c:v>0.20999016665601081</c:v>
                </c:pt>
                <c:pt idx="449">
                  <c:v>0.2095223027848292</c:v>
                </c:pt>
                <c:pt idx="450">
                  <c:v>0.20905651938733694</c:v>
                </c:pt>
                <c:pt idx="451">
                  <c:v>0.2085928026159482</c:v>
                </c:pt>
                <c:pt idx="452">
                  <c:v>0.20813113874570485</c:v>
                </c:pt>
                <c:pt idx="453">
                  <c:v>0.20767151417292212</c:v>
                </c:pt>
                <c:pt idx="454">
                  <c:v>0.20721391541385165</c:v>
                </c:pt>
                <c:pt idx="455">
                  <c:v>0.20675832910336311</c:v>
                </c:pt>
                <c:pt idx="456">
                  <c:v>0.20630474199364215</c:v>
                </c:pt>
                <c:pt idx="457">
                  <c:v>0.20585314095290647</c:v>
                </c:pt>
                <c:pt idx="458">
                  <c:v>0.20540351296413775</c:v>
                </c:pt>
                <c:pt idx="459">
                  <c:v>0.20495584512383092</c:v>
                </c:pt>
                <c:pt idx="460">
                  <c:v>0.20451012464075941</c:v>
                </c:pt>
                <c:pt idx="461">
                  <c:v>0.20406633883475653</c:v>
                </c:pt>
                <c:pt idx="462">
                  <c:v>0.20362447513551282</c:v>
                </c:pt>
                <c:pt idx="463">
                  <c:v>0.20318452108138854</c:v>
                </c:pt>
                <c:pt idx="464">
                  <c:v>0.20274646431824236</c:v>
                </c:pt>
                <c:pt idx="465">
                  <c:v>0.20231029259827421</c:v>
                </c:pt>
                <c:pt idx="466">
                  <c:v>0.20187599377888368</c:v>
                </c:pt>
                <c:pt idx="467">
                  <c:v>0.20144355582154319</c:v>
                </c:pt>
                <c:pt idx="468">
                  <c:v>0.20101296679068481</c:v>
                </c:pt>
                <c:pt idx="469">
                  <c:v>0.20058421485260236</c:v>
                </c:pt>
                <c:pt idx="470">
                  <c:v>0.20015728827436668</c:v>
                </c:pt>
                <c:pt idx="471">
                  <c:v>0.19973217542275543</c:v>
                </c:pt>
                <c:pt idx="472">
                  <c:v>0.19930886476319595</c:v>
                </c:pt>
                <c:pt idx="473">
                  <c:v>0.19888734485872167</c:v>
                </c:pt>
                <c:pt idx="474">
                  <c:v>0.19846760436894206</c:v>
                </c:pt>
                <c:pt idx="475">
                  <c:v>0.19804963204902531</c:v>
                </c:pt>
                <c:pt idx="476">
                  <c:v>0.19763341674869364</c:v>
                </c:pt>
                <c:pt idx="477">
                  <c:v>0.19721894741123197</c:v>
                </c:pt>
                <c:pt idx="478">
                  <c:v>0.19680621307250806</c:v>
                </c:pt>
                <c:pt idx="479">
                  <c:v>0.19639520286000589</c:v>
                </c:pt>
                <c:pt idx="480">
                  <c:v>0.19598590599187043</c:v>
                </c:pt>
                <c:pt idx="481">
                  <c:v>0.19557831177596482</c:v>
                </c:pt>
                <c:pt idx="482">
                  <c:v>0.19517240960893872</c:v>
                </c:pt>
                <c:pt idx="483">
                  <c:v>0.19476818897530904</c:v>
                </c:pt>
                <c:pt idx="484">
                  <c:v>0.1943656394465513</c:v>
                </c:pt>
                <c:pt idx="485">
                  <c:v>0.19396475068020241</c:v>
                </c:pt>
                <c:pt idx="486">
                  <c:v>0.19356551241897552</c:v>
                </c:pt>
                <c:pt idx="487">
                  <c:v>0.19316791448988391</c:v>
                </c:pt>
                <c:pt idx="488">
                  <c:v>0.19277194680337714</c:v>
                </c:pt>
                <c:pt idx="489">
                  <c:v>0.19237759935248788</c:v>
                </c:pt>
                <c:pt idx="490">
                  <c:v>0.19198486221198763</c:v>
                </c:pt>
                <c:pt idx="491">
                  <c:v>0.19159372553755472</c:v>
                </c:pt>
                <c:pt idx="492">
                  <c:v>0.19120417956495103</c:v>
                </c:pt>
                <c:pt idx="493">
                  <c:v>0.19081621460920956</c:v>
                </c:pt>
                <c:pt idx="494">
                  <c:v>0.19042982106383141</c:v>
                </c:pt>
                <c:pt idx="495">
                  <c:v>0.19004498939999276</c:v>
                </c:pt>
                <c:pt idx="496">
                  <c:v>0.18966171016576133</c:v>
                </c:pt>
                <c:pt idx="497">
                  <c:v>0.18927997398532215</c:v>
                </c:pt>
                <c:pt idx="498">
                  <c:v>0.18889977155821333</c:v>
                </c:pt>
                <c:pt idx="499">
                  <c:v>0.18852109365856989</c:v>
                </c:pt>
                <c:pt idx="500">
                  <c:v>0.18814393113437788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1D-43C4-8886-48442C554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346928"/>
        <c:axId val="698347408"/>
      </c:scatterChart>
      <c:valAx>
        <c:axId val="69834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98347408"/>
        <c:crosses val="autoZero"/>
        <c:crossBetween val="midCat"/>
      </c:valAx>
      <c:valAx>
        <c:axId val="69834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98346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05187254818954"/>
          <c:y val="0.19793106079808556"/>
          <c:w val="0.23166765444641998"/>
          <c:h val="0.20638751931709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18</xdr:row>
      <xdr:rowOff>110490</xdr:rowOff>
    </xdr:from>
    <xdr:to>
      <xdr:col>16</xdr:col>
      <xdr:colOff>205740</xdr:colOff>
      <xdr:row>38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B68057-758A-F1A9-B43A-BE6098D99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399197</xdr:colOff>
      <xdr:row>14</xdr:row>
      <xdr:rowOff>131821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450EDF-053C-D69B-74E1-11A56289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35327" cy="269595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17</xdr:col>
      <xdr:colOff>722759</xdr:colOff>
      <xdr:row>43</xdr:row>
      <xdr:rowOff>7004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F10982-1752-2DC6-2946-5B290A3D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7280" y="182880"/>
          <a:ext cx="5477639" cy="7716327"/>
        </a:xfrm>
        <a:prstGeom prst="rect">
          <a:avLst/>
        </a:prstGeom>
      </xdr:spPr>
    </xdr:pic>
    <xdr:clientData/>
  </xdr:twoCellAnchor>
  <xdr:twoCellAnchor editAs="oneCell">
    <xdr:from>
      <xdr:col>4</xdr:col>
      <xdr:colOff>594360</xdr:colOff>
      <xdr:row>14</xdr:row>
      <xdr:rowOff>1</xdr:rowOff>
    </xdr:from>
    <xdr:to>
      <xdr:col>10</xdr:col>
      <xdr:colOff>580811</xdr:colOff>
      <xdr:row>18</xdr:row>
      <xdr:rowOff>121921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5FD47D5-D8F8-81AA-8AAC-A3DF14CB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64280" y="2560321"/>
          <a:ext cx="4741331" cy="853440"/>
        </a:xfrm>
        <a:prstGeom prst="rect">
          <a:avLst/>
        </a:prstGeom>
      </xdr:spPr>
    </xdr:pic>
    <xdr:clientData/>
  </xdr:twoCellAnchor>
  <xdr:twoCellAnchor editAs="oneCell">
    <xdr:from>
      <xdr:col>5</xdr:col>
      <xdr:colOff>164441</xdr:colOff>
      <xdr:row>20</xdr:row>
      <xdr:rowOff>80246</xdr:rowOff>
    </xdr:from>
    <xdr:to>
      <xdr:col>10</xdr:col>
      <xdr:colOff>713081</xdr:colOff>
      <xdr:row>29</xdr:row>
      <xdr:rowOff>25642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AC81A06-5C24-6EC6-BC4D-DA042847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15552" y="3655061"/>
          <a:ext cx="4499751" cy="15634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37</xdr:row>
      <xdr:rowOff>0</xdr:rowOff>
    </xdr:from>
    <xdr:to>
      <xdr:col>4</xdr:col>
      <xdr:colOff>708661</xdr:colOff>
      <xdr:row>59</xdr:row>
      <xdr:rowOff>113051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6C8FFCD-04C9-2456-D7E6-C133EFF0E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6797040"/>
          <a:ext cx="3878580" cy="4134623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38</xdr:row>
      <xdr:rowOff>1</xdr:rowOff>
    </xdr:from>
    <xdr:to>
      <xdr:col>9</xdr:col>
      <xdr:colOff>609600</xdr:colOff>
      <xdr:row>60</xdr:row>
      <xdr:rowOff>49765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4E17AC1-2775-0146-FB80-316190E1E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62401" y="6979921"/>
          <a:ext cx="3779519" cy="407133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21</xdr:col>
      <xdr:colOff>286896</xdr:colOff>
      <xdr:row>57</xdr:row>
      <xdr:rowOff>158443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F9FDBED-7A68-1DF3-B1F8-60AFE4FD4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17280" y="8267700"/>
          <a:ext cx="8211696" cy="2353003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</xdr:row>
      <xdr:rowOff>0</xdr:rowOff>
    </xdr:from>
    <xdr:to>
      <xdr:col>39</xdr:col>
      <xdr:colOff>428549</xdr:colOff>
      <xdr:row>66</xdr:row>
      <xdr:rowOff>77373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7DC3B8D-DF71-A2EC-D391-ADA097A79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27040" y="2926080"/>
          <a:ext cx="13108229" cy="92500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6</xdr:row>
      <xdr:rowOff>60960</xdr:rowOff>
    </xdr:from>
    <xdr:to>
      <xdr:col>7</xdr:col>
      <xdr:colOff>591398</xdr:colOff>
      <xdr:row>38</xdr:row>
      <xdr:rowOff>96072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F18678-1476-EEA7-2F16-13C1F6E0A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" y="1158240"/>
          <a:ext cx="6077798" cy="5887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76200</xdr:rowOff>
    </xdr:from>
    <xdr:to>
      <xdr:col>7</xdr:col>
      <xdr:colOff>416121</xdr:colOff>
      <xdr:row>45</xdr:row>
      <xdr:rowOff>167728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D273CB-C345-91F9-2C29-2F0BD4BC9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57160"/>
          <a:ext cx="5963481" cy="640168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46</xdr:row>
      <xdr:rowOff>0</xdr:rowOff>
    </xdr:from>
    <xdr:to>
      <xdr:col>5</xdr:col>
      <xdr:colOff>585461</xdr:colOff>
      <xdr:row>58</xdr:row>
      <xdr:rowOff>110812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5657975-0F5E-C7B6-DC6D-94AD35739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" y="8412480"/>
          <a:ext cx="4479281" cy="2305372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59</xdr:row>
      <xdr:rowOff>60960</xdr:rowOff>
    </xdr:from>
    <xdr:to>
      <xdr:col>7</xdr:col>
      <xdr:colOff>469465</xdr:colOff>
      <xdr:row>72</xdr:row>
      <xdr:rowOff>76532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5D34ADE-622A-8DF3-A1ED-C1B8D2C8A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" y="10850880"/>
          <a:ext cx="5986345" cy="2393012"/>
        </a:xfrm>
        <a:prstGeom prst="rect">
          <a:avLst/>
        </a:prstGeom>
      </xdr:spPr>
    </xdr:pic>
    <xdr:clientData/>
  </xdr:twoCellAnchor>
  <xdr:twoCellAnchor editAs="oneCell">
    <xdr:from>
      <xdr:col>12</xdr:col>
      <xdr:colOff>93344</xdr:colOff>
      <xdr:row>0</xdr:row>
      <xdr:rowOff>173356</xdr:rowOff>
    </xdr:from>
    <xdr:to>
      <xdr:col>16</xdr:col>
      <xdr:colOff>761999</xdr:colOff>
      <xdr:row>8</xdr:row>
      <xdr:rowOff>34773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A9EAB70-A724-29A6-51EE-9D0AE9CAB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80244" y="173356"/>
          <a:ext cx="3830955" cy="13092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8</xdr:col>
      <xdr:colOff>68580</xdr:colOff>
      <xdr:row>6</xdr:row>
      <xdr:rowOff>153145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E1460C3-4FEA-D06D-C970-56E1E61A3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"/>
          <a:ext cx="6408420" cy="1250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137160</xdr:rowOff>
    </xdr:from>
    <xdr:to>
      <xdr:col>7</xdr:col>
      <xdr:colOff>579120</xdr:colOff>
      <xdr:row>41</xdr:row>
      <xdr:rowOff>121257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DEA419B-2294-1F28-65A8-C69AE1A69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086600"/>
          <a:ext cx="6126480" cy="532737"/>
        </a:xfrm>
        <a:prstGeom prst="rect">
          <a:avLst/>
        </a:prstGeom>
      </xdr:spPr>
    </xdr:pic>
    <xdr:clientData/>
  </xdr:twoCellAnchor>
  <xdr:twoCellAnchor editAs="oneCell">
    <xdr:from>
      <xdr:col>12</xdr:col>
      <xdr:colOff>198121</xdr:colOff>
      <xdr:row>34</xdr:row>
      <xdr:rowOff>7620</xdr:rowOff>
    </xdr:from>
    <xdr:to>
      <xdr:col>17</xdr:col>
      <xdr:colOff>434341</xdr:colOff>
      <xdr:row>40</xdr:row>
      <xdr:rowOff>63029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23351C4-CCAD-8E60-72B0-F98761A8B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07881" y="6225540"/>
          <a:ext cx="4198620" cy="1152689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281941</xdr:colOff>
      <xdr:row>45</xdr:row>
      <xdr:rowOff>121920</xdr:rowOff>
    </xdr:from>
    <xdr:to>
      <xdr:col>17</xdr:col>
      <xdr:colOff>640081</xdr:colOff>
      <xdr:row>52</xdr:row>
      <xdr:rowOff>50718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FCB211D-9356-AE3E-4EB2-FCA142561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791701" y="8351520"/>
          <a:ext cx="4320540" cy="1208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8A18-A70B-4145-878D-917620CBFF17}">
  <dimension ref="A1:K565"/>
  <sheetViews>
    <sheetView topLeftCell="D19" workbookViewId="0">
      <selection activeCell="R28" sqref="R28"/>
    </sheetView>
  </sheetViews>
  <sheetFormatPr baseColWidth="10" defaultRowHeight="14.4" x14ac:dyDescent="0.3"/>
  <sheetData>
    <row r="1" spans="1:11" x14ac:dyDescent="0.3">
      <c r="A1" s="23" t="s">
        <v>26</v>
      </c>
      <c r="B1" s="23"/>
      <c r="C1" s="23"/>
      <c r="D1" s="23"/>
    </row>
    <row r="2" spans="1:11" x14ac:dyDescent="0.3">
      <c r="E2" s="22" t="s">
        <v>27</v>
      </c>
      <c r="F2" s="22"/>
      <c r="G2" s="22"/>
      <c r="I2" s="22" t="s">
        <v>28</v>
      </c>
      <c r="J2" s="22"/>
      <c r="K2" s="22"/>
    </row>
    <row r="3" spans="1:11" x14ac:dyDescent="0.3">
      <c r="A3" s="24" t="s">
        <v>29</v>
      </c>
      <c r="B3" s="24"/>
      <c r="C3" s="24"/>
      <c r="E3" s="22" t="s">
        <v>30</v>
      </c>
      <c r="F3" s="22"/>
      <c r="G3" s="1" t="s">
        <v>31</v>
      </c>
      <c r="I3" s="22" t="s">
        <v>32</v>
      </c>
      <c r="J3" s="22"/>
      <c r="K3" s="1" t="s">
        <v>33</v>
      </c>
    </row>
    <row r="4" spans="1:11" x14ac:dyDescent="0.3">
      <c r="A4" s="22" t="s">
        <v>23</v>
      </c>
      <c r="B4" s="22"/>
      <c r="C4" s="4" t="s">
        <v>18</v>
      </c>
      <c r="E4" s="1" t="s">
        <v>31</v>
      </c>
      <c r="F4" s="1"/>
      <c r="G4" s="1">
        <v>0.6</v>
      </c>
      <c r="I4" s="1">
        <v>1</v>
      </c>
      <c r="J4" s="1"/>
      <c r="K4" s="1">
        <v>0.2</v>
      </c>
    </row>
    <row r="5" spans="1:11" x14ac:dyDescent="0.3">
      <c r="A5" s="22" t="s">
        <v>34</v>
      </c>
      <c r="B5" s="22"/>
      <c r="C5" s="4" t="s">
        <v>35</v>
      </c>
      <c r="E5" s="1" t="s">
        <v>35</v>
      </c>
      <c r="F5" s="1"/>
      <c r="G5" s="1">
        <v>1</v>
      </c>
      <c r="I5" s="1">
        <v>2</v>
      </c>
      <c r="J5" s="1"/>
      <c r="K5" s="1">
        <v>0.3</v>
      </c>
    </row>
    <row r="6" spans="1:11" x14ac:dyDescent="0.3">
      <c r="A6" s="22" t="s">
        <v>32</v>
      </c>
      <c r="B6" s="22"/>
      <c r="C6" s="4">
        <v>3</v>
      </c>
      <c r="E6" s="1" t="s">
        <v>36</v>
      </c>
      <c r="F6" s="1"/>
      <c r="G6" s="1">
        <v>1.2</v>
      </c>
      <c r="I6" s="1">
        <v>3</v>
      </c>
      <c r="J6" s="1"/>
      <c r="K6" s="1">
        <v>0.4</v>
      </c>
    </row>
    <row r="7" spans="1:11" x14ac:dyDescent="0.3">
      <c r="E7" s="1" t="s">
        <v>37</v>
      </c>
      <c r="F7" s="1"/>
      <c r="G7" s="1">
        <v>1.2</v>
      </c>
    </row>
    <row r="8" spans="1:11" x14ac:dyDescent="0.3">
      <c r="A8" s="1" t="s">
        <v>38</v>
      </c>
      <c r="B8" s="1">
        <f>INDEX($E$11:$J$15,MATCH($C$4,$E$11:$E$15,0),2)</f>
        <v>0.9</v>
      </c>
      <c r="C8" s="5" t="s">
        <v>39</v>
      </c>
    </row>
    <row r="9" spans="1:11" x14ac:dyDescent="0.3">
      <c r="A9" s="1" t="s">
        <v>10</v>
      </c>
      <c r="B9" s="1">
        <f>INDEX($E$11:$J$15,MATCH($C$4,$E$11:$E$15,0),3)</f>
        <v>0.15</v>
      </c>
      <c r="C9" s="6" t="s">
        <v>13</v>
      </c>
      <c r="E9" s="22" t="s">
        <v>11</v>
      </c>
      <c r="F9" s="22"/>
      <c r="G9" s="22"/>
      <c r="H9" s="22"/>
      <c r="I9" s="22"/>
      <c r="J9" s="22"/>
    </row>
    <row r="10" spans="1:11" x14ac:dyDescent="0.3">
      <c r="A10" s="1" t="s">
        <v>40</v>
      </c>
      <c r="B10" s="1">
        <f>INDEX($E$11:$J$15,MATCH($C$4,$E$11:$E$15,0),4)</f>
        <v>0.2</v>
      </c>
      <c r="C10" s="6" t="s">
        <v>13</v>
      </c>
      <c r="E10" s="1" t="s">
        <v>12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17</v>
      </c>
    </row>
    <row r="11" spans="1:11" x14ac:dyDescent="0.3">
      <c r="A11" s="1" t="s">
        <v>16</v>
      </c>
      <c r="B11" s="1">
        <f>INDEX($E$11:$J$15,MATCH($C$4,$E$11:$E$15,0),5)</f>
        <v>1</v>
      </c>
      <c r="C11" s="6" t="s">
        <v>39</v>
      </c>
      <c r="E11" s="1" t="s">
        <v>18</v>
      </c>
      <c r="F11" s="1">
        <v>0.9</v>
      </c>
      <c r="G11" s="1">
        <v>0.15</v>
      </c>
      <c r="H11" s="1">
        <v>0.2</v>
      </c>
      <c r="I11" s="1">
        <v>1</v>
      </c>
      <c r="J11" s="1">
        <v>2</v>
      </c>
    </row>
    <row r="12" spans="1:11" x14ac:dyDescent="0.3">
      <c r="A12" s="1" t="s">
        <v>17</v>
      </c>
      <c r="B12" s="1">
        <f>INDEX($E$11:$J$15,MATCH($C$4,$E$11:$E$15,0),6)</f>
        <v>2</v>
      </c>
      <c r="C12" s="6" t="s">
        <v>39</v>
      </c>
      <c r="E12" s="1" t="s">
        <v>19</v>
      </c>
      <c r="F12" s="1">
        <v>1</v>
      </c>
      <c r="G12" s="1">
        <v>0.3</v>
      </c>
      <c r="H12" s="1">
        <v>0.35</v>
      </c>
      <c r="I12" s="1">
        <v>1.33</v>
      </c>
      <c r="J12" s="1">
        <v>1.5</v>
      </c>
    </row>
    <row r="13" spans="1:11" x14ac:dyDescent="0.3">
      <c r="A13" s="1" t="s">
        <v>33</v>
      </c>
      <c r="B13" s="1">
        <f>INDEX(I4:K6,MATCH(C6,I4:I6,0),3)</f>
        <v>0.4</v>
      </c>
      <c r="C13" s="6" t="s">
        <v>41</v>
      </c>
      <c r="E13" s="1" t="s">
        <v>20</v>
      </c>
      <c r="F13" s="1">
        <v>1.05</v>
      </c>
      <c r="G13" s="1">
        <v>0.4</v>
      </c>
      <c r="H13" s="1">
        <v>0.45</v>
      </c>
      <c r="I13" s="1">
        <v>1.4</v>
      </c>
      <c r="J13" s="1">
        <v>1.6</v>
      </c>
    </row>
    <row r="14" spans="1:11" x14ac:dyDescent="0.3">
      <c r="A14" s="1" t="s">
        <v>31</v>
      </c>
      <c r="B14" s="1">
        <f>INDEX(E4:G7,MATCH(C5,E4:E7,0),3)</f>
        <v>1</v>
      </c>
      <c r="C14" s="6" t="s">
        <v>39</v>
      </c>
      <c r="E14" s="1" t="s">
        <v>21</v>
      </c>
      <c r="F14" s="1">
        <v>1.2</v>
      </c>
      <c r="G14" s="1">
        <v>0.75</v>
      </c>
      <c r="H14" s="1">
        <v>0.85</v>
      </c>
      <c r="I14" s="1">
        <v>1.8</v>
      </c>
      <c r="J14" s="1">
        <v>1</v>
      </c>
    </row>
    <row r="15" spans="1:11" x14ac:dyDescent="0.3">
      <c r="A15" s="1" t="s">
        <v>42</v>
      </c>
      <c r="B15" s="1">
        <v>1</v>
      </c>
      <c r="C15" s="1" t="s">
        <v>39</v>
      </c>
      <c r="E15" s="1" t="s">
        <v>22</v>
      </c>
      <c r="F15" s="1">
        <v>1.3</v>
      </c>
      <c r="G15" s="1">
        <v>1.2</v>
      </c>
      <c r="H15" s="1">
        <v>1.35</v>
      </c>
      <c r="I15" s="1">
        <v>1.8</v>
      </c>
      <c r="J15" s="1">
        <v>1</v>
      </c>
    </row>
    <row r="16" spans="1:11" x14ac:dyDescent="0.3">
      <c r="A16" s="1" t="s">
        <v>41</v>
      </c>
      <c r="B16" s="1">
        <v>9.81</v>
      </c>
      <c r="C16" s="1"/>
    </row>
    <row r="18" spans="1:6" x14ac:dyDescent="0.3">
      <c r="E18" s="1" t="s">
        <v>102</v>
      </c>
      <c r="F18" s="1" t="s">
        <v>103</v>
      </c>
    </row>
    <row r="19" spans="1:6" x14ac:dyDescent="0.3">
      <c r="E19" s="1">
        <f>'Corte basal'!M44</f>
        <v>0.47848455518200395</v>
      </c>
      <c r="F19" s="1">
        <f>'Corte basal'!M45</f>
        <v>0.39455705470349733</v>
      </c>
    </row>
    <row r="20" spans="1:6" x14ac:dyDescent="0.3">
      <c r="A20" s="1" t="s">
        <v>75</v>
      </c>
      <c r="B20" s="1" t="s">
        <v>99</v>
      </c>
      <c r="C20" s="1" t="s">
        <v>100</v>
      </c>
      <c r="D20" s="21" t="s">
        <v>101</v>
      </c>
      <c r="E20" s="1" t="s">
        <v>104</v>
      </c>
      <c r="F20" s="1" t="s">
        <v>105</v>
      </c>
    </row>
    <row r="21" spans="1:6" x14ac:dyDescent="0.3">
      <c r="A21" s="1">
        <v>0</v>
      </c>
      <c r="B21" s="1">
        <f>(1+4.5*(A21/$B$9)^$B$12)/(1+(A21/$B$9)^3)</f>
        <v>1</v>
      </c>
      <c r="C21" s="1">
        <f>($B$8*$B$13*B21)/($B$15/$B$14)</f>
        <v>0.36000000000000004</v>
      </c>
      <c r="D21" s="21">
        <f>C21*$B$16</f>
        <v>3.5316000000000005</v>
      </c>
      <c r="E21" s="1">
        <f>D21*$E$19</f>
        <v>1.6898160550807655</v>
      </c>
      <c r="F21" s="1">
        <f>D21*$F$19</f>
        <v>1.3934176943908714</v>
      </c>
    </row>
    <row r="22" spans="1:6" x14ac:dyDescent="0.3">
      <c r="A22">
        <f>A21+0.01</f>
        <v>0.01</v>
      </c>
      <c r="B22" s="1">
        <f t="shared" ref="B22:B85" si="0">(1+4.5*(A22/$B$9)^$B$12)/(1+(A22/$B$9)^3)</f>
        <v>1.0196978672985784</v>
      </c>
      <c r="C22" s="1">
        <f t="shared" ref="C22:C85" si="1">($B$8*$B$13*B22)/($B$15/$B$14)</f>
        <v>0.36709123222748824</v>
      </c>
      <c r="D22" s="21">
        <f t="shared" ref="D22:D85" si="2">C22*$B$16</f>
        <v>3.6011649881516599</v>
      </c>
      <c r="E22" s="1">
        <f t="shared" ref="E22:E85" si="3">D22*$E$19</f>
        <v>1.7231018274927534</v>
      </c>
      <c r="F22" s="1">
        <f t="shared" ref="F22:F85" si="4">D22*$F$19</f>
        <v>1.4208650512264738</v>
      </c>
    </row>
    <row r="23" spans="1:6" x14ac:dyDescent="0.3">
      <c r="A23">
        <f t="shared" ref="A23:A86" si="5">A22+0.01</f>
        <v>0.02</v>
      </c>
      <c r="B23" s="1">
        <f t="shared" si="0"/>
        <v>1.0774460537984039</v>
      </c>
      <c r="C23" s="1">
        <f t="shared" si="1"/>
        <v>0.38788057936742543</v>
      </c>
      <c r="D23" s="21">
        <f t="shared" si="2"/>
        <v>3.8051084835944438</v>
      </c>
      <c r="E23" s="1">
        <f t="shared" si="3"/>
        <v>1.8206856401919569</v>
      </c>
      <c r="F23" s="1">
        <f t="shared" si="4"/>
        <v>1.5013323961143148</v>
      </c>
    </row>
    <row r="24" spans="1:6" x14ac:dyDescent="0.3">
      <c r="A24">
        <f t="shared" si="5"/>
        <v>0.03</v>
      </c>
      <c r="B24" s="1">
        <f t="shared" si="0"/>
        <v>1.1706349206349207</v>
      </c>
      <c r="C24" s="1">
        <f t="shared" si="1"/>
        <v>0.42142857142857149</v>
      </c>
      <c r="D24" s="21">
        <f t="shared" si="2"/>
        <v>4.1342142857142861</v>
      </c>
      <c r="E24" s="1">
        <f t="shared" si="3"/>
        <v>1.9781576835270864</v>
      </c>
      <c r="F24" s="1">
        <f t="shared" si="4"/>
        <v>1.6311834120845516</v>
      </c>
    </row>
    <row r="25" spans="1:6" x14ac:dyDescent="0.3">
      <c r="A25">
        <f t="shared" si="5"/>
        <v>0.04</v>
      </c>
      <c r="B25" s="1">
        <f t="shared" si="0"/>
        <v>1.295434719395173</v>
      </c>
      <c r="C25" s="1">
        <f t="shared" si="1"/>
        <v>0.46635649898226234</v>
      </c>
      <c r="D25" s="21">
        <f t="shared" si="2"/>
        <v>4.5749572550159936</v>
      </c>
      <c r="E25" s="1">
        <f t="shared" si="3"/>
        <v>2.1890463871430095</v>
      </c>
      <c r="F25" s="1">
        <f t="shared" si="4"/>
        <v>1.8050816599335073</v>
      </c>
    </row>
    <row r="26" spans="1:6" x14ac:dyDescent="0.3">
      <c r="A26">
        <f t="shared" si="5"/>
        <v>0.05</v>
      </c>
      <c r="B26" s="1">
        <f t="shared" si="0"/>
        <v>1.4464285714285716</v>
      </c>
      <c r="C26" s="1">
        <f t="shared" si="1"/>
        <v>0.5207142857142858</v>
      </c>
      <c r="D26" s="21">
        <f t="shared" si="2"/>
        <v>5.1082071428571441</v>
      </c>
      <c r="E26" s="1">
        <f t="shared" si="3"/>
        <v>2.444198222527536</v>
      </c>
      <c r="F26" s="1">
        <f t="shared" si="4"/>
        <v>2.0154791651010822</v>
      </c>
    </row>
    <row r="27" spans="1:6" x14ac:dyDescent="0.3">
      <c r="A27">
        <f t="shared" si="5"/>
        <v>6.0000000000000005E-2</v>
      </c>
      <c r="B27" s="1">
        <f t="shared" si="0"/>
        <v>1.6165413533834587</v>
      </c>
      <c r="C27" s="1">
        <f t="shared" si="1"/>
        <v>0.58195488721804522</v>
      </c>
      <c r="D27" s="21">
        <f t="shared" si="2"/>
        <v>5.7089774436090241</v>
      </c>
      <c r="E27" s="1">
        <f t="shared" si="3"/>
        <v>2.7316575326493577</v>
      </c>
      <c r="F27" s="1">
        <f t="shared" si="4"/>
        <v>2.252517325519078</v>
      </c>
    </row>
    <row r="28" spans="1:6" x14ac:dyDescent="0.3">
      <c r="A28">
        <f t="shared" si="5"/>
        <v>7.0000000000000007E-2</v>
      </c>
      <c r="B28" s="1">
        <f t="shared" si="0"/>
        <v>1.7973372781065091</v>
      </c>
      <c r="C28" s="1">
        <f t="shared" si="1"/>
        <v>0.64704142011834331</v>
      </c>
      <c r="D28" s="21">
        <f t="shared" si="2"/>
        <v>6.3474763313609479</v>
      </c>
      <c r="E28" s="1">
        <f t="shared" si="3"/>
        <v>3.0371693889395415</v>
      </c>
      <c r="F28" s="1">
        <f t="shared" si="4"/>
        <v>2.5044415661019359</v>
      </c>
    </row>
    <row r="29" spans="1:6" x14ac:dyDescent="0.3">
      <c r="A29">
        <f t="shared" si="5"/>
        <v>0.08</v>
      </c>
      <c r="B29" s="1">
        <f t="shared" si="0"/>
        <v>1.9796758425520971</v>
      </c>
      <c r="C29" s="1">
        <f t="shared" si="1"/>
        <v>0.71268330331875507</v>
      </c>
      <c r="D29" s="21">
        <f t="shared" si="2"/>
        <v>6.9914232055569876</v>
      </c>
      <c r="E29" s="1">
        <f t="shared" si="3"/>
        <v>3.3452880226000752</v>
      </c>
      <c r="F29" s="1">
        <f t="shared" si="4"/>
        <v>2.7585153481702491</v>
      </c>
    </row>
    <row r="30" spans="1:6" x14ac:dyDescent="0.3">
      <c r="A30">
        <f t="shared" si="5"/>
        <v>0.09</v>
      </c>
      <c r="B30" s="1">
        <f t="shared" si="0"/>
        <v>2.1546052631578947</v>
      </c>
      <c r="C30" s="1">
        <f t="shared" si="1"/>
        <v>0.77565789473684221</v>
      </c>
      <c r="D30" s="21">
        <f t="shared" si="2"/>
        <v>7.6092039473684228</v>
      </c>
      <c r="E30" s="1">
        <f t="shared" si="3"/>
        <v>3.6408865660457281</v>
      </c>
      <c r="F30" s="1">
        <f t="shared" si="4"/>
        <v>3.0022650981119106</v>
      </c>
    </row>
    <row r="31" spans="1:6" x14ac:dyDescent="0.3">
      <c r="A31">
        <f t="shared" si="5"/>
        <v>9.9999999999999992E-2</v>
      </c>
      <c r="B31" s="1">
        <f t="shared" si="0"/>
        <v>2.3142857142857145</v>
      </c>
      <c r="C31" s="1">
        <f t="shared" si="1"/>
        <v>0.8331428571428573</v>
      </c>
      <c r="D31" s="21">
        <f t="shared" si="2"/>
        <v>8.1731314285714305</v>
      </c>
      <c r="E31" s="1">
        <f t="shared" si="3"/>
        <v>3.9107171560440572</v>
      </c>
      <c r="F31" s="1">
        <f t="shared" si="4"/>
        <v>3.2247666641617312</v>
      </c>
    </row>
    <row r="32" spans="1:6" x14ac:dyDescent="0.3">
      <c r="A32">
        <f t="shared" si="5"/>
        <v>0.10999999999999999</v>
      </c>
      <c r="B32" s="1">
        <f t="shared" si="0"/>
        <v>2.4527199320016999</v>
      </c>
      <c r="C32" s="1">
        <f t="shared" si="1"/>
        <v>0.88297917552061211</v>
      </c>
      <c r="D32" s="21">
        <f t="shared" si="2"/>
        <v>8.6620257118572059</v>
      </c>
      <c r="E32" s="1">
        <f t="shared" si="3"/>
        <v>4.1446455197130758</v>
      </c>
      <c r="F32" s="1">
        <f t="shared" si="4"/>
        <v>3.4176633526363442</v>
      </c>
    </row>
    <row r="33" spans="1:6" x14ac:dyDescent="0.3">
      <c r="A33">
        <f t="shared" si="5"/>
        <v>0.11999999999999998</v>
      </c>
      <c r="B33" s="1">
        <f t="shared" si="0"/>
        <v>2.5661375661375656</v>
      </c>
      <c r="C33" s="1">
        <f t="shared" si="1"/>
        <v>0.92380952380952375</v>
      </c>
      <c r="D33" s="21">
        <f t="shared" si="2"/>
        <v>9.0625714285714292</v>
      </c>
      <c r="E33" s="1">
        <f t="shared" si="3"/>
        <v>4.3363004588051384</v>
      </c>
      <c r="F33" s="1">
        <f t="shared" si="4"/>
        <v>3.5757014908972096</v>
      </c>
    </row>
    <row r="34" spans="1:6" x14ac:dyDescent="0.3">
      <c r="A34">
        <f t="shared" si="5"/>
        <v>0.12999999999999998</v>
      </c>
      <c r="B34" s="1">
        <f t="shared" si="0"/>
        <v>2.6529971284996408</v>
      </c>
      <c r="C34" s="1">
        <f t="shared" si="1"/>
        <v>0.95507896625987077</v>
      </c>
      <c r="D34" s="21">
        <f t="shared" si="2"/>
        <v>9.3693246590093331</v>
      </c>
      <c r="E34" s="1">
        <f t="shared" si="3"/>
        <v>4.4830771418218616</v>
      </c>
      <c r="F34" s="1">
        <f t="shared" si="4"/>
        <v>3.6967331420195721</v>
      </c>
    </row>
    <row r="35" spans="1:6" x14ac:dyDescent="0.3">
      <c r="A35">
        <f t="shared" si="5"/>
        <v>0.13999999999999999</v>
      </c>
      <c r="B35" s="1">
        <f t="shared" si="0"/>
        <v>2.7136787056708611</v>
      </c>
      <c r="C35" s="1">
        <f t="shared" si="1"/>
        <v>0.97692433404151013</v>
      </c>
      <c r="D35" s="21">
        <f t="shared" si="2"/>
        <v>9.5836277169472144</v>
      </c>
      <c r="E35" s="1">
        <f t="shared" si="3"/>
        <v>4.5856178451734122</v>
      </c>
      <c r="F35" s="1">
        <f t="shared" si="4"/>
        <v>3.7812879253734955</v>
      </c>
    </row>
    <row r="36" spans="1:6" x14ac:dyDescent="0.3">
      <c r="A36">
        <f t="shared" si="5"/>
        <v>0.15</v>
      </c>
      <c r="B36" s="1">
        <f t="shared" si="0"/>
        <v>2.75</v>
      </c>
      <c r="C36" s="1">
        <f t="shared" si="1"/>
        <v>0.9900000000000001</v>
      </c>
      <c r="D36" s="21">
        <f t="shared" si="2"/>
        <v>9.7119000000000018</v>
      </c>
      <c r="E36" s="1">
        <f t="shared" si="3"/>
        <v>4.6469941514721054</v>
      </c>
      <c r="F36" s="1">
        <f t="shared" si="4"/>
        <v>3.8318986595748963</v>
      </c>
    </row>
    <row r="37" spans="1:6" x14ac:dyDescent="0.3">
      <c r="A37">
        <f t="shared" si="5"/>
        <v>0.16</v>
      </c>
      <c r="B37" s="1">
        <f t="shared" si="0"/>
        <v>2.7646901351893995</v>
      </c>
      <c r="C37" s="1">
        <f t="shared" si="1"/>
        <v>0.995288448668184</v>
      </c>
      <c r="D37" s="21">
        <f t="shared" si="2"/>
        <v>9.7637796814348849</v>
      </c>
      <c r="E37" s="1">
        <f t="shared" si="3"/>
        <v>4.6718177777664591</v>
      </c>
      <c r="F37" s="1">
        <f t="shared" si="4"/>
        <v>3.8523681538807999</v>
      </c>
    </row>
    <row r="38" spans="1:6" x14ac:dyDescent="0.3">
      <c r="A38">
        <f t="shared" si="5"/>
        <v>0.17</v>
      </c>
      <c r="B38" s="1">
        <f t="shared" si="0"/>
        <v>2.7609194015444012</v>
      </c>
      <c r="C38" s="1">
        <f t="shared" si="1"/>
        <v>0.9939309845559845</v>
      </c>
      <c r="D38" s="21">
        <f t="shared" si="2"/>
        <v>9.7504629584942091</v>
      </c>
      <c r="E38" s="1">
        <f t="shared" si="3"/>
        <v>4.665445931513708</v>
      </c>
      <c r="F38" s="1">
        <f t="shared" si="4"/>
        <v>3.8471139468990243</v>
      </c>
    </row>
    <row r="39" spans="1:6" x14ac:dyDescent="0.3">
      <c r="A39">
        <f t="shared" si="5"/>
        <v>0.18000000000000002</v>
      </c>
      <c r="B39" s="1">
        <f t="shared" si="0"/>
        <v>2.741935483870968</v>
      </c>
      <c r="C39" s="1">
        <f t="shared" si="1"/>
        <v>0.98709677419354858</v>
      </c>
      <c r="D39" s="21">
        <f t="shared" si="2"/>
        <v>9.683419354838712</v>
      </c>
      <c r="E39" s="1">
        <f t="shared" si="3"/>
        <v>4.6333666026408089</v>
      </c>
      <c r="F39" s="1">
        <f t="shared" si="4"/>
        <v>3.8206614201040026</v>
      </c>
    </row>
    <row r="40" spans="1:6" x14ac:dyDescent="0.3">
      <c r="A40">
        <f t="shared" si="5"/>
        <v>0.19000000000000003</v>
      </c>
      <c r="B40" s="1">
        <f t="shared" si="0"/>
        <v>2.7108168848934926</v>
      </c>
      <c r="C40" s="1">
        <f t="shared" si="1"/>
        <v>0.97589407856165744</v>
      </c>
      <c r="D40" s="21">
        <f t="shared" si="2"/>
        <v>9.5735209106898598</v>
      </c>
      <c r="E40" s="1">
        <f t="shared" si="3"/>
        <v>4.5807818944770506</v>
      </c>
      <c r="F40" s="1">
        <f t="shared" si="4"/>
        <v>3.7773002136641347</v>
      </c>
    </row>
    <row r="41" spans="1:6" x14ac:dyDescent="0.3">
      <c r="A41">
        <f t="shared" si="5"/>
        <v>0.20000000000000004</v>
      </c>
      <c r="B41" s="1">
        <f t="shared" si="0"/>
        <v>2.6703296703296702</v>
      </c>
      <c r="C41" s="1">
        <f t="shared" si="1"/>
        <v>0.96131868131868137</v>
      </c>
      <c r="D41" s="21">
        <f t="shared" si="2"/>
        <v>9.4305362637362649</v>
      </c>
      <c r="E41" s="1">
        <f t="shared" si="3"/>
        <v>4.5123659492816044</v>
      </c>
      <c r="F41" s="1">
        <f t="shared" si="4"/>
        <v>3.7208846124943049</v>
      </c>
    </row>
    <row r="42" spans="1:6" x14ac:dyDescent="0.3">
      <c r="A42">
        <f t="shared" si="5"/>
        <v>0.21000000000000005</v>
      </c>
      <c r="B42" s="1">
        <f t="shared" si="0"/>
        <v>2.6228632478632479</v>
      </c>
      <c r="C42" s="1">
        <f t="shared" si="1"/>
        <v>0.94423076923076932</v>
      </c>
      <c r="D42" s="21">
        <f t="shared" si="2"/>
        <v>9.2629038461538471</v>
      </c>
      <c r="E42" s="1">
        <f t="shared" si="3"/>
        <v>4.4321564265205966</v>
      </c>
      <c r="F42" s="1">
        <f t="shared" si="4"/>
        <v>3.6547440595401595</v>
      </c>
    </row>
    <row r="43" spans="1:6" x14ac:dyDescent="0.3">
      <c r="A43">
        <f t="shared" si="5"/>
        <v>0.22000000000000006</v>
      </c>
      <c r="B43" s="1">
        <f t="shared" si="0"/>
        <v>2.5704200242458812</v>
      </c>
      <c r="C43" s="1">
        <f t="shared" si="1"/>
        <v>0.92535120872851739</v>
      </c>
      <c r="D43" s="21">
        <f t="shared" si="2"/>
        <v>9.0776953576267569</v>
      </c>
      <c r="E43" s="1">
        <f t="shared" si="3"/>
        <v>4.3435370252717806</v>
      </c>
      <c r="F43" s="1">
        <f t="shared" si="4"/>
        <v>3.5816687438008241</v>
      </c>
    </row>
    <row r="44" spans="1:6" x14ac:dyDescent="0.3">
      <c r="A44">
        <f t="shared" si="5"/>
        <v>0.23000000000000007</v>
      </c>
      <c r="B44" s="1">
        <f t="shared" si="0"/>
        <v>2.5146377557585891</v>
      </c>
      <c r="C44" s="1">
        <f t="shared" si="1"/>
        <v>0.90526959207309221</v>
      </c>
      <c r="D44" s="21">
        <f t="shared" si="2"/>
        <v>8.8806946982370345</v>
      </c>
      <c r="E44" s="1">
        <f t="shared" si="3"/>
        <v>4.2492752523931285</v>
      </c>
      <c r="F44" s="1">
        <f t="shared" si="4"/>
        <v>3.5039407438573682</v>
      </c>
    </row>
    <row r="45" spans="1:6" x14ac:dyDescent="0.3">
      <c r="A45">
        <f t="shared" si="5"/>
        <v>0.24000000000000007</v>
      </c>
      <c r="B45" s="1">
        <f t="shared" si="0"/>
        <v>2.4568288854003133</v>
      </c>
      <c r="C45" s="1">
        <f t="shared" si="1"/>
        <v>0.88445839874411292</v>
      </c>
      <c r="D45" s="21">
        <f t="shared" si="2"/>
        <v>8.6765368916797474</v>
      </c>
      <c r="E45" s="1">
        <f t="shared" si="3"/>
        <v>4.1515888951356308</v>
      </c>
      <c r="F45" s="1">
        <f t="shared" si="4"/>
        <v>3.4233888410073989</v>
      </c>
    </row>
    <row r="46" spans="1:6" x14ac:dyDescent="0.3">
      <c r="A46">
        <f t="shared" si="5"/>
        <v>0.25000000000000006</v>
      </c>
      <c r="B46" s="1">
        <f t="shared" si="0"/>
        <v>2.398026315789473</v>
      </c>
      <c r="C46" s="1">
        <f t="shared" si="1"/>
        <v>0.86328947368421038</v>
      </c>
      <c r="D46" s="21">
        <f t="shared" si="2"/>
        <v>8.4688697368421035</v>
      </c>
      <c r="E46" s="1">
        <f t="shared" si="3"/>
        <v>4.0522233689272289</v>
      </c>
      <c r="F46" s="1">
        <f t="shared" si="4"/>
        <v>3.341452300036003</v>
      </c>
    </row>
    <row r="47" spans="1:6" x14ac:dyDescent="0.3">
      <c r="A47">
        <f t="shared" si="5"/>
        <v>0.26000000000000006</v>
      </c>
      <c r="B47" s="1">
        <f t="shared" si="0"/>
        <v>2.3390291632857614</v>
      </c>
      <c r="C47" s="1">
        <f t="shared" si="1"/>
        <v>0.84205049878287419</v>
      </c>
      <c r="D47" s="21">
        <f t="shared" si="2"/>
        <v>8.2605153930599968</v>
      </c>
      <c r="E47" s="1">
        <f t="shared" si="3"/>
        <v>3.952529033422409</v>
      </c>
      <c r="F47" s="1">
        <f t="shared" si="4"/>
        <v>3.2592446238186548</v>
      </c>
    </row>
    <row r="48" spans="1:6" x14ac:dyDescent="0.3">
      <c r="A48">
        <f t="shared" si="5"/>
        <v>0.27000000000000007</v>
      </c>
      <c r="B48" s="1">
        <f t="shared" si="0"/>
        <v>2.2804449648711942</v>
      </c>
      <c r="C48" s="1">
        <f t="shared" si="1"/>
        <v>0.82096018735362997</v>
      </c>
      <c r="D48" s="21">
        <f t="shared" si="2"/>
        <v>8.0536194379391102</v>
      </c>
      <c r="E48" s="1">
        <f t="shared" si="3"/>
        <v>3.8535325143674357</v>
      </c>
      <c r="F48" s="1">
        <f t="shared" si="4"/>
        <v>3.177612365136091</v>
      </c>
    </row>
    <row r="49" spans="1:6" x14ac:dyDescent="0.3">
      <c r="A49">
        <f t="shared" si="5"/>
        <v>0.28000000000000008</v>
      </c>
      <c r="B49" s="1">
        <f t="shared" si="0"/>
        <v>2.2227267343151569</v>
      </c>
      <c r="C49" s="1">
        <f t="shared" si="1"/>
        <v>0.80018162435345652</v>
      </c>
      <c r="D49" s="21">
        <f t="shared" si="2"/>
        <v>7.8497817349074088</v>
      </c>
      <c r="E49" s="1">
        <f t="shared" si="3"/>
        <v>3.7559993217029906</v>
      </c>
      <c r="F49" s="1">
        <f t="shared" si="4"/>
        <v>3.0971867613903767</v>
      </c>
    </row>
    <row r="50" spans="1:6" x14ac:dyDescent="0.3">
      <c r="A50">
        <f t="shared" si="5"/>
        <v>0.29000000000000009</v>
      </c>
      <c r="B50" s="1">
        <f t="shared" si="0"/>
        <v>2.1662044374009501</v>
      </c>
      <c r="C50" s="1">
        <f t="shared" si="1"/>
        <v>0.77983359746434211</v>
      </c>
      <c r="D50" s="21">
        <f t="shared" si="2"/>
        <v>7.6501675911251965</v>
      </c>
      <c r="E50" s="1">
        <f t="shared" si="3"/>
        <v>3.6604870369073224</v>
      </c>
      <c r="F50" s="1">
        <f t="shared" si="4"/>
        <v>3.0184275927425066</v>
      </c>
    </row>
    <row r="51" spans="1:6" x14ac:dyDescent="0.3">
      <c r="A51">
        <f t="shared" si="5"/>
        <v>0.3000000000000001</v>
      </c>
      <c r="B51" s="1">
        <f t="shared" si="0"/>
        <v>2.1111111111111103</v>
      </c>
      <c r="C51" s="1">
        <f t="shared" si="1"/>
        <v>0.75999999999999979</v>
      </c>
      <c r="D51" s="21">
        <f t="shared" si="2"/>
        <v>7.4555999999999987</v>
      </c>
      <c r="E51" s="1">
        <f t="shared" si="3"/>
        <v>3.5673894496149479</v>
      </c>
      <c r="F51" s="1">
        <f t="shared" si="4"/>
        <v>2.9416595770473943</v>
      </c>
    </row>
    <row r="52" spans="1:6" x14ac:dyDescent="0.3">
      <c r="A52">
        <f t="shared" si="5"/>
        <v>0.31000000000000011</v>
      </c>
      <c r="B52" s="1">
        <f t="shared" si="0"/>
        <v>2.0576041729481993</v>
      </c>
      <c r="C52" s="1">
        <f t="shared" si="1"/>
        <v>0.74073750226135182</v>
      </c>
      <c r="D52" s="21">
        <f t="shared" si="2"/>
        <v>7.2666348971838621</v>
      </c>
      <c r="E52" s="1">
        <f t="shared" si="3"/>
        <v>3.4769725664490472</v>
      </c>
      <c r="F52" s="1">
        <f t="shared" si="4"/>
        <v>2.8671020626385157</v>
      </c>
    </row>
    <row r="53" spans="1:6" x14ac:dyDescent="0.3">
      <c r="A53">
        <f t="shared" si="5"/>
        <v>0.32000000000000012</v>
      </c>
      <c r="B53" s="1">
        <f t="shared" si="0"/>
        <v>2.0057825858395808</v>
      </c>
      <c r="C53" s="1">
        <f t="shared" si="1"/>
        <v>0.72208173090224914</v>
      </c>
      <c r="D53" s="21">
        <f t="shared" si="2"/>
        <v>7.0836217801510646</v>
      </c>
      <c r="E53" s="1">
        <f t="shared" si="3"/>
        <v>3.3894036165531372</v>
      </c>
      <c r="F53" s="1">
        <f t="shared" si="4"/>
        <v>2.7948929462099485</v>
      </c>
    </row>
    <row r="54" spans="1:6" x14ac:dyDescent="0.3">
      <c r="A54">
        <f t="shared" si="5"/>
        <v>0.33000000000000013</v>
      </c>
      <c r="B54" s="1">
        <f t="shared" si="0"/>
        <v>1.9557005494505488</v>
      </c>
      <c r="C54" s="1">
        <f t="shared" si="1"/>
        <v>0.70405219780219763</v>
      </c>
      <c r="D54" s="21">
        <f t="shared" si="2"/>
        <v>6.9067520604395591</v>
      </c>
      <c r="E54" s="1">
        <f t="shared" si="3"/>
        <v>3.3047741873918115</v>
      </c>
      <c r="F54" s="1">
        <f t="shared" si="4"/>
        <v>2.725107750534344</v>
      </c>
    </row>
    <row r="55" spans="1:6" x14ac:dyDescent="0.3">
      <c r="A55">
        <f t="shared" si="5"/>
        <v>0.34000000000000014</v>
      </c>
      <c r="B55" s="1">
        <f t="shared" si="0"/>
        <v>1.907378335949764</v>
      </c>
      <c r="C55" s="1">
        <f t="shared" si="1"/>
        <v>0.68665620094191515</v>
      </c>
      <c r="D55" s="21">
        <f t="shared" si="2"/>
        <v>6.7360973312401882</v>
      </c>
      <c r="E55" s="1">
        <f t="shared" si="3"/>
        <v>3.2231185352011451</v>
      </c>
      <c r="F55" s="1">
        <f t="shared" si="4"/>
        <v>2.6577747232102173</v>
      </c>
    </row>
    <row r="56" spans="1:6" x14ac:dyDescent="0.3">
      <c r="A56">
        <f t="shared" si="5"/>
        <v>0.35000000000000014</v>
      </c>
      <c r="B56" s="1">
        <f t="shared" si="0"/>
        <v>1.8608108108108101</v>
      </c>
      <c r="C56" s="1">
        <f t="shared" si="1"/>
        <v>0.66989189189189169</v>
      </c>
      <c r="D56" s="21">
        <f t="shared" si="2"/>
        <v>6.5716394594594574</v>
      </c>
      <c r="E56" s="1">
        <f t="shared" si="3"/>
        <v>3.1444279835759632</v>
      </c>
      <c r="F56" s="1">
        <f t="shared" si="4"/>
        <v>2.5928867096976069</v>
      </c>
    </row>
    <row r="57" spans="1:6" x14ac:dyDescent="0.3">
      <c r="A57">
        <f t="shared" si="5"/>
        <v>0.36000000000000015</v>
      </c>
      <c r="B57" s="1">
        <f t="shared" si="0"/>
        <v>1.8159740960604418</v>
      </c>
      <c r="C57" s="1">
        <f t="shared" si="1"/>
        <v>0.65375067458175917</v>
      </c>
      <c r="D57" s="21">
        <f t="shared" si="2"/>
        <v>6.4132941176470579</v>
      </c>
      <c r="E57" s="1">
        <f t="shared" si="3"/>
        <v>3.0686621831337151</v>
      </c>
      <c r="F57" s="1">
        <f t="shared" si="4"/>
        <v>2.5304104380060881</v>
      </c>
    </row>
    <row r="58" spans="1:6" x14ac:dyDescent="0.3">
      <c r="A58">
        <f t="shared" si="5"/>
        <v>0.37000000000000016</v>
      </c>
      <c r="B58" s="1">
        <f t="shared" si="0"/>
        <v>1.7728307544236317</v>
      </c>
      <c r="C58" s="1">
        <f t="shared" si="1"/>
        <v>0.63821907159250746</v>
      </c>
      <c r="D58" s="21">
        <f t="shared" si="2"/>
        <v>6.2609290923224981</v>
      </c>
      <c r="E58" s="1">
        <f t="shared" si="3"/>
        <v>2.9957578717659983</v>
      </c>
      <c r="F58" s="1">
        <f t="shared" si="4"/>
        <v>2.470293742374206</v>
      </c>
    </row>
    <row r="59" spans="1:6" x14ac:dyDescent="0.3">
      <c r="A59">
        <f t="shared" si="5"/>
        <v>0.38000000000000017</v>
      </c>
      <c r="B59" s="1">
        <f t="shared" si="0"/>
        <v>1.7313338025992748</v>
      </c>
      <c r="C59" s="1">
        <f t="shared" si="1"/>
        <v>0.62328016893573901</v>
      </c>
      <c r="D59" s="21">
        <f t="shared" si="2"/>
        <v>6.1143784572596003</v>
      </c>
      <c r="E59" s="1">
        <f t="shared" si="3"/>
        <v>2.9256356563362873</v>
      </c>
      <c r="F59" s="1">
        <f t="shared" si="4"/>
        <v>2.4124711554388618</v>
      </c>
    </row>
    <row r="60" spans="1:6" x14ac:dyDescent="0.3">
      <c r="A60">
        <f t="shared" si="5"/>
        <v>0.39000000000000018</v>
      </c>
      <c r="B60" s="1">
        <f t="shared" si="0"/>
        <v>1.6914298018949174</v>
      </c>
      <c r="C60" s="1">
        <f t="shared" si="1"/>
        <v>0.60891472868217034</v>
      </c>
      <c r="D60" s="21">
        <f t="shared" si="2"/>
        <v>5.9734534883720913</v>
      </c>
      <c r="E60" s="1">
        <f t="shared" si="3"/>
        <v>2.8582052352841099</v>
      </c>
      <c r="F60" s="1">
        <f t="shared" si="4"/>
        <v>2.3568682147804241</v>
      </c>
    </row>
    <row r="61" spans="1:6" x14ac:dyDescent="0.3">
      <c r="A61">
        <f t="shared" si="5"/>
        <v>0.40000000000000019</v>
      </c>
      <c r="B61" s="1">
        <f t="shared" si="0"/>
        <v>1.6530612244897951</v>
      </c>
      <c r="C61" s="1">
        <f t="shared" si="1"/>
        <v>0.59510204081632634</v>
      </c>
      <c r="D61" s="21">
        <f t="shared" si="2"/>
        <v>5.8379510204081617</v>
      </c>
      <c r="E61" s="1">
        <f t="shared" si="3"/>
        <v>2.7933693971743252</v>
      </c>
      <c r="F61" s="1">
        <f t="shared" si="4"/>
        <v>2.3034047601155212</v>
      </c>
    </row>
    <row r="62" spans="1:6" x14ac:dyDescent="0.3">
      <c r="A62">
        <f t="shared" si="5"/>
        <v>0.4100000000000002</v>
      </c>
      <c r="B62" s="1">
        <f t="shared" si="0"/>
        <v>1.6161682527387398</v>
      </c>
      <c r="C62" s="1">
        <f t="shared" si="1"/>
        <v>0.58182057098594642</v>
      </c>
      <c r="D62" s="21">
        <f t="shared" si="2"/>
        <v>5.7076598013721345</v>
      </c>
      <c r="E62" s="1">
        <f t="shared" si="3"/>
        <v>2.7310270611897507</v>
      </c>
      <c r="F62" s="1">
        <f t="shared" si="4"/>
        <v>2.251997440478938</v>
      </c>
    </row>
    <row r="63" spans="1:6" x14ac:dyDescent="0.3">
      <c r="A63">
        <f t="shared" si="5"/>
        <v>0.42000000000000021</v>
      </c>
      <c r="B63" s="1">
        <f t="shared" si="0"/>
        <v>1.5806901359358652</v>
      </c>
      <c r="C63" s="1">
        <f t="shared" si="1"/>
        <v>0.56904844893691153</v>
      </c>
      <c r="D63" s="21">
        <f t="shared" si="2"/>
        <v>5.582365284071102</v>
      </c>
      <c r="E63" s="1">
        <f t="shared" si="3"/>
        <v>2.6710755698122224</v>
      </c>
      <c r="F63" s="1">
        <f t="shared" si="4"/>
        <v>2.2025616047621464</v>
      </c>
    </row>
    <row r="64" spans="1:6" x14ac:dyDescent="0.3">
      <c r="A64">
        <f t="shared" si="5"/>
        <v>0.43000000000000022</v>
      </c>
      <c r="B64" s="1">
        <f t="shared" si="0"/>
        <v>1.5465662025530265</v>
      </c>
      <c r="C64" s="1">
        <f t="shared" si="1"/>
        <v>0.5567638329190896</v>
      </c>
      <c r="D64" s="21">
        <f t="shared" si="2"/>
        <v>5.461853200936269</v>
      </c>
      <c r="E64" s="1">
        <f t="shared" si="3"/>
        <v>2.6134123993193952</v>
      </c>
      <c r="F64" s="1">
        <f t="shared" si="4"/>
        <v>2.1550127121842837</v>
      </c>
    </row>
    <row r="65" spans="1:6" x14ac:dyDescent="0.3">
      <c r="A65">
        <f t="shared" si="5"/>
        <v>0.44000000000000022</v>
      </c>
      <c r="B65" s="1">
        <f t="shared" si="0"/>
        <v>1.5137366049752137</v>
      </c>
      <c r="C65" s="1">
        <f t="shared" si="1"/>
        <v>0.54494517779107698</v>
      </c>
      <c r="D65" s="21">
        <f t="shared" si="2"/>
        <v>5.3459121941304657</v>
      </c>
      <c r="E65" s="1">
        <f t="shared" si="3"/>
        <v>2.5579364182505664</v>
      </c>
      <c r="F65" s="1">
        <f t="shared" si="4"/>
        <v>2.1092673700196278</v>
      </c>
    </row>
    <row r="66" spans="1:6" x14ac:dyDescent="0.3">
      <c r="A66">
        <f t="shared" si="5"/>
        <v>0.45000000000000023</v>
      </c>
      <c r="B66" s="1">
        <f t="shared" si="0"/>
        <v>1.4821428571428563</v>
      </c>
      <c r="C66" s="1">
        <f t="shared" si="1"/>
        <v>0.53357142857142836</v>
      </c>
      <c r="D66" s="21">
        <f t="shared" si="2"/>
        <v>5.2343357142857121</v>
      </c>
      <c r="E66" s="1">
        <f t="shared" si="3"/>
        <v>2.504548795923276</v>
      </c>
      <c r="F66" s="1">
        <f t="shared" si="4"/>
        <v>2.0652440827578973</v>
      </c>
    </row>
    <row r="67" spans="1:6" x14ac:dyDescent="0.3">
      <c r="A67">
        <f t="shared" si="5"/>
        <v>0.46000000000000024</v>
      </c>
      <c r="B67" s="1">
        <f t="shared" si="0"/>
        <v>1.4517282124097659</v>
      </c>
      <c r="C67" s="1">
        <f t="shared" si="1"/>
        <v>0.52262215646751575</v>
      </c>
      <c r="D67" s="21">
        <f t="shared" si="2"/>
        <v>5.1269233549463298</v>
      </c>
      <c r="E67" s="1">
        <f t="shared" si="3"/>
        <v>2.453153640943722</v>
      </c>
      <c r="F67" s="1">
        <f t="shared" si="4"/>
        <v>2.0228637786181971</v>
      </c>
    </row>
    <row r="68" spans="1:6" x14ac:dyDescent="0.3">
      <c r="A68">
        <f t="shared" si="5"/>
        <v>0.47000000000000025</v>
      </c>
      <c r="B68" s="1">
        <f t="shared" si="0"/>
        <v>1.4224379186178839</v>
      </c>
      <c r="C68" s="1">
        <f t="shared" si="1"/>
        <v>0.51207765070243827</v>
      </c>
      <c r="D68" s="21">
        <f t="shared" si="2"/>
        <v>5.0234817533909197</v>
      </c>
      <c r="E68" s="1">
        <f t="shared" si="3"/>
        <v>2.4036584322361674</v>
      </c>
      <c r="F68" s="1">
        <f t="shared" si="4"/>
        <v>1.9820501649746818</v>
      </c>
    </row>
    <row r="69" spans="1:6" x14ac:dyDescent="0.3">
      <c r="A69">
        <f t="shared" si="5"/>
        <v>0.48000000000000026</v>
      </c>
      <c r="B69" s="1">
        <f t="shared" si="0"/>
        <v>1.3942193792940054</v>
      </c>
      <c r="C69" s="1">
        <f t="shared" si="1"/>
        <v>0.50191897654584205</v>
      </c>
      <c r="D69" s="21">
        <f t="shared" si="2"/>
        <v>4.9238251599147107</v>
      </c>
      <c r="E69" s="1">
        <f t="shared" si="3"/>
        <v>2.35597429143575</v>
      </c>
      <c r="F69" s="1">
        <f t="shared" si="4"/>
        <v>1.942729952970925</v>
      </c>
    </row>
    <row r="70" spans="1:6" x14ac:dyDescent="0.3">
      <c r="A70">
        <f t="shared" si="5"/>
        <v>0.49000000000000027</v>
      </c>
      <c r="B70" s="1">
        <f t="shared" si="0"/>
        <v>1.3670222435219452</v>
      </c>
      <c r="C70" s="1">
        <f t="shared" si="1"/>
        <v>0.49212800766790032</v>
      </c>
      <c r="D70" s="21">
        <f t="shared" si="2"/>
        <v>4.8277757552221026</v>
      </c>
      <c r="E70" s="1">
        <f t="shared" si="3"/>
        <v>2.3100161347559109</v>
      </c>
      <c r="F70" s="1">
        <f t="shared" si="4"/>
        <v>1.9048329827493853</v>
      </c>
    </row>
    <row r="71" spans="1:6" x14ac:dyDescent="0.3">
      <c r="A71">
        <f t="shared" si="5"/>
        <v>0.50000000000000022</v>
      </c>
      <c r="B71" s="1">
        <f t="shared" si="0"/>
        <v>1.3407984420642642</v>
      </c>
      <c r="C71" s="1">
        <f t="shared" si="1"/>
        <v>0.48268743914313517</v>
      </c>
      <c r="D71" s="21">
        <f t="shared" si="2"/>
        <v>4.7351637779941562</v>
      </c>
      <c r="E71" s="1">
        <f t="shared" si="3"/>
        <v>2.2657027340274709</v>
      </c>
      <c r="F71" s="1">
        <f t="shared" si="4"/>
        <v>1.8682922737840595</v>
      </c>
    </row>
    <row r="72" spans="1:6" x14ac:dyDescent="0.3">
      <c r="A72">
        <f t="shared" si="5"/>
        <v>0.51000000000000023</v>
      </c>
      <c r="B72" s="1">
        <f t="shared" si="0"/>
        <v>1.3155021834061129</v>
      </c>
      <c r="C72" s="1">
        <f t="shared" si="1"/>
        <v>0.47358078602620068</v>
      </c>
      <c r="D72" s="21">
        <f t="shared" si="2"/>
        <v>4.6458275109170293</v>
      </c>
      <c r="E72" s="1">
        <f t="shared" si="3"/>
        <v>2.2229567100134515</v>
      </c>
      <c r="F72" s="1">
        <f t="shared" si="4"/>
        <v>1.8330440193679032</v>
      </c>
    </row>
    <row r="73" spans="1:6" x14ac:dyDescent="0.3">
      <c r="A73">
        <f t="shared" si="5"/>
        <v>0.52000000000000024</v>
      </c>
      <c r="B73" s="1">
        <f t="shared" si="0"/>
        <v>1.291089920337817</v>
      </c>
      <c r="C73" s="1">
        <f t="shared" si="1"/>
        <v>0.46479237132161416</v>
      </c>
      <c r="D73" s="21">
        <f t="shared" si="2"/>
        <v>4.5596131626650349</v>
      </c>
      <c r="E73" s="1">
        <f t="shared" si="3"/>
        <v>2.1817044759397892</v>
      </c>
      <c r="F73" s="1">
        <f t="shared" si="4"/>
        <v>1.7990275400484146</v>
      </c>
    </row>
    <row r="74" spans="1:6" x14ac:dyDescent="0.3">
      <c r="A74">
        <f t="shared" si="5"/>
        <v>0.53000000000000025</v>
      </c>
      <c r="B74" s="1">
        <f t="shared" si="0"/>
        <v>1.2675202952998967</v>
      </c>
      <c r="C74" s="1">
        <f t="shared" si="1"/>
        <v>0.4563073063079629</v>
      </c>
      <c r="D74" s="21">
        <f t="shared" si="2"/>
        <v>4.4763746748811162</v>
      </c>
      <c r="E74" s="1">
        <f t="shared" si="3"/>
        <v>2.1418761451384785</v>
      </c>
      <c r="F74" s="1">
        <f t="shared" si="4"/>
        <v>1.7661852074704187</v>
      </c>
    </row>
    <row r="75" spans="1:6" x14ac:dyDescent="0.3">
      <c r="A75">
        <f t="shared" si="5"/>
        <v>0.54000000000000026</v>
      </c>
      <c r="B75" s="1">
        <f t="shared" si="0"/>
        <v>1.2447540708410267</v>
      </c>
      <c r="C75" s="1">
        <f t="shared" si="1"/>
        <v>0.4481114655027697</v>
      </c>
      <c r="D75" s="21">
        <f t="shared" si="2"/>
        <v>4.3959734765821707</v>
      </c>
      <c r="E75" s="1">
        <f t="shared" si="3"/>
        <v>2.1034054135343072</v>
      </c>
      <c r="F75" s="1">
        <f t="shared" si="4"/>
        <v>1.734462347474955</v>
      </c>
    </row>
    <row r="76" spans="1:6" x14ac:dyDescent="0.3">
      <c r="A76">
        <f t="shared" si="5"/>
        <v>0.55000000000000027</v>
      </c>
      <c r="B76" s="1">
        <f t="shared" si="0"/>
        <v>1.2227540500736371</v>
      </c>
      <c r="C76" s="1">
        <f t="shared" si="1"/>
        <v>0.44019145802650944</v>
      </c>
      <c r="D76" s="21">
        <f t="shared" si="2"/>
        <v>4.318278203240058</v>
      </c>
      <c r="E76" s="1">
        <f t="shared" si="3"/>
        <v>2.0662294252294622</v>
      </c>
      <c r="F76" s="1">
        <f t="shared" si="4"/>
        <v>1.7038071292607078</v>
      </c>
    </row>
    <row r="77" spans="1:6" x14ac:dyDescent="0.3">
      <c r="A77">
        <f t="shared" si="5"/>
        <v>0.56000000000000028</v>
      </c>
      <c r="B77" s="1">
        <f t="shared" si="0"/>
        <v>1.2014849908654619</v>
      </c>
      <c r="C77" s="1">
        <f t="shared" si="1"/>
        <v>0.43253459671156635</v>
      </c>
      <c r="D77" s="21">
        <f t="shared" si="2"/>
        <v>4.2431643937404662</v>
      </c>
      <c r="E77" s="1">
        <f t="shared" si="3"/>
        <v>2.0302886275030243</v>
      </c>
      <c r="F77" s="1">
        <f t="shared" si="4"/>
        <v>1.6741704458169893</v>
      </c>
    </row>
    <row r="78" spans="1:6" x14ac:dyDescent="0.3">
      <c r="A78">
        <f t="shared" si="5"/>
        <v>0.57000000000000028</v>
      </c>
      <c r="B78" s="1">
        <f t="shared" si="0"/>
        <v>1.1809135166093925</v>
      </c>
      <c r="C78" s="1">
        <f t="shared" si="1"/>
        <v>0.42512886597938132</v>
      </c>
      <c r="D78" s="21">
        <f t="shared" si="2"/>
        <v>4.1705141752577308</v>
      </c>
      <c r="E78" s="1">
        <f t="shared" si="3"/>
        <v>1.9955266200284374</v>
      </c>
      <c r="F78" s="1">
        <f t="shared" si="4"/>
        <v>1.6455057895888756</v>
      </c>
    </row>
    <row r="79" spans="1:6" x14ac:dyDescent="0.3">
      <c r="A79">
        <f t="shared" si="5"/>
        <v>0.58000000000000029</v>
      </c>
      <c r="B79" s="1">
        <f t="shared" si="0"/>
        <v>1.1610080257145297</v>
      </c>
      <c r="C79" s="1">
        <f t="shared" si="1"/>
        <v>0.41796288925723074</v>
      </c>
      <c r="D79" s="21">
        <f t="shared" si="2"/>
        <v>4.100215943613434</v>
      </c>
      <c r="E79" s="1">
        <f t="shared" si="3"/>
        <v>1.9618900019300345</v>
      </c>
      <c r="F79" s="1">
        <f t="shared" si="4"/>
        <v>1.6177691263604377</v>
      </c>
    </row>
    <row r="80" spans="1:6" x14ac:dyDescent="0.3">
      <c r="A80">
        <f t="shared" si="5"/>
        <v>0.5900000000000003</v>
      </c>
      <c r="B80" s="1">
        <f t="shared" si="0"/>
        <v>1.14173860141602</v>
      </c>
      <c r="C80" s="1">
        <f t="shared" si="1"/>
        <v>0.41102589650976723</v>
      </c>
      <c r="D80" s="21">
        <f t="shared" si="2"/>
        <v>4.0321640447608171</v>
      </c>
      <c r="E80" s="1">
        <f t="shared" si="3"/>
        <v>1.9293282193782495</v>
      </c>
      <c r="F80" s="1">
        <f t="shared" si="4"/>
        <v>1.5909187695821687</v>
      </c>
    </row>
    <row r="81" spans="1:6" x14ac:dyDescent="0.3">
      <c r="A81">
        <f t="shared" si="5"/>
        <v>0.60000000000000031</v>
      </c>
      <c r="B81" s="1">
        <f t="shared" si="0"/>
        <v>1.1230769230769224</v>
      </c>
      <c r="C81" s="1">
        <f t="shared" si="1"/>
        <v>0.40430769230769209</v>
      </c>
      <c r="D81" s="21">
        <f t="shared" si="2"/>
        <v>3.9662584615384597</v>
      </c>
      <c r="E81" s="1">
        <f t="shared" si="3"/>
        <v>1.8977934157060892</v>
      </c>
      <c r="F81" s="1">
        <f t="shared" si="4"/>
        <v>1.5649152567774391</v>
      </c>
    </row>
    <row r="82" spans="1:6" x14ac:dyDescent="0.3">
      <c r="A82">
        <f t="shared" si="5"/>
        <v>0.61000000000000032</v>
      </c>
      <c r="B82" s="1">
        <f t="shared" si="0"/>
        <v>1.1049961798260077</v>
      </c>
      <c r="C82" s="1">
        <f t="shared" si="1"/>
        <v>0.39779862473736283</v>
      </c>
      <c r="D82" s="21">
        <f t="shared" si="2"/>
        <v>3.9024045086735297</v>
      </c>
      <c r="E82" s="1">
        <f t="shared" si="3"/>
        <v>1.8672402854729004</v>
      </c>
      <c r="F82" s="1">
        <f t="shared" si="4"/>
        <v>1.5397212292038764</v>
      </c>
    </row>
    <row r="83" spans="1:6" x14ac:dyDescent="0.3">
      <c r="A83">
        <f t="shared" si="5"/>
        <v>0.62000000000000033</v>
      </c>
      <c r="B83" s="1">
        <f t="shared" si="0"/>
        <v>1.0874709871205566</v>
      </c>
      <c r="C83" s="1">
        <f t="shared" si="1"/>
        <v>0.39148955536340041</v>
      </c>
      <c r="D83" s="21">
        <f t="shared" si="2"/>
        <v>3.8405125381149583</v>
      </c>
      <c r="E83" s="1">
        <f t="shared" si="3"/>
        <v>1.8376259334708447</v>
      </c>
      <c r="F83" s="1">
        <f t="shared" si="4"/>
        <v>1.5153013155904911</v>
      </c>
    </row>
    <row r="84" spans="1:6" x14ac:dyDescent="0.3">
      <c r="A84">
        <f t="shared" si="5"/>
        <v>0.63000000000000034</v>
      </c>
      <c r="B84" s="1">
        <f t="shared" si="0"/>
        <v>1.0704773066268904</v>
      </c>
      <c r="C84" s="1">
        <f t="shared" si="1"/>
        <v>0.38537183038568062</v>
      </c>
      <c r="D84" s="21">
        <f t="shared" si="2"/>
        <v>3.7804976560835271</v>
      </c>
      <c r="E84" s="1">
        <f t="shared" si="3"/>
        <v>1.8089097393377349</v>
      </c>
      <c r="F84" s="1">
        <f t="shared" si="4"/>
        <v>1.4916220204977917</v>
      </c>
    </row>
    <row r="85" spans="1:6" x14ac:dyDescent="0.3">
      <c r="A85">
        <f t="shared" si="5"/>
        <v>0.64000000000000035</v>
      </c>
      <c r="B85" s="1">
        <f t="shared" si="0"/>
        <v>1.0539923696609277</v>
      </c>
      <c r="C85" s="1">
        <f t="shared" si="1"/>
        <v>0.37943725307793402</v>
      </c>
      <c r="D85" s="21">
        <f t="shared" si="2"/>
        <v>3.7222794526945329</v>
      </c>
      <c r="E85" s="1">
        <f t="shared" si="3"/>
        <v>1.7810532281856566</v>
      </c>
      <c r="F85" s="1">
        <f t="shared" si="4"/>
        <v>1.4686516176385009</v>
      </c>
    </row>
    <row r="86" spans="1:6" x14ac:dyDescent="0.3">
      <c r="A86">
        <f t="shared" si="5"/>
        <v>0.65000000000000036</v>
      </c>
      <c r="B86" s="1">
        <f t="shared" ref="B86:B149" si="6">(1+4.5*(A86/$B$9)^$B$12)/(1+(A86/$B$9)^3)</f>
        <v>1.0379946043165462</v>
      </c>
      <c r="C86" s="1">
        <f t="shared" ref="C86:C149" si="7">($B$8*$B$13*B86)/($B$15/$B$14)</f>
        <v>0.37367805755395667</v>
      </c>
      <c r="D86" s="21">
        <f t="shared" ref="D86:D149" si="8">C86*$B$16</f>
        <v>3.6657817446043151</v>
      </c>
      <c r="E86" s="1">
        <f t="shared" ref="E86:E149" si="9">D86*$E$19</f>
        <v>1.7540199474613061</v>
      </c>
      <c r="F86" s="1">
        <f t="shared" ref="F86:F149" si="10">D86*$F$19</f>
        <v>1.4463600483369266</v>
      </c>
    </row>
    <row r="87" spans="1:6" x14ac:dyDescent="0.3">
      <c r="A87">
        <f t="shared" ref="A87:A150" si="11">A86+0.01</f>
        <v>0.66000000000000036</v>
      </c>
      <c r="B87" s="1">
        <f t="shared" si="6"/>
        <v>1.0224635663232147</v>
      </c>
      <c r="C87" s="1">
        <f t="shared" si="7"/>
        <v>0.3680868838763573</v>
      </c>
      <c r="D87" s="21">
        <f t="shared" si="8"/>
        <v>3.6109323308270653</v>
      </c>
      <c r="E87" s="1">
        <f t="shared" si="9"/>
        <v>1.727775350108105</v>
      </c>
      <c r="F87" s="1">
        <f t="shared" si="10"/>
        <v>1.4247188251847616</v>
      </c>
    </row>
    <row r="88" spans="1:6" x14ac:dyDescent="0.3">
      <c r="A88">
        <f t="shared" si="11"/>
        <v>0.67000000000000037</v>
      </c>
      <c r="B88" s="1">
        <f t="shared" si="6"/>
        <v>1.0073798736100052</v>
      </c>
      <c r="C88" s="1">
        <f t="shared" si="7"/>
        <v>0.36265675449960194</v>
      </c>
      <c r="D88" s="21">
        <f t="shared" si="8"/>
        <v>3.5576627616410952</v>
      </c>
      <c r="E88" s="1">
        <f t="shared" si="9"/>
        <v>1.7022866839914192</v>
      </c>
      <c r="F88" s="1">
        <f t="shared" si="10"/>
        <v>1.4037009408614209</v>
      </c>
    </row>
    <row r="89" spans="1:6" x14ac:dyDescent="0.3">
      <c r="A89">
        <f t="shared" si="11"/>
        <v>0.68000000000000038</v>
      </c>
      <c r="B89" s="1">
        <f t="shared" si="6"/>
        <v>0.99272514450594174</v>
      </c>
      <c r="C89" s="1">
        <f t="shared" si="7"/>
        <v>0.35738105202213905</v>
      </c>
      <c r="D89" s="21">
        <f t="shared" si="8"/>
        <v>3.505908120337184</v>
      </c>
      <c r="E89" s="1">
        <f t="shared" si="9"/>
        <v>1.6775228874685131</v>
      </c>
      <c r="F89" s="1">
        <f t="shared" si="10"/>
        <v>1.3832807820213138</v>
      </c>
    </row>
    <row r="90" spans="1:6" x14ac:dyDescent="0.3">
      <c r="A90">
        <f t="shared" si="11"/>
        <v>0.69000000000000039</v>
      </c>
      <c r="B90" s="1">
        <f t="shared" si="6"/>
        <v>0.97848193947282713</v>
      </c>
      <c r="C90" s="1">
        <f t="shared" si="7"/>
        <v>0.35225349821021779</v>
      </c>
      <c r="D90" s="21">
        <f t="shared" si="8"/>
        <v>3.4556068174422365</v>
      </c>
      <c r="E90" s="1">
        <f t="shared" si="9"/>
        <v>1.6534544909277489</v>
      </c>
      <c r="F90" s="1">
        <f t="shared" si="10"/>
        <v>1.3634340481033349</v>
      </c>
    </row>
    <row r="91" spans="1:6" x14ac:dyDescent="0.3">
      <c r="A91">
        <f t="shared" si="11"/>
        <v>0.7000000000000004</v>
      </c>
      <c r="B91" s="1">
        <f t="shared" si="6"/>
        <v>0.96463370624323286</v>
      </c>
      <c r="C91" s="1">
        <f t="shared" si="7"/>
        <v>0.34726813424756386</v>
      </c>
      <c r="D91" s="21">
        <f t="shared" si="8"/>
        <v>3.4067003969686018</v>
      </c>
      <c r="E91" s="1">
        <f t="shared" si="9"/>
        <v>1.6300535240818776</v>
      </c>
      <c r="F91" s="1">
        <f t="shared" si="10"/>
        <v>1.3441376748851668</v>
      </c>
    </row>
    <row r="92" spans="1:6" x14ac:dyDescent="0.3">
      <c r="A92">
        <f t="shared" si="11"/>
        <v>0.71000000000000041</v>
      </c>
      <c r="B92" s="1">
        <f t="shared" si="6"/>
        <v>0.95116472822085496</v>
      </c>
      <c r="C92" s="1">
        <f t="shared" si="7"/>
        <v>0.34241930215950783</v>
      </c>
      <c r="D92" s="21">
        <f t="shared" si="8"/>
        <v>3.3591333541847721</v>
      </c>
      <c r="E92" s="1">
        <f t="shared" si="9"/>
        <v>1.6072934287741336</v>
      </c>
      <c r="F92" s="1">
        <f t="shared" si="10"/>
        <v>1.3253697625834235</v>
      </c>
    </row>
    <row r="93" spans="1:6" x14ac:dyDescent="0.3">
      <c r="A93">
        <f t="shared" si="11"/>
        <v>0.72000000000000042</v>
      </c>
      <c r="B93" s="1">
        <f t="shared" si="6"/>
        <v>0.93806007599110974</v>
      </c>
      <c r="C93" s="1">
        <f t="shared" si="7"/>
        <v>0.33770162735679954</v>
      </c>
      <c r="D93" s="21">
        <f t="shared" si="8"/>
        <v>3.3128529643702036</v>
      </c>
      <c r="E93" s="1">
        <f t="shared" si="9"/>
        <v>1.58514897704006</v>
      </c>
      <c r="F93" s="1">
        <f t="shared" si="10"/>
        <v>1.3071095082876578</v>
      </c>
    </row>
    <row r="94" spans="1:6" x14ac:dyDescent="0.3">
      <c r="A94">
        <f t="shared" si="11"/>
        <v>0.73000000000000043</v>
      </c>
      <c r="B94" s="1">
        <f t="shared" si="6"/>
        <v>0.925305561785153</v>
      </c>
      <c r="C94" s="1">
        <f t="shared" si="7"/>
        <v>0.33311000224265513</v>
      </c>
      <c r="D94" s="21">
        <f t="shared" si="8"/>
        <v>3.2678091220004468</v>
      </c>
      <c r="E94" s="1">
        <f t="shared" si="9"/>
        <v>1.5635961941600787</v>
      </c>
      <c r="F94" s="1">
        <f t="shared" si="10"/>
        <v>1.289337142509718</v>
      </c>
    </row>
    <row r="95" spans="1:6" x14ac:dyDescent="0.3">
      <c r="A95">
        <f t="shared" si="11"/>
        <v>0.74000000000000044</v>
      </c>
      <c r="B95" s="1">
        <f t="shared" si="6"/>
        <v>0.91288769673934533</v>
      </c>
      <c r="C95" s="1">
        <f t="shared" si="7"/>
        <v>0.32863957082616435</v>
      </c>
      <c r="D95" s="21">
        <f t="shared" si="8"/>
        <v>3.2239541898046724</v>
      </c>
      <c r="E95" s="1">
        <f t="shared" si="9"/>
        <v>1.5426122864358467</v>
      </c>
      <c r="F95" s="1">
        <f t="shared" si="10"/>
        <v>1.2720338696283315</v>
      </c>
    </row>
    <row r="96" spans="1:6" x14ac:dyDescent="0.3">
      <c r="A96">
        <f t="shared" si="11"/>
        <v>0.75000000000000044</v>
      </c>
      <c r="B96" s="1">
        <f t="shared" si="6"/>
        <v>0.90079365079365015</v>
      </c>
      <c r="C96" s="1">
        <f t="shared" si="7"/>
        <v>0.32428571428571407</v>
      </c>
      <c r="D96" s="21">
        <f t="shared" si="8"/>
        <v>3.181242857142855</v>
      </c>
      <c r="E96" s="1">
        <f t="shared" si="9"/>
        <v>1.5221755734259264</v>
      </c>
      <c r="F96" s="1">
        <f t="shared" si="10"/>
        <v>1.2551818120108236</v>
      </c>
    </row>
    <row r="97" spans="1:6" x14ac:dyDescent="0.3">
      <c r="A97">
        <f t="shared" si="11"/>
        <v>0.76000000000000045</v>
      </c>
      <c r="B97" s="1">
        <f t="shared" si="6"/>
        <v>0.88901121507581016</v>
      </c>
      <c r="C97" s="1">
        <f t="shared" si="7"/>
        <v>0.32004403742729171</v>
      </c>
      <c r="D97" s="21">
        <f t="shared" si="8"/>
        <v>3.1396320071617319</v>
      </c>
      <c r="E97" s="1">
        <f t="shared" si="9"/>
        <v>1.5022654243819635</v>
      </c>
      <c r="F97" s="1">
        <f t="shared" si="10"/>
        <v>1.2387639575985625</v>
      </c>
    </row>
    <row r="98" spans="1:6" x14ac:dyDescent="0.3">
      <c r="A98">
        <f t="shared" si="11"/>
        <v>0.77000000000000046</v>
      </c>
      <c r="B98" s="1">
        <f t="shared" si="6"/>
        <v>0.87752876662288937</v>
      </c>
      <c r="C98" s="1">
        <f t="shared" si="7"/>
        <v>0.31591035598424022</v>
      </c>
      <c r="D98" s="21">
        <f t="shared" si="8"/>
        <v>3.0990805922053966</v>
      </c>
      <c r="E98" s="1">
        <f t="shared" si="9"/>
        <v>1.4828621986345805</v>
      </c>
      <c r="F98" s="1">
        <f t="shared" si="10"/>
        <v>1.2227641107493317</v>
      </c>
    </row>
    <row r="99" spans="1:6" x14ac:dyDescent="0.3">
      <c r="A99">
        <f t="shared" si="11"/>
        <v>0.78000000000000047</v>
      </c>
      <c r="B99" s="1">
        <f t="shared" si="6"/>
        <v>0.86633523529744028</v>
      </c>
      <c r="C99" s="1">
        <f t="shared" si="7"/>
        <v>0.31188068470707853</v>
      </c>
      <c r="D99" s="21">
        <f t="shared" si="8"/>
        <v>3.0595495169764404</v>
      </c>
      <c r="E99" s="1">
        <f t="shared" si="9"/>
        <v>1.4639471896877871</v>
      </c>
      <c r="F99" s="1">
        <f t="shared" si="10"/>
        <v>1.2071668461377323</v>
      </c>
    </row>
    <row r="100" spans="1:6" x14ac:dyDescent="0.3">
      <c r="A100">
        <f t="shared" si="11"/>
        <v>0.79000000000000048</v>
      </c>
      <c r="B100" s="1">
        <f t="shared" si="6"/>
        <v>0.85542007276184739</v>
      </c>
      <c r="C100" s="1">
        <f t="shared" si="7"/>
        <v>0.30795122619426507</v>
      </c>
      <c r="D100" s="21">
        <f t="shared" si="8"/>
        <v>3.0210015289657406</v>
      </c>
      <c r="E100" s="1">
        <f t="shared" si="9"/>
        <v>1.4455025727913262</v>
      </c>
      <c r="F100" s="1">
        <f t="shared" si="10"/>
        <v>1.1919574655234848</v>
      </c>
    </row>
    <row r="101" spans="1:6" x14ac:dyDescent="0.3">
      <c r="A101">
        <f t="shared" si="11"/>
        <v>0.80000000000000049</v>
      </c>
      <c r="B101" s="1">
        <f t="shared" si="6"/>
        <v>0.84477322338103267</v>
      </c>
      <c r="C101" s="1">
        <f t="shared" si="7"/>
        <v>0.30411836041717177</v>
      </c>
      <c r="D101" s="21">
        <f t="shared" si="8"/>
        <v>2.9834011156924554</v>
      </c>
      <c r="E101" s="1">
        <f t="shared" si="9"/>
        <v>1.4275113557715988</v>
      </c>
      <c r="F101" s="1">
        <f t="shared" si="10"/>
        <v>1.1771219572067431</v>
      </c>
    </row>
    <row r="102" spans="1:6" x14ac:dyDescent="0.3">
      <c r="A102">
        <f t="shared" si="11"/>
        <v>0.8100000000000005</v>
      </c>
      <c r="B102" s="1">
        <f t="shared" si="6"/>
        <v>0.83438509693053253</v>
      </c>
      <c r="C102" s="1">
        <f t="shared" si="7"/>
        <v>0.30037863489499173</v>
      </c>
      <c r="D102" s="21">
        <f t="shared" si="8"/>
        <v>2.9467144083198691</v>
      </c>
      <c r="E102" s="1">
        <f t="shared" si="9"/>
        <v>1.4099573329133346</v>
      </c>
      <c r="F102" s="1">
        <f t="shared" si="10"/>
        <v>1.1626469579990464</v>
      </c>
    </row>
    <row r="103" spans="1:6" x14ac:dyDescent="0.3">
      <c r="A103">
        <f t="shared" si="11"/>
        <v>0.82000000000000051</v>
      </c>
      <c r="B103" s="1">
        <f t="shared" si="6"/>
        <v>0.82424654299378219</v>
      </c>
      <c r="C103" s="1">
        <f t="shared" si="7"/>
        <v>0.29672875547776162</v>
      </c>
      <c r="D103" s="21">
        <f t="shared" si="8"/>
        <v>2.9109090912368418</v>
      </c>
      <c r="E103" s="1">
        <f t="shared" si="9"/>
        <v>1.3928250416957115</v>
      </c>
      <c r="F103" s="1">
        <f t="shared" si="10"/>
        <v>1.1485197175480424</v>
      </c>
    </row>
    <row r="104" spans="1:6" x14ac:dyDescent="0.3">
      <c r="A104">
        <f t="shared" si="11"/>
        <v>0.83000000000000052</v>
      </c>
      <c r="B104" s="1">
        <f t="shared" si="6"/>
        <v>0.81434882693919219</v>
      </c>
      <c r="C104" s="1">
        <f t="shared" si="7"/>
        <v>0.29316557769810925</v>
      </c>
      <c r="D104" s="21">
        <f t="shared" si="8"/>
        <v>2.8759543172184521</v>
      </c>
      <c r="E104" s="1">
        <f t="shared" si="9"/>
        <v>1.3760997221980349</v>
      </c>
      <c r="F104" s="1">
        <f t="shared" si="10"/>
        <v>1.1347280648635201</v>
      </c>
    </row>
    <row r="105" spans="1:6" x14ac:dyDescent="0.3">
      <c r="A105">
        <f t="shared" si="11"/>
        <v>0.84000000000000052</v>
      </c>
      <c r="B105" s="1">
        <f t="shared" si="6"/>
        <v>0.80468360737418976</v>
      </c>
      <c r="C105" s="1">
        <f t="shared" si="7"/>
        <v>0.28968609865470835</v>
      </c>
      <c r="D105" s="21">
        <f t="shared" si="8"/>
        <v>2.8418206278026892</v>
      </c>
      <c r="E105" s="1">
        <f t="shared" si="9"/>
        <v>1.359767279001213</v>
      </c>
      <c r="F105" s="1">
        <f t="shared" si="10"/>
        <v>1.1212603769014728</v>
      </c>
    </row>
    <row r="106" spans="1:6" x14ac:dyDescent="0.3">
      <c r="A106">
        <f t="shared" si="11"/>
        <v>0.85000000000000053</v>
      </c>
      <c r="B106" s="1">
        <f t="shared" si="6"/>
        <v>0.79524291497975641</v>
      </c>
      <c r="C106" s="1">
        <f t="shared" si="7"/>
        <v>0.28628744939271233</v>
      </c>
      <c r="D106" s="21">
        <f t="shared" si="8"/>
        <v>2.8084798785425082</v>
      </c>
      <c r="E106" s="1">
        <f t="shared" si="9"/>
        <v>1.3438142454220205</v>
      </c>
      <c r="F106" s="1">
        <f t="shared" si="10"/>
        <v>1.1081055490717679</v>
      </c>
    </row>
    <row r="107" spans="1:6" x14ac:dyDescent="0.3">
      <c r="A107">
        <f t="shared" si="11"/>
        <v>0.86000000000000054</v>
      </c>
      <c r="B107" s="1">
        <f t="shared" si="6"/>
        <v>0.78601913263510781</v>
      </c>
      <c r="C107" s="1">
        <f t="shared" si="7"/>
        <v>0.28296688774863882</v>
      </c>
      <c r="D107" s="21">
        <f t="shared" si="8"/>
        <v>2.775905168814147</v>
      </c>
      <c r="E107" s="1">
        <f t="shared" si="9"/>
        <v>1.3282277499274626</v>
      </c>
      <c r="F107" s="1">
        <f t="shared" si="10"/>
        <v>1.0952529675435243</v>
      </c>
    </row>
    <row r="108" spans="1:6" x14ac:dyDescent="0.3">
      <c r="A108">
        <f t="shared" si="11"/>
        <v>0.87000000000000055</v>
      </c>
      <c r="B108" s="1">
        <f t="shared" si="6"/>
        <v>0.77700497674798019</v>
      </c>
      <c r="C108" s="1">
        <f t="shared" si="7"/>
        <v>0.27972179162927291</v>
      </c>
      <c r="D108" s="21">
        <f t="shared" si="8"/>
        <v>2.7440707758831673</v>
      </c>
      <c r="E108" s="1">
        <f t="shared" si="9"/>
        <v>1.3129954845863938</v>
      </c>
      <c r="F108" s="1">
        <f t="shared" si="10"/>
        <v>1.0826924832304032</v>
      </c>
    </row>
    <row r="109" spans="1:6" x14ac:dyDescent="0.3">
      <c r="A109">
        <f t="shared" si="11"/>
        <v>0.88000000000000056</v>
      </c>
      <c r="B109" s="1">
        <f t="shared" si="6"/>
        <v>0.76819347971152629</v>
      </c>
      <c r="C109" s="1">
        <f t="shared" si="7"/>
        <v>0.27654965269614951</v>
      </c>
      <c r="D109" s="21">
        <f t="shared" si="8"/>
        <v>2.712952092949227</v>
      </c>
      <c r="E109" s="1">
        <f t="shared" si="9"/>
        <v>1.2981056754248974</v>
      </c>
      <c r="F109" s="1">
        <f t="shared" si="10"/>
        <v>1.0704143873457357</v>
      </c>
    </row>
    <row r="110" spans="1:6" x14ac:dyDescent="0.3">
      <c r="A110">
        <f t="shared" si="11"/>
        <v>0.89000000000000057</v>
      </c>
      <c r="B110" s="1">
        <f t="shared" si="6"/>
        <v>0.75957797341404698</v>
      </c>
      <c r="C110" s="1">
        <f t="shared" si="7"/>
        <v>0.27344807042905694</v>
      </c>
      <c r="D110" s="21">
        <f t="shared" si="8"/>
        <v>2.682525570909049</v>
      </c>
      <c r="E110" s="1">
        <f t="shared" si="9"/>
        <v>1.2835470545607675</v>
      </c>
      <c r="F110" s="1">
        <f t="shared" si="10"/>
        <v>1.0584093884246921</v>
      </c>
    </row>
    <row r="111" spans="1:6" x14ac:dyDescent="0.3">
      <c r="A111">
        <f t="shared" si="11"/>
        <v>0.90000000000000058</v>
      </c>
      <c r="B111" s="1">
        <f t="shared" si="6"/>
        <v>0.75115207373271831</v>
      </c>
      <c r="C111" s="1">
        <f t="shared" si="7"/>
        <v>0.27041474654377862</v>
      </c>
      <c r="D111" s="21">
        <f t="shared" si="8"/>
        <v>2.6527686635944683</v>
      </c>
      <c r="E111" s="1">
        <f t="shared" si="9"/>
        <v>1.2693088340007581</v>
      </c>
      <c r="F111" s="1">
        <f t="shared" si="10"/>
        <v>1.0466685907175661</v>
      </c>
    </row>
    <row r="112" spans="1:6" x14ac:dyDescent="0.3">
      <c r="A112">
        <f t="shared" si="11"/>
        <v>0.91000000000000059</v>
      </c>
      <c r="B112" s="1">
        <f t="shared" si="6"/>
        <v>0.74290966594710794</v>
      </c>
      <c r="C112" s="1">
        <f t="shared" si="7"/>
        <v>0.26744747974095889</v>
      </c>
      <c r="D112" s="21">
        <f t="shared" si="8"/>
        <v>2.623659776258807</v>
      </c>
      <c r="E112" s="1">
        <f t="shared" si="9"/>
        <v>1.2553806809921113</v>
      </c>
      <c r="F112" s="1">
        <f t="shared" si="10"/>
        <v>1.0351834738647117</v>
      </c>
    </row>
    <row r="113" spans="1:6" x14ac:dyDescent="0.3">
      <c r="A113">
        <f t="shared" si="11"/>
        <v>0.9200000000000006</v>
      </c>
      <c r="B113" s="1">
        <f t="shared" si="6"/>
        <v>0.73484489101261607</v>
      </c>
      <c r="C113" s="1">
        <f t="shared" si="7"/>
        <v>0.26454416076454179</v>
      </c>
      <c r="D113" s="21">
        <f t="shared" si="8"/>
        <v>2.5951782171001549</v>
      </c>
      <c r="E113" s="1">
        <f t="shared" si="9"/>
        <v>1.2417526948271937</v>
      </c>
      <c r="F113" s="1">
        <f t="shared" si="10"/>
        <v>1.0239458737697105</v>
      </c>
    </row>
    <row r="114" spans="1:6" x14ac:dyDescent="0.3">
      <c r="A114">
        <f t="shared" si="11"/>
        <v>0.9300000000000006</v>
      </c>
      <c r="B114" s="1">
        <f t="shared" si="6"/>
        <v>0.72695213263805269</v>
      </c>
      <c r="C114" s="1">
        <f t="shared" si="7"/>
        <v>0.26170276774969903</v>
      </c>
      <c r="D114" s="21">
        <f t="shared" si="8"/>
        <v>2.5673041516245476</v>
      </c>
      <c r="E114" s="1">
        <f t="shared" si="9"/>
        <v>1.2284153850069837</v>
      </c>
      <c r="F114" s="1">
        <f t="shared" si="10"/>
        <v>1.0129479645930424</v>
      </c>
    </row>
    <row r="115" spans="1:6" x14ac:dyDescent="0.3">
      <c r="A115">
        <f t="shared" si="11"/>
        <v>0.94000000000000061</v>
      </c>
      <c r="B115" s="1">
        <f t="shared" si="6"/>
        <v>0.71922600511535884</v>
      </c>
      <c r="C115" s="1">
        <f t="shared" si="7"/>
        <v>0.2589213618415292</v>
      </c>
      <c r="D115" s="21">
        <f t="shared" si="8"/>
        <v>2.5400185596654015</v>
      </c>
      <c r="E115" s="1">
        <f t="shared" si="9"/>
        <v>1.215359650675534</v>
      </c>
      <c r="F115" s="1">
        <f t="shared" si="10"/>
        <v>1.0021822417938002</v>
      </c>
    </row>
    <row r="116" spans="1:6" x14ac:dyDescent="0.3">
      <c r="A116">
        <f t="shared" si="11"/>
        <v>0.95000000000000062</v>
      </c>
      <c r="B116" s="1">
        <f t="shared" si="6"/>
        <v>0.71166134185303465</v>
      </c>
      <c r="C116" s="1">
        <f t="shared" si="7"/>
        <v>0.25619808306709252</v>
      </c>
      <c r="D116" s="21">
        <f t="shared" si="8"/>
        <v>2.5133031948881777</v>
      </c>
      <c r="E116" s="1">
        <f t="shared" si="9"/>
        <v>1.2025767612435792</v>
      </c>
      <c r="F116" s="1">
        <f t="shared" si="10"/>
        <v>0.99164150615196933</v>
      </c>
    </row>
    <row r="117" spans="1:6" x14ac:dyDescent="0.3">
      <c r="A117">
        <f t="shared" si="11"/>
        <v>0.96000000000000063</v>
      </c>
      <c r="B117" s="1">
        <f t="shared" si="6"/>
        <v>0.70425318456814456</v>
      </c>
      <c r="C117" s="1">
        <f t="shared" si="7"/>
        <v>0.25353114644453206</v>
      </c>
      <c r="D117" s="21">
        <f t="shared" si="8"/>
        <v>2.4871405466208598</v>
      </c>
      <c r="E117" s="1">
        <f t="shared" si="9"/>
        <v>1.1900583381250083</v>
      </c>
      <c r="F117" s="1">
        <f t="shared" si="10"/>
        <v>0.98131884870837283</v>
      </c>
    </row>
    <row r="118" spans="1:6" x14ac:dyDescent="0.3">
      <c r="A118">
        <f t="shared" si="11"/>
        <v>0.97000000000000064</v>
      </c>
      <c r="B118" s="1">
        <f t="shared" si="6"/>
        <v>0.6969967730948593</v>
      </c>
      <c r="C118" s="1">
        <f t="shared" si="7"/>
        <v>0.25091883831414935</v>
      </c>
      <c r="D118" s="21">
        <f t="shared" si="8"/>
        <v>2.4615138038618052</v>
      </c>
      <c r="E118" s="1">
        <f t="shared" si="9"/>
        <v>1.1777963375151783</v>
      </c>
      <c r="F118" s="1">
        <f t="shared" si="10"/>
        <v>0.97120763656371611</v>
      </c>
    </row>
    <row r="119" spans="1:6" x14ac:dyDescent="0.3">
      <c r="A119">
        <f t="shared" si="11"/>
        <v>0.98000000000000065</v>
      </c>
      <c r="B119" s="1">
        <f t="shared" si="6"/>
        <v>0.68988753577035788</v>
      </c>
      <c r="C119" s="1">
        <f t="shared" si="7"/>
        <v>0.24835951287732888</v>
      </c>
      <c r="D119" s="21">
        <f t="shared" si="8"/>
        <v>2.4364068213265964</v>
      </c>
      <c r="E119" s="1">
        <f t="shared" si="9"/>
        <v>1.1657830341448567</v>
      </c>
      <c r="F119" s="1">
        <f t="shared" si="10"/>
        <v>0.96130149948213195</v>
      </c>
    </row>
    <row r="120" spans="1:6" x14ac:dyDescent="0.3">
      <c r="A120">
        <f t="shared" si="11"/>
        <v>0.99000000000000066</v>
      </c>
      <c r="B120" s="1">
        <f t="shared" si="6"/>
        <v>0.68292108036159893</v>
      </c>
      <c r="C120" s="1">
        <f t="shared" si="7"/>
        <v>0.24585158893017564</v>
      </c>
      <c r="D120" s="21">
        <f t="shared" si="8"/>
        <v>2.4118040874050233</v>
      </c>
      <c r="E120" s="1">
        <f t="shared" si="9"/>
        <v>1.1540110059481314</v>
      </c>
      <c r="F120" s="1">
        <f t="shared" si="10"/>
        <v>0.95159431724838228</v>
      </c>
    </row>
    <row r="121" spans="1:6" x14ac:dyDescent="0.3">
      <c r="A121">
        <f t="shared" si="11"/>
        <v>1.0000000000000007</v>
      </c>
      <c r="B121" s="1">
        <f t="shared" si="6"/>
        <v>0.6760931854989406</v>
      </c>
      <c r="C121" s="1">
        <f t="shared" si="7"/>
        <v>0.24339354677961864</v>
      </c>
      <c r="D121" s="21">
        <f t="shared" si="8"/>
        <v>2.3876906939080591</v>
      </c>
      <c r="E121" s="1">
        <f t="shared" si="9"/>
        <v>1.1424731195868081</v>
      </c>
      <c r="F121" s="1">
        <f t="shared" si="10"/>
        <v>0.94208020773131362</v>
      </c>
    </row>
    <row r="122" spans="1:6" x14ac:dyDescent="0.3">
      <c r="A122">
        <f t="shared" si="11"/>
        <v>1.0100000000000007</v>
      </c>
      <c r="B122" s="1">
        <f t="shared" si="6"/>
        <v>0.66939979258491</v>
      </c>
      <c r="C122" s="1">
        <f t="shared" si="7"/>
        <v>0.24098392533056762</v>
      </c>
      <c r="D122" s="21">
        <f t="shared" si="8"/>
        <v>2.3640523074928685</v>
      </c>
      <c r="E122" s="1">
        <f t="shared" si="9"/>
        <v>1.1311625167777153</v>
      </c>
      <c r="F122" s="1">
        <f t="shared" si="10"/>
        <v>0.93275351560939279</v>
      </c>
    </row>
    <row r="123" spans="1:6" x14ac:dyDescent="0.3">
      <c r="A123">
        <f t="shared" si="11"/>
        <v>1.0200000000000007</v>
      </c>
      <c r="B123" s="1">
        <f t="shared" si="6"/>
        <v>0.66283699814857033</v>
      </c>
      <c r="C123" s="1">
        <f t="shared" si="7"/>
        <v>0.23862131933348535</v>
      </c>
      <c r="D123" s="21">
        <f t="shared" si="8"/>
        <v>2.3408751426614915</v>
      </c>
      <c r="E123" s="1">
        <f t="shared" si="9"/>
        <v>1.1200726013729938</v>
      </c>
      <c r="F123" s="1">
        <f t="shared" si="10"/>
        <v>0.92360880171714721</v>
      </c>
    </row>
    <row r="124" spans="1:6" x14ac:dyDescent="0.3">
      <c r="A124">
        <f t="shared" si="11"/>
        <v>1.0300000000000007</v>
      </c>
      <c r="B124" s="1">
        <f t="shared" si="6"/>
        <v>0.65640104661792376</v>
      </c>
      <c r="C124" s="1">
        <f t="shared" si="7"/>
        <v>0.23630437678245259</v>
      </c>
      <c r="D124" s="21">
        <f t="shared" si="8"/>
        <v>2.3181459362358598</v>
      </c>
      <c r="E124" s="1">
        <f t="shared" si="9"/>
        <v>1.1091970271467855</v>
      </c>
      <c r="F124" s="1">
        <f t="shared" si="10"/>
        <v>0.91464083297410215</v>
      </c>
    </row>
    <row r="125" spans="1:6" x14ac:dyDescent="0.3">
      <c r="A125">
        <f t="shared" si="11"/>
        <v>1.0400000000000007</v>
      </c>
      <c r="B125" s="1">
        <f t="shared" si="6"/>
        <v>0.65008832348465129</v>
      </c>
      <c r="C125" s="1">
        <f t="shared" si="7"/>
        <v>0.2340317964544745</v>
      </c>
      <c r="D125" s="21">
        <f t="shared" si="8"/>
        <v>2.2958519232183949</v>
      </c>
      <c r="E125" s="1">
        <f t="shared" si="9"/>
        <v>1.0985296862449019</v>
      </c>
      <c r="F125" s="1">
        <f t="shared" si="10"/>
        <v>0.90584457286040976</v>
      </c>
    </row>
    <row r="126" spans="1:6" x14ac:dyDescent="0.3">
      <c r="A126">
        <f t="shared" si="11"/>
        <v>1.0500000000000007</v>
      </c>
      <c r="B126" s="1">
        <f t="shared" si="6"/>
        <v>0.64389534883720878</v>
      </c>
      <c r="C126" s="1">
        <f t="shared" si="7"/>
        <v>0.23180232558139519</v>
      </c>
      <c r="D126" s="21">
        <f t="shared" si="8"/>
        <v>2.2739808139534867</v>
      </c>
      <c r="E126" s="1">
        <f t="shared" si="9"/>
        <v>1.0880646982569453</v>
      </c>
      <c r="F126" s="1">
        <f t="shared" si="10"/>
        <v>0.89721517240574922</v>
      </c>
    </row>
    <row r="127" spans="1:6" x14ac:dyDescent="0.3">
      <c r="A127">
        <f t="shared" si="11"/>
        <v>1.0600000000000007</v>
      </c>
      <c r="B127" s="1">
        <f t="shared" si="6"/>
        <v>0.63781877123990338</v>
      </c>
      <c r="C127" s="1">
        <f t="shared" si="7"/>
        <v>0.22961475764636524</v>
      </c>
      <c r="D127" s="21">
        <f t="shared" si="8"/>
        <v>2.2525207725108429</v>
      </c>
      <c r="E127" s="1">
        <f t="shared" si="9"/>
        <v>1.0777963998730746</v>
      </c>
      <c r="F127" s="1">
        <f t="shared" si="10"/>
        <v>0.88874796166032477</v>
      </c>
    </row>
    <row r="128" spans="1:6" x14ac:dyDescent="0.3">
      <c r="A128">
        <f t="shared" si="11"/>
        <v>1.0700000000000007</v>
      </c>
      <c r="B128" s="1">
        <f t="shared" si="6"/>
        <v>0.63185536193706004</v>
      </c>
      <c r="C128" s="1">
        <f t="shared" si="7"/>
        <v>0.22746793029734164</v>
      </c>
      <c r="D128" s="21">
        <f t="shared" si="8"/>
        <v>2.2314603962169217</v>
      </c>
      <c r="E128" s="1">
        <f t="shared" si="9"/>
        <v>1.067719335090112</v>
      </c>
      <c r="F128" s="1">
        <f t="shared" si="10"/>
        <v>0.88043844161884777</v>
      </c>
    </row>
    <row r="129" spans="1:6" x14ac:dyDescent="0.3">
      <c r="A129">
        <f t="shared" si="11"/>
        <v>1.0800000000000007</v>
      </c>
      <c r="B129" s="1">
        <f t="shared" si="6"/>
        <v>0.62600200936277495</v>
      </c>
      <c r="C129" s="1">
        <f t="shared" si="7"/>
        <v>0.22536072337059901</v>
      </c>
      <c r="D129" s="21">
        <f t="shared" si="8"/>
        <v>2.2107886962655763</v>
      </c>
      <c r="E129" s="1">
        <f t="shared" si="9"/>
        <v>1.0578282459340367</v>
      </c>
      <c r="F129" s="1">
        <f t="shared" si="10"/>
        <v>0.87228227657033053</v>
      </c>
    </row>
    <row r="130" spans="1:6" x14ac:dyDescent="0.3">
      <c r="A130">
        <f t="shared" si="11"/>
        <v>1.0900000000000007</v>
      </c>
      <c r="B130" s="1">
        <f t="shared" si="6"/>
        <v>0.62025571393803425</v>
      </c>
      <c r="C130" s="1">
        <f t="shared" si="7"/>
        <v>0.22329205701769236</v>
      </c>
      <c r="D130" s="21">
        <f t="shared" si="8"/>
        <v>2.1904950793435622</v>
      </c>
      <c r="E130" s="1">
        <f t="shared" si="9"/>
        <v>1.0481180636680729</v>
      </c>
      <c r="F130" s="1">
        <f t="shared" si="10"/>
        <v>0.86427528684829957</v>
      </c>
    </row>
    <row r="131" spans="1:6" x14ac:dyDescent="0.3">
      <c r="A131">
        <f t="shared" si="11"/>
        <v>1.1000000000000008</v>
      </c>
      <c r="B131" s="1">
        <f t="shared" si="6"/>
        <v>0.61461358313817283</v>
      </c>
      <c r="C131" s="1">
        <f t="shared" si="7"/>
        <v>0.22126088992974224</v>
      </c>
      <c r="D131" s="21">
        <f t="shared" si="8"/>
        <v>2.1705693302107716</v>
      </c>
      <c r="E131" s="1">
        <f t="shared" si="9"/>
        <v>1.0385839004576012</v>
      </c>
      <c r="F131" s="1">
        <f t="shared" si="10"/>
        <v>0.85641344195770497</v>
      </c>
    </row>
    <row r="132" spans="1:6" x14ac:dyDescent="0.3">
      <c r="A132">
        <f t="shared" si="11"/>
        <v>1.1100000000000008</v>
      </c>
      <c r="B132" s="1">
        <f t="shared" si="6"/>
        <v>0.60907282681476183</v>
      </c>
      <c r="C132" s="1">
        <f t="shared" si="7"/>
        <v>0.21926621765331428</v>
      </c>
      <c r="D132" s="21">
        <f t="shared" si="8"/>
        <v>2.1510015951790131</v>
      </c>
      <c r="E132" s="1">
        <f t="shared" si="9"/>
        <v>1.0292210414650109</v>
      </c>
      <c r="F132" s="1">
        <f t="shared" si="10"/>
        <v>0.84869285405635586</v>
      </c>
    </row>
    <row r="133" spans="1:6" x14ac:dyDescent="0.3">
      <c r="A133">
        <f t="shared" si="11"/>
        <v>1.1200000000000008</v>
      </c>
      <c r="B133" s="1">
        <f t="shared" si="6"/>
        <v>0.60363075275704126</v>
      </c>
      <c r="C133" s="1">
        <f t="shared" si="7"/>
        <v>0.21730707099253488</v>
      </c>
      <c r="D133" s="21">
        <f t="shared" si="8"/>
        <v>2.1317823664367674</v>
      </c>
      <c r="E133" s="1">
        <f t="shared" si="9"/>
        <v>1.0200249373493364</v>
      </c>
      <c r="F133" s="1">
        <f t="shared" si="10"/>
        <v>0.84110977177014268</v>
      </c>
    </row>
    <row r="134" spans="1:6" x14ac:dyDescent="0.3">
      <c r="A134">
        <f t="shared" si="11"/>
        <v>1.1300000000000008</v>
      </c>
      <c r="B134" s="1">
        <f t="shared" si="6"/>
        <v>0.59828476247897988</v>
      </c>
      <c r="C134" s="1">
        <f t="shared" si="7"/>
        <v>0.21538251449243279</v>
      </c>
      <c r="D134" s="21">
        <f t="shared" si="8"/>
        <v>2.1129024671707657</v>
      </c>
      <c r="E134" s="1">
        <f t="shared" si="9"/>
        <v>1.0109911971471626</v>
      </c>
      <c r="F134" s="1">
        <f t="shared" si="10"/>
        <v>0.83366057432265028</v>
      </c>
    </row>
    <row r="135" spans="1:6" x14ac:dyDescent="0.3">
      <c r="A135">
        <f t="shared" si="11"/>
        <v>1.1400000000000008</v>
      </c>
      <c r="B135" s="1">
        <f t="shared" si="6"/>
        <v>0.59303234721893883</v>
      </c>
      <c r="C135" s="1">
        <f t="shared" si="7"/>
        <v>0.21349164499881801</v>
      </c>
      <c r="D135" s="21">
        <f t="shared" si="8"/>
        <v>2.0943530374384047</v>
      </c>
      <c r="E135" s="1">
        <f t="shared" si="9"/>
        <v>1.002115581512794</v>
      </c>
      <c r="F135" s="1">
        <f t="shared" si="10"/>
        <v>0.82634176596102049</v>
      </c>
    </row>
    <row r="136" spans="1:6" x14ac:dyDescent="0.3">
      <c r="A136">
        <f t="shared" si="11"/>
        <v>1.1500000000000008</v>
      </c>
      <c r="B136" s="1">
        <f t="shared" si="6"/>
        <v>0.58787108413974043</v>
      </c>
      <c r="C136" s="1">
        <f t="shared" si="7"/>
        <v>0.21163359029030657</v>
      </c>
      <c r="D136" s="21">
        <f t="shared" si="8"/>
        <v>2.0761255207479077</v>
      </c>
      <c r="E136" s="1">
        <f t="shared" si="9"/>
        <v>0.99339399629706893</v>
      </c>
      <c r="F136" s="1">
        <f t="shared" si="10"/>
        <v>0.8191499706610591</v>
      </c>
    </row>
    <row r="137" spans="1:6" x14ac:dyDescent="0.3">
      <c r="A137">
        <f t="shared" si="11"/>
        <v>1.1600000000000008</v>
      </c>
      <c r="B137" s="1">
        <f t="shared" si="6"/>
        <v>0.58279863271773191</v>
      </c>
      <c r="C137" s="1">
        <f t="shared" si="7"/>
        <v>0.2098075077783835</v>
      </c>
      <c r="D137" s="21">
        <f t="shared" si="8"/>
        <v>2.0582116513059421</v>
      </c>
      <c r="E137" s="1">
        <f t="shared" si="9"/>
        <v>0.98482248644554149</v>
      </c>
      <c r="F137" s="1">
        <f t="shared" si="10"/>
        <v>0.81208192709569416</v>
      </c>
    </row>
    <row r="138" spans="1:6" x14ac:dyDescent="0.3">
      <c r="A138">
        <f t="shared" si="11"/>
        <v>1.1700000000000008</v>
      </c>
      <c r="B138" s="1">
        <f t="shared" si="6"/>
        <v>0.57781273131014022</v>
      </c>
      <c r="C138" s="1">
        <f t="shared" si="7"/>
        <v>0.20801258327165051</v>
      </c>
      <c r="D138" s="21">
        <f t="shared" si="8"/>
        <v>2.0406034418948917</v>
      </c>
      <c r="E138" s="1">
        <f t="shared" si="9"/>
        <v>0.97639723019794356</v>
      </c>
      <c r="F138" s="1">
        <f t="shared" si="10"/>
        <v>0.8051344838518677</v>
      </c>
    </row>
    <row r="139" spans="1:6" x14ac:dyDescent="0.3">
      <c r="A139">
        <f t="shared" si="11"/>
        <v>1.1800000000000008</v>
      </c>
      <c r="B139" s="1">
        <f t="shared" si="6"/>
        <v>0.57291119389069611</v>
      </c>
      <c r="C139" s="1">
        <f t="shared" si="7"/>
        <v>0.20624802980065063</v>
      </c>
      <c r="D139" s="21">
        <f t="shared" si="8"/>
        <v>2.0232931723443826</v>
      </c>
      <c r="E139" s="1">
        <f t="shared" si="9"/>
        <v>0.96811453357198751</v>
      </c>
      <c r="F139" s="1">
        <f t="shared" si="10"/>
        <v>0.7983045948818952</v>
      </c>
    </row>
    <row r="140" spans="1:6" x14ac:dyDescent="0.3">
      <c r="A140">
        <f t="shared" si="11"/>
        <v>1.1900000000000008</v>
      </c>
      <c r="B140" s="1">
        <f t="shared" si="6"/>
        <v>0.56809190694412992</v>
      </c>
      <c r="C140" s="1">
        <f t="shared" si="7"/>
        <v>0.20451308649988681</v>
      </c>
      <c r="D140" s="21">
        <f t="shared" si="8"/>
        <v>2.0062733785638898</v>
      </c>
      <c r="E140" s="1">
        <f t="shared" si="9"/>
        <v>0.95997082511563903</v>
      </c>
      <c r="F140" s="1">
        <f t="shared" si="10"/>
        <v>0.79158931517620312</v>
      </c>
    </row>
    <row r="141" spans="1:6" x14ac:dyDescent="0.3">
      <c r="A141">
        <f t="shared" si="11"/>
        <v>1.2000000000000008</v>
      </c>
      <c r="B141" s="1">
        <f t="shared" si="6"/>
        <v>0.56335282651072094</v>
      </c>
      <c r="C141" s="1">
        <f t="shared" si="7"/>
        <v>0.20280701754385957</v>
      </c>
      <c r="D141" s="21">
        <f t="shared" si="8"/>
        <v>1.9895368421052626</v>
      </c>
      <c r="E141" s="1">
        <f t="shared" si="9"/>
        <v>0.95196265091294541</v>
      </c>
      <c r="F141" s="1">
        <f t="shared" si="10"/>
        <v>0.78498579664514945</v>
      </c>
    </row>
    <row r="142" spans="1:6" x14ac:dyDescent="0.3">
      <c r="A142">
        <f t="shared" si="11"/>
        <v>1.2100000000000009</v>
      </c>
      <c r="B142" s="1">
        <f t="shared" si="6"/>
        <v>0.55869197537263271</v>
      </c>
      <c r="C142" s="1">
        <f t="shared" si="7"/>
        <v>0.2011291111341478</v>
      </c>
      <c r="D142" s="21">
        <f t="shared" si="8"/>
        <v>1.97307658022599</v>
      </c>
      <c r="E142" s="1">
        <f t="shared" si="9"/>
        <v>0.94408666982946232</v>
      </c>
      <c r="F142" s="1">
        <f t="shared" si="10"/>
        <v>0.7784912841984154</v>
      </c>
    </row>
    <row r="143" spans="1:6" x14ac:dyDescent="0.3">
      <c r="A143">
        <f t="shared" si="11"/>
        <v>1.2200000000000009</v>
      </c>
      <c r="B143" s="1">
        <f t="shared" si="6"/>
        <v>0.55410744037426929</v>
      </c>
      <c r="C143" s="1">
        <f t="shared" si="7"/>
        <v>0.19947867853473697</v>
      </c>
      <c r="D143" s="21">
        <f t="shared" si="8"/>
        <v>1.9568858364257697</v>
      </c>
      <c r="E143" s="1">
        <f t="shared" si="9"/>
        <v>0.93633964898414812</v>
      </c>
      <c r="F143" s="1">
        <f t="shared" si="10"/>
        <v>0.77210311201114157</v>
      </c>
    </row>
    <row r="144" spans="1:6" x14ac:dyDescent="0.3">
      <c r="A144">
        <f t="shared" si="11"/>
        <v>1.2300000000000009</v>
      </c>
      <c r="B144" s="1">
        <f t="shared" si="6"/>
        <v>0.54959736986936203</v>
      </c>
      <c r="C144" s="1">
        <f t="shared" si="7"/>
        <v>0.19785505315297036</v>
      </c>
      <c r="D144" s="21">
        <f t="shared" si="8"/>
        <v>1.9409580714306394</v>
      </c>
      <c r="E144" s="1">
        <f t="shared" si="9"/>
        <v>0.92871845943540976</v>
      </c>
      <c r="F144" s="1">
        <f t="shared" si="10"/>
        <v>0.76581869996665342</v>
      </c>
    </row>
    <row r="145" spans="1:6" x14ac:dyDescent="0.3">
      <c r="A145">
        <f t="shared" si="11"/>
        <v>1.2400000000000009</v>
      </c>
      <c r="B145" s="1">
        <f t="shared" si="6"/>
        <v>0.54515997128794269</v>
      </c>
      <c r="C145" s="1">
        <f t="shared" si="7"/>
        <v>0.19625758966365939</v>
      </c>
      <c r="D145" s="21">
        <f t="shared" si="8"/>
        <v>1.9252869546004987</v>
      </c>
      <c r="E145" s="1">
        <f t="shared" si="9"/>
        <v>0.92122007206973466</v>
      </c>
      <c r="F145" s="1">
        <f t="shared" si="10"/>
        <v>0.75963555026623875</v>
      </c>
    </row>
    <row r="146" spans="1:6" x14ac:dyDescent="0.3">
      <c r="A146">
        <f t="shared" si="11"/>
        <v>1.2500000000000009</v>
      </c>
      <c r="B146" s="1">
        <f t="shared" si="6"/>
        <v>0.54079350881676425</v>
      </c>
      <c r="C146" s="1">
        <f t="shared" si="7"/>
        <v>0.19468566317403516</v>
      </c>
      <c r="D146" s="21">
        <f t="shared" si="8"/>
        <v>1.909866355737285</v>
      </c>
      <c r="E146" s="1">
        <f t="shared" si="9"/>
        <v>0.91384155368202968</v>
      </c>
      <c r="F146" s="1">
        <f t="shared" si="10"/>
        <v>0.75355124419700503</v>
      </c>
    </row>
    <row r="147" spans="1:6" x14ac:dyDescent="0.3">
      <c r="A147">
        <f t="shared" si="11"/>
        <v>1.2600000000000009</v>
      </c>
      <c r="B147" s="1">
        <f t="shared" si="6"/>
        <v>0.53649630118712321</v>
      </c>
      <c r="C147" s="1">
        <f t="shared" si="7"/>
        <v>0.19313866842736438</v>
      </c>
      <c r="D147" s="21">
        <f t="shared" si="8"/>
        <v>1.8946903372724446</v>
      </c>
      <c r="E147" s="1">
        <f t="shared" si="9"/>
        <v>0.90658006323744666</v>
      </c>
      <c r="F147" s="1">
        <f t="shared" si="10"/>
        <v>0.74756343904939171</v>
      </c>
    </row>
    <row r="148" spans="1:6" x14ac:dyDescent="0.3">
      <c r="A148">
        <f t="shared" si="11"/>
        <v>1.2700000000000009</v>
      </c>
      <c r="B148" s="1">
        <f t="shared" si="6"/>
        <v>0.53226671956439264</v>
      </c>
      <c r="C148" s="1">
        <f t="shared" si="7"/>
        <v>0.19161601904318137</v>
      </c>
      <c r="D148" s="21">
        <f t="shared" si="8"/>
        <v>1.8797531468136093</v>
      </c>
      <c r="E148" s="1">
        <f t="shared" si="9"/>
        <v>0.89943284830508197</v>
      </c>
      <c r="F148" s="1">
        <f t="shared" si="10"/>
        <v>0.74166986517640854</v>
      </c>
    </row>
    <row r="149" spans="1:6" x14ac:dyDescent="0.3">
      <c r="A149">
        <f t="shared" si="11"/>
        <v>1.2800000000000009</v>
      </c>
      <c r="B149" s="1">
        <f t="shared" si="6"/>
        <v>0.52810318553391555</v>
      </c>
      <c r="C149" s="1">
        <f t="shared" si="7"/>
        <v>0.19011714679220962</v>
      </c>
      <c r="D149" s="21">
        <f t="shared" si="8"/>
        <v>1.8650492100315765</v>
      </c>
      <c r="E149" s="1">
        <f t="shared" si="9"/>
        <v>0.89239724165450673</v>
      </c>
      <c r="F149" s="1">
        <f t="shared" si="10"/>
        <v>0.73586832318714324</v>
      </c>
    </row>
    <row r="150" spans="1:6" x14ac:dyDescent="0.3">
      <c r="A150">
        <f t="shared" si="11"/>
        <v>1.2900000000000009</v>
      </c>
      <c r="B150" s="1">
        <f t="shared" ref="B150:B213" si="12">(1+4.5*(A150/$B$9)^$B$12)/(1+(A150/$B$9)^3)</f>
        <v>0.52400416917821946</v>
      </c>
      <c r="C150" s="1">
        <f t="shared" ref="C150:C213" si="13">($B$8*$B$13*B150)/($B$15/$B$14)</f>
        <v>0.18864150090415902</v>
      </c>
      <c r="D150" s="21">
        <f t="shared" ref="D150:D213" si="14">C150*$B$16</f>
        <v>1.8505731238698</v>
      </c>
      <c r="E150" s="1">
        <f t="shared" ref="E150:E213" si="15">D150*$E$19</f>
        <v>0.88547065800661273</v>
      </c>
      <c r="F150" s="1">
        <f t="shared" ref="F150:F213" si="16">D150*$F$19</f>
        <v>0.73015668126751865</v>
      </c>
    </row>
    <row r="151" spans="1:6" x14ac:dyDescent="0.3">
      <c r="A151">
        <f t="shared" ref="A151:A214" si="17">A150+0.01</f>
        <v>1.3000000000000009</v>
      </c>
      <c r="B151" s="1">
        <f t="shared" si="12"/>
        <v>0.51996818724081084</v>
      </c>
      <c r="C151" s="1">
        <f t="shared" si="13"/>
        <v>0.18718854740669191</v>
      </c>
      <c r="D151" s="21">
        <f t="shared" si="14"/>
        <v>1.8363196500596477</v>
      </c>
      <c r="E151" s="1">
        <f t="shared" si="15"/>
        <v>0.8786505909307637</v>
      </c>
      <c r="F151" s="1">
        <f t="shared" si="16"/>
        <v>0.72453287262169153</v>
      </c>
    </row>
    <row r="152" spans="1:6" x14ac:dyDescent="0.3">
      <c r="A152">
        <f t="shared" si="17"/>
        <v>1.3100000000000009</v>
      </c>
      <c r="B152" s="1">
        <f t="shared" si="12"/>
        <v>0.51599380137208339</v>
      </c>
      <c r="C152" s="1">
        <f t="shared" si="13"/>
        <v>0.18575776849395004</v>
      </c>
      <c r="D152" s="21">
        <f t="shared" si="14"/>
        <v>1.8222837089256501</v>
      </c>
      <c r="E152" s="1">
        <f t="shared" si="15"/>
        <v>0.87193460988070204</v>
      </c>
      <c r="F152" s="1">
        <f t="shared" si="16"/>
        <v>0.71899489302786967</v>
      </c>
    </row>
    <row r="153" spans="1:6" x14ac:dyDescent="0.3">
      <c r="A153">
        <f t="shared" si="17"/>
        <v>1.320000000000001</v>
      </c>
      <c r="B153" s="1">
        <f t="shared" si="12"/>
        <v>0.51207961645312883</v>
      </c>
      <c r="C153" s="1">
        <f t="shared" si="13"/>
        <v>0.18434866192312641</v>
      </c>
      <c r="D153" s="21">
        <f t="shared" si="14"/>
        <v>1.8084603734658702</v>
      </c>
      <c r="E153" s="1">
        <f t="shared" si="15"/>
        <v>0.86532035736209767</v>
      </c>
      <c r="F153" s="1">
        <f t="shared" si="16"/>
        <v>0.7135407985026806</v>
      </c>
    </row>
    <row r="154" spans="1:6" x14ac:dyDescent="0.3">
      <c r="A154">
        <f t="shared" si="17"/>
        <v>1.330000000000001</v>
      </c>
      <c r="B154" s="1">
        <f t="shared" si="12"/>
        <v>0.50822427899348521</v>
      </c>
      <c r="C154" s="1">
        <f t="shared" si="13"/>
        <v>0.1829607404376547</v>
      </c>
      <c r="D154" s="21">
        <f t="shared" si="14"/>
        <v>1.7948448636933927</v>
      </c>
      <c r="E154" s="1">
        <f t="shared" si="15"/>
        <v>0.85880554622503746</v>
      </c>
      <c r="F154" s="1">
        <f t="shared" si="16"/>
        <v>0.70816870306856516</v>
      </c>
    </row>
    <row r="155" spans="1:6" x14ac:dyDescent="0.3">
      <c r="A155">
        <f t="shared" si="17"/>
        <v>1.340000000000001</v>
      </c>
      <c r="B155" s="1">
        <f t="shared" si="12"/>
        <v>0.50442647559908138</v>
      </c>
      <c r="C155" s="1">
        <f t="shared" si="13"/>
        <v>0.18159353121566932</v>
      </c>
      <c r="D155" s="21">
        <f t="shared" si="14"/>
        <v>1.7814325412257161</v>
      </c>
      <c r="E155" s="1">
        <f t="shared" si="15"/>
        <v>0.85238795707513371</v>
      </c>
      <c r="F155" s="1">
        <f t="shared" si="16"/>
        <v>0.70287677661898518</v>
      </c>
    </row>
    <row r="156" spans="1:6" x14ac:dyDescent="0.3">
      <c r="A156">
        <f t="shared" si="17"/>
        <v>1.350000000000001</v>
      </c>
      <c r="B156" s="1">
        <f t="shared" si="12"/>
        <v>0.5006849315068489</v>
      </c>
      <c r="C156" s="1">
        <f t="shared" si="13"/>
        <v>0.18024657534246563</v>
      </c>
      <c r="D156" s="21">
        <f t="shared" si="14"/>
        <v>1.7682189041095879</v>
      </c>
      <c r="E156" s="1">
        <f t="shared" si="15"/>
        <v>0.84606543579728666</v>
      </c>
      <c r="F156" s="1">
        <f t="shared" si="16"/>
        <v>0.69766324287652481</v>
      </c>
    </row>
    <row r="157" spans="1:6" x14ac:dyDescent="0.3">
      <c r="A157">
        <f t="shared" si="17"/>
        <v>1.360000000000001</v>
      </c>
      <c r="B157" s="1">
        <f t="shared" si="12"/>
        <v>0.49699840918267207</v>
      </c>
      <c r="C157" s="1">
        <f t="shared" si="13"/>
        <v>0.17891942730576196</v>
      </c>
      <c r="D157" s="21">
        <f t="shared" si="14"/>
        <v>1.755199581869525</v>
      </c>
      <c r="E157" s="1">
        <f t="shared" si="15"/>
        <v>0.83983589118647894</v>
      </c>
      <c r="F157" s="1">
        <f t="shared" si="16"/>
        <v>0.69252637743924983</v>
      </c>
    </row>
    <row r="158" spans="1:6" x14ac:dyDescent="0.3">
      <c r="A158">
        <f t="shared" si="17"/>
        <v>1.370000000000001</v>
      </c>
      <c r="B158" s="1">
        <f t="shared" si="12"/>
        <v>0.49336570697953303</v>
      </c>
      <c r="C158" s="1">
        <f t="shared" si="13"/>
        <v>0.17761165451263192</v>
      </c>
      <c r="D158" s="21">
        <f t="shared" si="14"/>
        <v>1.7423703307689191</v>
      </c>
      <c r="E158" s="1">
        <f t="shared" si="15"/>
        <v>0.83369729268028736</v>
      </c>
      <c r="F158" s="1">
        <f t="shared" si="16"/>
        <v>0.68746450591094321</v>
      </c>
    </row>
    <row r="159" spans="1:6" x14ac:dyDescent="0.3">
      <c r="A159">
        <f t="shared" si="17"/>
        <v>1.380000000000001</v>
      </c>
      <c r="B159" s="1">
        <f t="shared" si="12"/>
        <v>0.48978565785288442</v>
      </c>
      <c r="C159" s="1">
        <f t="shared" si="13"/>
        <v>0.17632283682703842</v>
      </c>
      <c r="D159" s="21">
        <f t="shared" si="14"/>
        <v>1.729727029273247</v>
      </c>
      <c r="E159" s="1">
        <f t="shared" si="15"/>
        <v>0.82764766818809865</v>
      </c>
      <c r="F159" s="1">
        <f t="shared" si="16"/>
        <v>0.68247600211108239</v>
      </c>
    </row>
    <row r="160" spans="1:6" x14ac:dyDescent="0.3">
      <c r="A160">
        <f t="shared" si="17"/>
        <v>1.390000000000001</v>
      </c>
      <c r="B160" s="1">
        <f t="shared" si="12"/>
        <v>0.48625712813044542</v>
      </c>
      <c r="C160" s="1">
        <f t="shared" si="13"/>
        <v>0.17505256612696038</v>
      </c>
      <c r="D160" s="21">
        <f t="shared" si="14"/>
        <v>1.7172656737054814</v>
      </c>
      <c r="E160" s="1">
        <f t="shared" si="15"/>
        <v>0.82168510201229161</v>
      </c>
      <c r="F160" s="1">
        <f t="shared" si="16"/>
        <v>0.67755928636065188</v>
      </c>
    </row>
    <row r="161" spans="1:6" x14ac:dyDescent="0.3">
      <c r="A161">
        <f t="shared" si="17"/>
        <v>1.400000000000001</v>
      </c>
      <c r="B161" s="1">
        <f t="shared" si="12"/>
        <v>0.48277901633377274</v>
      </c>
      <c r="C161" s="1">
        <f t="shared" si="13"/>
        <v>0.17380044588015819</v>
      </c>
      <c r="D161" s="21">
        <f t="shared" si="14"/>
        <v>1.7049823740843519</v>
      </c>
      <c r="E161" s="1">
        <f t="shared" si="15"/>
        <v>0.81580773285690822</v>
      </c>
      <c r="F161" s="1">
        <f t="shared" si="16"/>
        <v>0.67271282384009845</v>
      </c>
    </row>
    <row r="162" spans="1:6" x14ac:dyDescent="0.3">
      <c r="A162">
        <f t="shared" si="17"/>
        <v>1.410000000000001</v>
      </c>
      <c r="B162" s="1">
        <f t="shared" si="12"/>
        <v>0.47935025204910109</v>
      </c>
      <c r="C162" s="1">
        <f t="shared" si="13"/>
        <v>0.17256609073767643</v>
      </c>
      <c r="D162" s="21">
        <f t="shared" si="14"/>
        <v>1.6928733501366058</v>
      </c>
      <c r="E162" s="1">
        <f t="shared" si="15"/>
        <v>0.81001375191958258</v>
      </c>
      <c r="F162" s="1">
        <f t="shared" si="16"/>
        <v>0.6679351230159416</v>
      </c>
    </row>
    <row r="163" spans="1:6" x14ac:dyDescent="0.3">
      <c r="A163">
        <f t="shared" si="17"/>
        <v>1.420000000000001</v>
      </c>
      <c r="B163" s="1">
        <f t="shared" si="12"/>
        <v>0.47596979484508611</v>
      </c>
      <c r="C163" s="1">
        <f t="shared" si="13"/>
        <v>0.17134912614423103</v>
      </c>
      <c r="D163" s="21">
        <f t="shared" si="14"/>
        <v>1.6809349274749066</v>
      </c>
      <c r="E163" s="1">
        <f t="shared" si="15"/>
        <v>0.80430140106272474</v>
      </c>
      <c r="F163" s="1">
        <f t="shared" si="16"/>
        <v>0.66322473413273608</v>
      </c>
    </row>
    <row r="164" spans="1:6" x14ac:dyDescent="0.3">
      <c r="A164">
        <f t="shared" si="17"/>
        <v>1.430000000000001</v>
      </c>
      <c r="B164" s="1">
        <f t="shared" si="12"/>
        <v>0.47263663323520877</v>
      </c>
      <c r="C164" s="1">
        <f t="shared" si="13"/>
        <v>0.17014918796467518</v>
      </c>
      <c r="D164" s="21">
        <f t="shared" si="14"/>
        <v>1.6691635339334636</v>
      </c>
      <c r="E164" s="1">
        <f t="shared" si="15"/>
        <v>0.79866897106017509</v>
      </c>
      <c r="F164" s="1">
        <f t="shared" si="16"/>
        <v>0.65858024776726853</v>
      </c>
    </row>
    <row r="165" spans="1:6" x14ac:dyDescent="0.3">
      <c r="A165">
        <f t="shared" si="17"/>
        <v>1.4400000000000011</v>
      </c>
      <c r="B165" s="1">
        <f t="shared" si="12"/>
        <v>0.46934978368272229</v>
      </c>
      <c r="C165" s="1">
        <f t="shared" si="13"/>
        <v>0.16896592212578004</v>
      </c>
      <c r="D165" s="21">
        <f t="shared" si="14"/>
        <v>1.6575556960539024</v>
      </c>
      <c r="E165" s="1">
        <f t="shared" si="15"/>
        <v>0.7931147999157484</v>
      </c>
      <c r="F165" s="1">
        <f t="shared" si="16"/>
        <v>0.65400029344203314</v>
      </c>
    </row>
    <row r="166" spans="1:6" x14ac:dyDescent="0.3">
      <c r="A166">
        <f t="shared" si="17"/>
        <v>1.4500000000000011</v>
      </c>
      <c r="B166" s="1">
        <f t="shared" si="12"/>
        <v>0.46610828964613327</v>
      </c>
      <c r="C166" s="1">
        <f t="shared" si="13"/>
        <v>0.167798984272608</v>
      </c>
      <c r="D166" s="21">
        <f t="shared" si="14"/>
        <v>1.6461080357142845</v>
      </c>
      <c r="E166" s="1">
        <f t="shared" si="15"/>
        <v>0.78763727125027172</v>
      </c>
      <c r="F166" s="1">
        <f t="shared" si="16"/>
        <v>0.64948353829518746</v>
      </c>
    </row>
    <row r="167" spans="1:6" x14ac:dyDescent="0.3">
      <c r="A167">
        <f t="shared" si="17"/>
        <v>1.4600000000000011</v>
      </c>
      <c r="B167" s="1">
        <f t="shared" si="12"/>
        <v>0.46291122066331941</v>
      </c>
      <c r="C167" s="1">
        <f t="shared" si="13"/>
        <v>0.166648039438795</v>
      </c>
      <c r="D167" s="21">
        <f t="shared" si="14"/>
        <v>1.6348172668945791</v>
      </c>
      <c r="E167" s="1">
        <f t="shared" si="15"/>
        <v>0.78223481275391205</v>
      </c>
      <c r="F167" s="1">
        <f t="shared" si="16"/>
        <v>0.64502868580434647</v>
      </c>
    </row>
    <row r="168" spans="1:6" x14ac:dyDescent="0.3">
      <c r="A168">
        <f t="shared" si="17"/>
        <v>1.4700000000000011</v>
      </c>
      <c r="B168" s="1">
        <f t="shared" si="12"/>
        <v>0.45975767147248087</v>
      </c>
      <c r="C168" s="1">
        <f t="shared" si="13"/>
        <v>0.16551276173009313</v>
      </c>
      <c r="D168" s="21">
        <f t="shared" si="14"/>
        <v>1.6236801925722137</v>
      </c>
      <c r="E168" s="1">
        <f t="shared" si="15"/>
        <v>0.77690589470074622</v>
      </c>
      <c r="F168" s="1">
        <f t="shared" si="16"/>
        <v>0.64063447456169997</v>
      </c>
    </row>
    <row r="169" spans="1:6" x14ac:dyDescent="0.3">
      <c r="A169">
        <f t="shared" si="17"/>
        <v>1.4800000000000011</v>
      </c>
      <c r="B169" s="1">
        <f t="shared" si="12"/>
        <v>0.45664676116822306</v>
      </c>
      <c r="C169" s="1">
        <f t="shared" si="13"/>
        <v>0.16439283402056032</v>
      </c>
      <c r="D169" s="21">
        <f t="shared" si="14"/>
        <v>1.6126937017416969</v>
      </c>
      <c r="E169" s="1">
        <f t="shared" si="15"/>
        <v>0.77164902852269524</v>
      </c>
      <c r="F169" s="1">
        <f t="shared" si="16"/>
        <v>0.63629967709808433</v>
      </c>
    </row>
    <row r="170" spans="1:6" x14ac:dyDescent="0.3">
      <c r="A170">
        <f t="shared" si="17"/>
        <v>1.4900000000000011</v>
      </c>
      <c r="B170" s="1">
        <f t="shared" si="12"/>
        <v>0.45357763239115195</v>
      </c>
      <c r="C170" s="1">
        <f t="shared" si="13"/>
        <v>0.16328794766081473</v>
      </c>
      <c r="D170" s="21">
        <f t="shared" si="14"/>
        <v>1.6018547665525926</v>
      </c>
      <c r="E170" s="1">
        <f t="shared" si="15"/>
        <v>0.76646276544009007</v>
      </c>
      <c r="F170" s="1">
        <f t="shared" si="16"/>
        <v>0.63202309875374929</v>
      </c>
    </row>
    <row r="171" spans="1:6" x14ac:dyDescent="0.3">
      <c r="A171">
        <f t="shared" si="17"/>
        <v>1.5000000000000011</v>
      </c>
      <c r="B171" s="1">
        <f t="shared" si="12"/>
        <v>0.45054945054945023</v>
      </c>
      <c r="C171" s="1">
        <f t="shared" si="13"/>
        <v>0.16219780219780211</v>
      </c>
      <c r="D171" s="21">
        <f t="shared" si="14"/>
        <v>1.5911604395604388</v>
      </c>
      <c r="E171" s="1">
        <f t="shared" si="15"/>
        <v>0.76134569514627848</v>
      </c>
      <c r="F171" s="1">
        <f t="shared" si="16"/>
        <v>0.62780357659368891</v>
      </c>
    </row>
    <row r="172" spans="1:6" x14ac:dyDescent="0.3">
      <c r="A172">
        <f t="shared" si="17"/>
        <v>1.5100000000000011</v>
      </c>
      <c r="B172" s="1">
        <f t="shared" si="12"/>
        <v>0.44756140307098013</v>
      </c>
      <c r="C172" s="1">
        <f t="shared" si="13"/>
        <v>0.16112210510555286</v>
      </c>
      <c r="D172" s="21">
        <f t="shared" si="14"/>
        <v>1.5806078510854735</v>
      </c>
      <c r="E172" s="1">
        <f t="shared" si="15"/>
        <v>0.75629644454381595</v>
      </c>
      <c r="F172" s="1">
        <f t="shared" si="16"/>
        <v>0.62363997836550855</v>
      </c>
    </row>
    <row r="173" spans="1:6" x14ac:dyDescent="0.3">
      <c r="A173">
        <f t="shared" si="17"/>
        <v>1.5200000000000011</v>
      </c>
      <c r="B173" s="1">
        <f t="shared" si="12"/>
        <v>0.44461269868453462</v>
      </c>
      <c r="C173" s="1">
        <f t="shared" si="13"/>
        <v>0.16006057152643249</v>
      </c>
      <c r="D173" s="21">
        <f t="shared" si="14"/>
        <v>1.5701942066743029</v>
      </c>
      <c r="E173" s="1">
        <f t="shared" si="15"/>
        <v>0.75131367652991343</v>
      </c>
      <c r="F173" s="1">
        <f t="shared" si="16"/>
        <v>0.61953120149790752</v>
      </c>
    </row>
    <row r="174" spans="1:6" x14ac:dyDescent="0.3">
      <c r="A174">
        <f t="shared" si="17"/>
        <v>1.5300000000000011</v>
      </c>
      <c r="B174" s="1">
        <f t="shared" si="12"/>
        <v>0.44170256672892655</v>
      </c>
      <c r="C174" s="1">
        <f t="shared" si="13"/>
        <v>0.15901292402241357</v>
      </c>
      <c r="D174" s="21">
        <f t="shared" si="14"/>
        <v>1.5599167846598772</v>
      </c>
      <c r="E174" s="1">
        <f t="shared" si="15"/>
        <v>0.74639608882892317</v>
      </c>
      <c r="F174" s="1">
        <f t="shared" si="16"/>
        <v>0.61547617213795081</v>
      </c>
    </row>
    <row r="175" spans="1:6" x14ac:dyDescent="0.3">
      <c r="A175">
        <f t="shared" si="17"/>
        <v>1.5400000000000011</v>
      </c>
      <c r="B175" s="1">
        <f t="shared" si="12"/>
        <v>0.43883025648867374</v>
      </c>
      <c r="C175" s="1">
        <f t="shared" si="13"/>
        <v>0.15797889233592258</v>
      </c>
      <c r="D175" s="21">
        <f t="shared" si="14"/>
        <v>1.5497729338154005</v>
      </c>
      <c r="E175" s="1">
        <f t="shared" si="15"/>
        <v>0.74154241286977118</v>
      </c>
      <c r="F175" s="1">
        <f t="shared" si="16"/>
        <v>0.61147384422540252</v>
      </c>
    </row>
    <row r="176" spans="1:6" x14ac:dyDescent="0.3">
      <c r="A176">
        <f t="shared" si="17"/>
        <v>1.5500000000000012</v>
      </c>
      <c r="B176" s="1">
        <f t="shared" si="12"/>
        <v>0.43599503655510058</v>
      </c>
      <c r="C176" s="1">
        <f t="shared" si="13"/>
        <v>0.15695821315983624</v>
      </c>
      <c r="D176" s="21">
        <f t="shared" si="14"/>
        <v>1.5397600710979935</v>
      </c>
      <c r="E176" s="1">
        <f t="shared" si="15"/>
        <v>0.73675141270633415</v>
      </c>
      <c r="F176" s="1">
        <f t="shared" si="16"/>
        <v>0.60752319860247195</v>
      </c>
    </row>
    <row r="177" spans="1:6" x14ac:dyDescent="0.3">
      <c r="A177">
        <f t="shared" si="17"/>
        <v>1.5600000000000012</v>
      </c>
      <c r="B177" s="1">
        <f t="shared" si="12"/>
        <v>0.433196194211734</v>
      </c>
      <c r="C177" s="1">
        <f t="shared" si="13"/>
        <v>0.15595062991622427</v>
      </c>
      <c r="D177" s="21">
        <f t="shared" si="14"/>
        <v>1.5298756794781603</v>
      </c>
      <c r="E177" s="1">
        <f t="shared" si="15"/>
        <v>0.73202188397887358</v>
      </c>
      <c r="F177" s="1">
        <f t="shared" si="16"/>
        <v>0.60362324215741459</v>
      </c>
    </row>
    <row r="178" spans="1:6" x14ac:dyDescent="0.3">
      <c r="A178">
        <f t="shared" si="17"/>
        <v>1.5700000000000012</v>
      </c>
      <c r="B178" s="1">
        <f t="shared" si="12"/>
        <v>0.43043303484292816</v>
      </c>
      <c r="C178" s="1">
        <f t="shared" si="13"/>
        <v>0.15495589254345415</v>
      </c>
      <c r="D178" s="21">
        <f t="shared" si="14"/>
        <v>1.5201173058512853</v>
      </c>
      <c r="E178" s="1">
        <f t="shared" si="15"/>
        <v>0.72735265291471851</v>
      </c>
      <c r="F178" s="1">
        <f t="shared" si="16"/>
        <v>0.59977300700049863</v>
      </c>
    </row>
    <row r="179" spans="1:6" x14ac:dyDescent="0.3">
      <c r="A179">
        <f t="shared" si="17"/>
        <v>1.5800000000000012</v>
      </c>
      <c r="B179" s="1">
        <f t="shared" si="12"/>
        <v>0.42770488136470763</v>
      </c>
      <c r="C179" s="1">
        <f t="shared" si="13"/>
        <v>0.15397375729129475</v>
      </c>
      <c r="D179" s="21">
        <f t="shared" si="14"/>
        <v>1.5104825590276016</v>
      </c>
      <c r="E179" s="1">
        <f t="shared" si="15"/>
        <v>0.722742575366497</v>
      </c>
      <c r="F179" s="1">
        <f t="shared" si="16"/>
        <v>0.59597154967093202</v>
      </c>
    </row>
    <row r="180" spans="1:6" x14ac:dyDescent="0.3">
      <c r="A180">
        <f t="shared" si="17"/>
        <v>1.5900000000000012</v>
      </c>
      <c r="B180" s="1">
        <f t="shared" si="12"/>
        <v>0.42501107367686308</v>
      </c>
      <c r="C180" s="1">
        <f t="shared" si="13"/>
        <v>0.15300398652367073</v>
      </c>
      <c r="D180" s="21">
        <f t="shared" si="14"/>
        <v>1.5009691077972098</v>
      </c>
      <c r="E180" s="1">
        <f t="shared" si="15"/>
        <v>0.71819053588627724</v>
      </c>
      <c r="F180" s="1">
        <f t="shared" si="16"/>
        <v>0.5922179503734033</v>
      </c>
    </row>
    <row r="181" spans="1:6" x14ac:dyDescent="0.3">
      <c r="A181">
        <f t="shared" si="17"/>
        <v>1.6000000000000012</v>
      </c>
      <c r="B181" s="1">
        <f t="shared" si="12"/>
        <v>0.42235096813538614</v>
      </c>
      <c r="C181" s="1">
        <f t="shared" si="13"/>
        <v>0.15204634852873902</v>
      </c>
      <c r="D181" s="21">
        <f t="shared" si="14"/>
        <v>1.49157467906693</v>
      </c>
      <c r="E181" s="1">
        <f t="shared" si="15"/>
        <v>0.71369544683408026</v>
      </c>
      <c r="F181" s="1">
        <f t="shared" si="16"/>
        <v>0.58851131224296216</v>
      </c>
    </row>
    <row r="182" spans="1:6" x14ac:dyDescent="0.3">
      <c r="A182">
        <f t="shared" si="17"/>
        <v>1.6100000000000012</v>
      </c>
      <c r="B182" s="1">
        <f t="shared" si="12"/>
        <v>0.419723937044372</v>
      </c>
      <c r="C182" s="1">
        <f t="shared" si="13"/>
        <v>0.15110061733597394</v>
      </c>
      <c r="D182" s="21">
        <f t="shared" si="14"/>
        <v>1.4822970560659043</v>
      </c>
      <c r="E182" s="1">
        <f t="shared" si="15"/>
        <v>0.70925624751928817</v>
      </c>
      <c r="F182" s="1">
        <f t="shared" si="16"/>
        <v>0.58485076063702812</v>
      </c>
    </row>
    <row r="183" spans="1:6" x14ac:dyDescent="0.3">
      <c r="A183">
        <f t="shared" si="17"/>
        <v>1.6200000000000012</v>
      </c>
      <c r="B183" s="1">
        <f t="shared" si="12"/>
        <v>0.4171293681665596</v>
      </c>
      <c r="C183" s="1">
        <f t="shared" si="13"/>
        <v>0.15016657253996146</v>
      </c>
      <c r="D183" s="21">
        <f t="shared" si="14"/>
        <v>1.473134076617022</v>
      </c>
      <c r="E183" s="1">
        <f t="shared" si="15"/>
        <v>0.70487190337354788</v>
      </c>
      <c r="F183" s="1">
        <f t="shared" si="16"/>
        <v>0.58123544245336833</v>
      </c>
    </row>
    <row r="184" spans="1:6" x14ac:dyDescent="0.3">
      <c r="A184">
        <f t="shared" si="17"/>
        <v>1.6300000000000012</v>
      </c>
      <c r="B184" s="1">
        <f t="shared" si="12"/>
        <v>0.41456666425172117</v>
      </c>
      <c r="C184" s="1">
        <f t="shared" si="13"/>
        <v>0.14924399913061964</v>
      </c>
      <c r="D184" s="21">
        <f t="shared" si="14"/>
        <v>1.4640836314713788</v>
      </c>
      <c r="E184" s="1">
        <f t="shared" si="15"/>
        <v>0.70054140515383567</v>
      </c>
      <c r="F184" s="1">
        <f t="shared" si="16"/>
        <v>0.57766452547294778</v>
      </c>
    </row>
    <row r="185" spans="1:6" x14ac:dyDescent="0.3">
      <c r="A185">
        <f t="shared" si="17"/>
        <v>1.6400000000000012</v>
      </c>
      <c r="B185" s="1">
        <f t="shared" si="12"/>
        <v>0.41203524258215102</v>
      </c>
      <c r="C185" s="1">
        <f t="shared" si="13"/>
        <v>0.14833268732957439</v>
      </c>
      <c r="D185" s="21">
        <f t="shared" si="14"/>
        <v>1.4551436627031249</v>
      </c>
      <c r="E185" s="1">
        <f t="shared" si="15"/>
        <v>0.69626376817441671</v>
      </c>
      <c r="F185" s="1">
        <f t="shared" si="16"/>
        <v>0.57413719772660432</v>
      </c>
    </row>
    <row r="186" spans="1:6" x14ac:dyDescent="0.3">
      <c r="A186">
        <f t="shared" si="17"/>
        <v>1.6500000000000012</v>
      </c>
      <c r="B186" s="1">
        <f t="shared" si="12"/>
        <v>0.40953453453453426</v>
      </c>
      <c r="C186" s="1">
        <f t="shared" si="13"/>
        <v>0.14743243243243234</v>
      </c>
      <c r="D186" s="21">
        <f t="shared" si="14"/>
        <v>1.4463121621621613</v>
      </c>
      <c r="E186" s="1">
        <f t="shared" si="15"/>
        <v>0.69203803156648414</v>
      </c>
      <c r="F186" s="1">
        <f t="shared" si="16"/>
        <v>0.57065266688454941</v>
      </c>
    </row>
    <row r="187" spans="1:6" x14ac:dyDescent="0.3">
      <c r="A187">
        <f t="shared" si="17"/>
        <v>1.6600000000000013</v>
      </c>
      <c r="B187" s="1">
        <f t="shared" si="12"/>
        <v>0.40706398515751757</v>
      </c>
      <c r="C187" s="1">
        <f t="shared" si="13"/>
        <v>0.14654303465670634</v>
      </c>
      <c r="D187" s="21">
        <f t="shared" si="14"/>
        <v>1.4375871699822893</v>
      </c>
      <c r="E187" s="1">
        <f t="shared" si="15"/>
        <v>0.68786325756433164</v>
      </c>
      <c r="F187" s="1">
        <f t="shared" si="16"/>
        <v>0.56721015966774802</v>
      </c>
    </row>
    <row r="188" spans="1:6" x14ac:dyDescent="0.3">
      <c r="A188">
        <f t="shared" si="17"/>
        <v>1.6700000000000013</v>
      </c>
      <c r="B188" s="1">
        <f t="shared" si="12"/>
        <v>0.40462305276433097</v>
      </c>
      <c r="C188" s="1">
        <f t="shared" si="13"/>
        <v>0.14566429899515917</v>
      </c>
      <c r="D188" s="21">
        <f t="shared" si="14"/>
        <v>1.4289667731425115</v>
      </c>
      <c r="E188" s="1">
        <f t="shared" si="15"/>
        <v>0.68373853081695812</v>
      </c>
      <c r="F188" s="1">
        <f t="shared" si="16"/>
        <v>0.56380892128026994</v>
      </c>
    </row>
    <row r="189" spans="1:6" x14ac:dyDescent="0.3">
      <c r="A189">
        <f t="shared" si="17"/>
        <v>1.6800000000000013</v>
      </c>
      <c r="B189" s="1">
        <f t="shared" si="12"/>
        <v>0.4022112085398396</v>
      </c>
      <c r="C189" s="1">
        <f t="shared" si="13"/>
        <v>0.14479603507434227</v>
      </c>
      <c r="D189" s="21">
        <f t="shared" si="14"/>
        <v>1.4204491040792977</v>
      </c>
      <c r="E189" s="1">
        <f t="shared" si="15"/>
        <v>0.67966295772405882</v>
      </c>
      <c r="F189" s="1">
        <f t="shared" si="16"/>
        <v>0.56044821486174923</v>
      </c>
    </row>
    <row r="190" spans="1:6" x14ac:dyDescent="0.3">
      <c r="A190">
        <f t="shared" si="17"/>
        <v>1.6900000000000013</v>
      </c>
      <c r="B190" s="1">
        <f t="shared" si="12"/>
        <v>0.3998279361614378</v>
      </c>
      <c r="C190" s="1">
        <f t="shared" si="13"/>
        <v>0.14393805701811763</v>
      </c>
      <c r="D190" s="21">
        <f t="shared" si="14"/>
        <v>1.4120323393477341</v>
      </c>
      <c r="E190" s="1">
        <f t="shared" si="15"/>
        <v>0.67563566579540502</v>
      </c>
      <c r="F190" s="1">
        <f t="shared" si="16"/>
        <v>0.5571273209591312</v>
      </c>
    </row>
    <row r="191" spans="1:6" x14ac:dyDescent="0.3">
      <c r="A191">
        <f t="shared" si="17"/>
        <v>1.7000000000000013</v>
      </c>
      <c r="B191" s="1">
        <f t="shared" si="12"/>
        <v>0.39747273143322026</v>
      </c>
      <c r="C191" s="1">
        <f t="shared" si="13"/>
        <v>0.14309018331595932</v>
      </c>
      <c r="D191" s="21">
        <f t="shared" si="14"/>
        <v>1.403714698329561</v>
      </c>
      <c r="E191" s="1">
        <f t="shared" si="15"/>
        <v>0.67165580303266081</v>
      </c>
      <c r="F191" s="1">
        <f t="shared" si="16"/>
        <v>0.55384553701691985</v>
      </c>
    </row>
    <row r="192" spans="1:6" x14ac:dyDescent="0.3">
      <c r="A192">
        <f t="shared" si="17"/>
        <v>1.7100000000000013</v>
      </c>
      <c r="B192" s="1">
        <f t="shared" si="12"/>
        <v>0.39514510193289343</v>
      </c>
      <c r="C192" s="1">
        <f t="shared" si="13"/>
        <v>0.14225223669584164</v>
      </c>
      <c r="D192" s="21">
        <f t="shared" si="14"/>
        <v>1.3954944419862065</v>
      </c>
      <c r="E192" s="1">
        <f t="shared" si="15"/>
        <v>0.66772253733272879</v>
      </c>
      <c r="F192" s="1">
        <f t="shared" si="16"/>
        <v>0.55060217688517821</v>
      </c>
    </row>
    <row r="193" spans="1:6" x14ac:dyDescent="0.3">
      <c r="A193">
        <f t="shared" si="17"/>
        <v>1.7200000000000013</v>
      </c>
      <c r="B193" s="1">
        <f t="shared" si="12"/>
        <v>0.39284456667091505</v>
      </c>
      <c r="C193" s="1">
        <f t="shared" si="13"/>
        <v>0.14142404400152944</v>
      </c>
      <c r="D193" s="21">
        <f t="shared" si="14"/>
        <v>1.3873698716550038</v>
      </c>
      <c r="E193" s="1">
        <f t="shared" si="15"/>
        <v>0.6638350559117584</v>
      </c>
      <c r="F193" s="1">
        <f t="shared" si="16"/>
        <v>0.54739657034456746</v>
      </c>
    </row>
    <row r="194" spans="1:6" x14ac:dyDescent="0.3">
      <c r="A194">
        <f t="shared" si="17"/>
        <v>1.7300000000000013</v>
      </c>
      <c r="B194" s="1">
        <f t="shared" si="12"/>
        <v>0.39057065576137207</v>
      </c>
      <c r="C194" s="1">
        <f t="shared" si="13"/>
        <v>0.14060543607409395</v>
      </c>
      <c r="D194" s="21">
        <f t="shared" si="14"/>
        <v>1.3793393278868618</v>
      </c>
      <c r="E194" s="1">
        <f t="shared" si="15"/>
        <v>0.65999256474898937</v>
      </c>
      <c r="F194" s="1">
        <f t="shared" si="16"/>
        <v>0.54422806264774171</v>
      </c>
    </row>
    <row r="195" spans="1:6" x14ac:dyDescent="0.3">
      <c r="A195">
        <f t="shared" si="17"/>
        <v>1.7400000000000013</v>
      </c>
      <c r="B195" s="1">
        <f t="shared" si="12"/>
        <v>0.38832291010412956</v>
      </c>
      <c r="C195" s="1">
        <f t="shared" si="13"/>
        <v>0.13979624763748666</v>
      </c>
      <c r="D195" s="21">
        <f t="shared" si="14"/>
        <v>1.3714011893237441</v>
      </c>
      <c r="E195" s="1">
        <f t="shared" si="15"/>
        <v>0.65619428804964286</v>
      </c>
      <c r="F195" s="1">
        <f t="shared" si="16"/>
        <v>0.5410960140764498</v>
      </c>
    </row>
    <row r="196" spans="1:6" x14ac:dyDescent="0.3">
      <c r="A196">
        <f t="shared" si="17"/>
        <v>1.7500000000000013</v>
      </c>
      <c r="B196" s="1">
        <f t="shared" si="12"/>
        <v>0.38610088107780494</v>
      </c>
      <c r="C196" s="1">
        <f t="shared" si="13"/>
        <v>0.13899631718800978</v>
      </c>
      <c r="D196" s="21">
        <f t="shared" si="14"/>
        <v>1.363553871614376</v>
      </c>
      <c r="E196" s="1">
        <f t="shared" si="15"/>
        <v>0.65243946772610406</v>
      </c>
      <c r="F196" s="1">
        <f t="shared" si="16"/>
        <v>0.5379997995137189</v>
      </c>
    </row>
    <row r="197" spans="1:6" x14ac:dyDescent="0.3">
      <c r="A197">
        <f t="shared" si="17"/>
        <v>1.7600000000000013</v>
      </c>
      <c r="B197" s="1">
        <f t="shared" si="12"/>
        <v>0.38390413024314046</v>
      </c>
      <c r="C197" s="1">
        <f t="shared" si="13"/>
        <v>0.13820548688753059</v>
      </c>
      <c r="D197" s="21">
        <f t="shared" si="14"/>
        <v>1.3557958263666752</v>
      </c>
      <c r="E197" s="1">
        <f t="shared" si="15"/>
        <v>0.64872736289667599</v>
      </c>
      <c r="F197" s="1">
        <f t="shared" si="16"/>
        <v>0.53493880803052962</v>
      </c>
    </row>
    <row r="198" spans="1:6" x14ac:dyDescent="0.3">
      <c r="A198">
        <f t="shared" si="17"/>
        <v>1.7700000000000014</v>
      </c>
      <c r="B198" s="1">
        <f t="shared" si="12"/>
        <v>0.38173222905636844</v>
      </c>
      <c r="C198" s="1">
        <f t="shared" si="13"/>
        <v>0.13742360246029264</v>
      </c>
      <c r="D198" s="21">
        <f t="shared" si="14"/>
        <v>1.3481255401354708</v>
      </c>
      <c r="E198" s="1">
        <f t="shared" si="15"/>
        <v>0.64505724940121956</v>
      </c>
      <c r="F198" s="1">
        <f t="shared" si="16"/>
        <v>0.5319124424864129</v>
      </c>
    </row>
    <row r="199" spans="1:6" x14ac:dyDescent="0.3">
      <c r="A199">
        <f t="shared" si="17"/>
        <v>1.7800000000000014</v>
      </c>
      <c r="B199" s="1">
        <f t="shared" si="12"/>
        <v>0.37958475859217738</v>
      </c>
      <c r="C199" s="1">
        <f t="shared" si="13"/>
        <v>0.13665051309318388</v>
      </c>
      <c r="D199" s="21">
        <f t="shared" si="14"/>
        <v>1.340541533444134</v>
      </c>
      <c r="E199" s="1">
        <f t="shared" si="15"/>
        <v>0.64142841933301786</v>
      </c>
      <c r="F199" s="1">
        <f t="shared" si="16"/>
        <v>0.5289201191434274</v>
      </c>
    </row>
    <row r="200" spans="1:6" x14ac:dyDescent="0.3">
      <c r="A200">
        <f t="shared" si="17"/>
        <v>1.7900000000000014</v>
      </c>
      <c r="B200" s="1">
        <f t="shared" si="12"/>
        <v>0.37746130927591065</v>
      </c>
      <c r="C200" s="1">
        <f t="shared" si="13"/>
        <v>0.13588607133932784</v>
      </c>
      <c r="D200" s="21">
        <f t="shared" si="14"/>
        <v>1.3330423598388061</v>
      </c>
      <c r="E200" s="1">
        <f t="shared" si="15"/>
        <v>0.63784018058624004</v>
      </c>
      <c r="F200" s="1">
        <f t="shared" si="16"/>
        <v>0.52596126729299897</v>
      </c>
    </row>
    <row r="201" spans="1:6" x14ac:dyDescent="0.3">
      <c r="A201">
        <f t="shared" si="17"/>
        <v>1.8000000000000014</v>
      </c>
      <c r="B201" s="1">
        <f t="shared" si="12"/>
        <v>0.3753614806246382</v>
      </c>
      <c r="C201" s="1">
        <f t="shared" si="13"/>
        <v>0.13513013302486976</v>
      </c>
      <c r="D201" s="21">
        <f t="shared" si="14"/>
        <v>1.3256266049739724</v>
      </c>
      <c r="E201" s="1">
        <f t="shared" si="15"/>
        <v>0.63429185641840125</v>
      </c>
      <c r="F201" s="1">
        <f t="shared" si="16"/>
        <v>0.52303532889512705</v>
      </c>
    </row>
    <row r="202" spans="1:6" x14ac:dyDescent="0.3">
      <c r="A202">
        <f t="shared" si="17"/>
        <v>1.8100000000000014</v>
      </c>
      <c r="B202" s="1">
        <f t="shared" si="12"/>
        <v>0.37328488099676427</v>
      </c>
      <c r="C202" s="1">
        <f t="shared" si="13"/>
        <v>0.13438255715883515</v>
      </c>
      <c r="D202" s="21">
        <f t="shared" si="14"/>
        <v>1.3182928857281728</v>
      </c>
      <c r="E202" s="1">
        <f t="shared" si="15"/>
        <v>0.63078278502724516</v>
      </c>
      <c r="F202" s="1">
        <f t="shared" si="16"/>
        <v>0.52014175822948205</v>
      </c>
    </row>
    <row r="203" spans="1:6" x14ac:dyDescent="0.3">
      <c r="A203">
        <f t="shared" si="17"/>
        <v>1.8200000000000014</v>
      </c>
      <c r="B203" s="1">
        <f t="shared" si="12"/>
        <v>0.3712311273498437</v>
      </c>
      <c r="C203" s="1">
        <f t="shared" si="13"/>
        <v>0.13364320584594375</v>
      </c>
      <c r="D203" s="21">
        <f t="shared" si="14"/>
        <v>1.3110398493487083</v>
      </c>
      <c r="E203" s="1">
        <f t="shared" si="15"/>
        <v>0.62731231914149821</v>
      </c>
      <c r="F203" s="1">
        <f t="shared" si="16"/>
        <v>0.51728002155794317</v>
      </c>
    </row>
    <row r="204" spans="1:6" x14ac:dyDescent="0.3">
      <c r="A204">
        <f t="shared" si="17"/>
        <v>1.8300000000000014</v>
      </c>
      <c r="B204" s="1">
        <f t="shared" si="12"/>
        <v>0.36919984500629632</v>
      </c>
      <c r="C204" s="1">
        <f t="shared" si="13"/>
        <v>0.13291194420226668</v>
      </c>
      <c r="D204" s="21">
        <f t="shared" si="14"/>
        <v>1.3038661726242362</v>
      </c>
      <c r="E204" s="1">
        <f t="shared" si="15"/>
        <v>0.62387982562496969</v>
      </c>
      <c r="F204" s="1">
        <f t="shared" si="16"/>
        <v>0.51444959679814051</v>
      </c>
    </row>
    <row r="205" spans="1:6" x14ac:dyDescent="0.3">
      <c r="A205">
        <f t="shared" si="17"/>
        <v>1.8400000000000014</v>
      </c>
      <c r="B205" s="1">
        <f t="shared" si="12"/>
        <v>0.3671906674267218</v>
      </c>
      <c r="C205" s="1">
        <f t="shared" si="13"/>
        <v>0.13218864027361987</v>
      </c>
      <c r="D205" s="21">
        <f t="shared" si="14"/>
        <v>1.2967705610842111</v>
      </c>
      <c r="E205" s="1">
        <f t="shared" si="15"/>
        <v>0.62048468509349641</v>
      </c>
      <c r="F205" s="1">
        <f t="shared" si="16"/>
        <v>0.51164997320758798</v>
      </c>
    </row>
    <row r="206" spans="1:6" x14ac:dyDescent="0.3">
      <c r="A206">
        <f t="shared" si="17"/>
        <v>1.8500000000000014</v>
      </c>
      <c r="B206" s="1">
        <f t="shared" si="12"/>
        <v>0.36520323599052851</v>
      </c>
      <c r="C206" s="1">
        <f t="shared" si="13"/>
        <v>0.13147316495659028</v>
      </c>
      <c r="D206" s="21">
        <f t="shared" si="14"/>
        <v>1.2897517482241507</v>
      </c>
      <c r="E206" s="1">
        <f t="shared" si="15"/>
        <v>0.6171262915442447</v>
      </c>
      <c r="F206" s="1">
        <f t="shared" si="16"/>
        <v>0.50888065107800751</v>
      </c>
    </row>
    <row r="207" spans="1:6" x14ac:dyDescent="0.3">
      <c r="A207">
        <f t="shared" si="17"/>
        <v>1.8600000000000014</v>
      </c>
      <c r="B207" s="1">
        <f t="shared" si="12"/>
        <v>0.36323719978360486</v>
      </c>
      <c r="C207" s="1">
        <f t="shared" si="13"/>
        <v>0.13076539192209777</v>
      </c>
      <c r="D207" s="21">
        <f t="shared" si="14"/>
        <v>1.2828084947557792</v>
      </c>
      <c r="E207" s="1">
        <f t="shared" si="15"/>
        <v>0.61380405199691501</v>
      </c>
      <c r="F207" s="1">
        <f t="shared" si="16"/>
        <v>0.50614114143946709</v>
      </c>
    </row>
    <row r="208" spans="1:6" x14ac:dyDescent="0.3">
      <c r="A208">
        <f t="shared" si="17"/>
        <v>1.8700000000000014</v>
      </c>
      <c r="B208" s="1">
        <f t="shared" si="12"/>
        <v>0.36129221539276996</v>
      </c>
      <c r="C208" s="1">
        <f t="shared" si="13"/>
        <v>0.1300651975413972</v>
      </c>
      <c r="D208" s="21">
        <f t="shared" si="14"/>
        <v>1.2759395878811066</v>
      </c>
      <c r="E208" s="1">
        <f t="shared" si="15"/>
        <v>0.61051738614640072</v>
      </c>
      <c r="F208" s="1">
        <f t="shared" si="16"/>
        <v>0.50343096577396362</v>
      </c>
    </row>
    <row r="209" spans="1:6" x14ac:dyDescent="0.3">
      <c r="A209">
        <f t="shared" si="17"/>
        <v>1.8800000000000014</v>
      </c>
      <c r="B209" s="1">
        <f t="shared" si="12"/>
        <v>0.35936794670675432</v>
      </c>
      <c r="C209" s="1">
        <f t="shared" si="13"/>
        <v>0.12937246081443157</v>
      </c>
      <c r="D209" s="21">
        <f t="shared" si="14"/>
        <v>1.2691438405895739</v>
      </c>
      <c r="E209" s="1">
        <f t="shared" si="15"/>
        <v>0.60726572602648232</v>
      </c>
      <c r="F209" s="1">
        <f t="shared" si="16"/>
        <v>0.50074965573810715</v>
      </c>
    </row>
    <row r="210" spans="1:6" x14ac:dyDescent="0.3">
      <c r="A210">
        <f t="shared" si="17"/>
        <v>1.8900000000000015</v>
      </c>
      <c r="B210" s="1">
        <f t="shared" si="12"/>
        <v>0.35746406472346998</v>
      </c>
      <c r="C210" s="1">
        <f t="shared" si="13"/>
        <v>0.12868706330044921</v>
      </c>
      <c r="D210" s="21">
        <f t="shared" si="14"/>
        <v>1.2624200909774068</v>
      </c>
      <c r="E210" s="1">
        <f t="shared" si="15"/>
        <v>0.60404851568414941</v>
      </c>
      <c r="F210" s="1">
        <f t="shared" si="16"/>
        <v>0.49809675289456679</v>
      </c>
    </row>
    <row r="211" spans="1:6" x14ac:dyDescent="0.3">
      <c r="A211">
        <f t="shared" si="17"/>
        <v>1.9000000000000015</v>
      </c>
      <c r="B211" s="1">
        <f t="shared" si="12"/>
        <v>0.35558024736333971</v>
      </c>
      <c r="C211" s="1">
        <f t="shared" si="13"/>
        <v>0.12800888905080232</v>
      </c>
      <c r="D211" s="21">
        <f t="shared" si="14"/>
        <v>1.2557672015883707</v>
      </c>
      <c r="E211" s="1">
        <f t="shared" si="15"/>
        <v>0.60086521086416145</v>
      </c>
      <c r="F211" s="1">
        <f t="shared" si="16"/>
        <v>0.49547180845196054</v>
      </c>
    </row>
    <row r="212" spans="1:6" x14ac:dyDescent="0.3">
      <c r="A212">
        <f t="shared" si="17"/>
        <v>1.9100000000000015</v>
      </c>
      <c r="B212" s="1">
        <f t="shared" si="12"/>
        <v>0.35371617928846549</v>
      </c>
      <c r="C212" s="1">
        <f t="shared" si="13"/>
        <v>0.12733782454384759</v>
      </c>
      <c r="D212" s="21">
        <f t="shared" si="14"/>
        <v>1.249184058775145</v>
      </c>
      <c r="E212" s="1">
        <f t="shared" si="15"/>
        <v>0.59771527870347552</v>
      </c>
      <c r="F212" s="1">
        <f t="shared" si="16"/>
        <v>0.49287438301288172</v>
      </c>
    </row>
    <row r="213" spans="1:6" x14ac:dyDescent="0.3">
      <c r="A213">
        <f t="shared" si="17"/>
        <v>1.9200000000000015</v>
      </c>
      <c r="B213" s="1">
        <f t="shared" si="12"/>
        <v>0.35187155172742457</v>
      </c>
      <c r="C213" s="1">
        <f t="shared" si="13"/>
        <v>0.12667375862187286</v>
      </c>
      <c r="D213" s="21">
        <f t="shared" si="14"/>
        <v>1.2426695720805727</v>
      </c>
      <c r="E213" s="1">
        <f t="shared" si="15"/>
        <v>0.59459819743518405</v>
      </c>
      <c r="F213" s="1">
        <f t="shared" si="16"/>
        <v>0.49030404632976615</v>
      </c>
    </row>
    <row r="214" spans="1:6" x14ac:dyDescent="0.3">
      <c r="A214">
        <f t="shared" si="17"/>
        <v>1.9300000000000015</v>
      </c>
      <c r="B214" s="1">
        <f t="shared" ref="B214:B277" si="18">(1+4.5*(A214/$B$9)^$B$12)/(1+(A214/$B$9)^3)</f>
        <v>0.35004606230548962</v>
      </c>
      <c r="C214" s="1">
        <f t="shared" ref="C214:C277" si="19">($B$8*$B$13*B214)/($B$15/$B$14)</f>
        <v>0.12601658242997629</v>
      </c>
      <c r="D214" s="21">
        <f t="shared" ref="D214:D277" si="20">C214*$B$16</f>
        <v>1.2362226736380675</v>
      </c>
      <c r="E214" s="1">
        <f t="shared" ref="E214:E277" si="21">D214*$E$19</f>
        <v>0.59151345610161832</v>
      </c>
      <c r="F214" s="1">
        <f t="shared" ref="F214:F277" si="22">D214*$F$19</f>
        <v>0.48776037706831871</v>
      </c>
    </row>
    <row r="215" spans="1:6" x14ac:dyDescent="0.3">
      <c r="A215">
        <f t="shared" ref="A215:A278" si="23">A214+0.01</f>
        <v>1.9400000000000015</v>
      </c>
      <c r="B215" s="1">
        <f t="shared" si="18"/>
        <v>0.34823941488007992</v>
      </c>
      <c r="C215" s="1">
        <f t="shared" si="19"/>
        <v>0.12536618935682878</v>
      </c>
      <c r="D215" s="21">
        <f t="shared" si="20"/>
        <v>1.2298423175904905</v>
      </c>
      <c r="E215" s="1">
        <f t="shared" si="21"/>
        <v>0.58846055427629063</v>
      </c>
      <c r="F215" s="1">
        <f t="shared" si="22"/>
        <v>0.48524296257822708</v>
      </c>
    </row>
    <row r="216" spans="1:6" x14ac:dyDescent="0.3">
      <c r="A216">
        <f t="shared" si="23"/>
        <v>1.9500000000000015</v>
      </c>
      <c r="B216" s="1">
        <f t="shared" si="18"/>
        <v>0.3464513193812554</v>
      </c>
      <c r="C216" s="1">
        <f t="shared" si="19"/>
        <v>0.12472247497725196</v>
      </c>
      <c r="D216" s="21">
        <f t="shared" si="20"/>
        <v>1.2235274795268418</v>
      </c>
      <c r="E216" s="1">
        <f t="shared" si="21"/>
        <v>0.58543900179435937</v>
      </c>
      <c r="F216" s="1">
        <f t="shared" si="22"/>
        <v>0.48275139867090433</v>
      </c>
    </row>
    <row r="217" spans="1:6" x14ac:dyDescent="0.3">
      <c r="A217">
        <f t="shared" si="23"/>
        <v>1.9600000000000015</v>
      </c>
      <c r="B217" s="1">
        <f t="shared" si="18"/>
        <v>0.34468149165707629</v>
      </c>
      <c r="C217" s="1">
        <f t="shared" si="19"/>
        <v>0.12408533699654747</v>
      </c>
      <c r="D217" s="21">
        <f t="shared" si="20"/>
        <v>1.2172771559361308</v>
      </c>
      <c r="E217" s="1">
        <f t="shared" si="21"/>
        <v>0.5824483184913144</v>
      </c>
      <c r="F217" s="1">
        <f t="shared" si="22"/>
        <v>0.48028528940400961</v>
      </c>
    </row>
    <row r="218" spans="1:6" x14ac:dyDescent="0.3">
      <c r="A218">
        <f t="shared" si="23"/>
        <v>1.9700000000000015</v>
      </c>
      <c r="B218" s="1">
        <f t="shared" si="18"/>
        <v>0.34292965332365477</v>
      </c>
      <c r="C218" s="1">
        <f t="shared" si="19"/>
        <v>0.12345467519651573</v>
      </c>
      <c r="D218" s="21">
        <f t="shared" si="20"/>
        <v>1.2110903636778194</v>
      </c>
      <c r="E218" s="1">
        <f t="shared" si="21"/>
        <v>0.57948803394959281</v>
      </c>
      <c r="F218" s="1">
        <f t="shared" si="22"/>
        <v>0.47784424687250787</v>
      </c>
    </row>
    <row r="219" spans="1:6" x14ac:dyDescent="0.3">
      <c r="A219">
        <f t="shared" si="23"/>
        <v>1.9800000000000015</v>
      </c>
      <c r="B219" s="1">
        <f t="shared" si="18"/>
        <v>0.34119553161973543</v>
      </c>
      <c r="C219" s="1">
        <f t="shared" si="19"/>
        <v>0.12283039138310477</v>
      </c>
      <c r="D219" s="21">
        <f t="shared" si="20"/>
        <v>1.2049661394682578</v>
      </c>
      <c r="E219" s="1">
        <f t="shared" si="21"/>
        <v>0.57655768725284584</v>
      </c>
      <c r="F219" s="1">
        <f t="shared" si="22"/>
        <v>0.47542789100603938</v>
      </c>
    </row>
    <row r="220" spans="1:6" x14ac:dyDescent="0.3">
      <c r="A220">
        <f t="shared" si="23"/>
        <v>1.9900000000000015</v>
      </c>
      <c r="B220" s="1">
        <f t="shared" si="18"/>
        <v>0.33947885926564414</v>
      </c>
      <c r="C220" s="1">
        <f t="shared" si="19"/>
        <v>0.1222123893356319</v>
      </c>
      <c r="D220" s="21">
        <f t="shared" si="20"/>
        <v>1.1989035393825491</v>
      </c>
      <c r="E220" s="1">
        <f t="shared" si="21"/>
        <v>0.57365682674758911</v>
      </c>
      <c r="F220" s="1">
        <f t="shared" si="22"/>
        <v>0.47303584937237703</v>
      </c>
    </row>
    <row r="221" spans="1:6" x14ac:dyDescent="0.3">
      <c r="A221">
        <f t="shared" si="23"/>
        <v>2.0000000000000013</v>
      </c>
      <c r="B221" s="1">
        <f t="shared" si="18"/>
        <v>0.33777937432645577</v>
      </c>
      <c r="C221" s="1">
        <f t="shared" si="19"/>
        <v>0.12160057475752409</v>
      </c>
      <c r="D221" s="21">
        <f t="shared" si="20"/>
        <v>1.1929016383713114</v>
      </c>
      <c r="E221" s="1">
        <f t="shared" si="21"/>
        <v>0.57078500981198066</v>
      </c>
      <c r="F221" s="1">
        <f t="shared" si="22"/>
        <v>0.47066775698676111</v>
      </c>
    </row>
    <row r="222" spans="1:6" x14ac:dyDescent="0.3">
      <c r="A222">
        <f t="shared" si="23"/>
        <v>2.0100000000000011</v>
      </c>
      <c r="B222" s="1">
        <f t="shared" si="18"/>
        <v>0.33609682007923197</v>
      </c>
      <c r="C222" s="1">
        <f t="shared" si="19"/>
        <v>0.12099485522852352</v>
      </c>
      <c r="D222" s="21">
        <f t="shared" si="20"/>
        <v>1.1869595297918158</v>
      </c>
      <c r="E222" s="1">
        <f t="shared" si="21"/>
        <v>0.56794180263147753</v>
      </c>
      <c r="F222" s="1">
        <f t="shared" si="22"/>
        <v>0.46832325612690695</v>
      </c>
    </row>
    <row r="223" spans="1:6" x14ac:dyDescent="0.3">
      <c r="A223">
        <f t="shared" si="23"/>
        <v>2.0200000000000009</v>
      </c>
      <c r="B223" s="1">
        <f t="shared" si="18"/>
        <v>0.33443094488419095</v>
      </c>
      <c r="C223" s="1">
        <f t="shared" si="19"/>
        <v>0.12039514015830875</v>
      </c>
      <c r="D223" s="21">
        <f t="shared" si="20"/>
        <v>1.181076324953009</v>
      </c>
      <c r="E223" s="1">
        <f t="shared" si="21"/>
        <v>0.56512677998113647</v>
      </c>
      <c r="F223" s="1">
        <f t="shared" si="22"/>
        <v>0.46600199615348997</v>
      </c>
    </row>
    <row r="224" spans="1:6" x14ac:dyDescent="0.3">
      <c r="A224">
        <f t="shared" si="23"/>
        <v>2.0300000000000007</v>
      </c>
      <c r="B224" s="1">
        <f t="shared" si="18"/>
        <v>0.33278150205967338</v>
      </c>
      <c r="C224" s="1">
        <f t="shared" si="19"/>
        <v>0.11980134074148244</v>
      </c>
      <c r="D224" s="21">
        <f t="shared" si="20"/>
        <v>1.1752511526739429</v>
      </c>
      <c r="E224" s="1">
        <f t="shared" si="21"/>
        <v>0.56233952501432893</v>
      </c>
      <c r="F224" s="1">
        <f t="shared" si="22"/>
        <v>0.46370363333592118</v>
      </c>
    </row>
    <row r="225" spans="1:6" x14ac:dyDescent="0.3">
      <c r="A225">
        <f t="shared" si="23"/>
        <v>2.0400000000000005</v>
      </c>
      <c r="B225" s="1">
        <f t="shared" si="18"/>
        <v>0.33114824976077456</v>
      </c>
      <c r="C225" s="1">
        <f t="shared" si="19"/>
        <v>0.11921336991387886</v>
      </c>
      <c r="D225" s="21">
        <f t="shared" si="20"/>
        <v>1.1694831588551517</v>
      </c>
      <c r="E225" s="1">
        <f t="shared" si="21"/>
        <v>0.55957962905765213</v>
      </c>
      <c r="F225" s="1">
        <f t="shared" si="22"/>
        <v>0.46142783068323096</v>
      </c>
    </row>
    <row r="226" spans="1:6" x14ac:dyDescent="0.3">
      <c r="A226">
        <f t="shared" si="23"/>
        <v>2.0500000000000003</v>
      </c>
      <c r="B226" s="1">
        <f t="shared" si="18"/>
        <v>0.32953095086151873</v>
      </c>
      <c r="C226" s="1">
        <f t="shared" si="19"/>
        <v>0.11863114231014676</v>
      </c>
      <c r="D226" s="21">
        <f t="shared" si="20"/>
        <v>1.1637715060625398</v>
      </c>
      <c r="E226" s="1">
        <f t="shared" si="21"/>
        <v>0.55684669141182519</v>
      </c>
      <c r="F226" s="1">
        <f t="shared" si="22"/>
        <v>0.45917425777988896</v>
      </c>
    </row>
    <row r="227" spans="1:6" x14ac:dyDescent="0.3">
      <c r="A227">
        <f t="shared" si="23"/>
        <v>2.06</v>
      </c>
      <c r="B227" s="1">
        <f t="shared" si="18"/>
        <v>0.32792937284045592</v>
      </c>
      <c r="C227" s="1">
        <f t="shared" si="19"/>
        <v>0.11805457422256414</v>
      </c>
      <c r="D227" s="21">
        <f t="shared" si="20"/>
        <v>1.1581153731233542</v>
      </c>
      <c r="E227" s="1">
        <f t="shared" si="21"/>
        <v>0.5541403191583687</v>
      </c>
      <c r="F227" s="1">
        <f t="shared" si="22"/>
        <v>0.45694259062639248</v>
      </c>
    </row>
    <row r="228" spans="1:6" x14ac:dyDescent="0.3">
      <c r="A228">
        <f t="shared" si="23"/>
        <v>2.0699999999999998</v>
      </c>
      <c r="B228" s="1">
        <f t="shared" si="18"/>
        <v>0.32634328766956561</v>
      </c>
      <c r="C228" s="1">
        <f t="shared" si="19"/>
        <v>0.11748358356104363</v>
      </c>
      <c r="D228" s="21">
        <f t="shared" si="20"/>
        <v>1.1525139547338381</v>
      </c>
      <c r="E228" s="1">
        <f t="shared" si="21"/>
        <v>0.55146012697187274</v>
      </c>
      <c r="F228" s="1">
        <f t="shared" si="22"/>
        <v>0.45473251148446303</v>
      </c>
    </row>
    <row r="229" spans="1:6" x14ac:dyDescent="0.3">
      <c r="A229">
        <f t="shared" si="23"/>
        <v>2.0799999999999996</v>
      </c>
      <c r="B229" s="1">
        <f t="shared" si="18"/>
        <v>0.32477247170635642</v>
      </c>
      <c r="C229" s="1">
        <f t="shared" si="19"/>
        <v>0.11691808981428832</v>
      </c>
      <c r="D229" s="21">
        <f t="shared" si="20"/>
        <v>1.1469664610781685</v>
      </c>
      <c r="E229" s="1">
        <f t="shared" si="21"/>
        <v>0.54880573693766466</v>
      </c>
      <c r="F229" s="1">
        <f t="shared" si="22"/>
        <v>0.45254370872669564</v>
      </c>
    </row>
    <row r="230" spans="1:6" x14ac:dyDescent="0.3">
      <c r="A230">
        <f t="shared" si="23"/>
        <v>2.0899999999999994</v>
      </c>
      <c r="B230" s="1">
        <f t="shared" si="18"/>
        <v>0.32321670558905674</v>
      </c>
      <c r="C230" s="1">
        <f t="shared" si="19"/>
        <v>0.11635801401206045</v>
      </c>
      <c r="D230" s="21">
        <f t="shared" si="20"/>
        <v>1.1414721174583131</v>
      </c>
      <c r="E230" s="1">
        <f t="shared" si="21"/>
        <v>0.54617677837470113</v>
      </c>
      <c r="F230" s="1">
        <f t="shared" si="22"/>
        <v>0.4503758766905166</v>
      </c>
    </row>
    <row r="231" spans="1:6" x14ac:dyDescent="0.3">
      <c r="A231">
        <f t="shared" si="23"/>
        <v>2.0999999999999992</v>
      </c>
      <c r="B231" s="1">
        <f t="shared" si="18"/>
        <v>0.32167577413479065</v>
      </c>
      <c r="C231" s="1">
        <f t="shared" si="19"/>
        <v>0.11580327868852465</v>
      </c>
      <c r="D231" s="21">
        <f t="shared" si="20"/>
        <v>1.1360301639344268</v>
      </c>
      <c r="E231" s="1">
        <f t="shared" si="21"/>
        <v>0.5435728876635032</v>
      </c>
      <c r="F231" s="1">
        <f t="shared" si="22"/>
        <v>0.44822871553629867</v>
      </c>
    </row>
    <row r="232" spans="1:6" x14ac:dyDescent="0.3">
      <c r="A232">
        <f t="shared" si="23"/>
        <v>2.109999999999999</v>
      </c>
      <c r="B232" s="1">
        <f t="shared" si="18"/>
        <v>0.320149466240644</v>
      </c>
      <c r="C232" s="1">
        <f t="shared" si="19"/>
        <v>0.11525380784663185</v>
      </c>
      <c r="D232" s="21">
        <f t="shared" si="20"/>
        <v>1.1306398549754584</v>
      </c>
      <c r="E232" s="1">
        <f t="shared" si="21"/>
        <v>0.54099370807897762</v>
      </c>
      <c r="F232" s="1">
        <f t="shared" si="22"/>
        <v>0.44610193110950624</v>
      </c>
    </row>
    <row r="233" spans="1:6" x14ac:dyDescent="0.3">
      <c r="A233">
        <f t="shared" si="23"/>
        <v>2.1199999999999988</v>
      </c>
      <c r="B233" s="1">
        <f t="shared" si="18"/>
        <v>0.31863757478752319</v>
      </c>
      <c r="C233" s="1">
        <f t="shared" si="19"/>
        <v>0.11470952692350836</v>
      </c>
      <c r="D233" s="21">
        <f t="shared" si="20"/>
        <v>1.125300459119617</v>
      </c>
      <c r="E233" s="1">
        <f t="shared" si="21"/>
        <v>0.53843888962795472</v>
      </c>
      <c r="F233" s="1">
        <f t="shared" si="22"/>
        <v>0.44399523480672937</v>
      </c>
    </row>
    <row r="234" spans="1:6" x14ac:dyDescent="0.3">
      <c r="A234">
        <f t="shared" si="23"/>
        <v>2.1299999999999986</v>
      </c>
      <c r="B234" s="1">
        <f t="shared" si="18"/>
        <v>0.3171398965467162</v>
      </c>
      <c r="C234" s="1">
        <f t="shared" si="19"/>
        <v>0.11417036275681784</v>
      </c>
      <c r="D234" s="21">
        <f t="shared" si="20"/>
        <v>1.1200112586443831</v>
      </c>
      <c r="E234" s="1">
        <f t="shared" si="21"/>
        <v>0.53590808889129404</v>
      </c>
      <c r="F234" s="1">
        <f t="shared" si="22"/>
        <v>0.44190834344548474</v>
      </c>
    </row>
    <row r="235" spans="1:6" x14ac:dyDescent="0.3">
      <c r="A235">
        <f t="shared" si="23"/>
        <v>2.1399999999999983</v>
      </c>
      <c r="B235" s="1">
        <f t="shared" si="18"/>
        <v>0.31565623208906768</v>
      </c>
      <c r="C235" s="1">
        <f t="shared" si="19"/>
        <v>0.11363624355206438</v>
      </c>
      <c r="D235" s="21">
        <f t="shared" si="20"/>
        <v>1.1147715492457515</v>
      </c>
      <c r="E235" s="1">
        <f t="shared" si="21"/>
        <v>0.53340096887040678</v>
      </c>
      <c r="F235" s="1">
        <f t="shared" si="22"/>
        <v>0.43984097913765846</v>
      </c>
    </row>
    <row r="236" spans="1:6" x14ac:dyDescent="0.3">
      <c r="A236">
        <f t="shared" si="23"/>
        <v>2.1499999999999981</v>
      </c>
      <c r="B236" s="1">
        <f t="shared" si="18"/>
        <v>0.31418638569668345</v>
      </c>
      <c r="C236" s="1">
        <f t="shared" si="19"/>
        <v>0.11310709885080605</v>
      </c>
      <c r="D236" s="21">
        <f t="shared" si="20"/>
        <v>1.1095806397264074</v>
      </c>
      <c r="E236" s="1">
        <f t="shared" si="21"/>
        <v>0.53091719883805344</v>
      </c>
      <c r="F236" s="1">
        <f t="shared" si="22"/>
        <v>0.4377928691664737</v>
      </c>
    </row>
    <row r="237" spans="1:6" x14ac:dyDescent="0.3">
      <c r="A237">
        <f t="shared" si="23"/>
        <v>2.1599999999999979</v>
      </c>
      <c r="B237" s="1">
        <f t="shared" si="18"/>
        <v>0.31273016527708247</v>
      </c>
      <c r="C237" s="1">
        <f t="shared" si="19"/>
        <v>0.11258285949974971</v>
      </c>
      <c r="D237" s="21">
        <f t="shared" si="20"/>
        <v>1.1044378516925446</v>
      </c>
      <c r="E237" s="1">
        <f t="shared" si="21"/>
        <v>0.52845645419327525</v>
      </c>
      <c r="F237" s="1">
        <f t="shared" si="22"/>
        <v>0.43576374586686839</v>
      </c>
    </row>
    <row r="238" spans="1:6" x14ac:dyDescent="0.3">
      <c r="A238">
        <f t="shared" si="23"/>
        <v>2.1699999999999977</v>
      </c>
      <c r="B238" s="1">
        <f t="shared" si="18"/>
        <v>0.31128738227971769</v>
      </c>
      <c r="C238" s="1">
        <f t="shared" si="19"/>
        <v>0.11206345762069839</v>
      </c>
      <c r="D238" s="21">
        <f t="shared" si="20"/>
        <v>1.0993425192590511</v>
      </c>
      <c r="E238" s="1">
        <f t="shared" si="21"/>
        <v>0.52601841632033064</v>
      </c>
      <c r="F238" s="1">
        <f t="shared" si="22"/>
        <v>0.43375334650917402</v>
      </c>
    </row>
    <row r="239" spans="1:6" x14ac:dyDescent="0.3">
      <c r="A239">
        <f t="shared" si="23"/>
        <v>2.1799999999999975</v>
      </c>
      <c r="B239" s="1">
        <f t="shared" si="18"/>
        <v>0.30985785161479046</v>
      </c>
      <c r="C239" s="1">
        <f t="shared" si="19"/>
        <v>0.11154882658132458</v>
      </c>
      <c r="D239" s="21">
        <f t="shared" si="20"/>
        <v>1.094293988762794</v>
      </c>
      <c r="E239" s="1">
        <f t="shared" si="21"/>
        <v>0.52360277245150633</v>
      </c>
      <c r="F239" s="1">
        <f t="shared" si="22"/>
        <v>0.43176141318599004</v>
      </c>
    </row>
    <row r="240" spans="1:6" x14ac:dyDescent="0.3">
      <c r="A240">
        <f t="shared" si="23"/>
        <v>2.1899999999999973</v>
      </c>
      <c r="B240" s="1">
        <f t="shared" si="18"/>
        <v>0.3084413915742843</v>
      </c>
      <c r="C240" s="1">
        <f t="shared" si="19"/>
        <v>0.11103890096674236</v>
      </c>
      <c r="D240" s="21">
        <f t="shared" si="20"/>
        <v>1.0892916184837427</v>
      </c>
      <c r="E240" s="1">
        <f t="shared" si="21"/>
        <v>0.52120921553367872</v>
      </c>
      <c r="F240" s="1">
        <f t="shared" si="22"/>
        <v>0.42978769270215122</v>
      </c>
    </row>
    <row r="241" spans="1:6" x14ac:dyDescent="0.3">
      <c r="A241">
        <f t="shared" si="23"/>
        <v>2.1999999999999971</v>
      </c>
      <c r="B241" s="1">
        <f t="shared" si="18"/>
        <v>0.30703782375514937</v>
      </c>
      <c r="C241" s="1">
        <f t="shared" si="19"/>
        <v>0.11053361655185379</v>
      </c>
      <c r="D241" s="21">
        <f t="shared" si="20"/>
        <v>1.0843347783736856</v>
      </c>
      <c r="E241" s="1">
        <f t="shared" si="21"/>
        <v>0.51883744409850985</v>
      </c>
      <c r="F241" s="1">
        <f t="shared" si="22"/>
        <v>0.42783193646769097</v>
      </c>
    </row>
    <row r="242" spans="1:6" x14ac:dyDescent="0.3">
      <c r="A242">
        <f t="shared" si="23"/>
        <v>2.2099999999999969</v>
      </c>
      <c r="B242" s="1">
        <f t="shared" si="18"/>
        <v>0.30564697298456794</v>
      </c>
      <c r="C242" s="1">
        <f t="shared" si="19"/>
        <v>0.11003291027444448</v>
      </c>
      <c r="D242" s="21">
        <f t="shared" si="20"/>
        <v>1.0794228497923004</v>
      </c>
      <c r="E242" s="1">
        <f t="shared" si="21"/>
        <v>0.51648716213615997</v>
      </c>
      <c r="F242" s="1">
        <f t="shared" si="22"/>
        <v>0.42589390039370567</v>
      </c>
    </row>
    <row r="243" spans="1:6" x14ac:dyDescent="0.3">
      <c r="A243">
        <f t="shared" si="23"/>
        <v>2.2199999999999966</v>
      </c>
      <c r="B243" s="1">
        <f t="shared" si="18"/>
        <v>0.30426866724723678</v>
      </c>
      <c r="C243" s="1">
        <f t="shared" si="19"/>
        <v>0.10953672020900525</v>
      </c>
      <c r="D243" s="21">
        <f t="shared" si="20"/>
        <v>1.0745552252503416</v>
      </c>
      <c r="E243" s="1">
        <f t="shared" si="21"/>
        <v>0.51415807897240773</v>
      </c>
      <c r="F243" s="1">
        <f t="shared" si="22"/>
        <v>0.42397334479102794</v>
      </c>
    </row>
    <row r="244" spans="1:6" x14ac:dyDescent="0.3">
      <c r="A244">
        <f t="shared" si="23"/>
        <v>2.2299999999999964</v>
      </c>
      <c r="B244" s="1">
        <f t="shared" si="18"/>
        <v>0.30290273761460262</v>
      </c>
      <c r="C244" s="1">
        <f t="shared" si="19"/>
        <v>0.10904498554125695</v>
      </c>
      <c r="D244" s="21">
        <f t="shared" si="20"/>
        <v>1.0697313081597308</v>
      </c>
      <c r="E244" s="1">
        <f t="shared" si="21"/>
        <v>0.51184990914907202</v>
      </c>
      <c r="F244" s="1">
        <f t="shared" si="22"/>
        <v>0.42207003427162271</v>
      </c>
    </row>
    <row r="245" spans="1:6" x14ac:dyDescent="0.3">
      <c r="A245">
        <f t="shared" si="23"/>
        <v>2.2399999999999962</v>
      </c>
      <c r="B245" s="1">
        <f t="shared" si="18"/>
        <v>0.30154901817599034</v>
      </c>
      <c r="C245" s="1">
        <f t="shared" si="19"/>
        <v>0.10855764654335653</v>
      </c>
      <c r="D245" s="21">
        <f t="shared" si="20"/>
        <v>1.0649505125903276</v>
      </c>
      <c r="E245" s="1">
        <f t="shared" si="21"/>
        <v>0.50956237230763002</v>
      </c>
      <c r="F245" s="1">
        <f t="shared" si="22"/>
        <v>0.4201837376526194</v>
      </c>
    </row>
    <row r="246" spans="1:6" x14ac:dyDescent="0.3">
      <c r="A246">
        <f t="shared" si="23"/>
        <v>2.249999999999996</v>
      </c>
      <c r="B246" s="1">
        <f t="shared" si="18"/>
        <v>0.30020734597156445</v>
      </c>
      <c r="C246" s="1">
        <f t="shared" si="19"/>
        <v>0.10807464454976322</v>
      </c>
      <c r="D246" s="21">
        <f t="shared" si="20"/>
        <v>1.0602122630331772</v>
      </c>
      <c r="E246" s="1">
        <f t="shared" si="21"/>
        <v>0.50729519307593551</v>
      </c>
      <c r="F246" s="1">
        <f t="shared" si="22"/>
        <v>0.41831422786290001</v>
      </c>
    </row>
    <row r="247" spans="1:6" x14ac:dyDescent="0.3">
      <c r="A247">
        <f t="shared" si="23"/>
        <v>2.2599999999999958</v>
      </c>
      <c r="B247" s="1">
        <f t="shared" si="18"/>
        <v>0.29887756092706874</v>
      </c>
      <c r="C247" s="1">
        <f t="shared" si="19"/>
        <v>0.10759592193374476</v>
      </c>
      <c r="D247" s="21">
        <f t="shared" si="20"/>
        <v>1.0555159941700361</v>
      </c>
      <c r="E247" s="1">
        <f t="shared" si="21"/>
        <v>0.50504810095794039</v>
      </c>
      <c r="F247" s="1">
        <f t="shared" si="22"/>
        <v>0.4164612818521633</v>
      </c>
    </row>
    <row r="248" spans="1:6" x14ac:dyDescent="0.3">
      <c r="A248">
        <f t="shared" si="23"/>
        <v>2.2699999999999956</v>
      </c>
      <c r="B248" s="1">
        <f t="shared" si="18"/>
        <v>0.29755950579028673</v>
      </c>
      <c r="C248" s="1">
        <f t="shared" si="19"/>
        <v>0.10712142208450323</v>
      </c>
      <c r="D248" s="21">
        <f t="shared" si="20"/>
        <v>1.0508611506489767</v>
      </c>
      <c r="E248" s="1">
        <f t="shared" si="21"/>
        <v>0.5028208302263244</v>
      </c>
      <c r="F248" s="1">
        <f t="shared" si="22"/>
        <v>0.41462468050238843</v>
      </c>
    </row>
    <row r="249" spans="1:6" x14ac:dyDescent="0.3">
      <c r="A249">
        <f t="shared" si="23"/>
        <v>2.2799999999999954</v>
      </c>
      <c r="B249" s="1">
        <f t="shared" si="18"/>
        <v>0.29625302606917375</v>
      </c>
      <c r="C249" s="1">
        <f t="shared" si="19"/>
        <v>0.10665108938490256</v>
      </c>
      <c r="D249" s="21">
        <f t="shared" si="20"/>
        <v>1.0462471868658942</v>
      </c>
      <c r="E249" s="1">
        <f t="shared" si="21"/>
        <v>0.50061311981795031</v>
      </c>
      <c r="F249" s="1">
        <f t="shared" si="22"/>
        <v>0.4128042085416268</v>
      </c>
    </row>
    <row r="250" spans="1:6" x14ac:dyDescent="0.3">
      <c r="A250">
        <f t="shared" si="23"/>
        <v>2.2899999999999952</v>
      </c>
      <c r="B250" s="1">
        <f t="shared" si="18"/>
        <v>0.2949579699716065</v>
      </c>
      <c r="C250" s="1">
        <f t="shared" si="19"/>
        <v>0.10618486918977835</v>
      </c>
      <c r="D250" s="21">
        <f t="shared" si="20"/>
        <v>1.0416735667517256</v>
      </c>
      <c r="E250" s="1">
        <f t="shared" si="21"/>
        <v>0.49842471323205095</v>
      </c>
      <c r="F250" s="1">
        <f t="shared" si="22"/>
        <v>0.41099965446004777</v>
      </c>
    </row>
    <row r="251" spans="1:6" x14ac:dyDescent="0.3">
      <c r="A251">
        <f t="shared" si="23"/>
        <v>2.2999999999999949</v>
      </c>
      <c r="B251" s="1">
        <f t="shared" si="18"/>
        <v>0.29367418834670317</v>
      </c>
      <c r="C251" s="1">
        <f t="shared" si="19"/>
        <v>0.10572270780481316</v>
      </c>
      <c r="D251" s="21">
        <f t="shared" si="20"/>
        <v>1.0371397635652171</v>
      </c>
      <c r="E251" s="1">
        <f t="shared" si="21"/>
        <v>0.49625535843107166</v>
      </c>
      <c r="F251" s="1">
        <f t="shared" si="22"/>
        <v>0.40921081042817364</v>
      </c>
    </row>
    <row r="252" spans="1:6" x14ac:dyDescent="0.3">
      <c r="A252">
        <f t="shared" si="23"/>
        <v>2.3099999999999947</v>
      </c>
      <c r="B252" s="1">
        <f t="shared" si="18"/>
        <v>0.29240153462766511</v>
      </c>
      <c r="C252" s="1">
        <f t="shared" si="19"/>
        <v>0.10526455246595945</v>
      </c>
      <c r="D252" s="21">
        <f t="shared" si="20"/>
        <v>1.0326452596910622</v>
      </c>
      <c r="E252" s="1">
        <f t="shared" si="21"/>
        <v>0.49410480774408289</v>
      </c>
      <c r="F252" s="1">
        <f t="shared" si="22"/>
        <v>0.40743747221723364</v>
      </c>
    </row>
    <row r="253" spans="1:6" x14ac:dyDescent="0.3">
      <c r="A253">
        <f t="shared" si="23"/>
        <v>2.3199999999999945</v>
      </c>
      <c r="B253" s="1">
        <f t="shared" si="18"/>
        <v>0.29113986477609566</v>
      </c>
      <c r="C253" s="1">
        <f t="shared" si="19"/>
        <v>0.10481035131939445</v>
      </c>
      <c r="D253" s="21">
        <f t="shared" si="20"/>
        <v>1.0281895464432595</v>
      </c>
      <c r="E253" s="1">
        <f t="shared" si="21"/>
        <v>0.49197281777268942</v>
      </c>
      <c r="F253" s="1">
        <f t="shared" si="22"/>
        <v>0.40567943912157728</v>
      </c>
    </row>
    <row r="254" spans="1:6" x14ac:dyDescent="0.3">
      <c r="A254">
        <f t="shared" si="23"/>
        <v>2.3299999999999943</v>
      </c>
      <c r="B254" s="1">
        <f t="shared" si="18"/>
        <v>0.28988903722775078</v>
      </c>
      <c r="C254" s="1">
        <f t="shared" si="19"/>
        <v>0.1043600534019903</v>
      </c>
      <c r="D254" s="21">
        <f t="shared" si="20"/>
        <v>1.0237721238735249</v>
      </c>
      <c r="E254" s="1">
        <f t="shared" si="21"/>
        <v>0.48985914929935898</v>
      </c>
      <c r="F254" s="1">
        <f t="shared" si="22"/>
        <v>0.40393651388308199</v>
      </c>
    </row>
    <row r="255" spans="1:6" x14ac:dyDescent="0.3">
      <c r="A255">
        <f t="shared" si="23"/>
        <v>2.3399999999999941</v>
      </c>
      <c r="B255" s="1">
        <f t="shared" si="18"/>
        <v>0.28864891283967908</v>
      </c>
      <c r="C255" s="1">
        <f t="shared" si="19"/>
        <v>0.10391360862228448</v>
      </c>
      <c r="D255" s="21">
        <f t="shared" si="20"/>
        <v>1.0193925005846107</v>
      </c>
      <c r="E255" s="1">
        <f t="shared" si="21"/>
        <v>0.48776356719809816</v>
      </c>
      <c r="F255" s="1">
        <f t="shared" si="22"/>
        <v>0.40220850261749719</v>
      </c>
    </row>
    <row r="256" spans="1:6" x14ac:dyDescent="0.3">
      <c r="A256">
        <f t="shared" si="23"/>
        <v>2.3499999999999939</v>
      </c>
      <c r="B256" s="1">
        <f t="shared" si="18"/>
        <v>0.28741935483871045</v>
      </c>
      <c r="C256" s="1">
        <f t="shared" si="19"/>
        <v>0.10347096774193577</v>
      </c>
      <c r="D256" s="21">
        <f t="shared" si="20"/>
        <v>1.01505019354839</v>
      </c>
      <c r="E256" s="1">
        <f t="shared" si="21"/>
        <v>0.48568584034740842</v>
      </c>
      <c r="F256" s="1">
        <f t="shared" si="22"/>
        <v>0.40049521474266769</v>
      </c>
    </row>
    <row r="257" spans="1:6" x14ac:dyDescent="0.3">
      <c r="A257">
        <f t="shared" si="23"/>
        <v>2.3599999999999937</v>
      </c>
      <c r="B257" s="1">
        <f t="shared" si="18"/>
        <v>0.28620022877125245</v>
      </c>
      <c r="C257" s="1">
        <f t="shared" si="19"/>
        <v>0.10303208235765089</v>
      </c>
      <c r="D257" s="21">
        <f t="shared" si="20"/>
        <v>1.0107447279285553</v>
      </c>
      <c r="E257" s="1">
        <f t="shared" si="21"/>
        <v>0.4836257415454504</v>
      </c>
      <c r="F257" s="1">
        <f t="shared" si="22"/>
        <v>0.39879646290857851</v>
      </c>
    </row>
    <row r="258" spans="1:6" x14ac:dyDescent="0.3">
      <c r="A258">
        <f t="shared" si="23"/>
        <v>2.3699999999999934</v>
      </c>
      <c r="B258" s="1">
        <f t="shared" si="18"/>
        <v>0.28499140245435672</v>
      </c>
      <c r="C258" s="1">
        <f t="shared" si="19"/>
        <v>0.10259690488356843</v>
      </c>
      <c r="D258" s="21">
        <f t="shared" si="20"/>
        <v>1.0064756369078063</v>
      </c>
      <c r="E258" s="1">
        <f t="shared" si="21"/>
        <v>0.4815830474273558</v>
      </c>
      <c r="F258" s="1">
        <f t="shared" si="22"/>
        <v>0.39711206292917062</v>
      </c>
    </row>
    <row r="259" spans="1:6" x14ac:dyDescent="0.3">
      <c r="A259">
        <f t="shared" si="23"/>
        <v>2.3799999999999932</v>
      </c>
      <c r="B259" s="1">
        <f t="shared" si="18"/>
        <v>0.28379274592801806</v>
      </c>
      <c r="C259" s="1">
        <f t="shared" si="19"/>
        <v>0.10216538853408652</v>
      </c>
      <c r="D259" s="21">
        <f t="shared" si="20"/>
        <v>1.0022424615193888</v>
      </c>
      <c r="E259" s="1">
        <f t="shared" si="21"/>
        <v>0.47955753838462145</v>
      </c>
      <c r="F259" s="1">
        <f t="shared" si="22"/>
        <v>0.39544183371587333</v>
      </c>
    </row>
    <row r="260" spans="1:6" x14ac:dyDescent="0.3">
      <c r="A260">
        <f t="shared" si="23"/>
        <v>2.389999999999993</v>
      </c>
      <c r="B260" s="1">
        <f t="shared" si="18"/>
        <v>0.28260413140866913</v>
      </c>
      <c r="C260" s="1">
        <f t="shared" si="19"/>
        <v>0.1017374873071209</v>
      </c>
      <c r="D260" s="21">
        <f t="shared" si="20"/>
        <v>0.99804475048285612</v>
      </c>
      <c r="E260" s="1">
        <f t="shared" si="21"/>
        <v>0.47754899848652355</v>
      </c>
      <c r="F260" s="1">
        <f t="shared" si="22"/>
        <v>0.3937855972128026</v>
      </c>
    </row>
    <row r="261" spans="1:6" x14ac:dyDescent="0.3">
      <c r="A261">
        <f t="shared" si="23"/>
        <v>2.3999999999999928</v>
      </c>
      <c r="B261" s="1">
        <f t="shared" si="18"/>
        <v>0.28142543324383779</v>
      </c>
      <c r="C261" s="1">
        <f t="shared" si="19"/>
        <v>0.10131315596778162</v>
      </c>
      <c r="D261" s="21">
        <f t="shared" si="20"/>
        <v>0.99388206004393775</v>
      </c>
      <c r="E261" s="1">
        <f t="shared" si="21"/>
        <v>0.47555721540349727</v>
      </c>
      <c r="F261" s="1">
        <f t="shared" si="22"/>
        <v>0.39214317833358059</v>
      </c>
    </row>
    <row r="262" spans="1:6" x14ac:dyDescent="0.3">
      <c r="A262">
        <f t="shared" si="23"/>
        <v>2.4099999999999926</v>
      </c>
      <c r="B262" s="1">
        <f t="shared" si="18"/>
        <v>0.28025652786793165</v>
      </c>
      <c r="C262" s="1">
        <f t="shared" si="19"/>
        <v>0.10089235003245541</v>
      </c>
      <c r="D262" s="21">
        <f t="shared" si="20"/>
        <v>0.9897539538183876</v>
      </c>
      <c r="E262" s="1">
        <f t="shared" si="21"/>
        <v>0.47358198033242088</v>
      </c>
      <c r="F262" s="1">
        <f t="shared" si="22"/>
        <v>0.39051440489972433</v>
      </c>
    </row>
    <row r="263" spans="1:6" x14ac:dyDescent="0.3">
      <c r="A263">
        <f t="shared" si="23"/>
        <v>2.4199999999999924</v>
      </c>
      <c r="B263" s="1">
        <f t="shared" si="18"/>
        <v>0.27909729375911801</v>
      </c>
      <c r="C263" s="1">
        <f t="shared" si="19"/>
        <v>0.1004750257532825</v>
      </c>
      <c r="D263" s="21">
        <f t="shared" si="20"/>
        <v>0.98566000263970144</v>
      </c>
      <c r="E263" s="1">
        <f t="shared" si="21"/>
        <v>0.47162308792375035</v>
      </c>
      <c r="F263" s="1">
        <f t="shared" si="22"/>
        <v>0.38889910758056201</v>
      </c>
    </row>
    <row r="264" spans="1:6" x14ac:dyDescent="0.3">
      <c r="A264">
        <f t="shared" si="23"/>
        <v>2.4299999999999922</v>
      </c>
      <c r="B264" s="1">
        <f t="shared" si="18"/>
        <v>0.27794761139726853</v>
      </c>
      <c r="C264" s="1">
        <f t="shared" si="19"/>
        <v>0.10006114010301669</v>
      </c>
      <c r="D264" s="21">
        <f t="shared" si="20"/>
        <v>0.9815997844105937</v>
      </c>
      <c r="E264" s="1">
        <f t="shared" si="21"/>
        <v>0.46968033621045391</v>
      </c>
      <c r="F264" s="1">
        <f t="shared" si="22"/>
        <v>0.38729711983463183</v>
      </c>
    </row>
    <row r="265" spans="1:6" x14ac:dyDescent="0.3">
      <c r="A265">
        <f t="shared" si="23"/>
        <v>2.439999999999992</v>
      </c>
      <c r="B265" s="1">
        <f t="shared" si="18"/>
        <v>0.27680736322293609</v>
      </c>
      <c r="C265" s="1">
        <f t="shared" si="19"/>
        <v>9.9650650760257004E-2</v>
      </c>
      <c r="D265" s="21">
        <f t="shared" si="20"/>
        <v>0.97757288395812125</v>
      </c>
      <c r="E265" s="1">
        <f t="shared" si="21"/>
        <v>0.4677535265386904</v>
      </c>
      <c r="F265" s="1">
        <f t="shared" si="22"/>
        <v>0.3857082778525201</v>
      </c>
    </row>
    <row r="266" spans="1:6" x14ac:dyDescent="0.3">
      <c r="A266">
        <f t="shared" si="23"/>
        <v>2.4499999999999917</v>
      </c>
      <c r="B266" s="1">
        <f t="shared" si="18"/>
        <v>0.27567643359733601</v>
      </c>
      <c r="C266" s="1">
        <f t="shared" si="19"/>
        <v>9.9243516095040979E-2</v>
      </c>
      <c r="D266" s="21">
        <f t="shared" si="20"/>
        <v>0.973578892892352</v>
      </c>
      <c r="E266" s="1">
        <f t="shared" si="21"/>
        <v>0.46584246350018493</v>
      </c>
      <c r="F266" s="1">
        <f t="shared" si="22"/>
        <v>0.38413242050109808</v>
      </c>
    </row>
    <row r="267" spans="1:6" x14ac:dyDescent="0.3">
      <c r="A267">
        <f t="shared" si="23"/>
        <v>2.4599999999999915</v>
      </c>
      <c r="B267" s="1">
        <f t="shared" si="18"/>
        <v>0.27455470876330346</v>
      </c>
      <c r="C267" s="1">
        <f t="shared" si="19"/>
        <v>9.8839695154789256E-2</v>
      </c>
      <c r="D267" s="21">
        <f t="shared" si="20"/>
        <v>0.96961740946848263</v>
      </c>
      <c r="E267" s="1">
        <f t="shared" si="21"/>
        <v>0.46394695486625387</v>
      </c>
      <c r="F267" s="1">
        <f t="shared" si="22"/>
        <v>0.38256938926911949</v>
      </c>
    </row>
    <row r="268" spans="1:6" x14ac:dyDescent="0.3">
      <c r="A268">
        <f t="shared" si="23"/>
        <v>2.4699999999999913</v>
      </c>
      <c r="B268" s="1">
        <f t="shared" si="18"/>
        <v>0.27344207680719768</v>
      </c>
      <c r="C268" s="1">
        <f t="shared" si="19"/>
        <v>9.8439147650591169E-2</v>
      </c>
      <c r="D268" s="21">
        <f t="shared" si="20"/>
        <v>0.96568803845229945</v>
      </c>
      <c r="E268" s="1">
        <f t="shared" si="21"/>
        <v>0.46206681152343043</v>
      </c>
      <c r="F268" s="1">
        <f t="shared" si="22"/>
        <v>0.38101902821413697</v>
      </c>
    </row>
    <row r="269" spans="1:6" x14ac:dyDescent="0.3">
      <c r="A269">
        <f t="shared" si="23"/>
        <v>2.4799999999999911</v>
      </c>
      <c r="B269" s="1">
        <f t="shared" si="18"/>
        <v>0.27233842762172772</v>
      </c>
      <c r="C269" s="1">
        <f t="shared" si="19"/>
        <v>9.8041833943821988E-2</v>
      </c>
      <c r="D269" s="21">
        <f t="shared" si="20"/>
        <v>0.96179039098889374</v>
      </c>
      <c r="E269" s="1">
        <f t="shared" si="21"/>
        <v>0.46020184741064646</v>
      </c>
      <c r="F269" s="1">
        <f t="shared" si="22"/>
        <v>0.37948118391070301</v>
      </c>
    </row>
    <row r="270" spans="1:6" x14ac:dyDescent="0.3">
      <c r="A270">
        <f t="shared" si="23"/>
        <v>2.4899999999999909</v>
      </c>
      <c r="B270" s="1">
        <f t="shared" si="18"/>
        <v>0.27124365286967322</v>
      </c>
      <c r="C270" s="1">
        <f t="shared" si="19"/>
        <v>9.7647715033082366E-2</v>
      </c>
      <c r="D270" s="21">
        <f t="shared" si="20"/>
        <v>0.95792408447453803</v>
      </c>
      <c r="E270" s="1">
        <f t="shared" si="21"/>
        <v>0.45835187945792771</v>
      </c>
      <c r="F270" s="1">
        <f t="shared" si="22"/>
        <v>0.37795570539981788</v>
      </c>
    </row>
    <row r="271" spans="1:6" x14ac:dyDescent="0.3">
      <c r="A271">
        <f t="shared" si="23"/>
        <v>2.4999999999999907</v>
      </c>
      <c r="B271" s="1">
        <f t="shared" si="18"/>
        <v>0.27015764594847613</v>
      </c>
      <c r="C271" s="1">
        <f t="shared" si="19"/>
        <v>9.7256752541451413E-2</v>
      </c>
      <c r="D271" s="21">
        <f t="shared" si="20"/>
        <v>0.95408874243163844</v>
      </c>
      <c r="E271" s="1">
        <f t="shared" si="21"/>
        <v>0.45651672752656003</v>
      </c>
      <c r="F271" s="1">
        <f t="shared" si="22"/>
        <v>0.37644244413959094</v>
      </c>
    </row>
    <row r="272" spans="1:6" x14ac:dyDescent="0.3">
      <c r="A272">
        <f t="shared" si="23"/>
        <v>2.5099999999999905</v>
      </c>
      <c r="B272" s="1">
        <f t="shared" si="18"/>
        <v>0.26908030195567728</v>
      </c>
      <c r="C272" s="1">
        <f t="shared" si="19"/>
        <v>9.6868908704043827E-2</v>
      </c>
      <c r="D272" s="21">
        <f t="shared" si="20"/>
        <v>0.95028399438666999</v>
      </c>
      <c r="E272" s="1">
        <f t="shared" si="21"/>
        <v>0.45469621435068375</v>
      </c>
      <c r="F272" s="1">
        <f t="shared" si="22"/>
        <v>0.37494125395707928</v>
      </c>
    </row>
    <row r="273" spans="1:6" x14ac:dyDescent="0.3">
      <c r="A273">
        <f t="shared" si="23"/>
        <v>2.5199999999999902</v>
      </c>
      <c r="B273" s="1">
        <f t="shared" si="18"/>
        <v>0.26801151765517645</v>
      </c>
      <c r="C273" s="1">
        <f t="shared" si="19"/>
        <v>9.6484146355863526E-2</v>
      </c>
      <c r="D273" s="21">
        <f t="shared" si="20"/>
        <v>0.94650947575102129</v>
      </c>
      <c r="E273" s="1">
        <f t="shared" si="21"/>
        <v>0.45289016548027916</v>
      </c>
      <c r="F273" s="1">
        <f t="shared" si="22"/>
        <v>0.3734519910012743</v>
      </c>
    </row>
    <row r="274" spans="1:6" x14ac:dyDescent="0.3">
      <c r="A274">
        <f t="shared" si="23"/>
        <v>2.52999999999999</v>
      </c>
      <c r="B274" s="1">
        <f t="shared" si="18"/>
        <v>0.26695119144429186</v>
      </c>
      <c r="C274" s="1">
        <f t="shared" si="19"/>
        <v>9.6102428919945082E-2</v>
      </c>
      <c r="D274" s="21">
        <f t="shared" si="20"/>
        <v>0.9427648277046613</v>
      </c>
      <c r="E274" s="1">
        <f t="shared" si="21"/>
        <v>0.45109840922550343</v>
      </c>
      <c r="F274" s="1">
        <f t="shared" si="22"/>
        <v>0.3719745136972013</v>
      </c>
    </row>
    <row r="275" spans="1:6" x14ac:dyDescent="0.3">
      <c r="A275">
        <f t="shared" si="23"/>
        <v>2.5399999999999898</v>
      </c>
      <c r="B275" s="1">
        <f t="shared" si="18"/>
        <v>0.26589922332159727</v>
      </c>
      <c r="C275" s="1">
        <f t="shared" si="19"/>
        <v>9.5723720395775022E-2</v>
      </c>
      <c r="D275" s="21">
        <f t="shared" si="20"/>
        <v>0.93904969708255304</v>
      </c>
      <c r="E275" s="1">
        <f t="shared" si="21"/>
        <v>0.44932077660234093</v>
      </c>
      <c r="F275" s="1">
        <f t="shared" si="22"/>
        <v>0.37050868270110349</v>
      </c>
    </row>
    <row r="276" spans="1:6" x14ac:dyDescent="0.3">
      <c r="A276">
        <f t="shared" si="23"/>
        <v>2.5499999999999896</v>
      </c>
      <c r="B276" s="1">
        <f t="shared" si="18"/>
        <v>0.26485551485551589</v>
      </c>
      <c r="C276" s="1">
        <f t="shared" si="19"/>
        <v>9.5347985347985734E-2</v>
      </c>
      <c r="D276" s="21">
        <f t="shared" si="20"/>
        <v>0.93536373626374014</v>
      </c>
      <c r="E276" s="1">
        <f t="shared" si="21"/>
        <v>0.44755710127953297</v>
      </c>
      <c r="F276" s="1">
        <f t="shared" si="22"/>
        <v>0.3690543608566802</v>
      </c>
    </row>
    <row r="277" spans="1:6" x14ac:dyDescent="0.3">
      <c r="A277">
        <f t="shared" si="23"/>
        <v>2.5599999999999894</v>
      </c>
      <c r="B277" s="1">
        <f t="shared" si="18"/>
        <v>0.26381996915365008</v>
      </c>
      <c r="C277" s="1">
        <f t="shared" si="19"/>
        <v>9.4975188895314033E-2</v>
      </c>
      <c r="D277" s="21">
        <f t="shared" si="20"/>
        <v>0.93170660306303077</v>
      </c>
      <c r="E277" s="1">
        <f t="shared" si="21"/>
        <v>0.44580721952675018</v>
      </c>
      <c r="F277" s="1">
        <f t="shared" si="22"/>
        <v>0.36761141315234991</v>
      </c>
    </row>
    <row r="278" spans="1:6" x14ac:dyDescent="0.3">
      <c r="A278">
        <f t="shared" si="23"/>
        <v>2.5699999999999892</v>
      </c>
      <c r="B278" s="1">
        <f t="shared" ref="B278:B341" si="24">(1+4.5*(A278/$B$9)^$B$12)/(1+(A278/$B$9)^3)</f>
        <v>0.26279249083282635</v>
      </c>
      <c r="C278" s="1">
        <f t="shared" ref="C278:C341" si="25">($B$8*$B$13*B278)/($B$15/$B$14)</f>
        <v>9.4605296699817501E-2</v>
      </c>
      <c r="D278" s="21">
        <f t="shared" ref="D278:D341" si="26">C278*$B$16</f>
        <v>0.92807796062520975</v>
      </c>
      <c r="E278" s="1">
        <f t="shared" ref="E278:E341" si="27">D278*$E$19</f>
        <v>0.44407097016397484</v>
      </c>
      <c r="F278" s="1">
        <f t="shared" ref="F278:F341" si="28">D278*$F$19</f>
        <v>0.36617970667951111</v>
      </c>
    </row>
    <row r="279" spans="1:6" x14ac:dyDescent="0.3">
      <c r="A279">
        <f t="shared" ref="A279:A342" si="29">A278+0.01</f>
        <v>2.579999999999989</v>
      </c>
      <c r="B279" s="1">
        <f t="shared" si="24"/>
        <v>0.26177298598983728</v>
      </c>
      <c r="C279" s="1">
        <f t="shared" si="25"/>
        <v>9.4238274956341433E-2</v>
      </c>
      <c r="D279" s="21">
        <f t="shared" si="26"/>
        <v>0.92447747732170948</v>
      </c>
      <c r="E279" s="1">
        <f t="shared" si="27"/>
        <v>0.44234819451205931</v>
      </c>
      <c r="F279" s="1">
        <f t="shared" si="28"/>
        <v>0.36475911059177296</v>
      </c>
    </row>
    <row r="280" spans="1:6" x14ac:dyDescent="0.3">
      <c r="A280">
        <f t="shared" si="29"/>
        <v>2.5899999999999888</v>
      </c>
      <c r="B280" s="1">
        <f t="shared" si="24"/>
        <v>0.26076136217286133</v>
      </c>
      <c r="C280" s="1">
        <f t="shared" si="25"/>
        <v>9.3874090382230088E-2</v>
      </c>
      <c r="D280" s="21">
        <f t="shared" si="26"/>
        <v>0.92090482664967721</v>
      </c>
      <c r="E280" s="1">
        <f t="shared" si="27"/>
        <v>0.44063873634443124</v>
      </c>
      <c r="F280" s="1">
        <f t="shared" si="28"/>
        <v>0.36334949606513139</v>
      </c>
    </row>
    <row r="281" spans="1:6" x14ac:dyDescent="0.3">
      <c r="A281">
        <f t="shared" si="29"/>
        <v>2.5999999999999885</v>
      </c>
      <c r="B281" s="1">
        <f t="shared" si="24"/>
        <v>0.25975752835354038</v>
      </c>
      <c r="C281" s="1">
        <f t="shared" si="25"/>
        <v>9.3512710207274544E-2</v>
      </c>
      <c r="D281" s="21">
        <f t="shared" si="26"/>
        <v>0.91735968713336336</v>
      </c>
      <c r="E281" s="1">
        <f t="shared" si="27"/>
        <v>0.43894244183990966</v>
      </c>
      <c r="F281" s="1">
        <f t="shared" si="28"/>
        <v>0.36195073625906166</v>
      </c>
    </row>
    <row r="282" spans="1:6" x14ac:dyDescent="0.3">
      <c r="A282">
        <f t="shared" si="29"/>
        <v>2.6099999999999883</v>
      </c>
      <c r="B282" s="1">
        <f t="shared" si="24"/>
        <v>0.25876139489970174</v>
      </c>
      <c r="C282" s="1">
        <f t="shared" si="25"/>
        <v>9.3154102163892638E-2</v>
      </c>
      <c r="D282" s="21">
        <f t="shared" si="26"/>
        <v>0.9138417422277868</v>
      </c>
      <c r="E282" s="1">
        <f t="shared" si="27"/>
        <v>0.4372591595366101</v>
      </c>
      <c r="F282" s="1">
        <f t="shared" si="28"/>
        <v>0.36056270627850817</v>
      </c>
    </row>
    <row r="283" spans="1:6" x14ac:dyDescent="0.3">
      <c r="A283">
        <f t="shared" si="29"/>
        <v>2.6199999999999881</v>
      </c>
      <c r="B283" s="1">
        <f t="shared" si="24"/>
        <v>0.25777287354870165</v>
      </c>
      <c r="C283" s="1">
        <f t="shared" si="25"/>
        <v>9.2798234477532604E-2</v>
      </c>
      <c r="D283" s="21">
        <f t="shared" si="26"/>
        <v>0.91035068022459487</v>
      </c>
      <c r="E283" s="1">
        <f t="shared" si="27"/>
        <v>0.43558874028689998</v>
      </c>
      <c r="F283" s="1">
        <f t="shared" si="28"/>
        <v>0.35918528313674147</v>
      </c>
    </row>
    <row r="284" spans="1:6" x14ac:dyDescent="0.3">
      <c r="A284">
        <f t="shared" si="29"/>
        <v>2.6299999999999879</v>
      </c>
      <c r="B284" s="1">
        <f t="shared" si="24"/>
        <v>0.25679187738137921</v>
      </c>
      <c r="C284" s="1">
        <f t="shared" si="25"/>
        <v>9.2445075857296527E-2</v>
      </c>
      <c r="D284" s="21">
        <f t="shared" si="26"/>
        <v>0.90688619416007898</v>
      </c>
      <c r="E284" s="1">
        <f t="shared" si="27"/>
        <v>0.43393103721338588</v>
      </c>
      <c r="F284" s="1">
        <f t="shared" si="28"/>
        <v>0.35781834571906479</v>
      </c>
    </row>
    <row r="285" spans="1:6" x14ac:dyDescent="0.3">
      <c r="A285">
        <f t="shared" si="29"/>
        <v>2.6399999999999877</v>
      </c>
      <c r="B285" s="1">
        <f t="shared" si="24"/>
        <v>0.25581832079660088</v>
      </c>
      <c r="C285" s="1">
        <f t="shared" si="25"/>
        <v>9.2094595486776329E-2</v>
      </c>
      <c r="D285" s="21">
        <f t="shared" si="26"/>
        <v>0.90344798172527585</v>
      </c>
      <c r="E285" s="1">
        <f t="shared" si="27"/>
        <v>0.43228590566589786</v>
      </c>
      <c r="F285" s="1">
        <f t="shared" si="28"/>
        <v>0.35646177474734392</v>
      </c>
    </row>
    <row r="286" spans="1:6" x14ac:dyDescent="0.3">
      <c r="A286">
        <f t="shared" si="29"/>
        <v>2.6499999999999875</v>
      </c>
      <c r="B286" s="1">
        <f t="shared" si="24"/>
        <v>0.2548521194863817</v>
      </c>
      <c r="C286" s="1">
        <f t="shared" si="25"/>
        <v>9.1746763015097418E-2</v>
      </c>
      <c r="D286" s="21">
        <f t="shared" si="26"/>
        <v>0.90003574517810569</v>
      </c>
      <c r="E286" s="1">
        <f t="shared" si="27"/>
        <v>0.43065320317944933</v>
      </c>
      <c r="F286" s="1">
        <f t="shared" si="28"/>
        <v>0.35511545274534084</v>
      </c>
    </row>
    <row r="287" spans="1:6" x14ac:dyDescent="0.3">
      <c r="A287">
        <f t="shared" si="29"/>
        <v>2.6599999999999873</v>
      </c>
      <c r="B287" s="1">
        <f t="shared" si="24"/>
        <v>0.2538931904115671</v>
      </c>
      <c r="C287" s="1">
        <f t="shared" si="25"/>
        <v>9.1401548548164166E-2</v>
      </c>
      <c r="D287" s="21">
        <f t="shared" si="26"/>
        <v>0.89664919125749054</v>
      </c>
      <c r="E287" s="1">
        <f t="shared" si="27"/>
        <v>0.42903278943314394</v>
      </c>
      <c r="F287" s="1">
        <f t="shared" si="28"/>
        <v>0.35377926400482834</v>
      </c>
    </row>
    <row r="288" spans="1:6" x14ac:dyDescent="0.3">
      <c r="A288">
        <f t="shared" si="29"/>
        <v>2.6699999999999871</v>
      </c>
      <c r="B288" s="1">
        <f t="shared" si="24"/>
        <v>0.25294145177806199</v>
      </c>
      <c r="C288" s="1">
        <f t="shared" si="25"/>
        <v>9.1058922640102333E-2</v>
      </c>
      <c r="D288" s="21">
        <f t="shared" si="26"/>
        <v>0.89328803109940391</v>
      </c>
      <c r="E288" s="1">
        <f t="shared" si="27"/>
        <v>0.42742452621000637</v>
      </c>
      <c r="F288" s="1">
        <f t="shared" si="28"/>
        <v>0.35245309455246693</v>
      </c>
    </row>
    <row r="289" spans="1:6" x14ac:dyDescent="0.3">
      <c r="A289">
        <f t="shared" si="29"/>
        <v>2.6799999999999868</v>
      </c>
      <c r="B289" s="1">
        <f t="shared" si="24"/>
        <v>0.25199682301359133</v>
      </c>
      <c r="C289" s="1">
        <f t="shared" si="25"/>
        <v>9.0718856284892888E-2</v>
      </c>
      <c r="D289" s="21">
        <f t="shared" si="26"/>
        <v>0.88995198015479926</v>
      </c>
      <c r="E289" s="1">
        <f t="shared" si="27"/>
        <v>0.42582827735771273</v>
      </c>
      <c r="F289" s="1">
        <f t="shared" si="28"/>
        <v>0.35113683211742291</v>
      </c>
    </row>
    <row r="290" spans="1:6" x14ac:dyDescent="0.3">
      <c r="A290">
        <f t="shared" si="29"/>
        <v>2.6899999999999866</v>
      </c>
      <c r="B290" s="1">
        <f t="shared" si="24"/>
        <v>0.25105922474497883</v>
      </c>
      <c r="C290" s="1">
        <f t="shared" si="25"/>
        <v>9.0381320908192384E-2</v>
      </c>
      <c r="D290" s="21">
        <f t="shared" si="26"/>
        <v>0.88664075810936738</v>
      </c>
      <c r="E290" s="1">
        <f t="shared" si="27"/>
        <v>0.42424390875019541</v>
      </c>
      <c r="F290" s="1">
        <f t="shared" si="28"/>
        <v>0.34983036609970802</v>
      </c>
    </row>
    <row r="291" spans="1:6" x14ac:dyDescent="0.3">
      <c r="A291">
        <f t="shared" si="29"/>
        <v>2.6999999999999864</v>
      </c>
      <c r="B291" s="1">
        <f t="shared" si="24"/>
        <v>0.25012857877593131</v>
      </c>
      <c r="C291" s="1">
        <f t="shared" si="25"/>
        <v>9.0046288359335286E-2</v>
      </c>
      <c r="D291" s="21">
        <f t="shared" si="26"/>
        <v>0.88335408880507915</v>
      </c>
      <c r="E291" s="1">
        <f t="shared" si="27"/>
        <v>0.42267128825010269</v>
      </c>
      <c r="F291" s="1">
        <f t="shared" si="28"/>
        <v>0.34853358753922364</v>
      </c>
    </row>
    <row r="292" spans="1:6" x14ac:dyDescent="0.3">
      <c r="A292">
        <f t="shared" si="29"/>
        <v>2.7099999999999862</v>
      </c>
      <c r="B292" s="1">
        <f t="shared" si="24"/>
        <v>0.24920480806531423</v>
      </c>
      <c r="C292" s="1">
        <f t="shared" si="25"/>
        <v>8.9713730903513131E-2</v>
      </c>
      <c r="D292" s="21">
        <f t="shared" si="26"/>
        <v>0.88009170016346383</v>
      </c>
      <c r="E292" s="1">
        <f t="shared" si="27"/>
        <v>0.42111028567208858</v>
      </c>
      <c r="F292" s="1">
        <f t="shared" si="28"/>
        <v>0.34724638908548977</v>
      </c>
    </row>
    <row r="293" spans="1:6" x14ac:dyDescent="0.3">
      <c r="A293">
        <f t="shared" si="29"/>
        <v>2.719999999999986</v>
      </c>
      <c r="B293" s="1">
        <f t="shared" si="24"/>
        <v>0.24828783670590657</v>
      </c>
      <c r="C293" s="1">
        <f t="shared" si="25"/>
        <v>8.938362121412638E-2</v>
      </c>
      <c r="D293" s="21">
        <f t="shared" si="26"/>
        <v>0.87685332411057981</v>
      </c>
      <c r="E293" s="1">
        <f t="shared" si="27"/>
        <v>0.41956077274691234</v>
      </c>
      <c r="F293" s="1">
        <f t="shared" si="28"/>
        <v>0.34596866496804152</v>
      </c>
    </row>
    <row r="294" spans="1:6" x14ac:dyDescent="0.3">
      <c r="A294">
        <f t="shared" si="29"/>
        <v>2.7299999999999858</v>
      </c>
      <c r="B294" s="1">
        <f t="shared" si="24"/>
        <v>0.24737758990362288</v>
      </c>
      <c r="C294" s="1">
        <f t="shared" si="25"/>
        <v>8.9055932365304249E-2</v>
      </c>
      <c r="D294" s="21">
        <f t="shared" si="26"/>
        <v>0.87363869650363468</v>
      </c>
      <c r="E294" s="1">
        <f t="shared" si="27"/>
        <v>0.41802262308632737</v>
      </c>
      <c r="F294" s="1">
        <f t="shared" si="28"/>
        <v>0.34470031096747672</v>
      </c>
    </row>
    <row r="295" spans="1:6" x14ac:dyDescent="0.3">
      <c r="A295">
        <f t="shared" si="29"/>
        <v>2.7399999999999856</v>
      </c>
      <c r="B295" s="1">
        <f t="shared" si="24"/>
        <v>0.24647399395719014</v>
      </c>
      <c r="C295" s="1">
        <f t="shared" si="25"/>
        <v>8.8730637824588454E-2</v>
      </c>
      <c r="D295" s="21">
        <f t="shared" si="26"/>
        <v>0.87044755705921273</v>
      </c>
      <c r="E295" s="1">
        <f t="shared" si="27"/>
        <v>0.41649571214873943</v>
      </c>
      <c r="F295" s="1">
        <f t="shared" si="28"/>
        <v>0.34344122438713742</v>
      </c>
    </row>
    <row r="296" spans="1:6" x14ac:dyDescent="0.3">
      <c r="A296">
        <f t="shared" si="29"/>
        <v>2.7499999999999853</v>
      </c>
      <c r="B296" s="1">
        <f t="shared" si="24"/>
        <v>0.24557697623826769</v>
      </c>
      <c r="C296" s="1">
        <f t="shared" si="25"/>
        <v>8.8407711445776374E-2</v>
      </c>
      <c r="D296" s="21">
        <f t="shared" si="26"/>
        <v>0.86727964928306622</v>
      </c>
      <c r="E296" s="1">
        <f t="shared" si="27"/>
        <v>0.41497991720561234</v>
      </c>
      <c r="F296" s="1">
        <f t="shared" si="28"/>
        <v>0.34219130402540876</v>
      </c>
    </row>
    <row r="297" spans="1:6" x14ac:dyDescent="0.3">
      <c r="A297">
        <f t="shared" si="29"/>
        <v>2.7599999999999851</v>
      </c>
      <c r="B297" s="1">
        <f t="shared" si="24"/>
        <v>0.24468646517200024</v>
      </c>
      <c r="C297" s="1">
        <f t="shared" si="25"/>
        <v>8.8087127461920101E-2</v>
      </c>
      <c r="D297" s="21">
        <f t="shared" si="26"/>
        <v>0.86413472040143624</v>
      </c>
      <c r="E297" s="1">
        <f t="shared" si="27"/>
        <v>0.41347511730860659</v>
      </c>
      <c r="F297" s="1">
        <f t="shared" si="28"/>
        <v>0.34095045014862085</v>
      </c>
    </row>
    <row r="298" spans="1:6" x14ac:dyDescent="0.3">
      <c r="A298">
        <f t="shared" si="29"/>
        <v>2.7699999999999849</v>
      </c>
      <c r="B298" s="1">
        <f t="shared" si="24"/>
        <v>0.2438023902179913</v>
      </c>
      <c r="C298" s="1">
        <f t="shared" si="25"/>
        <v>8.7768860478476873E-2</v>
      </c>
      <c r="D298" s="21">
        <f t="shared" si="26"/>
        <v>0.86101252129385819</v>
      </c>
      <c r="E298" s="1">
        <f t="shared" si="27"/>
        <v>0.41198119325742744</v>
      </c>
      <c r="F298" s="1">
        <f t="shared" si="28"/>
        <v>0.33971856446453697</v>
      </c>
    </row>
    <row r="299" spans="1:6" x14ac:dyDescent="0.3">
      <c r="A299">
        <f t="shared" si="29"/>
        <v>2.7799999999999847</v>
      </c>
      <c r="B299" s="1">
        <f t="shared" si="24"/>
        <v>0.24292468185168761</v>
      </c>
      <c r="C299" s="1">
        <f t="shared" si="25"/>
        <v>8.7452885466607552E-2</v>
      </c>
      <c r="D299" s="21">
        <f t="shared" si="26"/>
        <v>0.85791280642742018</v>
      </c>
      <c r="E299" s="1">
        <f t="shared" si="27"/>
        <v>0.41049802756836878</v>
      </c>
      <c r="F299" s="1">
        <f t="shared" si="28"/>
        <v>0.33849555009641452</v>
      </c>
    </row>
    <row r="300" spans="1:6" x14ac:dyDescent="0.3">
      <c r="A300">
        <f t="shared" si="29"/>
        <v>2.7899999999999845</v>
      </c>
      <c r="B300" s="1">
        <f t="shared" si="24"/>
        <v>0.24205327154616399</v>
      </c>
      <c r="C300" s="1">
        <f t="shared" si="25"/>
        <v>8.7139177756619043E-2</v>
      </c>
      <c r="D300" s="21">
        <f t="shared" si="26"/>
        <v>0.85483533379243282</v>
      </c>
      <c r="E300" s="1">
        <f t="shared" si="27"/>
        <v>0.40902550444353208</v>
      </c>
      <c r="F300" s="1">
        <f t="shared" si="28"/>
        <v>0.33728131155762331</v>
      </c>
    </row>
    <row r="301" spans="1:6" x14ac:dyDescent="0.3">
      <c r="A301">
        <f t="shared" si="29"/>
        <v>2.7999999999999843</v>
      </c>
      <c r="B301" s="1">
        <f t="shared" si="24"/>
        <v>0.24118809175429845</v>
      </c>
      <c r="C301" s="1">
        <f t="shared" si="25"/>
        <v>8.6827713031547446E-2</v>
      </c>
      <c r="D301" s="21">
        <f t="shared" si="26"/>
        <v>0.85177986483948054</v>
      </c>
      <c r="E301" s="1">
        <f t="shared" si="27"/>
        <v>0.40756350974070626</v>
      </c>
      <c r="F301" s="1">
        <f t="shared" si="28"/>
        <v>0.33607575472680851</v>
      </c>
    </row>
    <row r="302" spans="1:6" x14ac:dyDescent="0.3">
      <c r="A302">
        <f t="shared" si="29"/>
        <v>2.8099999999999841</v>
      </c>
      <c r="B302" s="1">
        <f t="shared" si="24"/>
        <v>0.24032907589132796</v>
      </c>
      <c r="C302" s="1">
        <f t="shared" si="25"/>
        <v>8.6518467320878076E-2</v>
      </c>
      <c r="D302" s="21">
        <f t="shared" si="26"/>
        <v>0.84874616441781392</v>
      </c>
      <c r="E302" s="1">
        <f t="shared" si="27"/>
        <v>0.4061119309438897</v>
      </c>
      <c r="F302" s="1">
        <f t="shared" si="28"/>
        <v>0.33487878682358296</v>
      </c>
    </row>
    <row r="303" spans="1:6" x14ac:dyDescent="0.3">
      <c r="A303">
        <f t="shared" si="29"/>
        <v>2.8199999999999839</v>
      </c>
      <c r="B303" s="1">
        <f t="shared" si="24"/>
        <v>0.23947615831777569</v>
      </c>
      <c r="C303" s="1">
        <f t="shared" si="25"/>
        <v>8.6211416994399256E-2</v>
      </c>
      <c r="D303" s="21">
        <f t="shared" si="26"/>
        <v>0.84573400071505678</v>
      </c>
      <c r="E303" s="1">
        <f t="shared" si="27"/>
        <v>0.40467065713444056</v>
      </c>
      <c r="F303" s="1">
        <f t="shared" si="28"/>
        <v>0.33369031638473828</v>
      </c>
    </row>
    <row r="304" spans="1:6" x14ac:dyDescent="0.3">
      <c r="A304">
        <f t="shared" si="29"/>
        <v>2.8299999999999836</v>
      </c>
      <c r="B304" s="1">
        <f t="shared" si="24"/>
        <v>0.23862927432273964</v>
      </c>
      <c r="C304" s="1">
        <f t="shared" si="25"/>
        <v>8.5906538756186285E-2</v>
      </c>
      <c r="D304" s="21">
        <f t="shared" si="26"/>
        <v>0.84274314519818749</v>
      </c>
      <c r="E304" s="1">
        <f t="shared" si="27"/>
        <v>0.40323957896283769</v>
      </c>
      <c r="F304" s="1">
        <f t="shared" si="28"/>
        <v>0.33251025324095868</v>
      </c>
    </row>
    <row r="305" spans="1:6" x14ac:dyDescent="0.3">
      <c r="A305">
        <f t="shared" si="29"/>
        <v>2.8399999999999834</v>
      </c>
      <c r="B305" s="1">
        <f t="shared" si="24"/>
        <v>0.23778836010753496</v>
      </c>
      <c r="C305" s="1">
        <f t="shared" si="25"/>
        <v>8.56038096387126E-2</v>
      </c>
      <c r="D305" s="21">
        <f t="shared" si="26"/>
        <v>0.83977337255577067</v>
      </c>
      <c r="E305" s="1">
        <f t="shared" si="27"/>
        <v>0.4018185886210392</v>
      </c>
      <c r="F305" s="1">
        <f t="shared" si="28"/>
        <v>0.33133850849402763</v>
      </c>
    </row>
    <row r="306" spans="1:6" x14ac:dyDescent="0.3">
      <c r="A306">
        <f t="shared" si="29"/>
        <v>2.8499999999999832</v>
      </c>
      <c r="B306" s="1">
        <f t="shared" si="24"/>
        <v>0.23695335276968069</v>
      </c>
      <c r="C306" s="1">
        <f t="shared" si="25"/>
        <v>8.530320699708506E-2</v>
      </c>
      <c r="D306" s="21">
        <f t="shared" si="26"/>
        <v>0.83682446064140448</v>
      </c>
      <c r="E306" s="1">
        <f t="shared" si="27"/>
        <v>0.4004075798154228</v>
      </c>
      <c r="F306" s="1">
        <f t="shared" si="28"/>
        <v>0.33017499449451526</v>
      </c>
    </row>
    <row r="307" spans="1:6" x14ac:dyDescent="0.3">
      <c r="A307">
        <f t="shared" si="29"/>
        <v>2.859999999999983</v>
      </c>
      <c r="B307" s="1">
        <f t="shared" si="24"/>
        <v>0.23612419028722204</v>
      </c>
      <c r="C307" s="1">
        <f t="shared" si="25"/>
        <v>8.5004708503399945E-2</v>
      </c>
      <c r="D307" s="21">
        <f t="shared" si="26"/>
        <v>0.8338961904183535</v>
      </c>
      <c r="E307" s="1">
        <f t="shared" si="27"/>
        <v>0.39900644774029354</v>
      </c>
      <c r="F307" s="1">
        <f t="shared" si="28"/>
        <v>0.32901962481993235</v>
      </c>
    </row>
    <row r="308" spans="1:6" x14ac:dyDescent="0.3">
      <c r="A308">
        <f t="shared" si="29"/>
        <v>2.8699999999999828</v>
      </c>
      <c r="B308" s="1">
        <f t="shared" si="24"/>
        <v>0.23530081150338092</v>
      </c>
      <c r="C308" s="1">
        <f t="shared" si="25"/>
        <v>8.470829214121714E-2</v>
      </c>
      <c r="D308" s="21">
        <f t="shared" si="26"/>
        <v>0.83098834590534021</v>
      </c>
      <c r="E308" s="1">
        <f t="shared" si="27"/>
        <v>0.39761508905194592</v>
      </c>
      <c r="F308" s="1">
        <f t="shared" si="28"/>
        <v>0.32787231425334207</v>
      </c>
    </row>
    <row r="309" spans="1:6" x14ac:dyDescent="0.3">
      <c r="A309">
        <f t="shared" si="29"/>
        <v>2.8799999999999826</v>
      </c>
      <c r="B309" s="1">
        <f t="shared" si="24"/>
        <v>0.23448315611152626</v>
      </c>
      <c r="C309" s="1">
        <f t="shared" si="25"/>
        <v>8.4413936200149461E-2</v>
      </c>
      <c r="D309" s="21">
        <f t="shared" si="26"/>
        <v>0.82810071412346631</v>
      </c>
      <c r="E309" s="1">
        <f t="shared" si="27"/>
        <v>0.39623340184326661</v>
      </c>
      <c r="F309" s="1">
        <f t="shared" si="28"/>
        <v>0.32673297876241769</v>
      </c>
    </row>
    <row r="310" spans="1:6" x14ac:dyDescent="0.3">
      <c r="A310">
        <f t="shared" si="29"/>
        <v>2.8899999999999824</v>
      </c>
      <c r="B310" s="1">
        <f t="shared" si="24"/>
        <v>0.23367116464045626</v>
      </c>
      <c r="C310" s="1">
        <f t="shared" si="25"/>
        <v>8.412161927056426E-2</v>
      </c>
      <c r="D310" s="21">
        <f t="shared" si="26"/>
        <v>0.82523308504423543</v>
      </c>
      <c r="E310" s="1">
        <f t="shared" si="27"/>
        <v>0.3948612856188638</v>
      </c>
      <c r="F310" s="1">
        <f t="shared" si="28"/>
        <v>0.32560153547893428</v>
      </c>
    </row>
    <row r="311" spans="1:6" x14ac:dyDescent="0.3">
      <c r="A311">
        <f t="shared" si="29"/>
        <v>2.8999999999999821</v>
      </c>
      <c r="B311" s="1">
        <f t="shared" si="24"/>
        <v>0.23286477843998526</v>
      </c>
      <c r="C311" s="1">
        <f t="shared" si="25"/>
        <v>8.3831320238394708E-2</v>
      </c>
      <c r="D311" s="21">
        <f t="shared" si="26"/>
        <v>0.82238525153865216</v>
      </c>
      <c r="E311" s="1">
        <f t="shared" si="27"/>
        <v>0.39349864127071238</v>
      </c>
      <c r="F311" s="1">
        <f t="shared" si="28"/>
        <v>0.32447790267868537</v>
      </c>
    </row>
    <row r="312" spans="1:6" x14ac:dyDescent="0.3">
      <c r="A312">
        <f t="shared" si="29"/>
        <v>2.9099999999999819</v>
      </c>
      <c r="B312" s="1">
        <f t="shared" si="24"/>
        <v>0.23206393966682803</v>
      </c>
      <c r="C312" s="1">
        <f t="shared" si="25"/>
        <v>8.3543018280058098E-2</v>
      </c>
      <c r="D312" s="21">
        <f t="shared" si="26"/>
        <v>0.81955700932736997</v>
      </c>
      <c r="E312" s="1">
        <f t="shared" si="27"/>
        <v>0.39214537105430008</v>
      </c>
      <c r="F312" s="1">
        <f t="shared" si="28"/>
        <v>0.32336199976181379</v>
      </c>
    </row>
    <row r="313" spans="1:6" x14ac:dyDescent="0.3">
      <c r="A313">
        <f t="shared" si="29"/>
        <v>2.9199999999999817</v>
      </c>
      <c r="B313" s="1">
        <f t="shared" si="24"/>
        <v>0.23126859127077423</v>
      </c>
      <c r="C313" s="1">
        <f t="shared" si="25"/>
        <v>8.3256692857478734E-2</v>
      </c>
      <c r="D313" s="21">
        <f t="shared" si="26"/>
        <v>0.81674815693186642</v>
      </c>
      <c r="E313" s="1">
        <f t="shared" si="27"/>
        <v>0.39080137856526564</v>
      </c>
      <c r="F313" s="1">
        <f t="shared" si="28"/>
        <v>0.32225374723354705</v>
      </c>
    </row>
    <row r="314" spans="1:6" x14ac:dyDescent="0.3">
      <c r="A314">
        <f t="shared" si="29"/>
        <v>2.9299999999999815</v>
      </c>
      <c r="B314" s="1">
        <f t="shared" si="24"/>
        <v>0.23047867698114541</v>
      </c>
      <c r="C314" s="1">
        <f t="shared" si="25"/>
        <v>8.2972323713212351E-2</v>
      </c>
      <c r="D314" s="21">
        <f t="shared" si="26"/>
        <v>0.81395849562661315</v>
      </c>
      <c r="E314" s="1">
        <f t="shared" si="27"/>
        <v>0.38946656871651308</v>
      </c>
      <c r="F314" s="1">
        <f t="shared" si="28"/>
        <v>0.32115306668532601</v>
      </c>
    </row>
    <row r="315" spans="1:6" x14ac:dyDescent="0.3">
      <c r="A315">
        <f t="shared" si="29"/>
        <v>2.9399999999999813</v>
      </c>
      <c r="B315" s="1">
        <f t="shared" si="24"/>
        <v>0.22969414129352958</v>
      </c>
      <c r="C315" s="1">
        <f t="shared" si="25"/>
        <v>8.2689890865670662E-2</v>
      </c>
      <c r="D315" s="21">
        <f t="shared" si="26"/>
        <v>0.81118782939222922</v>
      </c>
      <c r="E315" s="1">
        <f t="shared" si="27"/>
        <v>0.3881408477157961</v>
      </c>
      <c r="F315" s="1">
        <f t="shared" si="28"/>
        <v>0.32005988077632103</v>
      </c>
    </row>
    <row r="316" spans="1:6" x14ac:dyDescent="0.3">
      <c r="A316">
        <f t="shared" si="29"/>
        <v>2.9499999999999811</v>
      </c>
      <c r="B316" s="1">
        <f t="shared" si="24"/>
        <v>0.22891492945678463</v>
      </c>
      <c r="C316" s="1">
        <f t="shared" si="25"/>
        <v>8.2409374604442476E-2</v>
      </c>
      <c r="D316" s="21">
        <f t="shared" si="26"/>
        <v>0.80843596486958069</v>
      </c>
      <c r="E316" s="1">
        <f t="shared" si="27"/>
        <v>0.38682412304375546</v>
      </c>
      <c r="F316" s="1">
        <f t="shared" si="28"/>
        <v>0.31897411321532182</v>
      </c>
    </row>
    <row r="317" spans="1:6" x14ac:dyDescent="0.3">
      <c r="A317">
        <f t="shared" si="29"/>
        <v>2.9599999999999809</v>
      </c>
      <c r="B317" s="1">
        <f t="shared" si="24"/>
        <v>0.22814098746030589</v>
      </c>
      <c r="C317" s="1">
        <f t="shared" si="25"/>
        <v>8.2130755485710125E-2</v>
      </c>
      <c r="D317" s="21">
        <f t="shared" si="26"/>
        <v>0.80570271131481641</v>
      </c>
      <c r="E317" s="1">
        <f t="shared" si="27"/>
        <v>0.38551630343240445</v>
      </c>
      <c r="F317" s="1">
        <f t="shared" si="28"/>
        <v>0.31789568874299612</v>
      </c>
    </row>
    <row r="318" spans="1:6" x14ac:dyDescent="0.3">
      <c r="A318">
        <f t="shared" si="29"/>
        <v>2.9699999999999807</v>
      </c>
      <c r="B318" s="1">
        <f t="shared" si="24"/>
        <v>0.22737226202155081</v>
      </c>
      <c r="C318" s="1">
        <f t="shared" si="25"/>
        <v>8.1854014327758295E-2</v>
      </c>
      <c r="D318" s="21">
        <f t="shared" si="26"/>
        <v>0.8029878805553089</v>
      </c>
      <c r="E318" s="1">
        <f t="shared" si="27"/>
        <v>0.38421729884404709</v>
      </c>
      <c r="F318" s="1">
        <f t="shared" si="28"/>
        <v>0.31682453311450637</v>
      </c>
    </row>
    <row r="319" spans="1:6" x14ac:dyDescent="0.3">
      <c r="A319">
        <f t="shared" si="29"/>
        <v>2.9799999999999804</v>
      </c>
      <c r="B319" s="1">
        <f t="shared" si="24"/>
        <v>0.22660870057381488</v>
      </c>
      <c r="C319" s="1">
        <f t="shared" si="25"/>
        <v>8.1579132206573368E-2</v>
      </c>
      <c r="D319" s="21">
        <f t="shared" si="26"/>
        <v>0.80029128694648477</v>
      </c>
      <c r="E319" s="1">
        <f t="shared" si="27"/>
        <v>0.38292702045062227</v>
      </c>
      <c r="F319" s="1">
        <f t="shared" si="28"/>
        <v>0.31576057308247646</v>
      </c>
    </row>
    <row r="320" spans="1:6" x14ac:dyDescent="0.3">
      <c r="A320">
        <f t="shared" si="29"/>
        <v>2.9899999999999802</v>
      </c>
      <c r="B320" s="1">
        <f t="shared" si="24"/>
        <v>0.22585025125425284</v>
      </c>
      <c r="C320" s="1">
        <f t="shared" si="25"/>
        <v>8.1306090451531032E-2</v>
      </c>
      <c r="D320" s="21">
        <f t="shared" si="26"/>
        <v>0.79761274732951948</v>
      </c>
      <c r="E320" s="1">
        <f t="shared" si="27"/>
        <v>0.38164538061346126</v>
      </c>
      <c r="F320" s="1">
        <f t="shared" si="28"/>
        <v>0.31470373638030003</v>
      </c>
    </row>
    <row r="321" spans="1:6" x14ac:dyDescent="0.3">
      <c r="A321">
        <f t="shared" si="29"/>
        <v>2.99999999999998</v>
      </c>
      <c r="B321" s="1">
        <f t="shared" si="24"/>
        <v>0.22509686289213995</v>
      </c>
      <c r="C321" s="1">
        <f t="shared" si="25"/>
        <v>8.103487064117039E-2</v>
      </c>
      <c r="D321" s="21">
        <f t="shared" si="26"/>
        <v>0.79495208098988157</v>
      </c>
      <c r="E321" s="1">
        <f t="shared" si="27"/>
        <v>0.38037229286345187</v>
      </c>
      <c r="F321" s="1">
        <f t="shared" si="28"/>
        <v>0.31365395170578375</v>
      </c>
    </row>
    <row r="322" spans="1:6" x14ac:dyDescent="0.3">
      <c r="A322">
        <f t="shared" si="29"/>
        <v>3.0099999999999798</v>
      </c>
      <c r="B322" s="1">
        <f t="shared" si="24"/>
        <v>0.22434848499736679</v>
      </c>
      <c r="C322" s="1">
        <f t="shared" si="25"/>
        <v>8.0765454599052058E-2</v>
      </c>
      <c r="D322" s="21">
        <f t="shared" si="26"/>
        <v>0.79230910961670076</v>
      </c>
      <c r="E322" s="1">
        <f t="shared" si="27"/>
        <v>0.37910767188159666</v>
      </c>
      <c r="F322" s="1">
        <f t="shared" si="28"/>
        <v>0.31261114870511586</v>
      </c>
    </row>
    <row r="323" spans="1:6" x14ac:dyDescent="0.3">
      <c r="A323">
        <f t="shared" si="29"/>
        <v>3.0199999999999796</v>
      </c>
      <c r="B323" s="1">
        <f t="shared" si="24"/>
        <v>0.223605067749163</v>
      </c>
      <c r="C323" s="1">
        <f t="shared" si="25"/>
        <v>8.0497824389698686E-2</v>
      </c>
      <c r="D323" s="21">
        <f t="shared" si="26"/>
        <v>0.78968365726294409</v>
      </c>
      <c r="E323" s="1">
        <f t="shared" si="27"/>
        <v>0.37785143347995787</v>
      </c>
      <c r="F323" s="1">
        <f t="shared" si="28"/>
        <v>0.3115752579571533</v>
      </c>
    </row>
    <row r="324" spans="1:6" x14ac:dyDescent="0.3">
      <c r="A324">
        <f t="shared" si="29"/>
        <v>3.0299999999999794</v>
      </c>
      <c r="B324" s="1">
        <f t="shared" si="24"/>
        <v>0.22286656198504456</v>
      </c>
      <c r="C324" s="1">
        <f t="shared" si="25"/>
        <v>8.0231962314616059E-2</v>
      </c>
      <c r="D324" s="21">
        <f t="shared" si="26"/>
        <v>0.78707555030638354</v>
      </c>
      <c r="E324" s="1">
        <f t="shared" si="27"/>
        <v>0.37660349458298092</v>
      </c>
      <c r="F324" s="1">
        <f t="shared" si="28"/>
        <v>0.31054621095802104</v>
      </c>
    </row>
    <row r="325" spans="1:6" x14ac:dyDescent="0.3">
      <c r="A325">
        <f t="shared" si="29"/>
        <v>3.0399999999999792</v>
      </c>
      <c r="B325" s="1">
        <f t="shared" si="24"/>
        <v>0.2221329191899791</v>
      </c>
      <c r="C325" s="1">
        <f t="shared" si="25"/>
        <v>7.9967850908392479E-2</v>
      </c>
      <c r="D325" s="21">
        <f t="shared" si="26"/>
        <v>0.78448461741133024</v>
      </c>
      <c r="E325" s="1">
        <f t="shared" si="27"/>
        <v>0.3753637732091849</v>
      </c>
      <c r="F325" s="1">
        <f t="shared" si="28"/>
        <v>0.30952394010601442</v>
      </c>
    </row>
    <row r="326" spans="1:6" x14ac:dyDescent="0.3">
      <c r="A326">
        <f t="shared" si="29"/>
        <v>3.049999999999979</v>
      </c>
      <c r="B326" s="1">
        <f t="shared" si="24"/>
        <v>0.22140409148576418</v>
      </c>
      <c r="C326" s="1">
        <f t="shared" si="25"/>
        <v>7.9705472934875107E-2</v>
      </c>
      <c r="D326" s="21">
        <f t="shared" si="26"/>
        <v>0.78191068949112486</v>
      </c>
      <c r="E326" s="1">
        <f t="shared" si="27"/>
        <v>0.37413218845321489</v>
      </c>
      <c r="F326" s="1">
        <f t="shared" si="28"/>
        <v>0.30850837868679909</v>
      </c>
    </row>
    <row r="327" spans="1:6" x14ac:dyDescent="0.3">
      <c r="A327">
        <f t="shared" si="29"/>
        <v>3.0599999999999787</v>
      </c>
      <c r="B327" s="1">
        <f t="shared" si="24"/>
        <v>0.22068003162061445</v>
      </c>
      <c r="C327" s="1">
        <f t="shared" si="25"/>
        <v>7.9444811383421216E-2</v>
      </c>
      <c r="D327" s="21">
        <f t="shared" si="26"/>
        <v>0.7793535996713622</v>
      </c>
      <c r="E327" s="1">
        <f t="shared" si="27"/>
        <v>0.37290866046824533</v>
      </c>
      <c r="F327" s="1">
        <f t="shared" si="28"/>
        <v>0.30749946085890123</v>
      </c>
    </row>
    <row r="328" spans="1:6" x14ac:dyDescent="0.3">
      <c r="A328">
        <f t="shared" si="29"/>
        <v>3.0699999999999785</v>
      </c>
      <c r="B328" s="1">
        <f t="shared" si="24"/>
        <v>0.21996069295895238</v>
      </c>
      <c r="C328" s="1">
        <f t="shared" si="25"/>
        <v>7.9185849465222863E-2</v>
      </c>
      <c r="D328" s="21">
        <f t="shared" si="26"/>
        <v>0.7768131832538363</v>
      </c>
      <c r="E328" s="1">
        <f t="shared" si="27"/>
        <v>0.37169311044872838</v>
      </c>
      <c r="F328" s="1">
        <f t="shared" si="28"/>
        <v>0.30649712163948178</v>
      </c>
    </row>
    <row r="329" spans="1:6" x14ac:dyDescent="0.3">
      <c r="A329">
        <f t="shared" si="29"/>
        <v>3.0799999999999783</v>
      </c>
      <c r="B329" s="1">
        <f t="shared" si="24"/>
        <v>0.21924602947139704</v>
      </c>
      <c r="C329" s="1">
        <f t="shared" si="25"/>
        <v>7.8928570609702944E-2</v>
      </c>
      <c r="D329" s="21">
        <f t="shared" si="26"/>
        <v>0.77428927768118594</v>
      </c>
      <c r="E329" s="1">
        <f t="shared" si="27"/>
        <v>0.37048546061347737</v>
      </c>
      <c r="F329" s="1">
        <f t="shared" si="28"/>
        <v>0.30550129689038713</v>
      </c>
    </row>
    <row r="330" spans="1:6" x14ac:dyDescent="0.3">
      <c r="A330">
        <f t="shared" si="29"/>
        <v>3.0899999999999781</v>
      </c>
      <c r="B330" s="1">
        <f t="shared" si="24"/>
        <v>0.21853599572494872</v>
      </c>
      <c r="C330" s="1">
        <f t="shared" si="25"/>
        <v>7.8672958460981546E-2</v>
      </c>
      <c r="D330" s="21">
        <f t="shared" si="26"/>
        <v>0.77178172250222898</v>
      </c>
      <c r="E330" s="1">
        <f t="shared" si="27"/>
        <v>0.36928563418907984</v>
      </c>
      <c r="F330" s="1">
        <f t="shared" si="28"/>
        <v>0.30451192330447135</v>
      </c>
    </row>
    <row r="331" spans="1:6" x14ac:dyDescent="0.3">
      <c r="A331">
        <f t="shared" si="29"/>
        <v>3.0999999999999779</v>
      </c>
      <c r="B331" s="1">
        <f t="shared" si="24"/>
        <v>0.2178305468733627</v>
      </c>
      <c r="C331" s="1">
        <f t="shared" si="25"/>
        <v>7.8418996874410576E-2</v>
      </c>
      <c r="D331" s="21">
        <f t="shared" si="26"/>
        <v>0.76929035933796774</v>
      </c>
      <c r="E331" s="1">
        <f t="shared" si="27"/>
        <v>0.36809355539363148</v>
      </c>
      <c r="F331" s="1">
        <f t="shared" si="28"/>
        <v>0.30352893839218364</v>
      </c>
    </row>
    <row r="332" spans="1:6" x14ac:dyDescent="0.3">
      <c r="A332">
        <f t="shared" si="29"/>
        <v>3.1099999999999777</v>
      </c>
      <c r="B332" s="1">
        <f t="shared" si="24"/>
        <v>0.2171296386477089</v>
      </c>
      <c r="C332" s="1">
        <f t="shared" si="25"/>
        <v>7.816666991317521E-2</v>
      </c>
      <c r="D332" s="21">
        <f t="shared" si="26"/>
        <v>0.76681503184824884</v>
      </c>
      <c r="E332" s="1">
        <f t="shared" si="27"/>
        <v>0.36690914942078351</v>
      </c>
      <c r="F332" s="1">
        <f t="shared" si="28"/>
        <v>0.30255228046841359</v>
      </c>
    </row>
    <row r="333" spans="1:6" x14ac:dyDescent="0.3">
      <c r="A333">
        <f t="shared" si="29"/>
        <v>3.1199999999999775</v>
      </c>
      <c r="B333" s="1">
        <f t="shared" si="24"/>
        <v>0.2164332273471134</v>
      </c>
      <c r="C333" s="1">
        <f t="shared" si="25"/>
        <v>7.7915961844960829E-2</v>
      </c>
      <c r="D333" s="21">
        <f t="shared" si="26"/>
        <v>0.76435558569906581</v>
      </c>
      <c r="E333" s="1">
        <f t="shared" si="27"/>
        <v>0.36573234242409758</v>
      </c>
      <c r="F333" s="1">
        <f t="shared" si="28"/>
        <v>0.30158188863959007</v>
      </c>
    </row>
    <row r="334" spans="1:6" x14ac:dyDescent="0.3">
      <c r="A334">
        <f t="shared" si="29"/>
        <v>3.1299999999999772</v>
      </c>
      <c r="B334" s="1">
        <f t="shared" si="24"/>
        <v>0.21574126982967759</v>
      </c>
      <c r="C334" s="1">
        <f t="shared" si="25"/>
        <v>7.7666857138683945E-2</v>
      </c>
      <c r="D334" s="21">
        <f t="shared" si="26"/>
        <v>0.76191186853048953</v>
      </c>
      <c r="E334" s="1">
        <f t="shared" si="27"/>
        <v>0.36456306150170076</v>
      </c>
      <c r="F334" s="1">
        <f t="shared" si="28"/>
        <v>0.30061770279102823</v>
      </c>
    </row>
    <row r="335" spans="1:6" x14ac:dyDescent="0.3">
      <c r="A335">
        <f t="shared" si="29"/>
        <v>3.139999999999977</v>
      </c>
      <c r="B335" s="1">
        <f t="shared" si="24"/>
        <v>0.21505372350357049</v>
      </c>
      <c r="C335" s="1">
        <f t="shared" si="25"/>
        <v>7.7419340461285388E-2</v>
      </c>
      <c r="D335" s="21">
        <f t="shared" si="26"/>
        <v>0.75948372992520974</v>
      </c>
      <c r="E335" s="1">
        <f t="shared" si="27"/>
        <v>0.3634012346812332</v>
      </c>
      <c r="F335" s="1">
        <f t="shared" si="28"/>
        <v>0.29965966357451718</v>
      </c>
    </row>
    <row r="336" spans="1:6" x14ac:dyDescent="0.3">
      <c r="A336">
        <f t="shared" si="29"/>
        <v>3.1499999999999768</v>
      </c>
      <c r="B336" s="1">
        <f t="shared" si="24"/>
        <v>0.21437054631829133</v>
      </c>
      <c r="C336" s="1">
        <f t="shared" si="25"/>
        <v>7.7173396674584893E-2</v>
      </c>
      <c r="D336" s="21">
        <f t="shared" si="26"/>
        <v>0.75707102137767779</v>
      </c>
      <c r="E336" s="1">
        <f t="shared" si="27"/>
        <v>0.36224679090508355</v>
      </c>
      <c r="F336" s="1">
        <f t="shared" si="28"/>
        <v>0.29870771239614502</v>
      </c>
    </row>
    <row r="337" spans="1:6" x14ac:dyDescent="0.3">
      <c r="A337">
        <f t="shared" si="29"/>
        <v>3.1599999999999766</v>
      </c>
      <c r="B337" s="1">
        <f t="shared" si="24"/>
        <v>0.2136916967560977</v>
      </c>
      <c r="C337" s="1">
        <f t="shared" si="25"/>
        <v>7.692901083219518E-2</v>
      </c>
      <c r="D337" s="21">
        <f t="shared" si="26"/>
        <v>0.75467359626383479</v>
      </c>
      <c r="E337" s="1">
        <f t="shared" si="27"/>
        <v>0.36109966001590421</v>
      </c>
      <c r="F337" s="1">
        <f t="shared" si="28"/>
        <v>0.29776179140435494</v>
      </c>
    </row>
    <row r="338" spans="1:6" x14ac:dyDescent="0.3">
      <c r="A338">
        <f t="shared" si="29"/>
        <v>3.1699999999999764</v>
      </c>
      <c r="B338" s="1">
        <f t="shared" si="24"/>
        <v>0.21301713382359619</v>
      </c>
      <c r="C338" s="1">
        <f t="shared" si="25"/>
        <v>7.6686168176494637E-2</v>
      </c>
      <c r="D338" s="21">
        <f t="shared" si="26"/>
        <v>0.75229130981141246</v>
      </c>
      <c r="E338" s="1">
        <f t="shared" si="27"/>
        <v>0.35995977274240082</v>
      </c>
      <c r="F338" s="1">
        <f t="shared" si="28"/>
        <v>0.2968218434782271</v>
      </c>
    </row>
    <row r="339" spans="1:6" x14ac:dyDescent="0.3">
      <c r="A339">
        <f t="shared" si="29"/>
        <v>3.1799999999999762</v>
      </c>
      <c r="B339" s="1">
        <f t="shared" si="24"/>
        <v>0.21234681704349181</v>
      </c>
      <c r="C339" s="1">
        <f t="shared" si="25"/>
        <v>7.6444854135657062E-2</v>
      </c>
      <c r="D339" s="21">
        <f t="shared" si="26"/>
        <v>0.74992401907079587</v>
      </c>
      <c r="E339" s="1">
        <f t="shared" si="27"/>
        <v>0.35882706068539039</v>
      </c>
      <c r="F339" s="1">
        <f t="shared" si="28"/>
        <v>0.29588781221598259</v>
      </c>
    </row>
    <row r="340" spans="1:6" x14ac:dyDescent="0.3">
      <c r="A340">
        <f t="shared" si="29"/>
        <v>3.189999999999976</v>
      </c>
      <c r="B340" s="1">
        <f t="shared" si="24"/>
        <v>0.21168070644649281</v>
      </c>
      <c r="C340" s="1">
        <f t="shared" si="25"/>
        <v>7.6205054320737417E-2</v>
      </c>
      <c r="D340" s="21">
        <f t="shared" si="26"/>
        <v>0.74757158288643411</v>
      </c>
      <c r="E340" s="1">
        <f t="shared" si="27"/>
        <v>0.35770145630412203</v>
      </c>
      <c r="F340" s="1">
        <f t="shared" si="28"/>
        <v>0.29495964192370289</v>
      </c>
    </row>
    <row r="341" spans="1:6" x14ac:dyDescent="0.3">
      <c r="A341">
        <f t="shared" si="29"/>
        <v>3.1999999999999758</v>
      </c>
      <c r="B341" s="1">
        <f t="shared" si="24"/>
        <v>0.21101876256336671</v>
      </c>
      <c r="C341" s="1">
        <f t="shared" si="25"/>
        <v>7.5966754522812027E-2</v>
      </c>
      <c r="D341" s="21">
        <f t="shared" si="26"/>
        <v>0.74523386186878604</v>
      </c>
      <c r="E341" s="1">
        <f t="shared" si="27"/>
        <v>0.35658289290285305</v>
      </c>
      <c r="F341" s="1">
        <f t="shared" si="28"/>
        <v>0.29403727760426118</v>
      </c>
    </row>
    <row r="342" spans="1:6" x14ac:dyDescent="0.3">
      <c r="A342">
        <f t="shared" si="29"/>
        <v>3.2099999999999755</v>
      </c>
      <c r="B342" s="1">
        <f t="shared" ref="B342:B405" si="30">(1+4.5*(A342/$B$9)^$B$12)/(1+(A342/$B$9)^3)</f>
        <v>0.21036094641714598</v>
      </c>
      <c r="C342" s="1">
        <f t="shared" ref="C342:C405" si="31">($B$8*$B$13*B342)/($B$15/$B$14)</f>
        <v>7.5729940710172555E-2</v>
      </c>
      <c r="D342" s="21">
        <f t="shared" ref="D342:D405" si="32">C342*$B$16</f>
        <v>0.74291071836679279</v>
      </c>
      <c r="E342" s="1">
        <f t="shared" ref="E342:E405" si="33">D342*$E$19</f>
        <v>0.35547130461767784</v>
      </c>
      <c r="F342" s="1">
        <f t="shared" ref="F342:F405" si="34">D342*$F$19</f>
        <v>0.29312066494646116</v>
      </c>
    </row>
    <row r="343" spans="1:6" x14ac:dyDescent="0.3">
      <c r="A343">
        <f t="shared" ref="A343:A406" si="35">A342+0.01</f>
        <v>3.2199999999999753</v>
      </c>
      <c r="B343" s="1">
        <f t="shared" si="30"/>
        <v>0.20970721951547802</v>
      </c>
      <c r="C343" s="1">
        <f t="shared" si="31"/>
        <v>7.5494599025572096E-2</v>
      </c>
      <c r="D343" s="21">
        <f t="shared" si="32"/>
        <v>0.74060201644086232</v>
      </c>
      <c r="E343" s="1">
        <f t="shared" si="33"/>
        <v>0.35436662640360117</v>
      </c>
      <c r="F343" s="1">
        <f t="shared" si="34"/>
        <v>0.29220975031437774</v>
      </c>
    </row>
    <row r="344" spans="1:6" x14ac:dyDescent="0.3">
      <c r="A344">
        <f t="shared" si="35"/>
        <v>3.2299999999999751</v>
      </c>
      <c r="B344" s="1">
        <f t="shared" si="30"/>
        <v>0.20905754384311762</v>
      </c>
      <c r="C344" s="1">
        <f t="shared" si="31"/>
        <v>7.526071578352235E-2</v>
      </c>
      <c r="D344" s="21">
        <f t="shared" si="32"/>
        <v>0.73830762183635434</v>
      </c>
      <c r="E344" s="1">
        <f t="shared" si="33"/>
        <v>0.35326879402185118</v>
      </c>
      <c r="F344" s="1">
        <f t="shared" si="34"/>
        <v>0.29130448073689547</v>
      </c>
    </row>
    <row r="345" spans="1:6" x14ac:dyDescent="0.3">
      <c r="A345">
        <f t="shared" si="35"/>
        <v>3.2399999999999749</v>
      </c>
      <c r="B345" s="1">
        <f t="shared" si="30"/>
        <v>0.20841188185455894</v>
      </c>
      <c r="C345" s="1">
        <f t="shared" si="31"/>
        <v>7.5028277467641236E-2</v>
      </c>
      <c r="D345" s="21">
        <f t="shared" si="32"/>
        <v>0.73602740195756056</v>
      </c>
      <c r="E345" s="1">
        <f t="shared" si="33"/>
        <v>0.35217774402742941</v>
      </c>
      <c r="F345" s="1">
        <f t="shared" si="34"/>
        <v>0.29040480389744222</v>
      </c>
    </row>
    <row r="346" spans="1:6" x14ac:dyDescent="0.3">
      <c r="A346">
        <f t="shared" si="35"/>
        <v>3.2499999999999747</v>
      </c>
      <c r="B346" s="1">
        <f t="shared" si="30"/>
        <v>0.20777019646680328</v>
      </c>
      <c r="C346" s="1">
        <f t="shared" si="31"/>
        <v>7.4797270728049189E-2</v>
      </c>
      <c r="D346" s="21">
        <f t="shared" si="32"/>
        <v>0.73376122584216263</v>
      </c>
      <c r="E346" s="1">
        <f t="shared" si="33"/>
        <v>0.35109341375688913</v>
      </c>
      <c r="F346" s="1">
        <f t="shared" si="34"/>
        <v>0.28951066812391141</v>
      </c>
    </row>
    <row r="347" spans="1:6" x14ac:dyDescent="0.3">
      <c r="A347">
        <f t="shared" si="35"/>
        <v>3.2599999999999745</v>
      </c>
      <c r="B347" s="1">
        <f t="shared" si="30"/>
        <v>0.20713245105225941</v>
      </c>
      <c r="C347" s="1">
        <f t="shared" si="31"/>
        <v>7.4567682378813394E-2</v>
      </c>
      <c r="D347" s="21">
        <f t="shared" si="32"/>
        <v>0.7315089641361594</v>
      </c>
      <c r="E347" s="1">
        <f t="shared" si="33"/>
        <v>0.35001574131633872</v>
      </c>
      <c r="F347" s="1">
        <f t="shared" si="34"/>
        <v>0.28862202237876933</v>
      </c>
    </row>
    <row r="348" spans="1:6" x14ac:dyDescent="0.3">
      <c r="A348">
        <f t="shared" si="35"/>
        <v>3.2699999999999743</v>
      </c>
      <c r="B348" s="1">
        <f t="shared" si="30"/>
        <v>0.20649860943177575</v>
      </c>
      <c r="C348" s="1">
        <f t="shared" si="31"/>
        <v>7.4339499395439282E-2</v>
      </c>
      <c r="D348" s="21">
        <f t="shared" si="32"/>
        <v>0.7292704890692594</v>
      </c>
      <c r="E348" s="1">
        <f t="shared" si="33"/>
        <v>0.34894466556966708</v>
      </c>
      <c r="F348" s="1">
        <f t="shared" si="34"/>
        <v>0.28773881624934605</v>
      </c>
    </row>
    <row r="349" spans="1:6" x14ac:dyDescent="0.3">
      <c r="A349">
        <f t="shared" si="35"/>
        <v>3.279999999999974</v>
      </c>
      <c r="B349" s="1">
        <f t="shared" si="30"/>
        <v>0.20586863586779847</v>
      </c>
      <c r="C349" s="1">
        <f t="shared" si="31"/>
        <v>7.4112708912407455E-2</v>
      </c>
      <c r="D349" s="21">
        <f t="shared" si="32"/>
        <v>0.72704567443071721</v>
      </c>
      <c r="E349" s="1">
        <f t="shared" si="33"/>
        <v>0.34788012612698177</v>
      </c>
      <c r="F349" s="1">
        <f t="shared" si="34"/>
        <v>0.28686099993830161</v>
      </c>
    </row>
    <row r="350" spans="1:6" x14ac:dyDescent="0.3">
      <c r="A350">
        <f t="shared" si="35"/>
        <v>3.2899999999999738</v>
      </c>
      <c r="B350" s="1">
        <f t="shared" si="30"/>
        <v>0.20524249505765538</v>
      </c>
      <c r="C350" s="1">
        <f t="shared" si="31"/>
        <v>7.3887298220755945E-2</v>
      </c>
      <c r="D350" s="21">
        <f t="shared" si="32"/>
        <v>0.72483439554561591</v>
      </c>
      <c r="E350" s="1">
        <f t="shared" si="33"/>
        <v>0.34682206333326071</v>
      </c>
      <c r="F350" s="1">
        <f t="shared" si="34"/>
        <v>0.28598852425426802</v>
      </c>
    </row>
    <row r="351" spans="1:6" x14ac:dyDescent="0.3">
      <c r="A351">
        <f t="shared" si="35"/>
        <v>3.2999999999999736</v>
      </c>
      <c r="B351" s="1">
        <f t="shared" si="30"/>
        <v>0.20462015212696189</v>
      </c>
      <c r="C351" s="1">
        <f t="shared" si="31"/>
        <v>7.3663254765706287E-2</v>
      </c>
      <c r="D351" s="21">
        <f t="shared" si="32"/>
        <v>0.72263652925157873</v>
      </c>
      <c r="E351" s="1">
        <f t="shared" si="33"/>
        <v>0.34577041825720883</v>
      </c>
      <c r="F351" s="1">
        <f t="shared" si="34"/>
        <v>0.28512134060266059</v>
      </c>
    </row>
    <row r="352" spans="1:6" x14ac:dyDescent="0.3">
      <c r="A352">
        <f t="shared" si="35"/>
        <v>3.3099999999999734</v>
      </c>
      <c r="B352" s="1">
        <f t="shared" si="30"/>
        <v>0.20400157262314619</v>
      </c>
      <c r="C352" s="1">
        <f t="shared" si="31"/>
        <v>7.3440566144332642E-2</v>
      </c>
      <c r="D352" s="21">
        <f t="shared" si="32"/>
        <v>0.72045195387590322</v>
      </c>
      <c r="E352" s="1">
        <f t="shared" si="33"/>
        <v>0.34472513268031718</v>
      </c>
      <c r="F352" s="1">
        <f t="shared" si="34"/>
        <v>0.28425940097665631</v>
      </c>
    </row>
    <row r="353" spans="1:6" x14ac:dyDescent="0.3">
      <c r="A353">
        <f t="shared" si="35"/>
        <v>3.3199999999999732</v>
      </c>
      <c r="B353" s="1">
        <f t="shared" si="30"/>
        <v>0.20338672250909187</v>
      </c>
      <c r="C353" s="1">
        <f t="shared" si="31"/>
        <v>7.3219220103273086E-2</v>
      </c>
      <c r="D353" s="21">
        <f t="shared" si="32"/>
        <v>0.71828054921310902</v>
      </c>
      <c r="E353" s="1">
        <f t="shared" si="33"/>
        <v>0.34368614908611994</v>
      </c>
      <c r="F353" s="1">
        <f t="shared" si="34"/>
        <v>0.28340265794833475</v>
      </c>
    </row>
    <row r="354" spans="1:6" x14ac:dyDescent="0.3">
      <c r="A354">
        <f t="shared" si="35"/>
        <v>3.329999999999973</v>
      </c>
      <c r="B354" s="1">
        <f t="shared" si="30"/>
        <v>0.2027755681568951</v>
      </c>
      <c r="C354" s="1">
        <f t="shared" si="31"/>
        <v>7.2999204536482246E-2</v>
      </c>
      <c r="D354" s="21">
        <f t="shared" si="32"/>
        <v>0.71612219650289088</v>
      </c>
      <c r="E354" s="1">
        <f t="shared" si="33"/>
        <v>0.34265341064964538</v>
      </c>
      <c r="F354" s="1">
        <f t="shared" si="34"/>
        <v>0.28255106465997981</v>
      </c>
    </row>
    <row r="355" spans="1:6" x14ac:dyDescent="0.3">
      <c r="A355">
        <f t="shared" si="35"/>
        <v>3.3399999999999728</v>
      </c>
      <c r="B355" s="1">
        <f t="shared" si="30"/>
        <v>0.20216807634173389</v>
      </c>
      <c r="C355" s="1">
        <f t="shared" si="31"/>
        <v>7.2780507483024212E-2</v>
      </c>
      <c r="D355" s="21">
        <f t="shared" si="32"/>
        <v>0.71397677840846752</v>
      </c>
      <c r="E355" s="1">
        <f t="shared" si="33"/>
        <v>0.34162686122705577</v>
      </c>
      <c r="F355" s="1">
        <f t="shared" si="34"/>
        <v>0.28170457481553651</v>
      </c>
    </row>
    <row r="356" spans="1:6" x14ac:dyDescent="0.3">
      <c r="A356">
        <f t="shared" si="35"/>
        <v>3.3499999999999726</v>
      </c>
      <c r="B356" s="1">
        <f t="shared" si="30"/>
        <v>0.20156421423584728</v>
      </c>
      <c r="C356" s="1">
        <f t="shared" si="31"/>
        <v>7.2563117124905027E-2</v>
      </c>
      <c r="D356" s="21">
        <f t="shared" si="32"/>
        <v>0.71184417899531838</v>
      </c>
      <c r="E356" s="1">
        <f t="shared" si="33"/>
        <v>0.34060644534547369</v>
      </c>
      <c r="F356" s="1">
        <f t="shared" si="34"/>
        <v>0.28086314267222195</v>
      </c>
    </row>
    <row r="357" spans="1:6" x14ac:dyDescent="0.3">
      <c r="A357">
        <f t="shared" si="35"/>
        <v>3.3599999999999723</v>
      </c>
      <c r="B357" s="1">
        <f t="shared" si="30"/>
        <v>0.20096394940262205</v>
      </c>
      <c r="C357" s="1">
        <f t="shared" si="31"/>
        <v>7.2347021784943941E-2</v>
      </c>
      <c r="D357" s="21">
        <f t="shared" si="32"/>
        <v>0.70972428371030005</v>
      </c>
      <c r="E357" s="1">
        <f t="shared" si="33"/>
        <v>0.33959210819298929</v>
      </c>
      <c r="F357" s="1">
        <f t="shared" si="34"/>
        <v>0.28002672303228532</v>
      </c>
    </row>
    <row r="358" spans="1:6" x14ac:dyDescent="0.3">
      <c r="A358">
        <f t="shared" si="35"/>
        <v>3.3699999999999721</v>
      </c>
      <c r="B358" s="1">
        <f t="shared" si="30"/>
        <v>0.2003672497907851</v>
      </c>
      <c r="C358" s="1">
        <f t="shared" si="31"/>
        <v>7.2132209924682639E-2</v>
      </c>
      <c r="D358" s="21">
        <f t="shared" si="32"/>
        <v>0.70761697936113677</v>
      </c>
      <c r="E358" s="1">
        <f t="shared" si="33"/>
        <v>0.33858379560884677</v>
      </c>
      <c r="F358" s="1">
        <f t="shared" si="34"/>
        <v>0.27919527123491561</v>
      </c>
    </row>
    <row r="359" spans="1:6" x14ac:dyDescent="0.3">
      <c r="A359">
        <f t="shared" si="35"/>
        <v>3.3799999999999719</v>
      </c>
      <c r="B359" s="1">
        <f t="shared" si="30"/>
        <v>0.1997740837286984</v>
      </c>
      <c r="C359" s="1">
        <f t="shared" si="31"/>
        <v>7.1918670142331428E-2</v>
      </c>
      <c r="D359" s="21">
        <f t="shared" si="32"/>
        <v>0.70552215409627139</v>
      </c>
      <c r="E359" s="1">
        <f t="shared" si="33"/>
        <v>0.33758145407380363</v>
      </c>
      <c r="F359" s="1">
        <f t="shared" si="34"/>
        <v>0.27836874314829185</v>
      </c>
    </row>
    <row r="360" spans="1:6" x14ac:dyDescent="0.3">
      <c r="A360">
        <f t="shared" si="35"/>
        <v>3.3899999999999717</v>
      </c>
      <c r="B360" s="1">
        <f t="shared" si="30"/>
        <v>0.19918441991875546</v>
      </c>
      <c r="C360" s="1">
        <f t="shared" si="31"/>
        <v>7.1706391170751976E-2</v>
      </c>
      <c r="D360" s="21">
        <f t="shared" si="32"/>
        <v>0.70343969738507695</v>
      </c>
      <c r="E360" s="1">
        <f t="shared" si="33"/>
        <v>0.33658503070066198</v>
      </c>
      <c r="F360" s="1">
        <f t="shared" si="34"/>
        <v>0.27754709516177539</v>
      </c>
    </row>
    <row r="361" spans="1:6" x14ac:dyDescent="0.3">
      <c r="A361">
        <f t="shared" si="35"/>
        <v>3.3999999999999715</v>
      </c>
      <c r="B361" s="1">
        <f t="shared" si="30"/>
        <v>0.19859822743187674</v>
      </c>
      <c r="C361" s="1">
        <f t="shared" si="31"/>
        <v>7.149536187547563E-2</v>
      </c>
      <c r="D361" s="21">
        <f t="shared" si="32"/>
        <v>0.70136949999841591</v>
      </c>
      <c r="E361" s="1">
        <f t="shared" si="33"/>
        <v>0.33559447322496655</v>
      </c>
      <c r="F361" s="1">
        <f t="shared" si="34"/>
        <v>0.27673028417823958</v>
      </c>
    </row>
    <row r="362" spans="1:6" x14ac:dyDescent="0.3">
      <c r="A362">
        <f t="shared" si="35"/>
        <v>3.4099999999999713</v>
      </c>
      <c r="B362" s="1">
        <f t="shared" si="30"/>
        <v>0.19801547570210135</v>
      </c>
      <c r="C362" s="1">
        <f t="shared" si="31"/>
        <v>7.1285571252756488E-2</v>
      </c>
      <c r="D362" s="21">
        <f t="shared" si="32"/>
        <v>0.6993114539895412</v>
      </c>
      <c r="E362" s="1">
        <f t="shared" si="33"/>
        <v>0.33460972999586602</v>
      </c>
      <c r="F362" s="1">
        <f t="shared" si="34"/>
        <v>0.27591826760653365</v>
      </c>
    </row>
    <row r="363" spans="1:6" x14ac:dyDescent="0.3">
      <c r="A363">
        <f t="shared" si="35"/>
        <v>3.4199999999999711</v>
      </c>
      <c r="B363" s="1">
        <f t="shared" si="30"/>
        <v>0.19743613452127459</v>
      </c>
      <c r="C363" s="1">
        <f t="shared" si="31"/>
        <v>7.1077008427658864E-2</v>
      </c>
      <c r="D363" s="21">
        <f t="shared" si="32"/>
        <v>0.69726545267533346</v>
      </c>
      <c r="E363" s="1">
        <f t="shared" si="33"/>
        <v>0.33363074996713554</v>
      </c>
      <c r="F363" s="1">
        <f t="shared" si="34"/>
        <v>0.2751110033540804</v>
      </c>
    </row>
    <row r="364" spans="1:6" x14ac:dyDescent="0.3">
      <c r="A364">
        <f t="shared" si="35"/>
        <v>3.4299999999999708</v>
      </c>
      <c r="B364" s="1">
        <f t="shared" si="30"/>
        <v>0.19686017403382808</v>
      </c>
      <c r="C364" s="1">
        <f t="shared" si="31"/>
        <v>7.0869662652178117E-2</v>
      </c>
      <c r="D364" s="21">
        <f t="shared" si="32"/>
        <v>0.69523139061786732</v>
      </c>
      <c r="E364" s="1">
        <f t="shared" si="33"/>
        <v>0.33265748268835627</v>
      </c>
      <c r="F364" s="1">
        <f t="shared" si="34"/>
        <v>0.2743084498196024</v>
      </c>
    </row>
    <row r="365" spans="1:6" x14ac:dyDescent="0.3">
      <c r="A365">
        <f t="shared" si="35"/>
        <v>3.4399999999999706</v>
      </c>
      <c r="B365" s="1">
        <f t="shared" si="30"/>
        <v>0.19628756473165049</v>
      </c>
      <c r="C365" s="1">
        <f t="shared" si="31"/>
        <v>7.0663523303394191E-2</v>
      </c>
      <c r="D365" s="21">
        <f t="shared" si="32"/>
        <v>0.69320916360629703</v>
      </c>
      <c r="E365" s="1">
        <f t="shared" si="33"/>
        <v>0.33168987829624802</v>
      </c>
      <c r="F365" s="1">
        <f t="shared" si="34"/>
        <v>0.27351056588597539</v>
      </c>
    </row>
    <row r="366" spans="1:6" x14ac:dyDescent="0.3">
      <c r="A366">
        <f t="shared" si="35"/>
        <v>3.4499999999999704</v>
      </c>
      <c r="B366" s="1">
        <f t="shared" si="30"/>
        <v>0.19571827744904832</v>
      </c>
      <c r="C366" s="1">
        <f t="shared" si="31"/>
        <v>7.0458579881657407E-2</v>
      </c>
      <c r="D366" s="21">
        <f t="shared" si="32"/>
        <v>0.69119866863905921</v>
      </c>
      <c r="E366" s="1">
        <f t="shared" si="33"/>
        <v>0.33072788750615356</v>
      </c>
      <c r="F366" s="1">
        <f t="shared" si="34"/>
        <v>0.27271731091320583</v>
      </c>
    </row>
    <row r="367" spans="1:6" x14ac:dyDescent="0.3">
      <c r="A367">
        <f t="shared" si="35"/>
        <v>3.4599999999999702</v>
      </c>
      <c r="B367" s="1">
        <f t="shared" si="30"/>
        <v>0.19515228335779403</v>
      </c>
      <c r="C367" s="1">
        <f t="shared" si="31"/>
        <v>7.0254822008805853E-2</v>
      </c>
      <c r="D367" s="21">
        <f t="shared" si="32"/>
        <v>0.68919980390638547</v>
      </c>
      <c r="E367" s="1">
        <f t="shared" si="33"/>
        <v>0.32977146160367121</v>
      </c>
      <c r="F367" s="1">
        <f t="shared" si="34"/>
        <v>0.27192864473153139</v>
      </c>
    </row>
    <row r="368" spans="1:6" x14ac:dyDescent="0.3">
      <c r="A368">
        <f t="shared" si="35"/>
        <v>3.46999999999997</v>
      </c>
      <c r="B368" s="1">
        <f t="shared" si="30"/>
        <v>0.19458955396225894</v>
      </c>
      <c r="C368" s="1">
        <f t="shared" si="31"/>
        <v>7.0052239426413226E-2</v>
      </c>
      <c r="D368" s="21">
        <f t="shared" si="32"/>
        <v>0.68721246877311382</v>
      </c>
      <c r="E368" s="1">
        <f t="shared" si="33"/>
        <v>0.32882055243643016</v>
      </c>
      <c r="F368" s="1">
        <f t="shared" si="34"/>
        <v>0.27114452763463892</v>
      </c>
    </row>
    <row r="369" spans="1:6" x14ac:dyDescent="0.3">
      <c r="A369">
        <f t="shared" si="35"/>
        <v>3.4799999999999698</v>
      </c>
      <c r="B369" s="1">
        <f t="shared" si="30"/>
        <v>0.19403006109463142</v>
      </c>
      <c r="C369" s="1">
        <f t="shared" si="31"/>
        <v>6.9850821994067322E-2</v>
      </c>
      <c r="D369" s="21">
        <f t="shared" si="32"/>
        <v>0.68523656376180042</v>
      </c>
      <c r="E369" s="1">
        <f t="shared" si="33"/>
        <v>0.32787511240600997</v>
      </c>
      <c r="F369" s="1">
        <f t="shared" si="34"/>
        <v>0.27036492037300125</v>
      </c>
    </row>
    <row r="370" spans="1:6" x14ac:dyDescent="0.3">
      <c r="A370">
        <f t="shared" si="35"/>
        <v>3.4899999999999696</v>
      </c>
      <c r="B370" s="1">
        <f t="shared" si="30"/>
        <v>0.19347377691021636</v>
      </c>
      <c r="C370" s="1">
        <f t="shared" si="31"/>
        <v>6.9650559687677902E-2</v>
      </c>
      <c r="D370" s="21">
        <f t="shared" si="32"/>
        <v>0.6832719905361202</v>
      </c>
      <c r="E370" s="1">
        <f t="shared" si="33"/>
        <v>0.32693509445999791</v>
      </c>
      <c r="F370" s="1">
        <f t="shared" si="34"/>
        <v>0.26958978414732748</v>
      </c>
    </row>
    <row r="371" spans="1:6" x14ac:dyDescent="0.3">
      <c r="A371">
        <f t="shared" si="35"/>
        <v>3.4999999999999694</v>
      </c>
      <c r="B371" s="1">
        <f t="shared" si="30"/>
        <v>0.19292067388281559</v>
      </c>
      <c r="C371" s="1">
        <f t="shared" si="31"/>
        <v>6.945144259781362E-2</v>
      </c>
      <c r="D371" s="21">
        <f t="shared" si="32"/>
        <v>0.68131865188455165</v>
      </c>
      <c r="E371" s="1">
        <f t="shared" si="33"/>
        <v>0.32600045208418227</v>
      </c>
      <c r="F371" s="1">
        <f t="shared" si="34"/>
        <v>0.26881908060212611</v>
      </c>
    </row>
    <row r="372" spans="1:6" x14ac:dyDescent="0.3">
      <c r="A372">
        <f t="shared" si="35"/>
        <v>3.5099999999999691</v>
      </c>
      <c r="B372" s="1">
        <f t="shared" si="30"/>
        <v>0.19237072480018749</v>
      </c>
      <c r="C372" s="1">
        <f t="shared" si="31"/>
        <v>6.9253460928067501E-2</v>
      </c>
      <c r="D372" s="21">
        <f t="shared" si="32"/>
        <v>0.67937645170434224</v>
      </c>
      <c r="E372" s="1">
        <f t="shared" si="33"/>
        <v>0.32507113929488041</v>
      </c>
      <c r="F372" s="1">
        <f t="shared" si="34"/>
        <v>0.26805277181937809</v>
      </c>
    </row>
    <row r="373" spans="1:6" x14ac:dyDescent="0.3">
      <c r="A373">
        <f t="shared" si="35"/>
        <v>3.5199999999999689</v>
      </c>
      <c r="B373" s="1">
        <f t="shared" si="30"/>
        <v>0.19182390275958378</v>
      </c>
      <c r="C373" s="1">
        <f t="shared" si="31"/>
        <v>6.9056604993450163E-2</v>
      </c>
      <c r="D373" s="21">
        <f t="shared" si="32"/>
        <v>0.67744529498574613</v>
      </c>
      <c r="E373" s="1">
        <f t="shared" si="33"/>
        <v>0.32414711063139617</v>
      </c>
      <c r="F373" s="1">
        <f t="shared" si="34"/>
        <v>0.26729082031231793</v>
      </c>
    </row>
    <row r="374" spans="1:6" x14ac:dyDescent="0.3">
      <c r="A374">
        <f t="shared" si="35"/>
        <v>3.5299999999999687</v>
      </c>
      <c r="B374" s="1">
        <f t="shared" si="30"/>
        <v>0.19128018116336223</v>
      </c>
      <c r="C374" s="1">
        <f t="shared" si="31"/>
        <v>6.8860865218810408E-2</v>
      </c>
      <c r="D374" s="21">
        <f t="shared" si="32"/>
        <v>0.67552508779653009</v>
      </c>
      <c r="E374" s="1">
        <f t="shared" si="33"/>
        <v>0.32322832114860683</v>
      </c>
      <c r="F374" s="1">
        <f t="shared" si="34"/>
        <v>0.26653318901932038</v>
      </c>
    </row>
    <row r="375" spans="1:6" x14ac:dyDescent="0.3">
      <c r="A375">
        <f t="shared" si="35"/>
        <v>3.5399999999999685</v>
      </c>
      <c r="B375" s="1">
        <f t="shared" si="30"/>
        <v>0.19073953371467409</v>
      </c>
      <c r="C375" s="1">
        <f t="shared" si="31"/>
        <v>6.8666232137282679E-2</v>
      </c>
      <c r="D375" s="21">
        <f t="shared" si="32"/>
        <v>0.67361573726674306</v>
      </c>
      <c r="E375" s="1">
        <f t="shared" si="33"/>
        <v>0.32231472640967518</v>
      </c>
      <c r="F375" s="1">
        <f t="shared" si="34"/>
        <v>0.26577984129789101</v>
      </c>
    </row>
    <row r="376" spans="1:6" x14ac:dyDescent="0.3">
      <c r="A376">
        <f t="shared" si="35"/>
        <v>3.5499999999999683</v>
      </c>
      <c r="B376" s="1">
        <f t="shared" si="30"/>
        <v>0.19020193441322411</v>
      </c>
      <c r="C376" s="1">
        <f t="shared" si="31"/>
        <v>6.847269638876069E-2</v>
      </c>
      <c r="D376" s="21">
        <f t="shared" si="32"/>
        <v>0.67171715157374245</v>
      </c>
      <c r="E376" s="1">
        <f t="shared" si="33"/>
        <v>0.32140628247888486</v>
      </c>
      <c r="F376" s="1">
        <f t="shared" si="34"/>
        <v>0.2650307409187585</v>
      </c>
    </row>
    <row r="377" spans="1:6" x14ac:dyDescent="0.3">
      <c r="A377">
        <f t="shared" si="35"/>
        <v>3.5599999999999681</v>
      </c>
      <c r="B377" s="1">
        <f t="shared" si="30"/>
        <v>0.18966735755110201</v>
      </c>
      <c r="C377" s="1">
        <f t="shared" si="31"/>
        <v>6.8280248718396733E-2</v>
      </c>
      <c r="D377" s="21">
        <f t="shared" si="32"/>
        <v>0.66982923992747201</v>
      </c>
      <c r="E377" s="1">
        <f t="shared" si="33"/>
        <v>0.32050294591459622</v>
      </c>
      <c r="F377" s="1">
        <f t="shared" si="34"/>
        <v>0.26428585206006561</v>
      </c>
    </row>
    <row r="378" spans="1:6" x14ac:dyDescent="0.3">
      <c r="A378">
        <f t="shared" si="35"/>
        <v>3.5699999999999679</v>
      </c>
      <c r="B378" s="1">
        <f t="shared" si="30"/>
        <v>0.18913577770868459</v>
      </c>
      <c r="C378" s="1">
        <f t="shared" si="31"/>
        <v>6.8088879975126457E-2</v>
      </c>
      <c r="D378" s="21">
        <f t="shared" si="32"/>
        <v>0.66795191255599062</v>
      </c>
      <c r="E378" s="1">
        <f t="shared" si="33"/>
        <v>0.31960467376232199</v>
      </c>
      <c r="F378" s="1">
        <f t="shared" si="34"/>
        <v>0.26354513930165968</v>
      </c>
    </row>
    <row r="379" spans="1:6" x14ac:dyDescent="0.3">
      <c r="A379">
        <f t="shared" si="35"/>
        <v>3.5799999999999677</v>
      </c>
      <c r="B379" s="1">
        <f t="shared" si="30"/>
        <v>0.1886071697506061</v>
      </c>
      <c r="C379" s="1">
        <f t="shared" si="31"/>
        <v>6.7898581110218209E-2</v>
      </c>
      <c r="D379" s="21">
        <f t="shared" si="32"/>
        <v>0.66608508069124062</v>
      </c>
      <c r="E379" s="1">
        <f t="shared" si="33"/>
        <v>0.31871142354791748</v>
      </c>
      <c r="F379" s="1">
        <f t="shared" si="34"/>
        <v>0.26280856761947724</v>
      </c>
    </row>
    <row r="380" spans="1:6" x14ac:dyDescent="0.3">
      <c r="A380">
        <f t="shared" si="35"/>
        <v>3.5899999999999674</v>
      </c>
      <c r="B380" s="1">
        <f t="shared" si="30"/>
        <v>0.1880815088217957</v>
      </c>
      <c r="C380" s="1">
        <f t="shared" si="31"/>
        <v>6.7709343175846454E-2</v>
      </c>
      <c r="D380" s="21">
        <f t="shared" si="32"/>
        <v>0.6642286565550537</v>
      </c>
      <c r="E380" s="1">
        <f t="shared" si="33"/>
        <v>0.31782315327088495</v>
      </c>
      <c r="F380" s="1">
        <f t="shared" si="34"/>
        <v>0.26207610238002288</v>
      </c>
    </row>
    <row r="381" spans="1:6" x14ac:dyDescent="0.3">
      <c r="A381">
        <f t="shared" si="35"/>
        <v>3.5999999999999672</v>
      </c>
      <c r="B381" s="1">
        <f t="shared" si="30"/>
        <v>0.18755877034358215</v>
      </c>
      <c r="C381" s="1">
        <f t="shared" si="31"/>
        <v>6.7521157323689587E-2</v>
      </c>
      <c r="D381" s="21">
        <f t="shared" si="32"/>
        <v>0.66238255334539486</v>
      </c>
      <c r="E381" s="1">
        <f t="shared" si="33"/>
        <v>0.31693982139779125</v>
      </c>
      <c r="F381" s="1">
        <f t="shared" si="34"/>
        <v>0.26134770933494123</v>
      </c>
    </row>
    <row r="382" spans="1:6" x14ac:dyDescent="0.3">
      <c r="A382">
        <f t="shared" si="35"/>
        <v>3.609999999999967</v>
      </c>
      <c r="B382" s="1">
        <f t="shared" si="30"/>
        <v>0.18703893000986202</v>
      </c>
      <c r="C382" s="1">
        <f t="shared" si="31"/>
        <v>6.7334014803550335E-2</v>
      </c>
      <c r="D382" s="21">
        <f t="shared" si="32"/>
        <v>0.66054668522282878</v>
      </c>
      <c r="E382" s="1">
        <f t="shared" si="33"/>
        <v>0.31606138685579238</v>
      </c>
      <c r="F382" s="1">
        <f t="shared" si="34"/>
        <v>0.26062335461567748</v>
      </c>
    </row>
    <row r="383" spans="1:6" x14ac:dyDescent="0.3">
      <c r="A383">
        <f t="shared" si="35"/>
        <v>3.6199999999999668</v>
      </c>
      <c r="B383" s="1">
        <f t="shared" si="30"/>
        <v>0.18652196378333202</v>
      </c>
      <c r="C383" s="1">
        <f t="shared" si="31"/>
        <v>6.7147906961999543E-2</v>
      </c>
      <c r="D383" s="21">
        <f t="shared" si="32"/>
        <v>0.65872096729721552</v>
      </c>
      <c r="E383" s="1">
        <f t="shared" si="33"/>
        <v>0.31518780902626753</v>
      </c>
      <c r="F383" s="1">
        <f t="shared" si="34"/>
        <v>0.25990300472822814</v>
      </c>
    </row>
    <row r="384" spans="1:6" x14ac:dyDescent="0.3">
      <c r="A384">
        <f t="shared" si="35"/>
        <v>3.6299999999999666</v>
      </c>
      <c r="B384" s="1">
        <f t="shared" si="30"/>
        <v>0.18600784789178387</v>
      </c>
      <c r="C384" s="1">
        <f t="shared" si="31"/>
        <v>6.6962825241042204E-2</v>
      </c>
      <c r="D384" s="21">
        <f t="shared" si="32"/>
        <v>0.65690531561462406</v>
      </c>
      <c r="E384" s="1">
        <f t="shared" si="33"/>
        <v>0.31431904773855729</v>
      </c>
      <c r="F384" s="1">
        <f t="shared" si="34"/>
        <v>0.25918662654797742</v>
      </c>
    </row>
    <row r="385" spans="1:6" x14ac:dyDescent="0.3">
      <c r="A385">
        <f t="shared" si="35"/>
        <v>3.6399999999999664</v>
      </c>
      <c r="B385" s="1">
        <f t="shared" si="30"/>
        <v>0.18549655882445987</v>
      </c>
      <c r="C385" s="1">
        <f t="shared" si="31"/>
        <v>6.6778761176805562E-2</v>
      </c>
      <c r="D385" s="21">
        <f t="shared" si="32"/>
        <v>0.65509964714446256</v>
      </c>
      <c r="E385" s="1">
        <f t="shared" si="33"/>
        <v>0.3134550632638059</v>
      </c>
      <c r="F385" s="1">
        <f t="shared" si="34"/>
        <v>0.25847418731461952</v>
      </c>
    </row>
    <row r="386" spans="1:6" x14ac:dyDescent="0.3">
      <c r="A386">
        <f t="shared" si="35"/>
        <v>3.6499999999999662</v>
      </c>
      <c r="B386" s="1">
        <f t="shared" si="30"/>
        <v>0.18498807332846842</v>
      </c>
      <c r="C386" s="1">
        <f t="shared" si="31"/>
        <v>6.6595706398248633E-2</v>
      </c>
      <c r="D386" s="21">
        <f t="shared" si="32"/>
        <v>0.65330387976681914</v>
      </c>
      <c r="E386" s="1">
        <f t="shared" si="33"/>
        <v>0.31259581630890382</v>
      </c>
      <c r="F386" s="1">
        <f t="shared" si="34"/>
        <v>0.25776565462716389</v>
      </c>
    </row>
    <row r="387" spans="1:6" x14ac:dyDescent="0.3">
      <c r="A387">
        <f t="shared" si="35"/>
        <v>3.6599999999999659</v>
      </c>
      <c r="B387" s="1">
        <f t="shared" si="30"/>
        <v>0.18448236840525881</v>
      </c>
      <c r="C387" s="1">
        <f t="shared" si="31"/>
        <v>6.6413652625893174E-2</v>
      </c>
      <c r="D387" s="21">
        <f t="shared" si="32"/>
        <v>0.65151793226001209</v>
      </c>
      <c r="E387" s="1">
        <f t="shared" si="33"/>
        <v>0.31174126801053087</v>
      </c>
      <c r="F387" s="1">
        <f t="shared" si="34"/>
        <v>0.25706099643902308</v>
      </c>
    </row>
    <row r="388" spans="1:6" x14ac:dyDescent="0.3">
      <c r="A388">
        <f t="shared" si="35"/>
        <v>3.6699999999999657</v>
      </c>
      <c r="B388" s="1">
        <f t="shared" si="30"/>
        <v>0.18397942130715325</v>
      </c>
      <c r="C388" s="1">
        <f t="shared" si="31"/>
        <v>6.6232591670575172E-2</v>
      </c>
      <c r="D388" s="21">
        <f t="shared" si="32"/>
        <v>0.64974172428834243</v>
      </c>
      <c r="E388" s="1">
        <f t="shared" si="33"/>
        <v>0.31089137992929577</v>
      </c>
      <c r="F388" s="1">
        <f t="shared" si="34"/>
        <v>0.2563601810531802</v>
      </c>
    </row>
    <row r="389" spans="1:6" x14ac:dyDescent="0.3">
      <c r="A389">
        <f t="shared" si="35"/>
        <v>3.6799999999999655</v>
      </c>
      <c r="B389" s="1">
        <f t="shared" si="30"/>
        <v>0.18347920953393537</v>
      </c>
      <c r="C389" s="1">
        <f t="shared" si="31"/>
        <v>6.6052515432216741E-2</v>
      </c>
      <c r="D389" s="21">
        <f t="shared" si="32"/>
        <v>0.64797517639004631</v>
      </c>
      <c r="E389" s="1">
        <f t="shared" si="33"/>
        <v>0.31004611404397187</v>
      </c>
      <c r="F389" s="1">
        <f t="shared" si="34"/>
        <v>0.25566317711743586</v>
      </c>
    </row>
    <row r="390" spans="1:6" x14ac:dyDescent="0.3">
      <c r="A390">
        <f t="shared" si="35"/>
        <v>3.6899999999999653</v>
      </c>
      <c r="B390" s="1">
        <f t="shared" si="30"/>
        <v>0.1829817108294948</v>
      </c>
      <c r="C390" s="1">
        <f t="shared" si="31"/>
        <v>6.5873415898618129E-2</v>
      </c>
      <c r="D390" s="21">
        <f t="shared" si="32"/>
        <v>0.64621820996544388</v>
      </c>
      <c r="E390" s="1">
        <f t="shared" si="33"/>
        <v>0.30920543274582624</v>
      </c>
      <c r="F390" s="1">
        <f t="shared" si="34"/>
        <v>0.25496995361973179</v>
      </c>
    </row>
    <row r="391" spans="1:6" x14ac:dyDescent="0.3">
      <c r="A391">
        <f t="shared" si="35"/>
        <v>3.6999999999999651</v>
      </c>
      <c r="B391" s="1">
        <f t="shared" si="30"/>
        <v>0.18248690317852564</v>
      </c>
      <c r="C391" s="1">
        <f t="shared" si="31"/>
        <v>6.5695285144269241E-2</v>
      </c>
      <c r="D391" s="21">
        <f t="shared" si="32"/>
        <v>0.64447074726528131</v>
      </c>
      <c r="E391" s="1">
        <f t="shared" si="33"/>
        <v>0.30836929883304182</v>
      </c>
      <c r="F391" s="1">
        <f t="shared" si="34"/>
        <v>0.2542804798835514</v>
      </c>
    </row>
    <row r="392" spans="1:6" x14ac:dyDescent="0.3">
      <c r="A392">
        <f t="shared" si="35"/>
        <v>3.7099999999999649</v>
      </c>
      <c r="B392" s="1">
        <f t="shared" si="30"/>
        <v>0.18199476480327867</v>
      </c>
      <c r="C392" s="1">
        <f t="shared" si="31"/>
        <v>6.5518115329180324E-2</v>
      </c>
      <c r="D392" s="21">
        <f t="shared" si="32"/>
        <v>0.64273271137925903</v>
      </c>
      <c r="E392" s="1">
        <f t="shared" si="33"/>
        <v>0.30753767550522809</v>
      </c>
      <c r="F392" s="1">
        <f t="shared" si="34"/>
        <v>0.25359472556339346</v>
      </c>
    </row>
    <row r="393" spans="1:6" x14ac:dyDescent="0.3">
      <c r="A393">
        <f t="shared" si="35"/>
        <v>3.7199999999999647</v>
      </c>
      <c r="B393" s="1">
        <f t="shared" si="30"/>
        <v>0.18150527416036577</v>
      </c>
      <c r="C393" s="1">
        <f t="shared" si="31"/>
        <v>6.5341898697731687E-2</v>
      </c>
      <c r="D393" s="21">
        <f t="shared" si="32"/>
        <v>0.64100402622474784</v>
      </c>
      <c r="E393" s="1">
        <f t="shared" si="33"/>
        <v>0.30671052635802204</v>
      </c>
      <c r="F393" s="1">
        <f t="shared" si="34"/>
        <v>0.25291266064031986</v>
      </c>
    </row>
    <row r="394" spans="1:6" x14ac:dyDescent="0.3">
      <c r="A394">
        <f t="shared" si="35"/>
        <v>3.7299999999999645</v>
      </c>
      <c r="B394" s="1">
        <f t="shared" si="30"/>
        <v>0.18101840993761609</v>
      </c>
      <c r="C394" s="1">
        <f t="shared" si="31"/>
        <v>6.5166627577541797E-2</v>
      </c>
      <c r="D394" s="21">
        <f t="shared" si="32"/>
        <v>0.63928461653568502</v>
      </c>
      <c r="E394" s="1">
        <f t="shared" si="33"/>
        <v>0.30588781537777521</v>
      </c>
      <c r="F394" s="1">
        <f t="shared" si="34"/>
        <v>0.2522342554175746</v>
      </c>
    </row>
    <row r="395" spans="1:6" x14ac:dyDescent="0.3">
      <c r="A395">
        <f t="shared" si="35"/>
        <v>3.7399999999999642</v>
      </c>
      <c r="B395" s="1">
        <f t="shared" si="30"/>
        <v>0.18053415105098228</v>
      </c>
      <c r="C395" s="1">
        <f t="shared" si="31"/>
        <v>6.4992294378353632E-2</v>
      </c>
      <c r="D395" s="21">
        <f t="shared" si="32"/>
        <v>0.63757440785164921</v>
      </c>
      <c r="E395" s="1">
        <f t="shared" si="33"/>
        <v>0.30506950693632595</v>
      </c>
      <c r="F395" s="1">
        <f t="shared" si="34"/>
        <v>0.25155948051627308</v>
      </c>
    </row>
    <row r="396" spans="1:6" x14ac:dyDescent="0.3">
      <c r="A396">
        <f t="shared" si="35"/>
        <v>3.749999999999964</v>
      </c>
      <c r="B396" s="1">
        <f t="shared" si="30"/>
        <v>0.18005247664149668</v>
      </c>
      <c r="C396" s="1">
        <f t="shared" si="31"/>
        <v>6.4818891590938815E-2</v>
      </c>
      <c r="D396" s="21">
        <f t="shared" si="32"/>
        <v>0.63587332650710982</v>
      </c>
      <c r="E396" s="1">
        <f t="shared" si="33"/>
        <v>0.30425556578585561</v>
      </c>
      <c r="F396" s="1">
        <f t="shared" si="34"/>
        <v>0.25088830687116054</v>
      </c>
    </row>
    <row r="397" spans="1:6" x14ac:dyDescent="0.3">
      <c r="A397">
        <f t="shared" si="35"/>
        <v>3.7599999999999638</v>
      </c>
      <c r="B397" s="1">
        <f t="shared" si="30"/>
        <v>0.17957336607227564</v>
      </c>
      <c r="C397" s="1">
        <f t="shared" si="31"/>
        <v>6.4646411786019237E-2</v>
      </c>
      <c r="D397" s="21">
        <f t="shared" si="32"/>
        <v>0.63418129962084879</v>
      </c>
      <c r="E397" s="1">
        <f t="shared" si="33"/>
        <v>0.30344595705382699</v>
      </c>
      <c r="F397" s="1">
        <f t="shared" si="34"/>
        <v>0.25022070572643829</v>
      </c>
    </row>
    <row r="398" spans="1:6" x14ac:dyDescent="0.3">
      <c r="A398">
        <f t="shared" si="35"/>
        <v>3.7699999999999636</v>
      </c>
      <c r="B398" s="1">
        <f t="shared" si="30"/>
        <v>0.17909679892557201</v>
      </c>
      <c r="C398" s="1">
        <f t="shared" si="31"/>
        <v>6.4474847613205932E-2</v>
      </c>
      <c r="D398" s="21">
        <f t="shared" si="32"/>
        <v>0.63249825508555024</v>
      </c>
      <c r="E398" s="1">
        <f t="shared" si="33"/>
        <v>0.30264064623800319</v>
      </c>
      <c r="F398" s="1">
        <f t="shared" si="34"/>
        <v>0.24955664863165605</v>
      </c>
    </row>
    <row r="399" spans="1:6" x14ac:dyDescent="0.3">
      <c r="A399">
        <f t="shared" si="35"/>
        <v>3.7799999999999634</v>
      </c>
      <c r="B399" s="1">
        <f t="shared" si="30"/>
        <v>0.17862275499987426</v>
      </c>
      <c r="C399" s="1">
        <f t="shared" si="31"/>
        <v>6.4304191799954738E-2</v>
      </c>
      <c r="D399" s="21">
        <f t="shared" si="32"/>
        <v>0.63082412155755596</v>
      </c>
      <c r="E399" s="1">
        <f t="shared" si="33"/>
        <v>0.30183959920154557</v>
      </c>
      <c r="F399" s="1">
        <f t="shared" si="34"/>
        <v>0.24889610743767027</v>
      </c>
    </row>
    <row r="400" spans="1:6" x14ac:dyDescent="0.3">
      <c r="A400">
        <f t="shared" si="35"/>
        <v>3.7899999999999632</v>
      </c>
      <c r="B400" s="1">
        <f t="shared" si="30"/>
        <v>0.17815121430705144</v>
      </c>
      <c r="C400" s="1">
        <f t="shared" si="31"/>
        <v>6.4134437150538529E-2</v>
      </c>
      <c r="D400" s="21">
        <f t="shared" si="32"/>
        <v>0.62915882844678295</v>
      </c>
      <c r="E400" s="1">
        <f t="shared" si="33"/>
        <v>0.30104278216818969</v>
      </c>
      <c r="F400" s="1">
        <f t="shared" si="34"/>
        <v>0.24823905429266563</v>
      </c>
    </row>
    <row r="401" spans="1:6" x14ac:dyDescent="0.3">
      <c r="A401">
        <f t="shared" si="35"/>
        <v>3.799999999999963</v>
      </c>
      <c r="B401" s="1">
        <f t="shared" si="30"/>
        <v>0.17768215706954341</v>
      </c>
      <c r="C401" s="1">
        <f t="shared" si="31"/>
        <v>6.3965576545035638E-2</v>
      </c>
      <c r="D401" s="21">
        <f t="shared" si="32"/>
        <v>0.62750230590679967</v>
      </c>
      <c r="E401" s="1">
        <f t="shared" si="33"/>
        <v>0.3002501617174968</v>
      </c>
      <c r="F401" s="1">
        <f t="shared" si="34"/>
        <v>0.24758546163823988</v>
      </c>
    </row>
    <row r="402" spans="1:6" x14ac:dyDescent="0.3">
      <c r="A402">
        <f t="shared" si="35"/>
        <v>3.8099999999999627</v>
      </c>
      <c r="B402" s="1">
        <f t="shared" si="30"/>
        <v>0.1772155637175952</v>
      </c>
      <c r="C402" s="1">
        <f t="shared" si="31"/>
        <v>6.379760293833428E-2</v>
      </c>
      <c r="D402" s="21">
        <f t="shared" si="32"/>
        <v>0.62585448482505934</v>
      </c>
      <c r="E402" s="1">
        <f t="shared" si="33"/>
        <v>0.29946170478018075</v>
      </c>
      <c r="F402" s="1">
        <f t="shared" si="34"/>
        <v>0.24693530220555007</v>
      </c>
    </row>
    <row r="403" spans="1:6" x14ac:dyDescent="0.3">
      <c r="A403">
        <f t="shared" si="35"/>
        <v>3.8199999999999625</v>
      </c>
      <c r="B403" s="1">
        <f t="shared" si="30"/>
        <v>0.17675141488653517</v>
      </c>
      <c r="C403" s="1">
        <f t="shared" si="31"/>
        <v>6.3630509359152668E-2</v>
      </c>
      <c r="D403" s="21">
        <f t="shared" si="32"/>
        <v>0.62421529681328769</v>
      </c>
      <c r="E403" s="1">
        <f t="shared" si="33"/>
        <v>0.29867737863350852</v>
      </c>
      <c r="F403" s="1">
        <f t="shared" si="34"/>
        <v>0.24628854901152017</v>
      </c>
    </row>
    <row r="404" spans="1:6" x14ac:dyDescent="0.3">
      <c r="A404">
        <f t="shared" si="35"/>
        <v>3.8299999999999623</v>
      </c>
      <c r="B404" s="1">
        <f t="shared" si="30"/>
        <v>0.17628969141409537</v>
      </c>
      <c r="C404" s="1">
        <f t="shared" si="31"/>
        <v>6.3464288909074337E-2</v>
      </c>
      <c r="D404" s="21">
        <f t="shared" si="32"/>
        <v>0.62258467419801933</v>
      </c>
      <c r="E404" s="1">
        <f t="shared" si="33"/>
        <v>0.2978971508967721</v>
      </c>
      <c r="F404" s="1">
        <f t="shared" si="34"/>
        <v>0.24564517535510696</v>
      </c>
    </row>
    <row r="405" spans="1:6" x14ac:dyDescent="0.3">
      <c r="A405">
        <f t="shared" si="35"/>
        <v>3.8399999999999621</v>
      </c>
      <c r="B405" s="1">
        <f t="shared" si="30"/>
        <v>0.17583037433777399</v>
      </c>
      <c r="C405" s="1">
        <f t="shared" si="31"/>
        <v>6.3298934761598646E-2</v>
      </c>
      <c r="D405" s="21">
        <f t="shared" si="32"/>
        <v>0.62096255001128275</v>
      </c>
      <c r="E405" s="1">
        <f t="shared" si="33"/>
        <v>0.29712098952683152</v>
      </c>
      <c r="F405" s="1">
        <f t="shared" si="34"/>
        <v>0.24500515481362489</v>
      </c>
    </row>
    <row r="406" spans="1:6" x14ac:dyDescent="0.3">
      <c r="A406">
        <f t="shared" si="35"/>
        <v>3.8499999999999619</v>
      </c>
      <c r="B406" s="1">
        <f t="shared" ref="B406:B469" si="36">(1+4.5*(A406/$B$9)^$B$12)/(1+(A406/$B$9)^3)</f>
        <v>0.17537344489223933</v>
      </c>
      <c r="C406" s="1">
        <f t="shared" ref="C406:C469" si="37">($B$8*$B$13*B406)/($B$15/$B$14)</f>
        <v>6.313444016120616E-2</v>
      </c>
      <c r="D406" s="21">
        <f t="shared" ref="D406:D469" si="38">C406*$B$16</f>
        <v>0.61934885798143247</v>
      </c>
      <c r="E406" s="1">
        <f t="shared" ref="E406:E469" si="39">D406*$E$19</f>
        <v>0.29634886281372785</v>
      </c>
      <c r="F406" s="1">
        <f t="shared" ref="F406:F469" si="40">D406*$F$19</f>
        <v>0.24436846123912864</v>
      </c>
    </row>
    <row r="407" spans="1:6" x14ac:dyDescent="0.3">
      <c r="A407">
        <f t="shared" ref="A407:A470" si="41">A406+0.01</f>
        <v>3.8599999999999617</v>
      </c>
      <c r="B407" s="1">
        <f t="shared" si="36"/>
        <v>0.17491888450677343</v>
      </c>
      <c r="C407" s="1">
        <f t="shared" si="37"/>
        <v>6.297079842243844E-2</v>
      </c>
      <c r="D407" s="21">
        <f t="shared" si="38"/>
        <v>0.61774353252412117</v>
      </c>
      <c r="E407" s="1">
        <f t="shared" si="39"/>
        <v>0.29558073937636392</v>
      </c>
      <c r="F407" s="1">
        <f t="shared" si="40"/>
        <v>0.24373506875485138</v>
      </c>
    </row>
    <row r="408" spans="1:6" x14ac:dyDescent="0.3">
      <c r="A408">
        <f t="shared" si="41"/>
        <v>3.8699999999999615</v>
      </c>
      <c r="B408" s="1">
        <f t="shared" si="36"/>
        <v>0.17446667480275593</v>
      </c>
      <c r="C408" s="1">
        <f t="shared" si="37"/>
        <v>6.2808002928992149E-2</v>
      </c>
      <c r="D408" s="21">
        <f t="shared" si="38"/>
        <v>0.61614650873341303</v>
      </c>
      <c r="E408" s="1">
        <f t="shared" si="39"/>
        <v>0.29481658815825185</v>
      </c>
      <c r="F408" s="1">
        <f t="shared" si="40"/>
        <v>0.24310495175169813</v>
      </c>
    </row>
    <row r="409" spans="1:6" x14ac:dyDescent="0.3">
      <c r="A409">
        <f t="shared" si="41"/>
        <v>3.8799999999999613</v>
      </c>
      <c r="B409" s="1">
        <f t="shared" si="36"/>
        <v>0.17401679759118666</v>
      </c>
      <c r="C409" s="1">
        <f t="shared" si="37"/>
        <v>6.2646047132827204E-2</v>
      </c>
      <c r="D409" s="21">
        <f t="shared" si="38"/>
        <v>0.61455772237303485</v>
      </c>
      <c r="E409" s="1">
        <f t="shared" si="39"/>
        <v>0.29405637842332705</v>
      </c>
      <c r="F409" s="1">
        <f t="shared" si="40"/>
        <v>0.24247808488479425</v>
      </c>
    </row>
    <row r="410" spans="1:6" x14ac:dyDescent="0.3">
      <c r="A410">
        <f t="shared" si="41"/>
        <v>3.889999999999961</v>
      </c>
      <c r="B410" s="1">
        <f t="shared" si="36"/>
        <v>0.17356923487024636</v>
      </c>
      <c r="C410" s="1">
        <f t="shared" si="37"/>
        <v>6.2484924553288697E-2</v>
      </c>
      <c r="D410" s="21">
        <f t="shared" si="38"/>
        <v>0.6129771098677621</v>
      </c>
      <c r="E410" s="1">
        <f t="shared" si="39"/>
        <v>0.29330007975182654</v>
      </c>
      <c r="F410" s="1">
        <f t="shared" si="40"/>
        <v>0.2418544430700863</v>
      </c>
    </row>
    <row r="411" spans="1:6" x14ac:dyDescent="0.3">
      <c r="A411">
        <f t="shared" si="41"/>
        <v>3.8999999999999608</v>
      </c>
      <c r="B411" s="1">
        <f t="shared" si="36"/>
        <v>0.1731239688228953</v>
      </c>
      <c r="C411" s="1">
        <f t="shared" si="37"/>
        <v>6.2324628776242313E-2</v>
      </c>
      <c r="D411" s="21">
        <f t="shared" si="38"/>
        <v>0.61140460829493715</v>
      </c>
      <c r="E411" s="1">
        <f t="shared" si="39"/>
        <v>0.29254766203623034</v>
      </c>
      <c r="F411" s="1">
        <f t="shared" si="40"/>
        <v>0.24123400148099589</v>
      </c>
    </row>
    <row r="412" spans="1:6" x14ac:dyDescent="0.3">
      <c r="A412">
        <f t="shared" si="41"/>
        <v>3.9099999999999606</v>
      </c>
      <c r="B412" s="1">
        <f t="shared" si="36"/>
        <v>0.17268098181450828</v>
      </c>
      <c r="C412" s="1">
        <f t="shared" si="37"/>
        <v>6.2165153453222988E-2</v>
      </c>
      <c r="D412" s="21">
        <f t="shared" si="38"/>
        <v>0.60984015537611758</v>
      </c>
      <c r="E412" s="1">
        <f t="shared" si="39"/>
        <v>0.29179909547726579</v>
      </c>
      <c r="F412" s="1">
        <f t="shared" si="40"/>
        <v>0.24061673554512414</v>
      </c>
    </row>
    <row r="413" spans="1:6" x14ac:dyDescent="0.3">
      <c r="A413">
        <f t="shared" si="41"/>
        <v>3.9199999999999604</v>
      </c>
      <c r="B413" s="1">
        <f t="shared" si="36"/>
        <v>0.17224025639054627</v>
      </c>
      <c r="C413" s="1">
        <f t="shared" si="37"/>
        <v>6.2006492300596662E-2</v>
      </c>
      <c r="D413" s="21">
        <f t="shared" si="38"/>
        <v>0.60828368946885325</v>
      </c>
      <c r="E413" s="1">
        <f t="shared" si="39"/>
        <v>0.29105435057997248</v>
      </c>
      <c r="F413" s="1">
        <f t="shared" si="40"/>
        <v>0.24000262094100752</v>
      </c>
    </row>
    <row r="414" spans="1:6" x14ac:dyDescent="0.3">
      <c r="A414">
        <f t="shared" si="41"/>
        <v>3.9299999999999602</v>
      </c>
      <c r="B414" s="1">
        <f t="shared" si="36"/>
        <v>0.17180177527426363</v>
      </c>
      <c r="C414" s="1">
        <f t="shared" si="37"/>
        <v>6.1848639098734913E-2</v>
      </c>
      <c r="D414" s="21">
        <f t="shared" si="38"/>
        <v>0.60673514955858954</v>
      </c>
      <c r="E414" s="1">
        <f t="shared" si="39"/>
        <v>0.29031339814982837</v>
      </c>
      <c r="F414" s="1">
        <f t="shared" si="40"/>
        <v>0.23939163359492305</v>
      </c>
    </row>
    <row r="415" spans="1:6" x14ac:dyDescent="0.3">
      <c r="A415">
        <f t="shared" si="41"/>
        <v>3.93999999999996</v>
      </c>
      <c r="B415" s="1">
        <f t="shared" si="36"/>
        <v>0.1713655213644498</v>
      </c>
      <c r="C415" s="1">
        <f t="shared" si="37"/>
        <v>6.1691587691201935E-2</v>
      </c>
      <c r="D415" s="21">
        <f t="shared" si="38"/>
        <v>0.60519447525069103</v>
      </c>
      <c r="E415" s="1">
        <f t="shared" si="39"/>
        <v>0.28957620928893318</v>
      </c>
      <c r="F415" s="1">
        <f t="shared" si="40"/>
        <v>0.23878374967774127</v>
      </c>
    </row>
    <row r="416" spans="1:6" x14ac:dyDescent="0.3">
      <c r="A416">
        <f t="shared" si="41"/>
        <v>3.9499999999999598</v>
      </c>
      <c r="B416" s="1">
        <f t="shared" si="36"/>
        <v>0.17093147773320583</v>
      </c>
      <c r="C416" s="1">
        <f t="shared" si="37"/>
        <v>6.1535331983954104E-2</v>
      </c>
      <c r="D416" s="21">
        <f t="shared" si="38"/>
        <v>0.60366160676258984</v>
      </c>
      <c r="E416" s="1">
        <f t="shared" si="39"/>
        <v>0.28884275539225157</v>
      </c>
      <c r="F416" s="1">
        <f t="shared" si="40"/>
        <v>0.23817894560182826</v>
      </c>
    </row>
    <row r="417" spans="1:6" x14ac:dyDescent="0.3">
      <c r="A417">
        <f t="shared" si="41"/>
        <v>3.9599999999999596</v>
      </c>
      <c r="B417" s="1">
        <f t="shared" si="36"/>
        <v>0.17049962762375434</v>
      </c>
      <c r="C417" s="1">
        <f t="shared" si="37"/>
        <v>6.1379865944551568E-2</v>
      </c>
      <c r="D417" s="21">
        <f t="shared" si="38"/>
        <v>0.60213648491605087</v>
      </c>
      <c r="E417" s="1">
        <f t="shared" si="39"/>
        <v>0.28811300814391205</v>
      </c>
      <c r="F417" s="1">
        <f t="shared" si="40"/>
        <v>0.23757719801799387</v>
      </c>
    </row>
    <row r="418" spans="1:6" x14ac:dyDescent="0.3">
      <c r="A418">
        <f t="shared" si="41"/>
        <v>3.9699999999999593</v>
      </c>
      <c r="B418" s="1">
        <f t="shared" si="36"/>
        <v>0.17006995444828282</v>
      </c>
      <c r="C418" s="1">
        <f t="shared" si="37"/>
        <v>6.1225183601381822E-2</v>
      </c>
      <c r="D418" s="21">
        <f t="shared" si="38"/>
        <v>0.60061905112955571</v>
      </c>
      <c r="E418" s="1">
        <f t="shared" si="39"/>
        <v>0.28738693951356276</v>
      </c>
      <c r="F418" s="1">
        <f t="shared" si="40"/>
        <v>0.23697848381248679</v>
      </c>
    </row>
    <row r="419" spans="1:6" x14ac:dyDescent="0.3">
      <c r="A419">
        <f t="shared" si="41"/>
        <v>3.9799999999999591</v>
      </c>
      <c r="B419" s="1">
        <f t="shared" si="36"/>
        <v>0.16964244178581925</v>
      </c>
      <c r="C419" s="1">
        <f t="shared" si="37"/>
        <v>6.1071279042894937E-2</v>
      </c>
      <c r="D419" s="21">
        <f t="shared" si="38"/>
        <v>0.59910924741079941</v>
      </c>
      <c r="E419" s="1">
        <f t="shared" si="39"/>
        <v>0.28666452175278151</v>
      </c>
      <c r="F419" s="1">
        <f t="shared" si="40"/>
        <v>0.23638278010403391</v>
      </c>
    </row>
    <row r="420" spans="1:6" x14ac:dyDescent="0.3">
      <c r="A420">
        <f t="shared" si="41"/>
        <v>3.9899999999999589</v>
      </c>
      <c r="B420" s="1">
        <f t="shared" si="36"/>
        <v>0.16921707338013964</v>
      </c>
      <c r="C420" s="1">
        <f t="shared" si="37"/>
        <v>6.0918146416850276E-2</v>
      </c>
      <c r="D420" s="21">
        <f t="shared" si="38"/>
        <v>0.59760701634930125</v>
      </c>
      <c r="E420" s="1">
        <f t="shared" si="39"/>
        <v>0.28594572739153995</v>
      </c>
      <c r="F420" s="1">
        <f t="shared" si="40"/>
        <v>0.23579006424092508</v>
      </c>
    </row>
    <row r="421" spans="1:6" x14ac:dyDescent="0.3">
      <c r="A421">
        <f t="shared" si="41"/>
        <v>3.9999999999999587</v>
      </c>
      <c r="B421" s="1">
        <f t="shared" si="36"/>
        <v>0.16879383313770741</v>
      </c>
      <c r="C421" s="1">
        <f t="shared" si="37"/>
        <v>6.0765779929574673E-2</v>
      </c>
      <c r="D421" s="21">
        <f t="shared" si="38"/>
        <v>0.59611230110912761</v>
      </c>
      <c r="E421" s="1">
        <f t="shared" si="39"/>
        <v>0.2852305292347217</v>
      </c>
      <c r="F421" s="1">
        <f t="shared" si="40"/>
        <v>0.23520031379814174</v>
      </c>
    </row>
    <row r="422" spans="1:6" x14ac:dyDescent="0.3">
      <c r="A422">
        <f t="shared" si="41"/>
        <v>4.0099999999999589</v>
      </c>
      <c r="B422" s="1">
        <f t="shared" si="36"/>
        <v>0.16837270512564292</v>
      </c>
      <c r="C422" s="1">
        <f t="shared" si="37"/>
        <v>6.0614173845231462E-2</v>
      </c>
      <c r="D422" s="21">
        <f t="shared" si="38"/>
        <v>0.59462504542172068</v>
      </c>
      <c r="E422" s="1">
        <f t="shared" si="39"/>
        <v>0.28451890035869093</v>
      </c>
      <c r="F422" s="1">
        <f t="shared" si="40"/>
        <v>0.23461350657452743</v>
      </c>
    </row>
    <row r="423" spans="1:6" x14ac:dyDescent="0.3">
      <c r="A423">
        <f t="shared" si="41"/>
        <v>4.0199999999999587</v>
      </c>
      <c r="B423" s="1">
        <f t="shared" si="36"/>
        <v>0.16795367356972427</v>
      </c>
      <c r="C423" s="1">
        <f t="shared" si="37"/>
        <v>6.0463322485100744E-2</v>
      </c>
      <c r="D423" s="21">
        <f t="shared" si="38"/>
        <v>0.59314519357883833</v>
      </c>
      <c r="E423" s="1">
        <f t="shared" si="39"/>
        <v>0.28381081410791409</v>
      </c>
      <c r="F423" s="1">
        <f t="shared" si="40"/>
        <v>0.23402962059000224</v>
      </c>
    </row>
    <row r="424" spans="1:6" x14ac:dyDescent="0.3">
      <c r="A424">
        <f t="shared" si="41"/>
        <v>4.0299999999999585</v>
      </c>
      <c r="B424" s="1">
        <f t="shared" si="36"/>
        <v>0.16753672285241691</v>
      </c>
      <c r="C424" s="1">
        <f t="shared" si="37"/>
        <v>6.0313220226870093E-2</v>
      </c>
      <c r="D424" s="21">
        <f t="shared" si="38"/>
        <v>0.59167269042559567</v>
      </c>
      <c r="E424" s="1">
        <f t="shared" si="39"/>
        <v>0.28310624409163065</v>
      </c>
      <c r="F424" s="1">
        <f t="shared" si="40"/>
        <v>0.23344863408281719</v>
      </c>
    </row>
    <row r="425" spans="1:6" x14ac:dyDescent="0.3">
      <c r="A425">
        <f t="shared" si="41"/>
        <v>4.0399999999999583</v>
      </c>
      <c r="B425" s="1">
        <f t="shared" si="36"/>
        <v>0.16712183751093301</v>
      </c>
      <c r="C425" s="1">
        <f t="shared" si="37"/>
        <v>6.0163861503935892E-2</v>
      </c>
      <c r="D425" s="21">
        <f t="shared" si="38"/>
        <v>0.59020748135361112</v>
      </c>
      <c r="E425" s="1">
        <f t="shared" si="39"/>
        <v>0.28240516418057349</v>
      </c>
      <c r="F425" s="1">
        <f t="shared" si="40"/>
        <v>0.23287052550685011</v>
      </c>
    </row>
    <row r="426" spans="1:6" x14ac:dyDescent="0.3">
      <c r="A426">
        <f t="shared" si="41"/>
        <v>4.0499999999999581</v>
      </c>
      <c r="B426" s="1">
        <f t="shared" si="36"/>
        <v>0.16670900223531976</v>
      </c>
      <c r="C426" s="1">
        <f t="shared" si="37"/>
        <v>6.0015240804715118E-2</v>
      </c>
      <c r="D426" s="21">
        <f t="shared" si="38"/>
        <v>0.58874951229425532</v>
      </c>
      <c r="E426" s="1">
        <f t="shared" si="39"/>
        <v>0.28170754850373853</v>
      </c>
      <c r="F426" s="1">
        <f t="shared" si="40"/>
        <v>0.23229527352894186</v>
      </c>
    </row>
    <row r="427" spans="1:6" x14ac:dyDescent="0.3">
      <c r="A427">
        <f t="shared" si="41"/>
        <v>4.0599999999999579</v>
      </c>
      <c r="B427" s="1">
        <f t="shared" si="36"/>
        <v>0.1662982018665756</v>
      </c>
      <c r="C427" s="1">
        <f t="shared" si="37"/>
        <v>5.9867352671967224E-2</v>
      </c>
      <c r="D427" s="21">
        <f t="shared" si="38"/>
        <v>0.58729872971199848</v>
      </c>
      <c r="E427" s="1">
        <f t="shared" si="39"/>
        <v>0.28101337144520155</v>
      </c>
      <c r="F427" s="1">
        <f t="shared" si="40"/>
        <v>0.23172285702627149</v>
      </c>
    </row>
    <row r="428" spans="1:6" x14ac:dyDescent="0.3">
      <c r="A428">
        <f t="shared" si="41"/>
        <v>4.0699999999999577</v>
      </c>
      <c r="B428" s="1">
        <f t="shared" si="36"/>
        <v>0.16588942139479448</v>
      </c>
      <c r="C428" s="1">
        <f t="shared" si="37"/>
        <v>5.9720191702126023E-2</v>
      </c>
      <c r="D428" s="21">
        <f t="shared" si="38"/>
        <v>0.58585508059785629</v>
      </c>
      <c r="E428" s="1">
        <f t="shared" si="39"/>
        <v>0.28032260764098232</v>
      </c>
      <c r="F428" s="1">
        <f t="shared" si="40"/>
        <v>0.23115325508377021</v>
      </c>
    </row>
    <row r="429" spans="1:6" x14ac:dyDescent="0.3">
      <c r="A429">
        <f t="shared" si="41"/>
        <v>4.0799999999999574</v>
      </c>
      <c r="B429" s="1">
        <f t="shared" si="36"/>
        <v>0.16548264595733722</v>
      </c>
      <c r="C429" s="1">
        <f t="shared" si="37"/>
        <v>5.9573752544641409E-2</v>
      </c>
      <c r="D429" s="21">
        <f t="shared" si="38"/>
        <v>0.5844185124629323</v>
      </c>
      <c r="E429" s="1">
        <f t="shared" si="39"/>
        <v>0.27963523197595458</v>
      </c>
      <c r="F429" s="1">
        <f t="shared" si="40"/>
        <v>0.23058644699157371</v>
      </c>
    </row>
    <row r="430" spans="1:6" x14ac:dyDescent="0.3">
      <c r="A430">
        <f t="shared" si="41"/>
        <v>4.0899999999999572</v>
      </c>
      <c r="B430" s="1">
        <f t="shared" si="36"/>
        <v>0.16507786083702991</v>
      </c>
      <c r="C430" s="1">
        <f t="shared" si="37"/>
        <v>5.9428029901330774E-2</v>
      </c>
      <c r="D430" s="21">
        <f t="shared" si="38"/>
        <v>0.58298897333205491</v>
      </c>
      <c r="E430" s="1">
        <f t="shared" si="39"/>
        <v>0.27895121958080143</v>
      </c>
      <c r="F430" s="1">
        <f t="shared" si="40"/>
        <v>0.23002241224251133</v>
      </c>
    </row>
    <row r="431" spans="1:6" x14ac:dyDescent="0.3">
      <c r="A431">
        <f t="shared" si="41"/>
        <v>4.099999999999957</v>
      </c>
      <c r="B431" s="1">
        <f t="shared" si="36"/>
        <v>0.16467505146038858</v>
      </c>
      <c r="C431" s="1">
        <f t="shared" si="37"/>
        <v>5.9283018525739896E-2</v>
      </c>
      <c r="D431" s="21">
        <f t="shared" si="38"/>
        <v>0.58156641173750845</v>
      </c>
      <c r="E431" s="1">
        <f t="shared" si="39"/>
        <v>0.27827054582901589</v>
      </c>
      <c r="F431" s="1">
        <f t="shared" si="40"/>
        <v>0.22946113052963277</v>
      </c>
    </row>
    <row r="432" spans="1:6" x14ac:dyDescent="0.3">
      <c r="A432">
        <f t="shared" si="41"/>
        <v>4.1099999999999568</v>
      </c>
      <c r="B432" s="1">
        <f t="shared" si="36"/>
        <v>0.16427420339586976</v>
      </c>
      <c r="C432" s="1">
        <f t="shared" si="37"/>
        <v>5.9138713222513122E-2</v>
      </c>
      <c r="D432" s="21">
        <f t="shared" si="38"/>
        <v>0.58015077671285376</v>
      </c>
      <c r="E432" s="1">
        <f t="shared" si="39"/>
        <v>0.27759318633394392</v>
      </c>
      <c r="F432" s="1">
        <f t="shared" si="40"/>
        <v>0.2289025817437699</v>
      </c>
    </row>
    <row r="433" spans="1:6" x14ac:dyDescent="0.3">
      <c r="A433">
        <f t="shared" si="41"/>
        <v>4.1199999999999566</v>
      </c>
      <c r="B433" s="1">
        <f t="shared" si="36"/>
        <v>0.1638753023521469</v>
      </c>
      <c r="C433" s="1">
        <f t="shared" si="37"/>
        <v>5.8995108846772892E-2</v>
      </c>
      <c r="D433" s="21">
        <f t="shared" si="38"/>
        <v>0.57874201778684209</v>
      </c>
      <c r="E433" s="1">
        <f t="shared" si="39"/>
        <v>0.27691911694587257</v>
      </c>
      <c r="F433" s="1">
        <f t="shared" si="40"/>
        <v>0.22834674597113547</v>
      </c>
    </row>
    <row r="434" spans="1:6" x14ac:dyDescent="0.3">
      <c r="A434">
        <f t="shared" si="41"/>
        <v>4.1299999999999564</v>
      </c>
      <c r="B434" s="1">
        <f t="shared" si="36"/>
        <v>0.16347833417641108</v>
      </c>
      <c r="C434" s="1">
        <f t="shared" si="37"/>
        <v>5.8852200303507997E-2</v>
      </c>
      <c r="D434" s="21">
        <f t="shared" si="38"/>
        <v>0.57734008497741351</v>
      </c>
      <c r="E434" s="1">
        <f t="shared" si="39"/>
        <v>0.27624831374915804</v>
      </c>
      <c r="F434" s="1">
        <f t="shared" si="40"/>
        <v>0.22779360349095515</v>
      </c>
    </row>
    <row r="435" spans="1:6" x14ac:dyDescent="0.3">
      <c r="A435">
        <f t="shared" si="41"/>
        <v>4.1399999999999562</v>
      </c>
      <c r="B435" s="1">
        <f t="shared" si="36"/>
        <v>0.16308328485269732</v>
      </c>
      <c r="C435" s="1">
        <f t="shared" si="37"/>
        <v>5.8709982546971046E-2</v>
      </c>
      <c r="D435" s="21">
        <f t="shared" si="38"/>
        <v>0.57594492878578596</v>
      </c>
      <c r="E435" s="1">
        <f t="shared" si="39"/>
        <v>0.27558075305939772</v>
      </c>
      <c r="F435" s="1">
        <f t="shared" si="40"/>
        <v>0.22724313477313524</v>
      </c>
    </row>
    <row r="436" spans="1:6" x14ac:dyDescent="0.3">
      <c r="A436">
        <f t="shared" si="41"/>
        <v>4.1499999999999559</v>
      </c>
      <c r="B436" s="1">
        <f t="shared" si="36"/>
        <v>0.16269014050023431</v>
      </c>
      <c r="C436" s="1">
        <f t="shared" si="37"/>
        <v>5.8568450580084357E-2</v>
      </c>
      <c r="D436" s="21">
        <f t="shared" si="38"/>
        <v>0.57455650019062754</v>
      </c>
      <c r="E436" s="1">
        <f t="shared" si="39"/>
        <v>0.27491641142064138</v>
      </c>
      <c r="F436" s="1">
        <f t="shared" si="40"/>
        <v>0.22669532047596341</v>
      </c>
    </row>
    <row r="437" spans="1:6" x14ac:dyDescent="0.3">
      <c r="A437">
        <f t="shared" si="41"/>
        <v>4.1599999999999557</v>
      </c>
      <c r="B437" s="1">
        <f t="shared" si="36"/>
        <v>0.16229888737181844</v>
      </c>
      <c r="C437" s="1">
        <f t="shared" si="37"/>
        <v>5.8427599453854645E-2</v>
      </c>
      <c r="D437" s="21">
        <f t="shared" si="38"/>
        <v>0.57317475064231405</v>
      </c>
      <c r="E437" s="1">
        <f t="shared" si="39"/>
        <v>0.27425526560264368</v>
      </c>
      <c r="F437" s="1">
        <f t="shared" si="40"/>
        <v>0.22615014144384293</v>
      </c>
    </row>
    <row r="438" spans="1:6" x14ac:dyDescent="0.3">
      <c r="A438">
        <f t="shared" si="41"/>
        <v>4.1699999999999555</v>
      </c>
      <c r="B438" s="1">
        <f t="shared" si="36"/>
        <v>0.16190951185221103</v>
      </c>
      <c r="C438" s="1">
        <f t="shared" si="37"/>
        <v>5.8287424266795979E-2</v>
      </c>
      <c r="D438" s="21">
        <f t="shared" si="38"/>
        <v>0.57179963205726858</v>
      </c>
      <c r="E438" s="1">
        <f t="shared" si="39"/>
        <v>0.27359729259815568</v>
      </c>
      <c r="F438" s="1">
        <f t="shared" si="40"/>
        <v>0.22560757870505938</v>
      </c>
    </row>
    <row r="439" spans="1:6" x14ac:dyDescent="0.3">
      <c r="A439">
        <f t="shared" si="41"/>
        <v>4.1799999999999553</v>
      </c>
      <c r="B439" s="1">
        <f t="shared" si="36"/>
        <v>0.16152200045655857</v>
      </c>
      <c r="C439" s="1">
        <f t="shared" si="37"/>
        <v>5.8147920164361093E-2</v>
      </c>
      <c r="D439" s="21">
        <f t="shared" si="38"/>
        <v>0.57043109681238235</v>
      </c>
      <c r="E439" s="1">
        <f t="shared" si="39"/>
        <v>0.27294246962025542</v>
      </c>
      <c r="F439" s="1">
        <f t="shared" si="40"/>
        <v>0.22506761346957913</v>
      </c>
    </row>
    <row r="440" spans="1:6" x14ac:dyDescent="0.3">
      <c r="A440">
        <f t="shared" si="41"/>
        <v>4.1899999999999551</v>
      </c>
      <c r="B440" s="1">
        <f t="shared" si="36"/>
        <v>0.16113633982883571</v>
      </c>
      <c r="C440" s="1">
        <f t="shared" si="37"/>
        <v>5.8009082338380862E-2</v>
      </c>
      <c r="D440" s="21">
        <f t="shared" si="38"/>
        <v>0.56906909773951631</v>
      </c>
      <c r="E440" s="1">
        <f t="shared" si="39"/>
        <v>0.2722907740997168</v>
      </c>
      <c r="F440" s="1">
        <f t="shared" si="40"/>
        <v>0.2245302271268802</v>
      </c>
    </row>
    <row r="441" spans="1:6" x14ac:dyDescent="0.3">
      <c r="A441">
        <f t="shared" si="41"/>
        <v>4.1999999999999549</v>
      </c>
      <c r="B441" s="1">
        <f t="shared" si="36"/>
        <v>0.16075251674031057</v>
      </c>
      <c r="C441" s="1">
        <f t="shared" si="37"/>
        <v>5.7870906026511813E-2</v>
      </c>
      <c r="D441" s="21">
        <f t="shared" si="38"/>
        <v>0.56771358812008088</v>
      </c>
      <c r="E441" s="1">
        <f t="shared" si="39"/>
        <v>0.27164218368241633</v>
      </c>
      <c r="F441" s="1">
        <f t="shared" si="40"/>
        <v>0.22399540124381351</v>
      </c>
    </row>
    <row r="442" spans="1:6" x14ac:dyDescent="0.3">
      <c r="A442">
        <f t="shared" si="41"/>
        <v>4.2099999999999547</v>
      </c>
      <c r="B442" s="1">
        <f t="shared" si="36"/>
        <v>0.16037051808803163</v>
      </c>
      <c r="C442" s="1">
        <f t="shared" si="37"/>
        <v>5.7733386511691395E-2</v>
      </c>
      <c r="D442" s="21">
        <f t="shared" si="38"/>
        <v>0.56636452167969265</v>
      </c>
      <c r="E442" s="1">
        <f t="shared" si="39"/>
        <v>0.27099667622677615</v>
      </c>
      <c r="F442" s="1">
        <f t="shared" si="40"/>
        <v>0.2234631175624946</v>
      </c>
    </row>
    <row r="443" spans="1:6" x14ac:dyDescent="0.3">
      <c r="A443">
        <f t="shared" si="41"/>
        <v>4.2199999999999545</v>
      </c>
      <c r="B443" s="1">
        <f t="shared" si="36"/>
        <v>0.15999033089333642</v>
      </c>
      <c r="C443" s="1">
        <f t="shared" si="37"/>
        <v>5.7596519121601117E-2</v>
      </c>
      <c r="D443" s="21">
        <f t="shared" si="38"/>
        <v>0.56502185258290694</v>
      </c>
      <c r="E443" s="1">
        <f t="shared" si="39"/>
        <v>0.27035422980124402</v>
      </c>
      <c r="F443" s="1">
        <f t="shared" si="40"/>
        <v>0.22293335799822542</v>
      </c>
    </row>
    <row r="444" spans="1:6" x14ac:dyDescent="0.3">
      <c r="A444">
        <f t="shared" si="41"/>
        <v>4.2299999999999542</v>
      </c>
      <c r="B444" s="1">
        <f t="shared" si="36"/>
        <v>0.15961194230038134</v>
      </c>
      <c r="C444" s="1">
        <f t="shared" si="37"/>
        <v>5.7460299228137286E-2</v>
      </c>
      <c r="D444" s="21">
        <f t="shared" si="38"/>
        <v>0.5636855354280268</v>
      </c>
      <c r="E444" s="1">
        <f t="shared" si="39"/>
        <v>0.26971482268180913</v>
      </c>
      <c r="F444" s="1">
        <f t="shared" si="40"/>
        <v>0.22240610463744614</v>
      </c>
    </row>
    <row r="445" spans="1:6" x14ac:dyDescent="0.3">
      <c r="A445">
        <f t="shared" si="41"/>
        <v>4.239999999999954</v>
      </c>
      <c r="B445" s="1">
        <f t="shared" si="36"/>
        <v>0.15923533957469227</v>
      </c>
      <c r="C445" s="1">
        <f t="shared" si="37"/>
        <v>5.7324722246889226E-2</v>
      </c>
      <c r="D445" s="21">
        <f t="shared" si="38"/>
        <v>0.56235552524198329</v>
      </c>
      <c r="E445" s="1">
        <f t="shared" si="39"/>
        <v>0.26907843334955256</v>
      </c>
      <c r="F445" s="1">
        <f t="shared" si="40"/>
        <v>0.22188133973571517</v>
      </c>
    </row>
    <row r="446" spans="1:6" x14ac:dyDescent="0.3">
      <c r="A446">
        <f t="shared" si="41"/>
        <v>4.2499999999999538</v>
      </c>
      <c r="B446" s="1">
        <f t="shared" si="36"/>
        <v>0.15886051010173549</v>
      </c>
      <c r="C446" s="1">
        <f t="shared" si="37"/>
        <v>5.7189783636624782E-2</v>
      </c>
      <c r="D446" s="21">
        <f t="shared" si="38"/>
        <v>0.5610317774752891</v>
      </c>
      <c r="E446" s="1">
        <f t="shared" si="39"/>
        <v>0.2684450404882327</v>
      </c>
      <c r="F446" s="1">
        <f t="shared" si="40"/>
        <v>0.22135904571571799</v>
      </c>
    </row>
    <row r="447" spans="1:6" x14ac:dyDescent="0.3">
      <c r="A447">
        <f t="shared" si="41"/>
        <v>4.2599999999999536</v>
      </c>
      <c r="B447" s="1">
        <f t="shared" si="36"/>
        <v>0.15848744138550913</v>
      </c>
      <c r="C447" s="1">
        <f t="shared" si="37"/>
        <v>5.7055478898783291E-2</v>
      </c>
      <c r="D447" s="21">
        <f t="shared" si="38"/>
        <v>0.55971424799706415</v>
      </c>
      <c r="E447" s="1">
        <f t="shared" si="39"/>
        <v>0.26781462298190506</v>
      </c>
      <c r="F447" s="1">
        <f t="shared" si="40"/>
        <v>0.2208392051653045</v>
      </c>
    </row>
    <row r="448" spans="1:6" x14ac:dyDescent="0.3">
      <c r="A448">
        <f t="shared" si="41"/>
        <v>4.2699999999999534</v>
      </c>
      <c r="B448" s="1">
        <f t="shared" si="36"/>
        <v>0.15811612104715408</v>
      </c>
      <c r="C448" s="1">
        <f t="shared" si="37"/>
        <v>5.6921803576975474E-2</v>
      </c>
      <c r="D448" s="21">
        <f t="shared" si="38"/>
        <v>0.55840289309012947</v>
      </c>
      <c r="E448" s="1">
        <f t="shared" si="39"/>
        <v>0.26718715991257469</v>
      </c>
      <c r="F448" s="1">
        <f t="shared" si="40"/>
        <v>0.22032180083555339</v>
      </c>
    </row>
    <row r="449" spans="1:6" x14ac:dyDescent="0.3">
      <c r="A449">
        <f t="shared" si="41"/>
        <v>4.2799999999999532</v>
      </c>
      <c r="B449" s="1">
        <f t="shared" si="36"/>
        <v>0.15774653682358439</v>
      </c>
      <c r="C449" s="1">
        <f t="shared" si="37"/>
        <v>5.6788753256490389E-2</v>
      </c>
      <c r="D449" s="21">
        <f t="shared" si="38"/>
        <v>0.55709766944617078</v>
      </c>
      <c r="E449" s="1">
        <f t="shared" si="39"/>
        <v>0.2665626305578821</v>
      </c>
      <c r="F449" s="1">
        <f t="shared" si="40"/>
        <v>0.21980681563886367</v>
      </c>
    </row>
    <row r="450" spans="1:6" x14ac:dyDescent="0.3">
      <c r="A450">
        <f t="shared" si="41"/>
        <v>4.289999999999953</v>
      </c>
      <c r="B450" s="1">
        <f t="shared" si="36"/>
        <v>0.15737867656613716</v>
      </c>
      <c r="C450" s="1">
        <f t="shared" si="37"/>
        <v>5.6656323563809383E-2</v>
      </c>
      <c r="D450" s="21">
        <f t="shared" si="38"/>
        <v>0.55579853416097003</v>
      </c>
      <c r="E450" s="1">
        <f t="shared" si="39"/>
        <v>0.26594101438882156</v>
      </c>
      <c r="F450" s="1">
        <f t="shared" si="40"/>
        <v>0.21929423264707348</v>
      </c>
    </row>
    <row r="451" spans="1:6" x14ac:dyDescent="0.3">
      <c r="A451">
        <f t="shared" si="41"/>
        <v>4.2999999999999527</v>
      </c>
      <c r="B451" s="1">
        <f t="shared" si="36"/>
        <v>0.15701252823924097</v>
      </c>
      <c r="C451" s="1">
        <f t="shared" si="37"/>
        <v>5.6524510166126758E-2</v>
      </c>
      <c r="D451" s="21">
        <f t="shared" si="38"/>
        <v>0.55450544472970353</v>
      </c>
      <c r="E451" s="1">
        <f t="shared" si="39"/>
        <v>0.26532229106749144</v>
      </c>
      <c r="F451" s="1">
        <f t="shared" si="40"/>
        <v>0.21878403508960476</v>
      </c>
    </row>
    <row r="452" spans="1:6" x14ac:dyDescent="0.3">
      <c r="A452">
        <f t="shared" si="41"/>
        <v>4.3099999999999525</v>
      </c>
      <c r="B452" s="1">
        <f t="shared" si="36"/>
        <v>0.15664807991910282</v>
      </c>
      <c r="C452" s="1">
        <f t="shared" si="37"/>
        <v>5.6393308770877018E-2</v>
      </c>
      <c r="D452" s="21">
        <f t="shared" si="38"/>
        <v>0.55321835904230354</v>
      </c>
      <c r="E452" s="1">
        <f t="shared" si="39"/>
        <v>0.26470644044487474</v>
      </c>
      <c r="F452" s="1">
        <f t="shared" si="40"/>
        <v>0.2182762063516332</v>
      </c>
    </row>
    <row r="453" spans="1:6" x14ac:dyDescent="0.3">
      <c r="A453">
        <f t="shared" si="41"/>
        <v>4.3199999999999523</v>
      </c>
      <c r="B453" s="1">
        <f t="shared" si="36"/>
        <v>0.15628531979241383</v>
      </c>
      <c r="C453" s="1">
        <f t="shared" si="37"/>
        <v>5.6262715125268987E-2</v>
      </c>
      <c r="D453" s="21">
        <f t="shared" si="38"/>
        <v>0.55193723537888884</v>
      </c>
      <c r="E453" s="1">
        <f t="shared" si="39"/>
        <v>0.26409344255865264</v>
      </c>
      <c r="F453" s="1">
        <f t="shared" si="40"/>
        <v>0.21777072997228533</v>
      </c>
    </row>
    <row r="454" spans="1:6" x14ac:dyDescent="0.3">
      <c r="A454">
        <f t="shared" si="41"/>
        <v>4.3299999999999521</v>
      </c>
      <c r="B454" s="1">
        <f t="shared" si="36"/>
        <v>0.1559242361550722</v>
      </c>
      <c r="C454" s="1">
        <f t="shared" si="37"/>
        <v>5.6132725015826002E-2</v>
      </c>
      <c r="D454" s="21">
        <f t="shared" si="38"/>
        <v>0.55066203240525313</v>
      </c>
      <c r="E454" s="1">
        <f t="shared" si="39"/>
        <v>0.26348327763104579</v>
      </c>
      <c r="F454" s="1">
        <f t="shared" si="40"/>
        <v>0.21726758964285847</v>
      </c>
    </row>
    <row r="455" spans="1:6" x14ac:dyDescent="0.3">
      <c r="A455">
        <f t="shared" si="41"/>
        <v>4.3399999999999519</v>
      </c>
      <c r="B455" s="1">
        <f t="shared" si="36"/>
        <v>0.15556481741092415</v>
      </c>
      <c r="C455" s="1">
        <f t="shared" si="37"/>
        <v>5.6003334267932699E-2</v>
      </c>
      <c r="D455" s="21">
        <f t="shared" si="38"/>
        <v>0.54939270916841976</v>
      </c>
      <c r="E455" s="1">
        <f t="shared" si="39"/>
        <v>0.26287592606668742</v>
      </c>
      <c r="F455" s="1">
        <f t="shared" si="40"/>
        <v>0.21676676920506679</v>
      </c>
    </row>
    <row r="456" spans="1:6" x14ac:dyDescent="0.3">
      <c r="A456">
        <f t="shared" si="41"/>
        <v>4.3499999999999517</v>
      </c>
      <c r="B456" s="1">
        <f t="shared" si="36"/>
        <v>0.15520705207052243</v>
      </c>
      <c r="C456" s="1">
        <f t="shared" si="37"/>
        <v>5.5874538745388086E-2</v>
      </c>
      <c r="D456" s="21">
        <f t="shared" si="38"/>
        <v>0.54812922509225714</v>
      </c>
      <c r="E456" s="1">
        <f t="shared" si="39"/>
        <v>0.26227136845052518</v>
      </c>
      <c r="F456" s="1">
        <f t="shared" si="40"/>
        <v>0.21626825264931129</v>
      </c>
    </row>
    <row r="457" spans="1:6" x14ac:dyDescent="0.3">
      <c r="A457">
        <f t="shared" si="41"/>
        <v>4.3599999999999515</v>
      </c>
      <c r="B457" s="1">
        <f t="shared" si="36"/>
        <v>0.1548509287499017</v>
      </c>
      <c r="C457" s="1">
        <f t="shared" si="37"/>
        <v>5.5746334349964614E-2</v>
      </c>
      <c r="D457" s="21">
        <f t="shared" si="38"/>
        <v>0.54687153997315285</v>
      </c>
      <c r="E457" s="1">
        <f t="shared" si="39"/>
        <v>0.26166958554575154</v>
      </c>
      <c r="F457" s="1">
        <f t="shared" si="40"/>
        <v>0.21577202411297311</v>
      </c>
    </row>
    <row r="458" spans="1:6" x14ac:dyDescent="0.3">
      <c r="A458">
        <f t="shared" si="41"/>
        <v>4.3699999999999513</v>
      </c>
      <c r="B458" s="1">
        <f t="shared" si="36"/>
        <v>0.15449643616937064</v>
      </c>
      <c r="C458" s="1">
        <f t="shared" si="37"/>
        <v>5.5618717020973436E-2</v>
      </c>
      <c r="D458" s="21">
        <f t="shared" si="38"/>
        <v>0.54561961397574943</v>
      </c>
      <c r="E458" s="1">
        <f t="shared" si="39"/>
        <v>0.26107055829176318</v>
      </c>
      <c r="F458" s="1">
        <f t="shared" si="40"/>
        <v>0.21527806787873086</v>
      </c>
    </row>
    <row r="459" spans="1:6" x14ac:dyDescent="0.3">
      <c r="A459">
        <f t="shared" si="41"/>
        <v>4.379999999999951</v>
      </c>
      <c r="B459" s="1">
        <f t="shared" si="36"/>
        <v>0.15414356315232086</v>
      </c>
      <c r="C459" s="1">
        <f t="shared" si="37"/>
        <v>5.5491682734835519E-2</v>
      </c>
      <c r="D459" s="21">
        <f t="shared" si="38"/>
        <v>0.54437340762873643</v>
      </c>
      <c r="E459" s="1">
        <f t="shared" si="39"/>
        <v>0.26047426780214766</v>
      </c>
      <c r="F459" s="1">
        <f t="shared" si="40"/>
        <v>0.2147863683729006</v>
      </c>
    </row>
    <row r="460" spans="1:6" x14ac:dyDescent="0.3">
      <c r="A460">
        <f t="shared" si="41"/>
        <v>4.3899999999999508</v>
      </c>
      <c r="B460" s="1">
        <f t="shared" si="36"/>
        <v>0.15379229862405211</v>
      </c>
      <c r="C460" s="1">
        <f t="shared" si="37"/>
        <v>5.5365227504658769E-2</v>
      </c>
      <c r="D460" s="21">
        <f t="shared" si="38"/>
        <v>0.54313288182070252</v>
      </c>
      <c r="E460" s="1">
        <f t="shared" si="39"/>
        <v>0.25988069536269875</v>
      </c>
      <c r="F460" s="1">
        <f t="shared" si="40"/>
        <v>0.21429691016379906</v>
      </c>
    </row>
    <row r="461" spans="1:6" x14ac:dyDescent="0.3">
      <c r="A461">
        <f t="shared" si="41"/>
        <v>4.3999999999999506</v>
      </c>
      <c r="B461" s="1">
        <f t="shared" si="36"/>
        <v>0.15344263161061303</v>
      </c>
      <c r="C461" s="1">
        <f t="shared" si="37"/>
        <v>5.5239347379820697E-2</v>
      </c>
      <c r="D461" s="21">
        <f t="shared" si="38"/>
        <v>0.54189799779604109</v>
      </c>
      <c r="E461" s="1">
        <f t="shared" si="39"/>
        <v>0.25928982242945725</v>
      </c>
      <c r="F461" s="1">
        <f t="shared" si="40"/>
        <v>0.21380967796012826</v>
      </c>
    </row>
    <row r="462" spans="1:6" x14ac:dyDescent="0.3">
      <c r="A462">
        <f t="shared" si="41"/>
        <v>4.4099999999999504</v>
      </c>
      <c r="B462" s="1">
        <f t="shared" si="36"/>
        <v>0.1530945512376585</v>
      </c>
      <c r="C462" s="1">
        <f t="shared" si="37"/>
        <v>5.5114038445557068E-2</v>
      </c>
      <c r="D462" s="21">
        <f t="shared" si="38"/>
        <v>0.54066871715091491</v>
      </c>
      <c r="E462" s="1">
        <f t="shared" si="39"/>
        <v>0.25870163062678025</v>
      </c>
      <c r="F462" s="1">
        <f t="shared" si="40"/>
        <v>0.21332465660938327</v>
      </c>
    </row>
    <row r="463" spans="1:6" x14ac:dyDescent="0.3">
      <c r="A463">
        <f t="shared" si="41"/>
        <v>4.4199999999999502</v>
      </c>
      <c r="B463" s="1">
        <f t="shared" si="36"/>
        <v>0.15274804672932185</v>
      </c>
      <c r="C463" s="1">
        <f t="shared" si="37"/>
        <v>5.4989296822555871E-2</v>
      </c>
      <c r="D463" s="21">
        <f t="shared" si="38"/>
        <v>0.53944500182927313</v>
      </c>
      <c r="E463" s="1">
        <f t="shared" si="39"/>
        <v>0.25811610174543503</v>
      </c>
      <c r="F463" s="1">
        <f t="shared" si="40"/>
        <v>0.21284183109628074</v>
      </c>
    </row>
    <row r="464" spans="1:6" x14ac:dyDescent="0.3">
      <c r="A464">
        <f t="shared" si="41"/>
        <v>4.42999999999995</v>
      </c>
      <c r="B464" s="1">
        <f t="shared" si="36"/>
        <v>0.15240310740710247</v>
      </c>
      <c r="C464" s="1">
        <f t="shared" si="37"/>
        <v>5.4865118666556897E-2</v>
      </c>
      <c r="D464" s="21">
        <f t="shared" si="38"/>
        <v>0.53822681411892315</v>
      </c>
      <c r="E464" s="1">
        <f t="shared" si="39"/>
        <v>0.25753321774072008</v>
      </c>
      <c r="F464" s="1">
        <f t="shared" si="40"/>
        <v>0.21236118654120906</v>
      </c>
    </row>
    <row r="465" spans="1:6" x14ac:dyDescent="0.3">
      <c r="A465">
        <f t="shared" si="41"/>
        <v>4.4399999999999498</v>
      </c>
      <c r="B465" s="1">
        <f t="shared" si="36"/>
        <v>0.15205972268876886</v>
      </c>
      <c r="C465" s="1">
        <f t="shared" si="37"/>
        <v>5.4741500167956793E-2</v>
      </c>
      <c r="D465" s="21">
        <f t="shared" si="38"/>
        <v>0.53701411664765619</v>
      </c>
      <c r="E465" s="1">
        <f t="shared" si="39"/>
        <v>0.25695296073061058</v>
      </c>
      <c r="F465" s="1">
        <f t="shared" si="40"/>
        <v>0.21188270819869959</v>
      </c>
    </row>
    <row r="466" spans="1:6" x14ac:dyDescent="0.3">
      <c r="A466">
        <f t="shared" si="41"/>
        <v>4.4499999999999496</v>
      </c>
      <c r="B466" s="1">
        <f t="shared" si="36"/>
        <v>0.15171788208727599</v>
      </c>
      <c r="C466" s="1">
        <f t="shared" si="37"/>
        <v>5.461843755141936E-2</v>
      </c>
      <c r="D466" s="21">
        <f t="shared" si="38"/>
        <v>0.53580687237942393</v>
      </c>
      <c r="E466" s="1">
        <f t="shared" si="39"/>
        <v>0.25637531299392941</v>
      </c>
      <c r="F466" s="1">
        <f t="shared" si="40"/>
        <v>0.21140638145591817</v>
      </c>
    </row>
    <row r="467" spans="1:6" x14ac:dyDescent="0.3">
      <c r="A467">
        <f t="shared" si="41"/>
        <v>4.4599999999999493</v>
      </c>
      <c r="B467" s="1">
        <f t="shared" si="36"/>
        <v>0.1513775752096973</v>
      </c>
      <c r="C467" s="1">
        <f t="shared" si="37"/>
        <v>5.4495927075491037E-2</v>
      </c>
      <c r="D467" s="21">
        <f t="shared" si="38"/>
        <v>0.53460504461056713</v>
      </c>
      <c r="E467" s="1">
        <f t="shared" si="39"/>
        <v>0.25580025696854258</v>
      </c>
      <c r="F467" s="1">
        <f t="shared" si="40"/>
        <v>0.21093219183117717</v>
      </c>
    </row>
    <row r="468" spans="1:6" x14ac:dyDescent="0.3">
      <c r="A468">
        <f t="shared" si="41"/>
        <v>4.4699999999999491</v>
      </c>
      <c r="B468" s="1">
        <f t="shared" si="36"/>
        <v>0.15103879175617163</v>
      </c>
      <c r="C468" s="1">
        <f t="shared" si="37"/>
        <v>5.4373965032221791E-2</v>
      </c>
      <c r="D468" s="21">
        <f t="shared" si="38"/>
        <v>0.53340859696609577</v>
      </c>
      <c r="E468" s="1">
        <f t="shared" si="39"/>
        <v>0.25522777524957918</v>
      </c>
      <c r="F468" s="1">
        <f t="shared" si="40"/>
        <v>0.2104601249724676</v>
      </c>
    </row>
    <row r="469" spans="1:6" x14ac:dyDescent="0.3">
      <c r="A469">
        <f t="shared" si="41"/>
        <v>4.4799999999999489</v>
      </c>
      <c r="B469" s="1">
        <f t="shared" si="36"/>
        <v>0.15070152151886329</v>
      </c>
      <c r="C469" s="1">
        <f t="shared" si="37"/>
        <v>5.4252547746790794E-2</v>
      </c>
      <c r="D469" s="21">
        <f t="shared" si="38"/>
        <v>0.53221749339601776</v>
      </c>
      <c r="E469" s="1">
        <f t="shared" si="39"/>
        <v>0.25465785058767471</v>
      </c>
      <c r="F469" s="1">
        <f t="shared" si="40"/>
        <v>0.20999016665601081</v>
      </c>
    </row>
    <row r="470" spans="1:6" x14ac:dyDescent="0.3">
      <c r="A470">
        <f t="shared" si="41"/>
        <v>4.4899999999999487</v>
      </c>
      <c r="B470" s="1">
        <f t="shared" ref="B470:B521" si="42">(1+4.5*(A470/$B$9)^$B$12)/(1+(A470/$B$9)^3)</f>
        <v>0.15036575438093694</v>
      </c>
      <c r="C470" s="1">
        <f t="shared" ref="C470:C521" si="43">($B$8*$B$13*B470)/($B$15/$B$14)</f>
        <v>5.4131671577137302E-2</v>
      </c>
      <c r="D470" s="21">
        <f t="shared" ref="D470:D521" si="44">C470*$B$16</f>
        <v>0.53103169817171691</v>
      </c>
      <c r="E470" s="1">
        <f t="shared" ref="E470:E521" si="45">D470*$E$19</f>
        <v>0.25409046588723816</v>
      </c>
      <c r="F470" s="1">
        <f t="shared" ref="F470:F521" si="46">D470*$F$19</f>
        <v>0.2095223027848292</v>
      </c>
    </row>
    <row r="471" spans="1:6" x14ac:dyDescent="0.3">
      <c r="A471">
        <f t="shared" ref="A471:A521" si="47">A470+0.01</f>
        <v>4.4999999999999485</v>
      </c>
      <c r="B471" s="1">
        <f t="shared" si="42"/>
        <v>0.15003148031554558</v>
      </c>
      <c r="C471" s="1">
        <f t="shared" si="43"/>
        <v>5.4011332913596416E-2</v>
      </c>
      <c r="D471" s="21">
        <f t="shared" si="44"/>
        <v>0.52985117588238084</v>
      </c>
      <c r="E471" s="1">
        <f t="shared" si="45"/>
        <v>0.25352560420474274</v>
      </c>
      <c r="F471" s="1">
        <f t="shared" si="46"/>
        <v>0.20905651938733694</v>
      </c>
    </row>
    <row r="472" spans="1:6" x14ac:dyDescent="0.3">
      <c r="A472">
        <f t="shared" si="47"/>
        <v>4.5099999999999483</v>
      </c>
      <c r="B472" s="1">
        <f t="shared" si="42"/>
        <v>0.14969868938483227</v>
      </c>
      <c r="C472" s="1">
        <f t="shared" si="43"/>
        <v>5.3891528178539622E-2</v>
      </c>
      <c r="D472" s="21">
        <f t="shared" si="44"/>
        <v>0.52867589143147375</v>
      </c>
      <c r="E472" s="1">
        <f t="shared" si="45"/>
        <v>0.25296324874703813</v>
      </c>
      <c r="F472" s="1">
        <f t="shared" si="46"/>
        <v>0.2085928026159482</v>
      </c>
    </row>
    <row r="473" spans="1:6" x14ac:dyDescent="0.3">
      <c r="A473">
        <f t="shared" si="47"/>
        <v>4.5199999999999481</v>
      </c>
      <c r="B473" s="1">
        <f t="shared" si="42"/>
        <v>0.14936737173894493</v>
      </c>
      <c r="C473" s="1">
        <f t="shared" si="43"/>
        <v>5.3772253826020182E-2</v>
      </c>
      <c r="D473" s="21">
        <f t="shared" si="44"/>
        <v>0.52750581003325803</v>
      </c>
      <c r="E473" s="1">
        <f t="shared" si="45"/>
        <v>0.25240338286968617</v>
      </c>
      <c r="F473" s="1">
        <f t="shared" si="46"/>
        <v>0.20813113874570485</v>
      </c>
    </row>
    <row r="474" spans="1:6" x14ac:dyDescent="0.3">
      <c r="A474">
        <f t="shared" si="47"/>
        <v>4.5299999999999478</v>
      </c>
      <c r="B474" s="1">
        <f t="shared" si="42"/>
        <v>0.14903751761506454</v>
      </c>
      <c r="C474" s="1">
        <f t="shared" si="43"/>
        <v>5.365350634142324E-2</v>
      </c>
      <c r="D474" s="21">
        <f t="shared" si="44"/>
        <v>0.52634089720936206</v>
      </c>
      <c r="E474" s="1">
        <f t="shared" si="45"/>
        <v>0.25184599007531849</v>
      </c>
      <c r="F474" s="1">
        <f t="shared" si="46"/>
        <v>0.20767151417292212</v>
      </c>
    </row>
    <row r="475" spans="1:6" x14ac:dyDescent="0.3">
      <c r="A475">
        <f t="shared" si="47"/>
        <v>4.5399999999999476</v>
      </c>
      <c r="B475" s="1">
        <f t="shared" si="42"/>
        <v>0.14870911733644565</v>
      </c>
      <c r="C475" s="1">
        <f t="shared" si="43"/>
        <v>5.353528224112044E-2</v>
      </c>
      <c r="D475" s="21">
        <f t="shared" si="44"/>
        <v>0.52518111878539153</v>
      </c>
      <c r="E475" s="1">
        <f t="shared" si="45"/>
        <v>0.25129105401201524</v>
      </c>
      <c r="F475" s="1">
        <f t="shared" si="46"/>
        <v>0.20721391541385165</v>
      </c>
    </row>
    <row r="476" spans="1:6" x14ac:dyDescent="0.3">
      <c r="A476">
        <f t="shared" si="47"/>
        <v>4.5499999999999474</v>
      </c>
      <c r="B476" s="1">
        <f t="shared" si="42"/>
        <v>0.14838216131147017</v>
      </c>
      <c r="C476" s="1">
        <f t="shared" si="43"/>
        <v>5.3417578072129268E-2</v>
      </c>
      <c r="D476" s="21">
        <f t="shared" si="44"/>
        <v>0.5240264408875881</v>
      </c>
      <c r="E476" s="1">
        <f t="shared" si="45"/>
        <v>0.25073855847170629</v>
      </c>
      <c r="F476" s="1">
        <f t="shared" si="46"/>
        <v>0.20675832910336311</v>
      </c>
    </row>
    <row r="477" spans="1:6" x14ac:dyDescent="0.3">
      <c r="A477">
        <f t="shared" si="47"/>
        <v>4.5599999999999472</v>
      </c>
      <c r="B477" s="1">
        <f t="shared" si="42"/>
        <v>0.14805664003271302</v>
      </c>
      <c r="C477" s="1">
        <f t="shared" si="43"/>
        <v>5.3300390411776692E-2</v>
      </c>
      <c r="D477" s="21">
        <f t="shared" si="44"/>
        <v>0.52287682993952933</v>
      </c>
      <c r="E477" s="1">
        <f t="shared" si="45"/>
        <v>0.25018848738859201</v>
      </c>
      <c r="F477" s="1">
        <f t="shared" si="46"/>
        <v>0.20630474199364215</v>
      </c>
    </row>
    <row r="478" spans="1:6" x14ac:dyDescent="0.3">
      <c r="A478">
        <f t="shared" si="47"/>
        <v>4.569999999999947</v>
      </c>
      <c r="B478" s="1">
        <f t="shared" si="42"/>
        <v>0.14773254407602066</v>
      </c>
      <c r="C478" s="1">
        <f t="shared" si="43"/>
        <v>5.3183715867367441E-2</v>
      </c>
      <c r="D478" s="21">
        <f t="shared" si="44"/>
        <v>0.52173225265887457</v>
      </c>
      <c r="E478" s="1">
        <f t="shared" si="45"/>
        <v>0.24964082483758648</v>
      </c>
      <c r="F478" s="1">
        <f t="shared" si="46"/>
        <v>0.20585314095290647</v>
      </c>
    </row>
    <row r="479" spans="1:6" x14ac:dyDescent="0.3">
      <c r="A479">
        <f t="shared" si="47"/>
        <v>4.5799999999999468</v>
      </c>
      <c r="B479" s="1">
        <f t="shared" si="42"/>
        <v>0.14740986409960102</v>
      </c>
      <c r="C479" s="1">
        <f t="shared" si="43"/>
        <v>5.3067551075856374E-2</v>
      </c>
      <c r="D479" s="21">
        <f t="shared" si="44"/>
        <v>0.52059267605415105</v>
      </c>
      <c r="E479" s="1">
        <f t="shared" si="45"/>
        <v>0.24909555503277955</v>
      </c>
      <c r="F479" s="1">
        <f t="shared" si="46"/>
        <v>0.20540351296413775</v>
      </c>
    </row>
    <row r="480" spans="1:6" x14ac:dyDescent="0.3">
      <c r="A480">
        <f t="shared" si="47"/>
        <v>4.5899999999999466</v>
      </c>
      <c r="B480" s="1">
        <f t="shared" si="42"/>
        <v>0.147088590843126</v>
      </c>
      <c r="C480" s="1">
        <f t="shared" si="43"/>
        <v>5.295189270352537E-2</v>
      </c>
      <c r="D480" s="21">
        <f t="shared" si="44"/>
        <v>0.51945806742158396</v>
      </c>
      <c r="E480" s="1">
        <f t="shared" si="45"/>
        <v>0.24855266232592002</v>
      </c>
      <c r="F480" s="1">
        <f t="shared" si="46"/>
        <v>0.20495584512383092</v>
      </c>
    </row>
    <row r="481" spans="1:6" x14ac:dyDescent="0.3">
      <c r="A481">
        <f t="shared" si="47"/>
        <v>4.5999999999999464</v>
      </c>
      <c r="B481" s="1">
        <f t="shared" si="42"/>
        <v>0.14676871512684531</v>
      </c>
      <c r="C481" s="1">
        <f t="shared" si="43"/>
        <v>5.283673744566432E-2</v>
      </c>
      <c r="D481" s="21">
        <f t="shared" si="44"/>
        <v>0.51832839434196698</v>
      </c>
      <c r="E481" s="1">
        <f t="shared" si="45"/>
        <v>0.24801213120491841</v>
      </c>
      <c r="F481" s="1">
        <f t="shared" si="46"/>
        <v>0.20451012464075941</v>
      </c>
    </row>
    <row r="482" spans="1:6" x14ac:dyDescent="0.3">
      <c r="A482">
        <f t="shared" si="47"/>
        <v>4.6099999999999461</v>
      </c>
      <c r="B482" s="1">
        <f t="shared" si="42"/>
        <v>0.14645022785071174</v>
      </c>
      <c r="C482" s="1">
        <f t="shared" si="43"/>
        <v>5.272208202625623E-2</v>
      </c>
      <c r="D482" s="21">
        <f t="shared" si="44"/>
        <v>0.51720362467757364</v>
      </c>
      <c r="E482" s="1">
        <f t="shared" si="45"/>
        <v>0.24747394629236893</v>
      </c>
      <c r="F482" s="1">
        <f t="shared" si="46"/>
        <v>0.20406633883475653</v>
      </c>
    </row>
    <row r="483" spans="1:6" x14ac:dyDescent="0.3">
      <c r="A483">
        <f t="shared" si="47"/>
        <v>4.6199999999999459</v>
      </c>
      <c r="B483" s="1">
        <f t="shared" si="42"/>
        <v>0.14613311999351827</v>
      </c>
      <c r="C483" s="1">
        <f t="shared" si="43"/>
        <v>5.2607923197666585E-2</v>
      </c>
      <c r="D483" s="21">
        <f t="shared" si="44"/>
        <v>0.51608372656910928</v>
      </c>
      <c r="E483" s="1">
        <f t="shared" si="45"/>
        <v>0.2469380923440912</v>
      </c>
      <c r="F483" s="1">
        <f t="shared" si="46"/>
        <v>0.20362447513551282</v>
      </c>
    </row>
    <row r="484" spans="1:6" x14ac:dyDescent="0.3">
      <c r="A484">
        <f t="shared" si="47"/>
        <v>4.6299999999999457</v>
      </c>
      <c r="B484" s="1">
        <f t="shared" si="42"/>
        <v>0.14581738261204591</v>
      </c>
      <c r="C484" s="1">
        <f t="shared" si="43"/>
        <v>5.2494257740336531E-2</v>
      </c>
      <c r="D484" s="21">
        <f t="shared" si="44"/>
        <v>0.51496866843270139</v>
      </c>
      <c r="E484" s="1">
        <f t="shared" si="45"/>
        <v>0.24640455424769001</v>
      </c>
      <c r="F484" s="1">
        <f t="shared" si="46"/>
        <v>0.20318452108138854</v>
      </c>
    </row>
    <row r="485" spans="1:6" x14ac:dyDescent="0.3">
      <c r="A485">
        <f t="shared" si="47"/>
        <v>4.6399999999999455</v>
      </c>
      <c r="B485" s="1">
        <f t="shared" si="42"/>
        <v>0.14550300684022274</v>
      </c>
      <c r="C485" s="1">
        <f t="shared" si="43"/>
        <v>5.2381082462480195E-2</v>
      </c>
      <c r="D485" s="21">
        <f t="shared" si="44"/>
        <v>0.51385841895693074</v>
      </c>
      <c r="E485" s="1">
        <f t="shared" si="45"/>
        <v>0.24587331702113482</v>
      </c>
      <c r="F485" s="1">
        <f t="shared" si="46"/>
        <v>0.20274646431824236</v>
      </c>
    </row>
    <row r="486" spans="1:6" x14ac:dyDescent="0.3">
      <c r="A486">
        <f t="shared" si="47"/>
        <v>4.6499999999999453</v>
      </c>
      <c r="B486" s="1">
        <f t="shared" si="42"/>
        <v>0.14518998388829388</v>
      </c>
      <c r="C486" s="1">
        <f t="shared" si="43"/>
        <v>5.2268394199785802E-2</v>
      </c>
      <c r="D486" s="21">
        <f t="shared" si="44"/>
        <v>0.51275294709989871</v>
      </c>
      <c r="E486" s="1">
        <f t="shared" si="45"/>
        <v>0.24534436581135663</v>
      </c>
      <c r="F486" s="1">
        <f t="shared" si="46"/>
        <v>0.20231029259827421</v>
      </c>
    </row>
    <row r="487" spans="1:6" x14ac:dyDescent="0.3">
      <c r="A487">
        <f t="shared" si="47"/>
        <v>4.6599999999999451</v>
      </c>
      <c r="B487" s="1">
        <f t="shared" si="42"/>
        <v>0.14487830504200194</v>
      </c>
      <c r="C487" s="1">
        <f t="shared" si="43"/>
        <v>5.2156189815120706E-2</v>
      </c>
      <c r="D487" s="21">
        <f t="shared" si="44"/>
        <v>0.5116522220863341</v>
      </c>
      <c r="E487" s="1">
        <f t="shared" si="45"/>
        <v>0.24481768589286346</v>
      </c>
      <c r="F487" s="1">
        <f t="shared" si="46"/>
        <v>0.20187599377888368</v>
      </c>
    </row>
    <row r="488" spans="1:6" x14ac:dyDescent="0.3">
      <c r="A488">
        <f t="shared" si="47"/>
        <v>4.6699999999999449</v>
      </c>
      <c r="B488" s="1">
        <f t="shared" si="42"/>
        <v>0.14456796166177843</v>
      </c>
      <c r="C488" s="1">
        <f t="shared" si="43"/>
        <v>5.2044466198240241E-2</v>
      </c>
      <c r="D488" s="21">
        <f t="shared" si="44"/>
        <v>0.51055621340473678</v>
      </c>
      <c r="E488" s="1">
        <f t="shared" si="45"/>
        <v>0.24429326266637374</v>
      </c>
      <c r="F488" s="1">
        <f t="shared" si="46"/>
        <v>0.20144355582154319</v>
      </c>
    </row>
    <row r="489" spans="1:6" x14ac:dyDescent="0.3">
      <c r="A489">
        <f t="shared" si="47"/>
        <v>4.6799999999999446</v>
      </c>
      <c r="B489" s="1">
        <f t="shared" si="42"/>
        <v>0.14425894518194493</v>
      </c>
      <c r="C489" s="1">
        <f t="shared" si="43"/>
        <v>5.193322026550018E-2</v>
      </c>
      <c r="D489" s="21">
        <f t="shared" si="44"/>
        <v>0.50946489080455681</v>
      </c>
      <c r="E489" s="1">
        <f t="shared" si="45"/>
        <v>0.24377108165746658</v>
      </c>
      <c r="F489" s="1">
        <f t="shared" si="46"/>
        <v>0.20101296679068481</v>
      </c>
    </row>
    <row r="490" spans="1:6" x14ac:dyDescent="0.3">
      <c r="A490">
        <f t="shared" si="47"/>
        <v>4.6899999999999444</v>
      </c>
      <c r="B490" s="1">
        <f t="shared" si="42"/>
        <v>0.14395124710992505</v>
      </c>
      <c r="C490" s="1">
        <f t="shared" si="43"/>
        <v>5.1822448959573025E-2</v>
      </c>
      <c r="D490" s="21">
        <f t="shared" si="44"/>
        <v>0.5083782242934114</v>
      </c>
      <c r="E490" s="1">
        <f t="shared" si="45"/>
        <v>0.24325112851524999</v>
      </c>
      <c r="F490" s="1">
        <f t="shared" si="46"/>
        <v>0.20058421485260236</v>
      </c>
    </row>
    <row r="491" spans="1:6" x14ac:dyDescent="0.3">
      <c r="A491">
        <f t="shared" si="47"/>
        <v>4.6999999999999442</v>
      </c>
      <c r="B491" s="1">
        <f t="shared" si="42"/>
        <v>0.14364485902546609</v>
      </c>
      <c r="C491" s="1">
        <f t="shared" si="43"/>
        <v>5.1712149249167796E-2</v>
      </c>
      <c r="D491" s="21">
        <f t="shared" si="44"/>
        <v>0.50729618413433608</v>
      </c>
      <c r="E491" s="1">
        <f t="shared" si="45"/>
        <v>0.24273338901104577</v>
      </c>
      <c r="F491" s="1">
        <f t="shared" si="46"/>
        <v>0.20015728827436668</v>
      </c>
    </row>
    <row r="492" spans="1:6" x14ac:dyDescent="0.3">
      <c r="A492">
        <f t="shared" si="47"/>
        <v>4.709999999999944</v>
      </c>
      <c r="B492" s="1">
        <f t="shared" si="42"/>
        <v>0.14333977257987082</v>
      </c>
      <c r="C492" s="1">
        <f t="shared" si="43"/>
        <v>5.1602318128753502E-2</v>
      </c>
      <c r="D492" s="21">
        <f t="shared" si="44"/>
        <v>0.50621874084307183</v>
      </c>
      <c r="E492" s="1">
        <f t="shared" si="45"/>
        <v>0.24221784903709137</v>
      </c>
      <c r="F492" s="1">
        <f t="shared" si="46"/>
        <v>0.19973217542275543</v>
      </c>
    </row>
    <row r="493" spans="1:6" x14ac:dyDescent="0.3">
      <c r="A493">
        <f t="shared" si="47"/>
        <v>4.7199999999999438</v>
      </c>
      <c r="B493" s="1">
        <f t="shared" si="42"/>
        <v>0.14303597949523905</v>
      </c>
      <c r="C493" s="1">
        <f t="shared" si="43"/>
        <v>5.1492952618286063E-2</v>
      </c>
      <c r="D493" s="21">
        <f t="shared" si="44"/>
        <v>0.50514586518538629</v>
      </c>
      <c r="E493" s="1">
        <f t="shared" si="45"/>
        <v>0.24170449460525809</v>
      </c>
      <c r="F493" s="1">
        <f t="shared" si="46"/>
        <v>0.19930886476319595</v>
      </c>
    </row>
    <row r="494" spans="1:6" x14ac:dyDescent="0.3">
      <c r="A494">
        <f t="shared" si="47"/>
        <v>4.7299999999999436</v>
      </c>
      <c r="B494" s="1">
        <f t="shared" si="42"/>
        <v>0.14273347156371852</v>
      </c>
      <c r="C494" s="1">
        <f t="shared" si="43"/>
        <v>5.1384049762938672E-2</v>
      </c>
      <c r="D494" s="21">
        <f t="shared" si="44"/>
        <v>0.50407752817442841</v>
      </c>
      <c r="E494" s="1">
        <f t="shared" si="45"/>
        <v>0.24119331184578544</v>
      </c>
      <c r="F494" s="1">
        <f t="shared" si="46"/>
        <v>0.19888734485872167</v>
      </c>
    </row>
    <row r="495" spans="1:6" x14ac:dyDescent="0.3">
      <c r="A495">
        <f t="shared" si="47"/>
        <v>4.7399999999999434</v>
      </c>
      <c r="B495" s="1">
        <f t="shared" si="42"/>
        <v>0.14243224064676574</v>
      </c>
      <c r="C495" s="1">
        <f t="shared" si="43"/>
        <v>5.1275606632835674E-2</v>
      </c>
      <c r="D495" s="21">
        <f t="shared" si="44"/>
        <v>0.50301370106811794</v>
      </c>
      <c r="E495" s="1">
        <f t="shared" si="45"/>
        <v>0.24068428700603192</v>
      </c>
      <c r="F495" s="1">
        <f t="shared" si="46"/>
        <v>0.19846760436894206</v>
      </c>
    </row>
    <row r="496" spans="1:6" x14ac:dyDescent="0.3">
      <c r="A496">
        <f t="shared" si="47"/>
        <v>4.7499999999999432</v>
      </c>
      <c r="B496" s="1">
        <f t="shared" si="42"/>
        <v>0.1421322786744158</v>
      </c>
      <c r="C496" s="1">
        <f t="shared" si="43"/>
        <v>5.1167620322789695E-2</v>
      </c>
      <c r="D496" s="21">
        <f t="shared" si="44"/>
        <v>0.50195435536656696</v>
      </c>
      <c r="E496" s="1">
        <f t="shared" si="45"/>
        <v>0.24017740644924132</v>
      </c>
      <c r="F496" s="1">
        <f t="shared" si="46"/>
        <v>0.19804963204902531</v>
      </c>
    </row>
    <row r="497" spans="1:6" x14ac:dyDescent="0.3">
      <c r="A497">
        <f t="shared" si="47"/>
        <v>4.7599999999999429</v>
      </c>
      <c r="B497" s="1">
        <f t="shared" si="42"/>
        <v>0.14183357764456159</v>
      </c>
      <c r="C497" s="1">
        <f t="shared" si="43"/>
        <v>5.1060087952042178E-2</v>
      </c>
      <c r="D497" s="21">
        <f t="shared" si="44"/>
        <v>0.50089946280953379</v>
      </c>
      <c r="E497" s="1">
        <f t="shared" si="45"/>
        <v>0.23967265665332452</v>
      </c>
      <c r="F497" s="1">
        <f t="shared" si="46"/>
        <v>0.19763341674869364</v>
      </c>
    </row>
    <row r="498" spans="1:6" x14ac:dyDescent="0.3">
      <c r="A498">
        <f t="shared" si="47"/>
        <v>4.7699999999999427</v>
      </c>
      <c r="B498" s="1">
        <f t="shared" si="42"/>
        <v>0.14153612962224199</v>
      </c>
      <c r="C498" s="1">
        <f t="shared" si="43"/>
        <v>5.0953006664007122E-2</v>
      </c>
      <c r="D498" s="21">
        <f t="shared" si="44"/>
        <v>0.49984899537390992</v>
      </c>
      <c r="E498" s="1">
        <f t="shared" si="45"/>
        <v>0.23917002420965683</v>
      </c>
      <c r="F498" s="1">
        <f t="shared" si="46"/>
        <v>0.19721894741123197</v>
      </c>
    </row>
    <row r="499" spans="1:6" x14ac:dyDescent="0.3">
      <c r="A499">
        <f t="shared" si="47"/>
        <v>4.7799999999999425</v>
      </c>
      <c r="B499" s="1">
        <f t="shared" si="42"/>
        <v>0.14123992673893906</v>
      </c>
      <c r="C499" s="1">
        <f t="shared" si="43"/>
        <v>5.0846373626018071E-2</v>
      </c>
      <c r="D499" s="21">
        <f t="shared" si="44"/>
        <v>0.49880292527123732</v>
      </c>
      <c r="E499" s="1">
        <f t="shared" si="45"/>
        <v>0.23866949582189034</v>
      </c>
      <c r="F499" s="1">
        <f t="shared" si="46"/>
        <v>0.19680621307250806</v>
      </c>
    </row>
    <row r="500" spans="1:6" x14ac:dyDescent="0.3">
      <c r="A500">
        <f t="shared" si="47"/>
        <v>4.7899999999999423</v>
      </c>
      <c r="B500" s="1">
        <f t="shared" si="42"/>
        <v>0.14094496119188402</v>
      </c>
      <c r="C500" s="1">
        <f t="shared" si="43"/>
        <v>5.0740186029078253E-2</v>
      </c>
      <c r="D500" s="21">
        <f t="shared" si="44"/>
        <v>0.49776122494525771</v>
      </c>
      <c r="E500" s="1">
        <f t="shared" si="45"/>
        <v>0.23817105830478105</v>
      </c>
      <c r="F500" s="1">
        <f t="shared" si="46"/>
        <v>0.19639520286000589</v>
      </c>
    </row>
    <row r="501" spans="1:6" x14ac:dyDescent="0.3">
      <c r="A501">
        <f t="shared" si="47"/>
        <v>4.7999999999999421</v>
      </c>
      <c r="B501" s="1">
        <f t="shared" si="42"/>
        <v>0.14065122524337192</v>
      </c>
      <c r="C501" s="1">
        <f t="shared" si="43"/>
        <v>5.0634441087613898E-2</v>
      </c>
      <c r="D501" s="21">
        <f t="shared" si="44"/>
        <v>0.49672386706949234</v>
      </c>
      <c r="E501" s="1">
        <f t="shared" si="45"/>
        <v>0.23767469858303089</v>
      </c>
      <c r="F501" s="1">
        <f t="shared" si="46"/>
        <v>0.19598590599187043</v>
      </c>
    </row>
    <row r="502" spans="1:6" x14ac:dyDescent="0.3">
      <c r="A502">
        <f t="shared" si="47"/>
        <v>4.8099999999999419</v>
      </c>
      <c r="B502" s="1">
        <f t="shared" si="42"/>
        <v>0.14035871122008489</v>
      </c>
      <c r="C502" s="1">
        <f t="shared" si="43"/>
        <v>5.0529136039230566E-2</v>
      </c>
      <c r="D502" s="21">
        <f t="shared" si="44"/>
        <v>0.49569082454485186</v>
      </c>
      <c r="E502" s="1">
        <f t="shared" si="45"/>
        <v>0.2371804036901442</v>
      </c>
      <c r="F502" s="1">
        <f t="shared" si="46"/>
        <v>0.19557831177596482</v>
      </c>
    </row>
    <row r="503" spans="1:6" x14ac:dyDescent="0.3">
      <c r="A503">
        <f t="shared" si="47"/>
        <v>4.8199999999999417</v>
      </c>
      <c r="B503" s="1">
        <f t="shared" si="42"/>
        <v>0.14006741151242363</v>
      </c>
      <c r="C503" s="1">
        <f t="shared" si="43"/>
        <v>5.0424268144472512E-2</v>
      </c>
      <c r="D503" s="21">
        <f t="shared" si="44"/>
        <v>0.49466207049727534</v>
      </c>
      <c r="E503" s="1">
        <f t="shared" si="45"/>
        <v>0.23668816076729787</v>
      </c>
      <c r="F503" s="1">
        <f t="shared" si="46"/>
        <v>0.19517240960893872</v>
      </c>
    </row>
    <row r="504" spans="1:6" x14ac:dyDescent="0.3">
      <c r="A504">
        <f t="shared" si="47"/>
        <v>4.8299999999999415</v>
      </c>
      <c r="B504" s="1">
        <f t="shared" si="42"/>
        <v>0.13977731857384759</v>
      </c>
      <c r="C504" s="1">
        <f t="shared" si="43"/>
        <v>5.0319834686585137E-2</v>
      </c>
      <c r="D504" s="21">
        <f t="shared" si="44"/>
        <v>0.49363757827540022</v>
      </c>
      <c r="E504" s="1">
        <f t="shared" si="45"/>
        <v>0.23619795706222654</v>
      </c>
      <c r="F504" s="1">
        <f t="shared" si="46"/>
        <v>0.19476818897530904</v>
      </c>
    </row>
    <row r="505" spans="1:6" x14ac:dyDescent="0.3">
      <c r="A505">
        <f t="shared" si="47"/>
        <v>4.8399999999999412</v>
      </c>
      <c r="B505" s="1">
        <f t="shared" si="42"/>
        <v>0.13948842492022298</v>
      </c>
      <c r="C505" s="1">
        <f t="shared" si="43"/>
        <v>5.021583297128028E-2</v>
      </c>
      <c r="D505" s="21">
        <f t="shared" si="44"/>
        <v>0.49261732144825959</v>
      </c>
      <c r="E505" s="1">
        <f t="shared" si="45"/>
        <v>0.23570977992812076</v>
      </c>
      <c r="F505" s="1">
        <f t="shared" si="46"/>
        <v>0.1943656394465513</v>
      </c>
    </row>
    <row r="506" spans="1:6" x14ac:dyDescent="0.3">
      <c r="A506">
        <f t="shared" si="47"/>
        <v>4.849999999999941</v>
      </c>
      <c r="B506" s="1">
        <f t="shared" si="42"/>
        <v>0.13920072312917883</v>
      </c>
      <c r="C506" s="1">
        <f t="shared" si="43"/>
        <v>5.0112260326504385E-2</v>
      </c>
      <c r="D506" s="21">
        <f t="shared" si="44"/>
        <v>0.49160127380300805</v>
      </c>
      <c r="E506" s="1">
        <f t="shared" si="45"/>
        <v>0.23522361682253884</v>
      </c>
      <c r="F506" s="1">
        <f t="shared" si="46"/>
        <v>0.19396475068020241</v>
      </c>
    </row>
    <row r="507" spans="1:6" x14ac:dyDescent="0.3">
      <c r="A507">
        <f t="shared" si="47"/>
        <v>4.8599999999999408</v>
      </c>
      <c r="B507" s="1">
        <f t="shared" si="42"/>
        <v>0.13891420583947164</v>
      </c>
      <c r="C507" s="1">
        <f t="shared" si="43"/>
        <v>5.0009114102209797E-2</v>
      </c>
      <c r="D507" s="21">
        <f t="shared" si="44"/>
        <v>0.49058940934267814</v>
      </c>
      <c r="E507" s="1">
        <f t="shared" si="45"/>
        <v>0.23473945530633339</v>
      </c>
      <c r="F507" s="1">
        <f t="shared" si="46"/>
        <v>0.19356551241897552</v>
      </c>
    </row>
    <row r="508" spans="1:6" x14ac:dyDescent="0.3">
      <c r="A508">
        <f t="shared" si="47"/>
        <v>4.8699999999999406</v>
      </c>
      <c r="B508" s="1">
        <f t="shared" si="42"/>
        <v>0.13862886575035685</v>
      </c>
      <c r="C508" s="1">
        <f t="shared" si="43"/>
        <v>4.9906391670128475E-2</v>
      </c>
      <c r="D508" s="21">
        <f t="shared" si="44"/>
        <v>0.48958170228396036</v>
      </c>
      <c r="E508" s="1">
        <f t="shared" si="45"/>
        <v>0.23425728304258905</v>
      </c>
      <c r="F508" s="1">
        <f t="shared" si="46"/>
        <v>0.19316791448988391</v>
      </c>
    </row>
    <row r="509" spans="1:6" x14ac:dyDescent="0.3">
      <c r="A509">
        <f t="shared" si="47"/>
        <v>4.8799999999999404</v>
      </c>
      <c r="B509" s="1">
        <f t="shared" si="42"/>
        <v>0.13834469562096874</v>
      </c>
      <c r="C509" s="1">
        <f t="shared" si="43"/>
        <v>4.9804090423548754E-2</v>
      </c>
      <c r="D509" s="21">
        <f t="shared" si="44"/>
        <v>0.4885781270550133</v>
      </c>
      <c r="E509" s="1">
        <f t="shared" si="45"/>
        <v>0.23377708779557466</v>
      </c>
      <c r="F509" s="1">
        <f t="shared" si="46"/>
        <v>0.19277194680337714</v>
      </c>
    </row>
    <row r="510" spans="1:6" x14ac:dyDescent="0.3">
      <c r="A510">
        <f t="shared" si="47"/>
        <v>4.8899999999999402</v>
      </c>
      <c r="B510" s="1">
        <f t="shared" si="42"/>
        <v>0.1380616882697081</v>
      </c>
      <c r="C510" s="1">
        <f t="shared" si="43"/>
        <v>4.9702207777094921E-2</v>
      </c>
      <c r="D510" s="21">
        <f t="shared" si="44"/>
        <v>0.48757865829330121</v>
      </c>
      <c r="E510" s="1">
        <f t="shared" si="45"/>
        <v>0.23329885742970852</v>
      </c>
      <c r="F510" s="1">
        <f t="shared" si="46"/>
        <v>0.19237759935248788</v>
      </c>
    </row>
    <row r="511" spans="1:6" x14ac:dyDescent="0.3">
      <c r="A511">
        <f t="shared" si="47"/>
        <v>4.89999999999994</v>
      </c>
      <c r="B511" s="1">
        <f t="shared" si="42"/>
        <v>0.13777983657363649</v>
      </c>
      <c r="C511" s="1">
        <f t="shared" si="43"/>
        <v>4.9600741166509144E-2</v>
      </c>
      <c r="D511" s="21">
        <f t="shared" si="44"/>
        <v>0.48658327084345471</v>
      </c>
      <c r="E511" s="1">
        <f t="shared" si="45"/>
        <v>0.23282257990853497</v>
      </c>
      <c r="F511" s="1">
        <f t="shared" si="46"/>
        <v>0.19198486221198763</v>
      </c>
    </row>
    <row r="512" spans="1:6" x14ac:dyDescent="0.3">
      <c r="A512">
        <f t="shared" si="47"/>
        <v>4.9099999999999397</v>
      </c>
      <c r="B512" s="1">
        <f t="shared" si="42"/>
        <v>0.13749913346787904</v>
      </c>
      <c r="C512" s="1">
        <f t="shared" si="43"/>
        <v>4.9499688048436456E-2</v>
      </c>
      <c r="D512" s="21">
        <f t="shared" si="44"/>
        <v>0.48559193975516168</v>
      </c>
      <c r="E512" s="1">
        <f t="shared" si="45"/>
        <v>0.23234824329371501</v>
      </c>
      <c r="F512" s="1">
        <f t="shared" si="46"/>
        <v>0.19159372553755472</v>
      </c>
    </row>
    <row r="513" spans="1:6" x14ac:dyDescent="0.3">
      <c r="A513">
        <f t="shared" si="47"/>
        <v>4.9199999999999395</v>
      </c>
      <c r="B513" s="1">
        <f t="shared" si="42"/>
        <v>0.13721957194503362</v>
      </c>
      <c r="C513" s="1">
        <f t="shared" si="43"/>
        <v>4.9399045900212109E-2</v>
      </c>
      <c r="D513" s="21">
        <f t="shared" si="44"/>
        <v>0.4846046402810808</v>
      </c>
      <c r="E513" s="1">
        <f t="shared" si="45"/>
        <v>0.23187583574402798</v>
      </c>
      <c r="F513" s="1">
        <f t="shared" si="46"/>
        <v>0.19120417956495103</v>
      </c>
    </row>
    <row r="514" spans="1:6" x14ac:dyDescent="0.3">
      <c r="A514">
        <f t="shared" si="47"/>
        <v>4.9299999999999393</v>
      </c>
      <c r="B514" s="1">
        <f t="shared" si="42"/>
        <v>0.13694114505458774</v>
      </c>
      <c r="C514" s="1">
        <f t="shared" si="43"/>
        <v>4.9298812219651593E-2</v>
      </c>
      <c r="D514" s="21">
        <f t="shared" si="44"/>
        <v>0.48362134787478217</v>
      </c>
      <c r="E514" s="1">
        <f t="shared" si="45"/>
        <v>0.23140534551438632</v>
      </c>
      <c r="F514" s="1">
        <f t="shared" si="46"/>
        <v>0.19081621460920956</v>
      </c>
    </row>
    <row r="515" spans="1:6" x14ac:dyDescent="0.3">
      <c r="A515">
        <f t="shared" si="47"/>
        <v>4.9399999999999391</v>
      </c>
      <c r="B515" s="1">
        <f t="shared" si="42"/>
        <v>0.13666384590234248</v>
      </c>
      <c r="C515" s="1">
        <f t="shared" si="43"/>
        <v>4.9198984524843302E-2</v>
      </c>
      <c r="D515" s="21">
        <f t="shared" si="44"/>
        <v>0.48264203818871282</v>
      </c>
      <c r="E515" s="1">
        <f t="shared" si="45"/>
        <v>0.23093676095486201</v>
      </c>
      <c r="F515" s="1">
        <f t="shared" si="46"/>
        <v>0.19042982106383141</v>
      </c>
    </row>
    <row r="516" spans="1:6" x14ac:dyDescent="0.3">
      <c r="A516">
        <f t="shared" si="47"/>
        <v>4.9499999999999389</v>
      </c>
      <c r="B516" s="1">
        <f t="shared" si="42"/>
        <v>0.13638766764984306</v>
      </c>
      <c r="C516" s="1">
        <f t="shared" si="43"/>
        <v>4.9099560353943507E-2</v>
      </c>
      <c r="D516" s="21">
        <f t="shared" si="44"/>
        <v>0.48166668707218585</v>
      </c>
      <c r="E516" s="1">
        <f t="shared" si="45"/>
        <v>0.23047007050972435</v>
      </c>
      <c r="F516" s="1">
        <f t="shared" si="46"/>
        <v>0.19004498939999276</v>
      </c>
    </row>
    <row r="517" spans="1:6" x14ac:dyDescent="0.3">
      <c r="A517">
        <f t="shared" si="47"/>
        <v>4.9599999999999387</v>
      </c>
      <c r="B517" s="1">
        <f t="shared" si="42"/>
        <v>0.13611260351381674</v>
      </c>
      <c r="C517" s="1">
        <f t="shared" si="43"/>
        <v>4.9000537264974033E-2</v>
      </c>
      <c r="D517" s="21">
        <f t="shared" si="44"/>
        <v>0.48069527056939526</v>
      </c>
      <c r="E517" s="1">
        <f t="shared" si="45"/>
        <v>0.23000526271649013</v>
      </c>
      <c r="F517" s="1">
        <f t="shared" si="46"/>
        <v>0.18966171016576133</v>
      </c>
    </row>
    <row r="518" spans="1:6" x14ac:dyDescent="0.3">
      <c r="A518">
        <f t="shared" si="47"/>
        <v>4.9699999999999385</v>
      </c>
      <c r="B518" s="1">
        <f t="shared" si="42"/>
        <v>0.13583864676561708</v>
      </c>
      <c r="C518" s="1">
        <f t="shared" si="43"/>
        <v>4.8901912835622154E-2</v>
      </c>
      <c r="D518" s="21">
        <f t="shared" si="44"/>
        <v>0.47972776491745334</v>
      </c>
      <c r="E518" s="1">
        <f t="shared" si="45"/>
        <v>0.2295423262049846</v>
      </c>
      <c r="F518" s="1">
        <f t="shared" si="46"/>
        <v>0.18927997398532215</v>
      </c>
    </row>
    <row r="519" spans="1:6" x14ac:dyDescent="0.3">
      <c r="A519">
        <f t="shared" si="47"/>
        <v>4.9799999999999383</v>
      </c>
      <c r="B519" s="1">
        <f t="shared" si="42"/>
        <v>0.13556579073067557</v>
      </c>
      <c r="C519" s="1">
        <f t="shared" si="43"/>
        <v>4.8803684663043211E-2</v>
      </c>
      <c r="D519" s="21">
        <f t="shared" si="44"/>
        <v>0.47876414654445393</v>
      </c>
      <c r="E519" s="1">
        <f t="shared" si="45"/>
        <v>0.2290812496964148</v>
      </c>
      <c r="F519" s="1">
        <f t="shared" si="46"/>
        <v>0.18889977155821333</v>
      </c>
    </row>
    <row r="520" spans="1:6" x14ac:dyDescent="0.3">
      <c r="A520">
        <f t="shared" si="47"/>
        <v>4.989999999999938</v>
      </c>
      <c r="B520" s="1">
        <f t="shared" si="42"/>
        <v>0.1352940287879589</v>
      </c>
      <c r="C520" s="1">
        <f t="shared" si="43"/>
        <v>4.8705850363665211E-2</v>
      </c>
      <c r="D520" s="21">
        <f t="shared" si="44"/>
        <v>0.47780439206755576</v>
      </c>
      <c r="E520" s="1">
        <f t="shared" si="45"/>
        <v>0.22862202200245224</v>
      </c>
      <c r="F520" s="1">
        <f t="shared" si="46"/>
        <v>0.18852109365856989</v>
      </c>
    </row>
    <row r="521" spans="1:6" x14ac:dyDescent="0.3">
      <c r="A521">
        <f t="shared" si="47"/>
        <v>4.9999999999999378</v>
      </c>
      <c r="B521" s="1">
        <f t="shared" si="42"/>
        <v>0.13502335436943369</v>
      </c>
      <c r="C521" s="1">
        <f t="shared" si="43"/>
        <v>4.8608407572996136E-2</v>
      </c>
      <c r="D521" s="21">
        <f t="shared" si="44"/>
        <v>0.47684847829109211</v>
      </c>
      <c r="E521" s="1">
        <f t="shared" si="45"/>
        <v>0.22816463202432868</v>
      </c>
      <c r="F521" s="1">
        <f t="shared" si="46"/>
        <v>0.18814393113437788</v>
      </c>
    </row>
    <row r="522" spans="1:6" x14ac:dyDescent="0.3">
      <c r="B522" s="1"/>
      <c r="C522" s="1"/>
      <c r="D522" s="21"/>
      <c r="E522" s="1"/>
      <c r="F522" s="1"/>
    </row>
    <row r="523" spans="1:6" x14ac:dyDescent="0.3">
      <c r="B523" s="1"/>
      <c r="C523" s="1"/>
      <c r="D523" s="21"/>
      <c r="E523" s="1"/>
      <c r="F523" s="1"/>
    </row>
    <row r="524" spans="1:6" x14ac:dyDescent="0.3">
      <c r="B524" s="1"/>
      <c r="C524" s="1"/>
      <c r="D524" s="21"/>
      <c r="E524" s="1"/>
      <c r="F524" s="1"/>
    </row>
    <row r="525" spans="1:6" x14ac:dyDescent="0.3">
      <c r="B525" s="1"/>
      <c r="C525" s="1"/>
      <c r="D525" s="21"/>
      <c r="E525" s="1"/>
      <c r="F525" s="1"/>
    </row>
    <row r="526" spans="1:6" x14ac:dyDescent="0.3">
      <c r="B526" s="1"/>
      <c r="C526" s="1"/>
      <c r="D526" s="21"/>
      <c r="E526" s="1"/>
      <c r="F526" s="1"/>
    </row>
    <row r="527" spans="1:6" x14ac:dyDescent="0.3">
      <c r="B527" s="1"/>
      <c r="C527" s="1"/>
      <c r="D527" s="21"/>
      <c r="E527" s="1"/>
      <c r="F527" s="1"/>
    </row>
    <row r="528" spans="1:6" x14ac:dyDescent="0.3">
      <c r="B528" s="1"/>
      <c r="C528" s="1"/>
      <c r="D528" s="21"/>
      <c r="E528" s="1"/>
      <c r="F528" s="1"/>
    </row>
    <row r="529" spans="2:6" x14ac:dyDescent="0.3">
      <c r="B529" s="1"/>
      <c r="C529" s="1"/>
      <c r="D529" s="21"/>
      <c r="E529" s="1"/>
      <c r="F529" s="1"/>
    </row>
    <row r="530" spans="2:6" x14ac:dyDescent="0.3">
      <c r="B530" s="1"/>
      <c r="C530" s="1"/>
      <c r="D530" s="21"/>
      <c r="E530" s="1"/>
      <c r="F530" s="1"/>
    </row>
    <row r="531" spans="2:6" x14ac:dyDescent="0.3">
      <c r="B531" s="1"/>
      <c r="C531" s="1"/>
      <c r="D531" s="21"/>
      <c r="E531" s="1"/>
      <c r="F531" s="1"/>
    </row>
    <row r="532" spans="2:6" x14ac:dyDescent="0.3">
      <c r="B532" s="1"/>
      <c r="C532" s="1"/>
      <c r="D532" s="21"/>
      <c r="E532" s="1"/>
      <c r="F532" s="1"/>
    </row>
    <row r="533" spans="2:6" x14ac:dyDescent="0.3">
      <c r="B533" s="1"/>
      <c r="C533" s="1"/>
      <c r="D533" s="21"/>
      <c r="E533" s="1"/>
      <c r="F533" s="1"/>
    </row>
    <row r="534" spans="2:6" x14ac:dyDescent="0.3">
      <c r="B534" s="1"/>
      <c r="C534" s="1"/>
      <c r="D534" s="21"/>
      <c r="E534" s="1"/>
      <c r="F534" s="1"/>
    </row>
    <row r="535" spans="2:6" x14ac:dyDescent="0.3">
      <c r="B535" s="1"/>
      <c r="C535" s="1"/>
      <c r="D535" s="21"/>
      <c r="E535" s="1"/>
      <c r="F535" s="1"/>
    </row>
    <row r="536" spans="2:6" x14ac:dyDescent="0.3">
      <c r="B536" s="1"/>
      <c r="C536" s="1"/>
      <c r="D536" s="21"/>
      <c r="E536" s="1"/>
      <c r="F536" s="1"/>
    </row>
    <row r="537" spans="2:6" x14ac:dyDescent="0.3">
      <c r="B537" s="1"/>
      <c r="C537" s="1"/>
      <c r="D537" s="21"/>
      <c r="E537" s="1"/>
      <c r="F537" s="1"/>
    </row>
    <row r="538" spans="2:6" x14ac:dyDescent="0.3">
      <c r="B538" s="1"/>
      <c r="C538" s="1"/>
      <c r="D538" s="21"/>
      <c r="E538" s="1"/>
      <c r="F538" s="1"/>
    </row>
    <row r="539" spans="2:6" x14ac:dyDescent="0.3">
      <c r="B539" s="1"/>
      <c r="C539" s="1"/>
      <c r="D539" s="21"/>
      <c r="E539" s="1"/>
      <c r="F539" s="1"/>
    </row>
    <row r="540" spans="2:6" x14ac:dyDescent="0.3">
      <c r="B540" s="1"/>
      <c r="C540" s="1"/>
      <c r="D540" s="21"/>
      <c r="E540" s="1"/>
      <c r="F540" s="1"/>
    </row>
    <row r="541" spans="2:6" x14ac:dyDescent="0.3">
      <c r="B541" s="1"/>
      <c r="C541" s="1"/>
      <c r="D541" s="21"/>
      <c r="E541" s="1"/>
      <c r="F541" s="1"/>
    </row>
    <row r="542" spans="2:6" x14ac:dyDescent="0.3">
      <c r="B542" s="1"/>
      <c r="C542" s="1"/>
      <c r="D542" s="21"/>
      <c r="E542" s="1"/>
      <c r="F542" s="1"/>
    </row>
    <row r="543" spans="2:6" x14ac:dyDescent="0.3">
      <c r="B543" s="1"/>
      <c r="C543" s="1"/>
      <c r="D543" s="21"/>
      <c r="E543" s="1"/>
      <c r="F543" s="1"/>
    </row>
    <row r="544" spans="2:6" x14ac:dyDescent="0.3">
      <c r="B544" s="1"/>
      <c r="C544" s="1"/>
      <c r="D544" s="21"/>
      <c r="E544" s="1"/>
      <c r="F544" s="1"/>
    </row>
    <row r="545" spans="2:6" x14ac:dyDescent="0.3">
      <c r="B545" s="1"/>
      <c r="C545" s="1"/>
      <c r="D545" s="21"/>
      <c r="E545" s="1"/>
      <c r="F545" s="1"/>
    </row>
    <row r="546" spans="2:6" x14ac:dyDescent="0.3">
      <c r="B546" s="1"/>
      <c r="C546" s="1"/>
      <c r="D546" s="21"/>
      <c r="E546" s="1"/>
      <c r="F546" s="1"/>
    </row>
    <row r="547" spans="2:6" x14ac:dyDescent="0.3">
      <c r="B547" s="1"/>
      <c r="C547" s="1"/>
      <c r="D547" s="21"/>
      <c r="E547" s="1"/>
      <c r="F547" s="1"/>
    </row>
    <row r="548" spans="2:6" x14ac:dyDescent="0.3">
      <c r="B548" s="1"/>
      <c r="C548" s="1"/>
      <c r="D548" s="21"/>
      <c r="E548" s="1"/>
      <c r="F548" s="1"/>
    </row>
    <row r="549" spans="2:6" x14ac:dyDescent="0.3">
      <c r="B549" s="1"/>
      <c r="C549" s="1"/>
      <c r="D549" s="21"/>
      <c r="E549" s="1"/>
      <c r="F549" s="1"/>
    </row>
    <row r="550" spans="2:6" x14ac:dyDescent="0.3">
      <c r="B550" s="1"/>
      <c r="C550" s="1"/>
      <c r="D550" s="21"/>
      <c r="E550" s="1"/>
      <c r="F550" s="1"/>
    </row>
    <row r="551" spans="2:6" x14ac:dyDescent="0.3">
      <c r="B551" s="1"/>
      <c r="C551" s="1"/>
      <c r="D551" s="21"/>
      <c r="E551" s="1"/>
      <c r="F551" s="1"/>
    </row>
    <row r="552" spans="2:6" x14ac:dyDescent="0.3">
      <c r="B552" s="1"/>
      <c r="C552" s="1"/>
      <c r="D552" s="21"/>
      <c r="E552" s="1"/>
      <c r="F552" s="1"/>
    </row>
    <row r="553" spans="2:6" x14ac:dyDescent="0.3">
      <c r="B553" s="1"/>
      <c r="C553" s="1"/>
      <c r="D553" s="21"/>
      <c r="E553" s="1"/>
      <c r="F553" s="1"/>
    </row>
    <row r="554" spans="2:6" x14ac:dyDescent="0.3">
      <c r="B554" s="1"/>
      <c r="C554" s="1"/>
      <c r="D554" s="21"/>
      <c r="E554" s="1"/>
      <c r="F554" s="1"/>
    </row>
    <row r="555" spans="2:6" x14ac:dyDescent="0.3">
      <c r="B555" s="1"/>
      <c r="C555" s="1"/>
      <c r="D555" s="21"/>
      <c r="E555" s="1"/>
      <c r="F555" s="1"/>
    </row>
    <row r="556" spans="2:6" x14ac:dyDescent="0.3">
      <c r="B556" s="1"/>
      <c r="C556" s="1"/>
      <c r="D556" s="21"/>
      <c r="E556" s="1"/>
      <c r="F556" s="1"/>
    </row>
    <row r="557" spans="2:6" x14ac:dyDescent="0.3">
      <c r="B557" s="1"/>
      <c r="C557" s="1"/>
      <c r="D557" s="21"/>
      <c r="E557" s="1"/>
      <c r="F557" s="1"/>
    </row>
    <row r="558" spans="2:6" x14ac:dyDescent="0.3">
      <c r="B558" s="1"/>
      <c r="C558" s="1"/>
      <c r="D558" s="21"/>
      <c r="E558" s="1"/>
      <c r="F558" s="1"/>
    </row>
    <row r="559" spans="2:6" x14ac:dyDescent="0.3">
      <c r="B559" s="1"/>
      <c r="C559" s="1"/>
      <c r="D559" s="21"/>
      <c r="E559" s="1"/>
      <c r="F559" s="1"/>
    </row>
    <row r="560" spans="2:6" x14ac:dyDescent="0.3">
      <c r="B560" s="1"/>
      <c r="C560" s="1"/>
      <c r="D560" s="21"/>
      <c r="E560" s="1"/>
      <c r="F560" s="1"/>
    </row>
    <row r="561" spans="2:6" x14ac:dyDescent="0.3">
      <c r="B561" s="1"/>
      <c r="C561" s="1"/>
      <c r="D561" s="21"/>
      <c r="E561" s="1"/>
      <c r="F561" s="1"/>
    </row>
    <row r="562" spans="2:6" x14ac:dyDescent="0.3">
      <c r="B562" s="1"/>
      <c r="C562" s="1"/>
      <c r="D562" s="21"/>
      <c r="E562" s="1"/>
      <c r="F562" s="1"/>
    </row>
    <row r="563" spans="2:6" x14ac:dyDescent="0.3">
      <c r="B563" s="1"/>
      <c r="C563" s="1"/>
      <c r="D563" s="21"/>
      <c r="E563" s="1"/>
      <c r="F563" s="1"/>
    </row>
    <row r="564" spans="2:6" x14ac:dyDescent="0.3">
      <c r="B564" s="1"/>
      <c r="C564" s="1"/>
      <c r="D564" s="21"/>
      <c r="E564" s="1"/>
      <c r="F564" s="1"/>
    </row>
    <row r="565" spans="2:6" x14ac:dyDescent="0.3">
      <c r="B565" s="1"/>
      <c r="C565" s="1"/>
      <c r="D565" s="21"/>
      <c r="E565" s="1"/>
      <c r="F565" s="1"/>
    </row>
  </sheetData>
  <mergeCells count="10">
    <mergeCell ref="A4:B4"/>
    <mergeCell ref="A5:B5"/>
    <mergeCell ref="A6:B6"/>
    <mergeCell ref="E9:J9"/>
    <mergeCell ref="A1:D1"/>
    <mergeCell ref="E2:G2"/>
    <mergeCell ref="I2:K2"/>
    <mergeCell ref="A3:C3"/>
    <mergeCell ref="E3:F3"/>
    <mergeCell ref="I3:J3"/>
  </mergeCells>
  <dataValidations count="3">
    <dataValidation type="list" allowBlank="1" showInputMessage="1" showErrorMessage="1" sqref="C6" xr:uid="{CB2F3E4A-DF5A-4FE3-B73C-02EA6884CF24}">
      <formula1>$I$4:$I$6</formula1>
    </dataValidation>
    <dataValidation type="list" allowBlank="1" showInputMessage="1" showErrorMessage="1" sqref="C5" xr:uid="{EE5C0DF5-3992-45C5-8439-E92975EA4923}">
      <formula1>$E$4:$E$7</formula1>
    </dataValidation>
    <dataValidation type="list" allowBlank="1" showInputMessage="1" showErrorMessage="1" sqref="C4" xr:uid="{11E5F60C-1E8F-47E3-BEA1-C1713B0F04AB}">
      <formula1>$E$11:$E$15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2BEE-61BA-4854-90A1-EB66A4C6C51E}">
  <dimension ref="A2:G59"/>
  <sheetViews>
    <sheetView workbookViewId="0">
      <selection activeCell="B25" sqref="B25"/>
    </sheetView>
  </sheetViews>
  <sheetFormatPr baseColWidth="10" defaultRowHeight="14.4" x14ac:dyDescent="0.3"/>
  <sheetData>
    <row r="2" spans="1:6" x14ac:dyDescent="0.3">
      <c r="A2" s="25" t="s">
        <v>66</v>
      </c>
      <c r="B2" s="25"/>
      <c r="C2" s="25"/>
      <c r="D2" s="25"/>
      <c r="E2" s="9">
        <v>1</v>
      </c>
      <c r="F2" s="1" t="s">
        <v>68</v>
      </c>
    </row>
    <row r="3" spans="1:6" x14ac:dyDescent="0.3">
      <c r="A3" s="25" t="s">
        <v>67</v>
      </c>
      <c r="B3" s="25"/>
      <c r="C3" s="25"/>
      <c r="D3" s="25"/>
      <c r="E3" s="9">
        <v>1.2</v>
      </c>
      <c r="F3" s="1" t="s">
        <v>68</v>
      </c>
    </row>
    <row r="5" spans="1:6" x14ac:dyDescent="0.3">
      <c r="A5" s="22" t="s">
        <v>69</v>
      </c>
      <c r="B5" s="22"/>
      <c r="C5" s="1">
        <v>21</v>
      </c>
    </row>
    <row r="6" spans="1:6" x14ac:dyDescent="0.3">
      <c r="A6" s="22" t="s">
        <v>70</v>
      </c>
      <c r="B6" s="22"/>
      <c r="C6" s="1">
        <v>1</v>
      </c>
    </row>
    <row r="8" spans="1:6" x14ac:dyDescent="0.3">
      <c r="A8" s="22" t="s">
        <v>71</v>
      </c>
      <c r="B8" s="22"/>
      <c r="C8" s="1">
        <v>1141.4000000000001</v>
      </c>
      <c r="D8" s="1" t="s">
        <v>72</v>
      </c>
    </row>
    <row r="9" spans="1:6" x14ac:dyDescent="0.3">
      <c r="A9" s="22" t="s">
        <v>73</v>
      </c>
      <c r="B9" s="22"/>
      <c r="C9" s="1">
        <v>352.2</v>
      </c>
      <c r="D9" s="1" t="s">
        <v>72</v>
      </c>
    </row>
    <row r="12" spans="1:6" x14ac:dyDescent="0.3">
      <c r="A12" s="22" t="s">
        <v>74</v>
      </c>
      <c r="B12" s="22"/>
      <c r="C12" s="1">
        <f>E2*C9</f>
        <v>352.2</v>
      </c>
      <c r="D12" s="1" t="s">
        <v>75</v>
      </c>
    </row>
    <row r="13" spans="1:6" x14ac:dyDescent="0.3">
      <c r="A13" s="22" t="s">
        <v>76</v>
      </c>
      <c r="B13" s="22"/>
      <c r="C13" s="1">
        <f>E3*C8</f>
        <v>1369.68</v>
      </c>
      <c r="D13" s="1" t="s">
        <v>75</v>
      </c>
    </row>
    <row r="15" spans="1:6" x14ac:dyDescent="0.3">
      <c r="A15" s="22" t="s">
        <v>77</v>
      </c>
      <c r="B15" s="22"/>
      <c r="C15" s="1">
        <f>C8*C6+C5*C9</f>
        <v>8537.6</v>
      </c>
      <c r="D15" s="1" t="s">
        <v>75</v>
      </c>
    </row>
    <row r="17" spans="1:7" x14ac:dyDescent="0.3">
      <c r="A17" s="22" t="s">
        <v>83</v>
      </c>
      <c r="B17" s="22"/>
      <c r="C17" s="22"/>
      <c r="D17" s="1">
        <f>C5/20</f>
        <v>1.05</v>
      </c>
      <c r="E17" s="1" t="s">
        <v>13</v>
      </c>
    </row>
    <row r="19" spans="1:7" x14ac:dyDescent="0.3">
      <c r="A19" t="s">
        <v>78</v>
      </c>
    </row>
    <row r="20" spans="1:7" x14ac:dyDescent="0.3">
      <c r="A20" t="s">
        <v>79</v>
      </c>
      <c r="C20">
        <f>1.68+0.74</f>
        <v>2.42</v>
      </c>
      <c r="D20" t="s">
        <v>80</v>
      </c>
    </row>
    <row r="21" spans="1:7" x14ac:dyDescent="0.3">
      <c r="A21" s="23" t="s">
        <v>81</v>
      </c>
      <c r="B21" s="23"/>
      <c r="C21">
        <f>C20*(C5-2)+4.7+0.6+3.5</f>
        <v>54.78</v>
      </c>
      <c r="D21" t="s">
        <v>80</v>
      </c>
      <c r="E21" s="27" t="s">
        <v>85</v>
      </c>
      <c r="F21" s="27"/>
      <c r="G21" s="27"/>
    </row>
    <row r="22" spans="1:7" x14ac:dyDescent="0.3">
      <c r="A22" s="26" t="s">
        <v>82</v>
      </c>
      <c r="B22" s="26"/>
      <c r="C22">
        <f>C21/D17</f>
        <v>52.171428571428571</v>
      </c>
      <c r="D22" t="s">
        <v>84</v>
      </c>
    </row>
    <row r="24" spans="1:7" x14ac:dyDescent="0.3">
      <c r="A24" s="23" t="s">
        <v>86</v>
      </c>
      <c r="B24" s="23"/>
      <c r="C24">
        <f>0.1*C15*1</f>
        <v>853.7600000000001</v>
      </c>
      <c r="D24" t="s">
        <v>87</v>
      </c>
    </row>
    <row r="58" spans="1:1" x14ac:dyDescent="0.3">
      <c r="A58" s="10"/>
    </row>
    <row r="59" spans="1:1" x14ac:dyDescent="0.3">
      <c r="A59" s="10"/>
    </row>
  </sheetData>
  <mergeCells count="14">
    <mergeCell ref="E21:G21"/>
    <mergeCell ref="A13:B13"/>
    <mergeCell ref="A12:B12"/>
    <mergeCell ref="A15:B15"/>
    <mergeCell ref="A17:C17"/>
    <mergeCell ref="A21:B21"/>
    <mergeCell ref="A24:B24"/>
    <mergeCell ref="A2:D2"/>
    <mergeCell ref="A3:D3"/>
    <mergeCell ref="A5:B5"/>
    <mergeCell ref="A6:B6"/>
    <mergeCell ref="A9:B9"/>
    <mergeCell ref="A8:B8"/>
    <mergeCell ref="A22:B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7094-68CD-4FC0-AFB3-1688A5DDC942}">
  <dimension ref="B2:Y43"/>
  <sheetViews>
    <sheetView tabSelected="1" topLeftCell="G13" zoomScale="81" zoomScaleNormal="81" workbookViewId="0">
      <selection activeCell="T39" sqref="T39"/>
    </sheetView>
  </sheetViews>
  <sheetFormatPr baseColWidth="10" defaultRowHeight="14.4" x14ac:dyDescent="0.3"/>
  <sheetData>
    <row r="2" spans="20:25" x14ac:dyDescent="0.3">
      <c r="T2" s="22" t="s">
        <v>11</v>
      </c>
      <c r="U2" s="22"/>
      <c r="V2" s="22"/>
      <c r="W2" s="22"/>
      <c r="X2" s="22"/>
      <c r="Y2" s="22"/>
    </row>
    <row r="3" spans="20:25" x14ac:dyDescent="0.3">
      <c r="T3" s="1" t="s">
        <v>12</v>
      </c>
      <c r="U3" s="1" t="s">
        <v>13</v>
      </c>
      <c r="V3" s="1" t="s">
        <v>14</v>
      </c>
      <c r="W3" s="1" t="s">
        <v>15</v>
      </c>
      <c r="X3" s="1" t="s">
        <v>16</v>
      </c>
      <c r="Y3" s="1" t="s">
        <v>17</v>
      </c>
    </row>
    <row r="4" spans="20:25" x14ac:dyDescent="0.3">
      <c r="T4" s="1" t="s">
        <v>18</v>
      </c>
      <c r="U4" s="1">
        <v>0.9</v>
      </c>
      <c r="V4" s="1">
        <v>0.15</v>
      </c>
      <c r="W4" s="1">
        <v>0.2</v>
      </c>
      <c r="X4" s="1">
        <v>1</v>
      </c>
      <c r="Y4" s="1">
        <v>2</v>
      </c>
    </row>
    <row r="5" spans="20:25" x14ac:dyDescent="0.3">
      <c r="T5" s="1" t="s">
        <v>19</v>
      </c>
      <c r="U5" s="1">
        <v>1</v>
      </c>
      <c r="V5" s="1">
        <v>0.3</v>
      </c>
      <c r="W5" s="1">
        <v>0.35</v>
      </c>
      <c r="X5" s="1">
        <v>1.33</v>
      </c>
      <c r="Y5" s="1">
        <v>1.5</v>
      </c>
    </row>
    <row r="6" spans="20:25" x14ac:dyDescent="0.3">
      <c r="T6" s="1" t="s">
        <v>20</v>
      </c>
      <c r="U6" s="1">
        <v>1.05</v>
      </c>
      <c r="V6" s="1">
        <v>0.4</v>
      </c>
      <c r="W6" s="1">
        <v>0.45</v>
      </c>
      <c r="X6" s="1">
        <v>1.4</v>
      </c>
      <c r="Y6" s="1">
        <v>1.6</v>
      </c>
    </row>
    <row r="7" spans="20:25" x14ac:dyDescent="0.3">
      <c r="T7" s="1" t="s">
        <v>21</v>
      </c>
      <c r="U7" s="1">
        <v>1.2</v>
      </c>
      <c r="V7" s="1">
        <v>0.75</v>
      </c>
      <c r="W7" s="1">
        <v>0.85</v>
      </c>
      <c r="X7" s="1">
        <v>1.8</v>
      </c>
      <c r="Y7" s="1">
        <v>1</v>
      </c>
    </row>
    <row r="8" spans="20:25" x14ac:dyDescent="0.3">
      <c r="T8" s="1" t="s">
        <v>22</v>
      </c>
      <c r="U8" s="1">
        <v>1.3</v>
      </c>
      <c r="V8" s="1">
        <v>1.2</v>
      </c>
      <c r="W8" s="1">
        <v>1.35</v>
      </c>
      <c r="X8" s="1">
        <v>1.8</v>
      </c>
      <c r="Y8" s="1">
        <v>1</v>
      </c>
    </row>
    <row r="17" spans="2:22" x14ac:dyDescent="0.3">
      <c r="B17" s="2" t="s">
        <v>43</v>
      </c>
      <c r="C17" s="2" t="s">
        <v>44</v>
      </c>
      <c r="U17" s="20" t="s">
        <v>94</v>
      </c>
      <c r="V17" s="20" t="s">
        <v>96</v>
      </c>
    </row>
    <row r="18" spans="2:22" x14ac:dyDescent="0.3">
      <c r="B18" s="1" t="s">
        <v>9</v>
      </c>
      <c r="C18" s="1">
        <v>11</v>
      </c>
      <c r="U18" s="20" t="s">
        <v>95</v>
      </c>
      <c r="V18" s="20" t="s">
        <v>95</v>
      </c>
    </row>
    <row r="19" spans="2:22" x14ac:dyDescent="0.3">
      <c r="B19" s="1" t="s">
        <v>10</v>
      </c>
      <c r="C19" s="1">
        <f>Parámetros!B9</f>
        <v>0.15</v>
      </c>
      <c r="U19" s="7">
        <v>10.37439</v>
      </c>
      <c r="V19" s="7">
        <v>10.37439</v>
      </c>
    </row>
    <row r="20" spans="2:22" x14ac:dyDescent="0.3">
      <c r="U20" s="7">
        <v>37.736710000000002</v>
      </c>
      <c r="V20" s="7">
        <v>37.736710000000002</v>
      </c>
    </row>
    <row r="21" spans="2:22" x14ac:dyDescent="0.3">
      <c r="U21" s="7">
        <v>37.71763</v>
      </c>
      <c r="V21" s="7">
        <v>37.71763</v>
      </c>
    </row>
    <row r="22" spans="2:22" x14ac:dyDescent="0.3">
      <c r="B22" s="2" t="s">
        <v>0</v>
      </c>
      <c r="C22" s="2" t="s">
        <v>1</v>
      </c>
      <c r="D22" s="2" t="s">
        <v>2</v>
      </c>
      <c r="U22" s="7">
        <v>39.854970000000002</v>
      </c>
      <c r="V22" s="7">
        <v>39.854970000000002</v>
      </c>
    </row>
    <row r="23" spans="2:22" x14ac:dyDescent="0.3">
      <c r="B23" s="1">
        <v>1</v>
      </c>
      <c r="C23" s="1">
        <v>1.1399999999999999</v>
      </c>
      <c r="D23" s="1" t="s">
        <v>3</v>
      </c>
      <c r="U23" s="7">
        <v>37.98903</v>
      </c>
      <c r="V23" s="7">
        <v>37.98903</v>
      </c>
    </row>
    <row r="24" spans="2:22" x14ac:dyDescent="0.3">
      <c r="B24" s="1">
        <v>2</v>
      </c>
      <c r="C24" s="1">
        <v>0.85299999999999998</v>
      </c>
      <c r="D24" s="1" t="s">
        <v>4</v>
      </c>
      <c r="U24" s="7">
        <v>36.943779999999997</v>
      </c>
      <c r="V24" s="7">
        <v>36.943779999999997</v>
      </c>
    </row>
    <row r="25" spans="2:22" x14ac:dyDescent="0.3">
      <c r="U25" s="7">
        <v>37.98903</v>
      </c>
      <c r="V25" s="7">
        <v>37.98903</v>
      </c>
    </row>
    <row r="26" spans="2:22" x14ac:dyDescent="0.3">
      <c r="B26" s="2" t="s">
        <v>5</v>
      </c>
      <c r="C26" s="3">
        <f>1+((C23)/(0.1*C19+(C23/C18)))</f>
        <v>10.60919540229885</v>
      </c>
      <c r="D26" s="2" t="s">
        <v>7</v>
      </c>
      <c r="E26" s="1">
        <f>1/C26</f>
        <v>9.425785482123511E-2</v>
      </c>
      <c r="U26" s="7">
        <v>36.943779999999997</v>
      </c>
      <c r="V26" s="7">
        <v>36.943779999999997</v>
      </c>
    </row>
    <row r="27" spans="2:22" x14ac:dyDescent="0.3">
      <c r="B27" s="2" t="s">
        <v>6</v>
      </c>
      <c r="C27" s="3">
        <f>1+((C24)/(0.1*C19+(C24/C18)))</f>
        <v>10.217092337917485</v>
      </c>
      <c r="D27" s="2" t="s">
        <v>8</v>
      </c>
      <c r="E27" s="1">
        <f>1/C27</f>
        <v>9.7875204307278141E-2</v>
      </c>
      <c r="U27" s="7">
        <v>37.98903</v>
      </c>
      <c r="V27" s="7">
        <v>37.98903</v>
      </c>
    </row>
    <row r="28" spans="2:22" ht="15" thickBot="1" x14ac:dyDescent="0.35">
      <c r="U28" s="7">
        <v>37.98903</v>
      </c>
      <c r="V28" s="7">
        <v>37.98903</v>
      </c>
    </row>
    <row r="29" spans="2:22" x14ac:dyDescent="0.3">
      <c r="B29" s="17" t="s">
        <v>88</v>
      </c>
      <c r="C29" s="11">
        <v>8218</v>
      </c>
      <c r="D29" s="12" t="s">
        <v>25</v>
      </c>
      <c r="U29" s="7">
        <v>37.98903</v>
      </c>
      <c r="V29" s="7">
        <v>37.98903</v>
      </c>
    </row>
    <row r="30" spans="2:22" ht="15" thickBot="1" x14ac:dyDescent="0.35">
      <c r="B30" s="18" t="s">
        <v>89</v>
      </c>
      <c r="C30" s="13">
        <v>2093</v>
      </c>
      <c r="D30" s="14" t="s">
        <v>25</v>
      </c>
      <c r="U30" s="7">
        <v>37.98903</v>
      </c>
      <c r="V30" s="7">
        <v>37.98903</v>
      </c>
    </row>
    <row r="31" spans="2:22" ht="15" thickBot="1" x14ac:dyDescent="0.35">
      <c r="U31" s="7">
        <v>37.98903</v>
      </c>
      <c r="V31" s="7">
        <v>37.98903</v>
      </c>
    </row>
    <row r="32" spans="2:22" ht="15" thickBot="1" x14ac:dyDescent="0.35">
      <c r="B32" s="19" t="s">
        <v>24</v>
      </c>
      <c r="C32" s="15">
        <f>U43</f>
        <v>8139.448134899998</v>
      </c>
      <c r="D32" s="16" t="s">
        <v>25</v>
      </c>
      <c r="U32" s="7">
        <v>37.98903</v>
      </c>
      <c r="V32" s="7">
        <v>37.98903</v>
      </c>
    </row>
    <row r="33" spans="20:22" x14ac:dyDescent="0.3">
      <c r="U33" s="7">
        <v>37.98903</v>
      </c>
      <c r="V33" s="7">
        <v>37.98903</v>
      </c>
    </row>
    <row r="34" spans="20:22" x14ac:dyDescent="0.3">
      <c r="U34" s="7">
        <v>37.98903</v>
      </c>
      <c r="V34" s="7">
        <v>37.98903</v>
      </c>
    </row>
    <row r="35" spans="20:22" x14ac:dyDescent="0.3">
      <c r="U35" s="7">
        <v>37.98903</v>
      </c>
      <c r="V35" s="7">
        <v>37.98903</v>
      </c>
    </row>
    <row r="36" spans="20:22" x14ac:dyDescent="0.3">
      <c r="U36" s="7">
        <v>37.98903</v>
      </c>
      <c r="V36" s="7">
        <v>37.98903</v>
      </c>
    </row>
    <row r="37" spans="20:22" x14ac:dyDescent="0.3">
      <c r="U37" s="7">
        <v>37.98903</v>
      </c>
      <c r="V37" s="7">
        <v>37.98903</v>
      </c>
    </row>
    <row r="38" spans="20:22" x14ac:dyDescent="0.3">
      <c r="U38" s="7">
        <v>37.98903</v>
      </c>
      <c r="V38" s="7">
        <v>37.98903</v>
      </c>
    </row>
    <row r="39" spans="20:22" x14ac:dyDescent="0.3">
      <c r="U39" s="7">
        <v>37.98903</v>
      </c>
      <c r="V39" s="7">
        <v>37.98903</v>
      </c>
    </row>
    <row r="40" spans="20:22" x14ac:dyDescent="0.3">
      <c r="U40" s="7">
        <v>37.98903</v>
      </c>
      <c r="V40" s="7">
        <v>37.98903</v>
      </c>
    </row>
    <row r="41" spans="20:22" x14ac:dyDescent="0.3">
      <c r="U41" s="7">
        <v>22.313549999999999</v>
      </c>
      <c r="V41" s="7">
        <v>22.313549999999999</v>
      </c>
    </row>
    <row r="42" spans="20:22" x14ac:dyDescent="0.3">
      <c r="T42" t="s">
        <v>98</v>
      </c>
      <c r="U42">
        <f>SUM(U19:U41)</f>
        <v>829.70928999999978</v>
      </c>
      <c r="V42">
        <f>SUM(V19:V41)</f>
        <v>829.70928999999978</v>
      </c>
    </row>
    <row r="43" spans="20:22" x14ac:dyDescent="0.3">
      <c r="T43" t="s">
        <v>97</v>
      </c>
      <c r="U43">
        <f>U42*9.81</f>
        <v>8139.448134899998</v>
      </c>
      <c r="V43">
        <f>V42*9.81</f>
        <v>8139.448134899998</v>
      </c>
    </row>
  </sheetData>
  <mergeCells count="1">
    <mergeCell ref="T2:Y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E766-FA54-4DA0-A4D3-BE534DD193D8}">
  <dimension ref="J2:P54"/>
  <sheetViews>
    <sheetView topLeftCell="A36" workbookViewId="0">
      <selection activeCell="I40" sqref="I40"/>
    </sheetView>
  </sheetViews>
  <sheetFormatPr baseColWidth="10" defaultRowHeight="14.4" x14ac:dyDescent="0.3"/>
  <sheetData>
    <row r="2" spans="10:12" x14ac:dyDescent="0.3">
      <c r="J2" s="1" t="s">
        <v>38</v>
      </c>
      <c r="K2" s="1">
        <f>Parámetros!B8</f>
        <v>0.9</v>
      </c>
    </row>
    <row r="3" spans="10:12" x14ac:dyDescent="0.3">
      <c r="J3" s="1" t="s">
        <v>10</v>
      </c>
      <c r="K3" s="1">
        <f>Parámetros!B9</f>
        <v>0.15</v>
      </c>
    </row>
    <row r="4" spans="10:12" x14ac:dyDescent="0.3">
      <c r="J4" s="1" t="s">
        <v>40</v>
      </c>
      <c r="K4" s="1">
        <f>Parámetros!B10</f>
        <v>0.2</v>
      </c>
    </row>
    <row r="5" spans="10:12" x14ac:dyDescent="0.3">
      <c r="J5" s="1" t="s">
        <v>16</v>
      </c>
      <c r="K5" s="1">
        <f>Parámetros!B11</f>
        <v>1</v>
      </c>
    </row>
    <row r="6" spans="10:12" x14ac:dyDescent="0.3">
      <c r="J6" s="1" t="s">
        <v>17</v>
      </c>
      <c r="K6" s="1">
        <f>Parámetros!B12</f>
        <v>2</v>
      </c>
    </row>
    <row r="7" spans="10:12" x14ac:dyDescent="0.3">
      <c r="J7" s="1" t="s">
        <v>33</v>
      </c>
      <c r="K7" s="1">
        <f>Parámetros!B13</f>
        <v>0.4</v>
      </c>
    </row>
    <row r="8" spans="10:12" x14ac:dyDescent="0.3">
      <c r="J8" s="1" t="s">
        <v>31</v>
      </c>
      <c r="K8" s="1">
        <f>Parámetros!B14</f>
        <v>1</v>
      </c>
    </row>
    <row r="9" spans="10:12" x14ac:dyDescent="0.3">
      <c r="J9" s="1" t="s">
        <v>42</v>
      </c>
      <c r="K9" s="1">
        <f>Parámetros!B15</f>
        <v>1</v>
      </c>
    </row>
    <row r="10" spans="10:12" x14ac:dyDescent="0.3">
      <c r="J10" s="1" t="s">
        <v>41</v>
      </c>
      <c r="K10" s="1">
        <f>Parámetros!B16</f>
        <v>9.81</v>
      </c>
    </row>
    <row r="13" spans="10:12" x14ac:dyDescent="0.3">
      <c r="J13" s="2" t="s">
        <v>0</v>
      </c>
      <c r="K13" s="2" t="s">
        <v>1</v>
      </c>
      <c r="L13" s="2" t="s">
        <v>2</v>
      </c>
    </row>
    <row r="14" spans="10:12" x14ac:dyDescent="0.3">
      <c r="J14" s="1">
        <v>1</v>
      </c>
      <c r="K14" s="1">
        <f>'Factor R'!C23</f>
        <v>1.1399999999999999</v>
      </c>
      <c r="L14" s="1" t="s">
        <v>3</v>
      </c>
    </row>
    <row r="15" spans="10:12" x14ac:dyDescent="0.3">
      <c r="J15" s="1">
        <v>2</v>
      </c>
      <c r="K15" s="1">
        <f>'Factor R'!C24</f>
        <v>0.85299999999999998</v>
      </c>
      <c r="L15" s="1" t="s">
        <v>4</v>
      </c>
    </row>
    <row r="17" spans="10:14" x14ac:dyDescent="0.3">
      <c r="J17" s="2" t="s">
        <v>5</v>
      </c>
      <c r="K17" s="3">
        <f>'Factor R'!C26</f>
        <v>10.60919540229885</v>
      </c>
      <c r="L17" s="2" t="s">
        <v>7</v>
      </c>
      <c r="M17" s="1">
        <f>1/K17</f>
        <v>9.425785482123511E-2</v>
      </c>
    </row>
    <row r="18" spans="10:14" x14ac:dyDescent="0.3">
      <c r="J18" s="2" t="s">
        <v>6</v>
      </c>
      <c r="K18" s="3">
        <f>'Factor R'!C27</f>
        <v>10.217092337917485</v>
      </c>
      <c r="L18" s="2" t="s">
        <v>8</v>
      </c>
      <c r="M18" s="1">
        <f>1/K18</f>
        <v>9.7875204307278141E-2</v>
      </c>
    </row>
    <row r="21" spans="10:14" x14ac:dyDescent="0.3">
      <c r="J21" s="1" t="s">
        <v>45</v>
      </c>
      <c r="K21" s="1">
        <f>((2.75*K2*K7)/(K17)*(K4/K14)^K5)</f>
        <v>1.6371101100530312E-2</v>
      </c>
    </row>
    <row r="22" spans="10:14" x14ac:dyDescent="0.3">
      <c r="J22" s="1" t="s">
        <v>46</v>
      </c>
      <c r="K22" s="1">
        <f>((2.75*K2*K7)/(K18)*(K4/K15)^K5)</f>
        <v>2.271898060122049E-2</v>
      </c>
    </row>
    <row r="24" spans="10:14" x14ac:dyDescent="0.3">
      <c r="J24" s="1" t="s">
        <v>55</v>
      </c>
      <c r="K24" s="1">
        <v>0.1</v>
      </c>
    </row>
    <row r="25" spans="10:14" x14ac:dyDescent="0.3">
      <c r="J25" s="1" t="s">
        <v>56</v>
      </c>
      <c r="K25" s="1">
        <f>K8*K2*K7/6</f>
        <v>6.0000000000000005E-2</v>
      </c>
    </row>
    <row r="27" spans="10:14" x14ac:dyDescent="0.3">
      <c r="J27" s="1" t="s">
        <v>24</v>
      </c>
      <c r="K27" s="1">
        <f>'Factor R'!C32</f>
        <v>8139.448134899998</v>
      </c>
      <c r="L27" s="1" t="s">
        <v>25</v>
      </c>
    </row>
    <row r="29" spans="10:14" x14ac:dyDescent="0.3">
      <c r="J29" s="1" t="s">
        <v>90</v>
      </c>
      <c r="K29" s="1">
        <f>K8*K7/6</f>
        <v>6.6666666666666666E-2</v>
      </c>
      <c r="L29" s="1" t="s">
        <v>25</v>
      </c>
      <c r="M29" s="28" t="s">
        <v>93</v>
      </c>
      <c r="N29" s="29"/>
    </row>
    <row r="30" spans="10:14" x14ac:dyDescent="0.3">
      <c r="J30" s="1" t="s">
        <v>91</v>
      </c>
      <c r="K30" s="1">
        <f>0.35*K2*K7*K8*K27</f>
        <v>1025.5704649973998</v>
      </c>
      <c r="L30" s="1" t="s">
        <v>25</v>
      </c>
      <c r="M30" s="28" t="s">
        <v>92</v>
      </c>
      <c r="N30" s="29"/>
    </row>
    <row r="32" spans="10:14" x14ac:dyDescent="0.3">
      <c r="J32" s="1" t="s">
        <v>47</v>
      </c>
      <c r="K32" s="1">
        <f>K24*K8*K27</f>
        <v>813.94481348999989</v>
      </c>
      <c r="L32" s="1" t="s">
        <v>25</v>
      </c>
      <c r="M32" s="28" t="str">
        <f>IF(AND($K$29&lt;K32,$K$30&gt;K32),"Está dentro del rango","No cumple")</f>
        <v>Está dentro del rango</v>
      </c>
      <c r="N32" s="29"/>
    </row>
    <row r="33" spans="10:16" x14ac:dyDescent="0.3">
      <c r="J33" s="1" t="s">
        <v>48</v>
      </c>
      <c r="K33" s="1">
        <f>K24*K8*K27</f>
        <v>813.94481348999989</v>
      </c>
      <c r="L33" s="1" t="s">
        <v>25</v>
      </c>
      <c r="M33" s="28" t="str">
        <f>IF(AND($K$29&lt;K33,$K$30&gt;K33),"Está dentro del rango","No cumple")</f>
        <v>Está dentro del rango</v>
      </c>
      <c r="N33" s="29"/>
    </row>
    <row r="35" spans="10:16" x14ac:dyDescent="0.3">
      <c r="J35" s="30" t="s">
        <v>49</v>
      </c>
      <c r="K35" s="31"/>
      <c r="L35" s="32"/>
    </row>
    <row r="36" spans="10:16" x14ac:dyDescent="0.3">
      <c r="J36" s="1" t="s">
        <v>53</v>
      </c>
      <c r="K36" s="1">
        <f>K24*K8*K27</f>
        <v>813.94481348999989</v>
      </c>
      <c r="L36" s="1" t="s">
        <v>65</v>
      </c>
    </row>
    <row r="37" spans="10:16" x14ac:dyDescent="0.3">
      <c r="J37" s="1" t="s">
        <v>54</v>
      </c>
      <c r="K37" s="1">
        <f>K24*K8*K27</f>
        <v>813.94481348999989</v>
      </c>
      <c r="L37" s="1" t="s">
        <v>65</v>
      </c>
    </row>
    <row r="39" spans="10:16" x14ac:dyDescent="0.3">
      <c r="J39" s="22" t="s">
        <v>50</v>
      </c>
      <c r="K39" s="22"/>
      <c r="L39" s="22"/>
      <c r="P39" s="7"/>
    </row>
    <row r="40" spans="10:16" x14ac:dyDescent="0.3">
      <c r="J40" s="1" t="s">
        <v>51</v>
      </c>
      <c r="K40" s="8">
        <v>160.34100000000001</v>
      </c>
      <c r="L40" s="1" t="s">
        <v>65</v>
      </c>
      <c r="P40" s="7"/>
    </row>
    <row r="41" spans="10:16" x14ac:dyDescent="0.3">
      <c r="J41" s="1" t="s">
        <v>52</v>
      </c>
      <c r="K41" s="8">
        <v>201.91</v>
      </c>
      <c r="L41" s="1" t="s">
        <v>65</v>
      </c>
    </row>
    <row r="42" spans="10:16" x14ac:dyDescent="0.3">
      <c r="P42" s="7"/>
    </row>
    <row r="43" spans="10:16" x14ac:dyDescent="0.3">
      <c r="J43" s="22" t="s">
        <v>57</v>
      </c>
      <c r="K43" s="22"/>
      <c r="L43" s="22"/>
      <c r="M43" s="22"/>
      <c r="P43" s="7"/>
    </row>
    <row r="44" spans="10:16" x14ac:dyDescent="0.3">
      <c r="J44" s="1" t="s">
        <v>58</v>
      </c>
      <c r="K44" s="1">
        <f>(K40/K36)*K17</f>
        <v>2.0899316167470112</v>
      </c>
      <c r="L44" s="1" t="s">
        <v>61</v>
      </c>
      <c r="M44" s="1">
        <f>1/K44</f>
        <v>0.47848455518200395</v>
      </c>
    </row>
    <row r="45" spans="10:16" x14ac:dyDescent="0.3">
      <c r="J45" s="1" t="s">
        <v>59</v>
      </c>
      <c r="K45" s="1">
        <f>(K41/K37)*K18</f>
        <v>2.5344876946921717</v>
      </c>
      <c r="L45" s="1" t="s">
        <v>60</v>
      </c>
      <c r="M45" s="1">
        <f>1/K45</f>
        <v>0.39455705470349733</v>
      </c>
    </row>
    <row r="47" spans="10:16" x14ac:dyDescent="0.3">
      <c r="J47" s="22" t="s">
        <v>64</v>
      </c>
      <c r="K47" s="22"/>
      <c r="L47" s="22"/>
    </row>
    <row r="48" spans="10:16" x14ac:dyDescent="0.3">
      <c r="J48" s="1" t="s">
        <v>62</v>
      </c>
      <c r="K48" s="8">
        <v>766.05499999999995</v>
      </c>
      <c r="L48" s="1" t="s">
        <v>65</v>
      </c>
    </row>
    <row r="49" spans="10:16" x14ac:dyDescent="0.3">
      <c r="J49" s="8" t="s">
        <v>63</v>
      </c>
      <c r="K49" s="8">
        <v>765.98800000000006</v>
      </c>
      <c r="L49" s="1" t="s">
        <v>65</v>
      </c>
    </row>
    <row r="51" spans="10:16" x14ac:dyDescent="0.3">
      <c r="M51" s="7"/>
    </row>
    <row r="53" spans="10:16" x14ac:dyDescent="0.3">
      <c r="O53" s="7"/>
      <c r="P53" s="7"/>
    </row>
    <row r="54" spans="10:16" x14ac:dyDescent="0.3">
      <c r="O54" s="1"/>
      <c r="P54" s="7"/>
    </row>
  </sheetData>
  <mergeCells count="8">
    <mergeCell ref="J39:L39"/>
    <mergeCell ref="J47:L47"/>
    <mergeCell ref="J43:M43"/>
    <mergeCell ref="M29:N29"/>
    <mergeCell ref="M30:N30"/>
    <mergeCell ref="M32:N32"/>
    <mergeCell ref="M33:N33"/>
    <mergeCell ref="J35:L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Parámetros</vt:lpstr>
      <vt:lpstr>Estimacion_periodo</vt:lpstr>
      <vt:lpstr>Factor R</vt:lpstr>
      <vt:lpstr>Corte basal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CAPRILE</dc:creator>
  <cp:lastModifiedBy>BERNARDO CAPRILE</cp:lastModifiedBy>
  <dcterms:created xsi:type="dcterms:W3CDTF">2025-11-07T18:54:16Z</dcterms:created>
  <dcterms:modified xsi:type="dcterms:W3CDTF">2026-05-14T18:28:42Z</dcterms:modified>
</cp:coreProperties>
</file>