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53337d7bb58d0d/Escritorio/Semestre XI/Proyecto Civil/Proyecto_civil/Entrega_4/excel_codigos/"/>
    </mc:Choice>
  </mc:AlternateContent>
  <xr:revisionPtr revIDLastSave="4" documentId="13_ncr:1_{18E30715-B926-4C52-A761-F29662A6C853}" xr6:coauthVersionLast="47" xr6:coauthVersionMax="47" xr10:uidLastSave="{A4E6710C-67AC-47BB-B209-AF6EE8A21D07}"/>
  <bookViews>
    <workbookView xWindow="-28920" yWindow="1605" windowWidth="29040" windowHeight="15720" activeTab="5" xr2:uid="{13B6E0EF-7AC1-4B06-BAEC-02AD18A0F120}"/>
  </bookViews>
  <sheets>
    <sheet name="Set a analizar" sheetId="5" r:id="rId1"/>
    <sheet name="B4" sheetId="2" r:id="rId2"/>
    <sheet name="B8" sheetId="3" r:id="rId3"/>
    <sheet name="B15" sheetId="4" r:id="rId4"/>
    <sheet name="B16" sheetId="1" r:id="rId5"/>
    <sheet name="Verificaciónde deformaciones" sheetId="6" r:id="rId6"/>
    <sheet name="Cagas tributarias" sheetId="7" r:id="rId7"/>
  </sheets>
  <definedNames>
    <definedName name="_xlnm._FilterDatabase" localSheetId="1" hidden="1">'B4'!$B$2:$Q$309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7" l="1"/>
  <c r="K4" i="7"/>
  <c r="K5" i="7"/>
  <c r="K2" i="7"/>
  <c r="J3" i="7"/>
  <c r="J4" i="7"/>
  <c r="J5" i="7"/>
  <c r="J2" i="7"/>
  <c r="C10" i="7"/>
  <c r="D10" i="7" s="1"/>
  <c r="C11" i="7"/>
  <c r="D11" i="7" s="1"/>
  <c r="C9" i="7"/>
  <c r="D9" i="7" s="1"/>
  <c r="E9" i="7"/>
  <c r="F9" i="7" s="1"/>
  <c r="C12" i="7"/>
  <c r="D12" i="7" s="1"/>
  <c r="E10" i="7"/>
  <c r="F10" i="7" s="1"/>
  <c r="E11" i="7"/>
  <c r="F11" i="7" s="1"/>
  <c r="E12" i="7"/>
  <c r="F12" i="7" s="1"/>
  <c r="H2" i="7"/>
  <c r="I3" i="7"/>
  <c r="I4" i="7"/>
  <c r="I5" i="7"/>
  <c r="I2" i="7"/>
  <c r="H3" i="7"/>
  <c r="H4" i="7"/>
  <c r="H5" i="7"/>
  <c r="G3" i="7"/>
  <c r="G4" i="7"/>
  <c r="G5" i="7"/>
  <c r="G2" i="7"/>
  <c r="F3" i="7"/>
  <c r="F4" i="7"/>
  <c r="F5" i="7"/>
  <c r="F2" i="7"/>
  <c r="E3" i="7"/>
  <c r="E4" i="7"/>
  <c r="E5" i="7"/>
  <c r="E2" i="7"/>
  <c r="I15" i="6"/>
  <c r="I14" i="6"/>
  <c r="I13" i="6"/>
  <c r="I12" i="6"/>
  <c r="C23" i="6"/>
  <c r="C19" i="6"/>
  <c r="C17" i="6"/>
  <c r="C15" i="6"/>
  <c r="C16" i="6" s="1"/>
  <c r="C14" i="6"/>
  <c r="C6" i="6"/>
  <c r="T70" i="1"/>
  <c r="T69" i="1"/>
  <c r="T67" i="1"/>
  <c r="X36" i="3"/>
  <c r="J4" i="2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B4" i="1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B314" i="4"/>
  <c r="C314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B315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B316" i="4"/>
  <c r="C316" i="4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B317" i="4"/>
  <c r="C317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B318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B319" i="4"/>
  <c r="C319" i="4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B321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B322" i="4"/>
  <c r="C322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B323" i="4"/>
  <c r="C323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B325" i="4"/>
  <c r="C325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B326" i="4"/>
  <c r="C326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B327" i="4"/>
  <c r="C327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B328" i="4"/>
  <c r="C328" i="4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B329" i="4"/>
  <c r="C329" i="4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B330" i="4"/>
  <c r="C330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B331" i="4"/>
  <c r="C331" i="4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B332" i="4"/>
  <c r="C332" i="4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B333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B334" i="4"/>
  <c r="C334" i="4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B335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B336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B337" i="4"/>
  <c r="C337" i="4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B338" i="4"/>
  <c r="C338" i="4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B339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B340" i="4"/>
  <c r="C340" i="4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B341" i="4"/>
  <c r="C341" i="4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B342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B343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B344" i="4"/>
  <c r="C344" i="4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B345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B346" i="4"/>
  <c r="C346" i="4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B347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B348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B349" i="4"/>
  <c r="C349" i="4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B350" i="4"/>
  <c r="C350" i="4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B351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B352" i="4"/>
  <c r="C352" i="4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B353" i="4"/>
  <c r="C353" i="4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B354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B355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B356" i="4"/>
  <c r="C356" i="4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B357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B358" i="4"/>
  <c r="C358" i="4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B359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B4" i="4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B15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B159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B160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B161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B162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B163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B164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B165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B167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B168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B169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B170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B171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B17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B173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B174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B175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B176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B177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B178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B179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B180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B181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B182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B183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B184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B185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B186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B187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B188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B189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B190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B191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B192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B193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B194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B195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B196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B197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B198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B199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B200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B201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B202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B203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B204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B205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B206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B207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B208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B209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B210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B211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B212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B213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B214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B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B216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B217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B218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B219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B220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B221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B222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B223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B224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B225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B226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B227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B228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B229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B230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B231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B232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B233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B234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B235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B236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B237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B238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B239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B240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B241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B242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B243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B245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B246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B247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B248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B249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B250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B251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B252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B253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B254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B255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B256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B257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B25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B259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B260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B261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B262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B263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B264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B265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B266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B267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B268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B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B270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B27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B272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B273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B274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B275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B276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B277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B278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B279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B280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B281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B282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B283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B284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B285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B286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B287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B288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B289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B290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B291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B2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B293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B2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B295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B296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B297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B298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B299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B300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B301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B302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B303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B304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B305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B306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B307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B30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B309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B4" i="3"/>
  <c r="T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T5" i="2" s="1"/>
  <c r="T63" i="2" s="1"/>
  <c r="O78" i="2"/>
  <c r="P78" i="2"/>
  <c r="Q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B101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B102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B103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B104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B105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B106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B108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B109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B110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B111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B112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B113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B114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B115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B116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B117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B118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B119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B120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B121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B122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B123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B124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B125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B126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B127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B128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B129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B130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B131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B132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B133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B134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B135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B136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B137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B138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B139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B140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B141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B142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B143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B144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B145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B146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B147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B148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B149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B150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B151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B152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B153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B154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B155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B156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B157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B158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B159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B160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B161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B162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B163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B164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B165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B166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B167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B168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B170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B171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B172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B173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B174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B175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B176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B177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B178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B179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B180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B181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B182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B183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B184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B185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B186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B187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B188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B189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B190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B191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B192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B193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B194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B195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B196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C4" i="2"/>
  <c r="D4" i="2"/>
  <c r="E4" i="2"/>
  <c r="F4" i="2"/>
  <c r="G4" i="2"/>
  <c r="H4" i="2"/>
  <c r="I4" i="2"/>
  <c r="K4" i="2"/>
  <c r="L4" i="2"/>
  <c r="M4" i="2"/>
  <c r="N4" i="2"/>
  <c r="O4" i="2"/>
  <c r="P4" i="2"/>
  <c r="Q4" i="2"/>
  <c r="B4" i="2"/>
  <c r="T37" i="1"/>
  <c r="T27" i="1"/>
  <c r="T24" i="1"/>
  <c r="AE22" i="1"/>
  <c r="AG22" i="1" s="1"/>
  <c r="Z22" i="1"/>
  <c r="AB22" i="1" s="1"/>
  <c r="T22" i="1"/>
  <c r="AE21" i="1"/>
  <c r="AG21" i="1" s="1"/>
  <c r="Z21" i="1"/>
  <c r="AB21" i="1" s="1"/>
  <c r="AE20" i="1"/>
  <c r="AG20" i="1" s="1"/>
  <c r="Z20" i="1"/>
  <c r="AB20" i="1" s="1"/>
  <c r="T20" i="1"/>
  <c r="T21" i="1" s="1"/>
  <c r="AE19" i="1"/>
  <c r="AG19" i="1" s="1"/>
  <c r="Z19" i="1"/>
  <c r="AB19" i="1" s="1"/>
  <c r="T19" i="1"/>
  <c r="AE18" i="1"/>
  <c r="AG18" i="1" s="1"/>
  <c r="Z18" i="1"/>
  <c r="AB18" i="1" s="1"/>
  <c r="AE17" i="1"/>
  <c r="AG17" i="1" s="1"/>
  <c r="Z17" i="1"/>
  <c r="AB17" i="1" s="1"/>
  <c r="AE16" i="1"/>
  <c r="AG16" i="1" s="1"/>
  <c r="Z16" i="1"/>
  <c r="AB16" i="1" s="1"/>
  <c r="AE15" i="1"/>
  <c r="AG15" i="1" s="1"/>
  <c r="Z15" i="1"/>
  <c r="AB15" i="1" s="1"/>
  <c r="AE14" i="1"/>
  <c r="AG14" i="1" s="1"/>
  <c r="Z14" i="1"/>
  <c r="AB14" i="1" s="1"/>
  <c r="T14" i="1"/>
  <c r="AE13" i="1"/>
  <c r="AG13" i="1" s="1"/>
  <c r="Z13" i="1"/>
  <c r="AB13" i="1" s="1"/>
  <c r="AE12" i="1"/>
  <c r="AG12" i="1" s="1"/>
  <c r="Z12" i="1"/>
  <c r="AB12" i="1" s="1"/>
  <c r="AB5" i="1"/>
  <c r="T37" i="4"/>
  <c r="T27" i="4"/>
  <c r="T24" i="4"/>
  <c r="AE22" i="4"/>
  <c r="AG22" i="4" s="1"/>
  <c r="Z22" i="4"/>
  <c r="AB22" i="4" s="1"/>
  <c r="T22" i="4"/>
  <c r="AE21" i="4"/>
  <c r="AG21" i="4" s="1"/>
  <c r="Z21" i="4"/>
  <c r="AB21" i="4" s="1"/>
  <c r="AE20" i="4"/>
  <c r="AG20" i="4" s="1"/>
  <c r="Z20" i="4"/>
  <c r="AB20" i="4" s="1"/>
  <c r="T20" i="4"/>
  <c r="T21" i="4" s="1"/>
  <c r="AG19" i="4"/>
  <c r="AE19" i="4"/>
  <c r="Z19" i="4"/>
  <c r="AB19" i="4" s="1"/>
  <c r="T19" i="4"/>
  <c r="AE18" i="4"/>
  <c r="AG18" i="4" s="1"/>
  <c r="Z18" i="4"/>
  <c r="AB18" i="4" s="1"/>
  <c r="AE17" i="4"/>
  <c r="AG17" i="4" s="1"/>
  <c r="Z17" i="4"/>
  <c r="AB17" i="4" s="1"/>
  <c r="AE16" i="4"/>
  <c r="AG16" i="4" s="1"/>
  <c r="Z16" i="4"/>
  <c r="AB16" i="4" s="1"/>
  <c r="AE15" i="4"/>
  <c r="AG15" i="4" s="1"/>
  <c r="Z15" i="4"/>
  <c r="AB15" i="4" s="1"/>
  <c r="AE14" i="4"/>
  <c r="AG14" i="4" s="1"/>
  <c r="Z14" i="4"/>
  <c r="AB14" i="4" s="1"/>
  <c r="T14" i="4"/>
  <c r="AE13" i="4"/>
  <c r="AG13" i="4" s="1"/>
  <c r="AB13" i="4"/>
  <c r="Z13" i="4"/>
  <c r="AE12" i="4"/>
  <c r="AG12" i="4" s="1"/>
  <c r="AG26" i="4" s="1"/>
  <c r="X53" i="4" s="1"/>
  <c r="Z12" i="4"/>
  <c r="AB12" i="4" s="1"/>
  <c r="AB5" i="4"/>
  <c r="T37" i="3"/>
  <c r="T27" i="3"/>
  <c r="T24" i="3"/>
  <c r="AG22" i="3"/>
  <c r="AE22" i="3"/>
  <c r="Z22" i="3"/>
  <c r="AB22" i="3" s="1"/>
  <c r="T22" i="3"/>
  <c r="AE21" i="3"/>
  <c r="AG21" i="3" s="1"/>
  <c r="Z21" i="3"/>
  <c r="AB21" i="3" s="1"/>
  <c r="AE20" i="3"/>
  <c r="AG20" i="3" s="1"/>
  <c r="Z20" i="3"/>
  <c r="AB20" i="3" s="1"/>
  <c r="T20" i="3"/>
  <c r="T21" i="3" s="1"/>
  <c r="AE19" i="3"/>
  <c r="AG19" i="3" s="1"/>
  <c r="Z19" i="3"/>
  <c r="AB19" i="3" s="1"/>
  <c r="T19" i="3"/>
  <c r="AE18" i="3"/>
  <c r="AG18" i="3" s="1"/>
  <c r="AB18" i="3"/>
  <c r="Z18" i="3"/>
  <c r="AE17" i="3"/>
  <c r="AG17" i="3" s="1"/>
  <c r="Z17" i="3"/>
  <c r="AB17" i="3" s="1"/>
  <c r="AE16" i="3"/>
  <c r="AG16" i="3" s="1"/>
  <c r="Z16" i="3"/>
  <c r="AB16" i="3" s="1"/>
  <c r="AE15" i="3"/>
  <c r="AG15" i="3" s="1"/>
  <c r="Z15" i="3"/>
  <c r="AB15" i="3" s="1"/>
  <c r="AE14" i="3"/>
  <c r="AG14" i="3" s="1"/>
  <c r="Z14" i="3"/>
  <c r="AB14" i="3" s="1"/>
  <c r="T14" i="3"/>
  <c r="AE13" i="3"/>
  <c r="AG13" i="3" s="1"/>
  <c r="AB13" i="3"/>
  <c r="Z13" i="3"/>
  <c r="AE12" i="3"/>
  <c r="AG12" i="3" s="1"/>
  <c r="Z12" i="3"/>
  <c r="AB12" i="3" s="1"/>
  <c r="AB5" i="3"/>
  <c r="X53" i="2"/>
  <c r="X47" i="2"/>
  <c r="X37" i="2"/>
  <c r="T27" i="2"/>
  <c r="AG17" i="2"/>
  <c r="AG18" i="2"/>
  <c r="AG19" i="2"/>
  <c r="AG20" i="2"/>
  <c r="AG21" i="2"/>
  <c r="AG22" i="2"/>
  <c r="AG12" i="2"/>
  <c r="AG13" i="2"/>
  <c r="AG14" i="2"/>
  <c r="AG15" i="2"/>
  <c r="AE22" i="2"/>
  <c r="AE21" i="2"/>
  <c r="AE20" i="2"/>
  <c r="AE19" i="2"/>
  <c r="AE18" i="2"/>
  <c r="AE17" i="2"/>
  <c r="AE16" i="2"/>
  <c r="AG16" i="2" s="1"/>
  <c r="AE15" i="2"/>
  <c r="AE14" i="2"/>
  <c r="AE13" i="2"/>
  <c r="AE12" i="2"/>
  <c r="T43" i="2"/>
  <c r="T38" i="2"/>
  <c r="T14" i="2"/>
  <c r="Z13" i="2"/>
  <c r="AB13" i="2" s="1"/>
  <c r="Z14" i="2"/>
  <c r="AB14" i="2" s="1"/>
  <c r="Z15" i="2"/>
  <c r="AB15" i="2" s="1"/>
  <c r="Z16" i="2"/>
  <c r="AB16" i="2" s="1"/>
  <c r="AB26" i="2" s="1"/>
  <c r="Z17" i="2"/>
  <c r="AB17" i="2" s="1"/>
  <c r="Z18" i="2"/>
  <c r="AB18" i="2" s="1"/>
  <c r="Z19" i="2"/>
  <c r="AB19" i="2" s="1"/>
  <c r="Z20" i="2"/>
  <c r="AB20" i="2" s="1"/>
  <c r="Z21" i="2"/>
  <c r="AB21" i="2" s="1"/>
  <c r="Z22" i="2"/>
  <c r="AB22" i="2" s="1"/>
  <c r="Z12" i="2"/>
  <c r="AB12" i="2" s="1"/>
  <c r="AB5" i="2"/>
  <c r="T39" i="2"/>
  <c r="T40" i="2" s="1"/>
  <c r="T37" i="2"/>
  <c r="T24" i="2"/>
  <c r="T19" i="2"/>
  <c r="T22" i="2"/>
  <c r="T20" i="2"/>
  <c r="T21" i="2" s="1"/>
  <c r="T17" i="2"/>
  <c r="T4" i="1" l="1"/>
  <c r="T8" i="1"/>
  <c r="X36" i="1" s="1"/>
  <c r="T7" i="1"/>
  <c r="T5" i="1"/>
  <c r="T63" i="1" s="1"/>
  <c r="T8" i="2"/>
  <c r="T7" i="2"/>
  <c r="X36" i="2" s="1"/>
  <c r="X44" i="2" s="1"/>
  <c r="X48" i="2" s="1"/>
  <c r="X49" i="2" s="1"/>
  <c r="T7" i="4"/>
  <c r="X36" i="4" s="1"/>
  <c r="T8" i="4"/>
  <c r="T5" i="4"/>
  <c r="T63" i="4" s="1"/>
  <c r="T4" i="4"/>
  <c r="T4" i="3"/>
  <c r="T5" i="3"/>
  <c r="T63" i="3" s="1"/>
  <c r="T7" i="3"/>
  <c r="X44" i="3" s="1"/>
  <c r="X48" i="3" s="1"/>
  <c r="X49" i="3" s="1"/>
  <c r="T8" i="3"/>
  <c r="T38" i="1"/>
  <c r="T39" i="1" s="1"/>
  <c r="X47" i="1"/>
  <c r="T43" i="1"/>
  <c r="X37" i="1"/>
  <c r="AC7" i="1"/>
  <c r="T44" i="1"/>
  <c r="AG26" i="1"/>
  <c r="X53" i="1" s="1"/>
  <c r="AB26" i="1"/>
  <c r="T50" i="1" s="1"/>
  <c r="T51" i="1" s="1"/>
  <c r="T38" i="4"/>
  <c r="T39" i="4" s="1"/>
  <c r="X37" i="4"/>
  <c r="X47" i="4"/>
  <c r="T43" i="4"/>
  <c r="AC7" i="4"/>
  <c r="T44" i="4"/>
  <c r="AB26" i="4"/>
  <c r="T50" i="4" s="1"/>
  <c r="T51" i="4" s="1"/>
  <c r="X47" i="3"/>
  <c r="T38" i="3"/>
  <c r="T39" i="3" s="1"/>
  <c r="X37" i="3"/>
  <c r="T43" i="3"/>
  <c r="AC7" i="3"/>
  <c r="T44" i="3" s="1"/>
  <c r="AG26" i="3"/>
  <c r="X53" i="3" s="1"/>
  <c r="AB26" i="3"/>
  <c r="T50" i="3" s="1"/>
  <c r="T51" i="3" s="1"/>
  <c r="AG26" i="2"/>
  <c r="X41" i="2"/>
  <c r="X38" i="2"/>
  <c r="AC7" i="2"/>
  <c r="T44" i="2"/>
  <c r="T45" i="2" s="1"/>
  <c r="T46" i="2" s="1"/>
  <c r="T47" i="2" s="1"/>
  <c r="AB25" i="2"/>
  <c r="T50" i="2"/>
  <c r="T51" i="2" s="1"/>
  <c r="X44" i="1" l="1"/>
  <c r="X48" i="1" s="1"/>
  <c r="X49" i="1" s="1"/>
  <c r="X42" i="2"/>
  <c r="X52" i="2"/>
  <c r="X59" i="2"/>
  <c r="X61" i="2" s="1"/>
  <c r="X55" i="2"/>
  <c r="W56" i="2" s="1"/>
  <c r="X44" i="4"/>
  <c r="X48" i="4" s="1"/>
  <c r="X49" i="4" s="1"/>
  <c r="X62" i="2"/>
  <c r="W64" i="2"/>
  <c r="T40" i="1"/>
  <c r="AB25" i="1"/>
  <c r="X38" i="1"/>
  <c r="X41" i="1"/>
  <c r="X42" i="1" s="1"/>
  <c r="T55" i="1"/>
  <c r="T45" i="1"/>
  <c r="T46" i="1" s="1"/>
  <c r="AB25" i="4"/>
  <c r="T40" i="4"/>
  <c r="X38" i="4"/>
  <c r="X41" i="4"/>
  <c r="X42" i="4" s="1"/>
  <c r="T55" i="4"/>
  <c r="T45" i="4"/>
  <c r="T46" i="4" s="1"/>
  <c r="AB25" i="3"/>
  <c r="T40" i="3"/>
  <c r="X38" i="3"/>
  <c r="X41" i="3"/>
  <c r="X42" i="3" s="1"/>
  <c r="X52" i="3"/>
  <c r="X55" i="3"/>
  <c r="W56" i="3" s="1"/>
  <c r="X59" i="3"/>
  <c r="X61" i="3" s="1"/>
  <c r="T55" i="3"/>
  <c r="T45" i="3"/>
  <c r="T46" i="3" s="1"/>
  <c r="AB24" i="2"/>
  <c r="AB27" i="2" s="1"/>
  <c r="T55" i="2"/>
  <c r="T61" i="2" s="1"/>
  <c r="X55" i="1" l="1"/>
  <c r="W56" i="1" s="1"/>
  <c r="X52" i="1"/>
  <c r="X59" i="1"/>
  <c r="X61" i="1" s="1"/>
  <c r="X59" i="4"/>
  <c r="X61" i="4" s="1"/>
  <c r="X52" i="4"/>
  <c r="X55" i="4"/>
  <c r="W56" i="4" s="1"/>
  <c r="T56" i="4"/>
  <c r="T57" i="4" s="1"/>
  <c r="U57" i="4" s="1"/>
  <c r="T61" i="4"/>
  <c r="T62" i="4" s="1"/>
  <c r="S64" i="4" s="1"/>
  <c r="T56" i="1"/>
  <c r="T57" i="1" s="1"/>
  <c r="U57" i="1" s="1"/>
  <c r="T61" i="1"/>
  <c r="T62" i="1" s="1"/>
  <c r="S64" i="1" s="1"/>
  <c r="AB24" i="1"/>
  <c r="AB27" i="1" s="1"/>
  <c r="T47" i="1"/>
  <c r="AB24" i="4"/>
  <c r="AB27" i="4" s="1"/>
  <c r="T47" i="4"/>
  <c r="X62" i="3"/>
  <c r="W64" i="3"/>
  <c r="T47" i="3"/>
  <c r="AB24" i="3"/>
  <c r="AB27" i="3" s="1"/>
  <c r="T56" i="3"/>
  <c r="T57" i="3" s="1"/>
  <c r="U57" i="3" s="1"/>
  <c r="T61" i="3"/>
  <c r="T62" i="3" s="1"/>
  <c r="S64" i="3" s="1"/>
  <c r="T56" i="2"/>
  <c r="T57" i="2" s="1"/>
  <c r="U57" i="2" s="1"/>
  <c r="T62" i="2"/>
  <c r="S64" i="2" s="1"/>
  <c r="W64" i="1" l="1"/>
  <c r="X62" i="1"/>
  <c r="W64" i="4"/>
  <c r="X62" i="4"/>
</calcChain>
</file>

<file path=xl/sharedStrings.xml><?xml version="1.0" encoding="utf-8"?>
<sst xmlns="http://schemas.openxmlformats.org/spreadsheetml/2006/main" count="6024" uniqueCount="172">
  <si>
    <t>Story</t>
  </si>
  <si>
    <t>Beam</t>
  </si>
  <si>
    <t>Unique Name</t>
  </si>
  <si>
    <t>Output Case</t>
  </si>
  <si>
    <t>Case Type</t>
  </si>
  <si>
    <t>Step Type</t>
  </si>
  <si>
    <t>Station</t>
  </si>
  <si>
    <t>m</t>
  </si>
  <si>
    <t>P</t>
  </si>
  <si>
    <t>tonf</t>
  </si>
  <si>
    <t>V2</t>
  </si>
  <si>
    <t>V3</t>
  </si>
  <si>
    <t>T</t>
  </si>
  <si>
    <t>tonf-m</t>
  </si>
  <si>
    <t>M2</t>
  </si>
  <si>
    <t>M3</t>
  </si>
  <si>
    <t>Element</t>
  </si>
  <si>
    <t>Elem Station</t>
  </si>
  <si>
    <t>Location</t>
  </si>
  <si>
    <t>PP</t>
  </si>
  <si>
    <t>LinStatic</t>
  </si>
  <si>
    <t>SC</t>
  </si>
  <si>
    <t>SX</t>
  </si>
  <si>
    <t>LinRespSpec</t>
  </si>
  <si>
    <t>Max</t>
  </si>
  <si>
    <t>SY</t>
  </si>
  <si>
    <t>C1</t>
  </si>
  <si>
    <t>Combination</t>
  </si>
  <si>
    <t>C2</t>
  </si>
  <si>
    <t>C3</t>
  </si>
  <si>
    <t>Min</t>
  </si>
  <si>
    <t>C5</t>
  </si>
  <si>
    <t>C6</t>
  </si>
  <si>
    <t>ENVC</t>
  </si>
  <si>
    <t>C4</t>
  </si>
  <si>
    <t>PPSC</t>
  </si>
  <si>
    <t>Mmax</t>
  </si>
  <si>
    <t>Mmin</t>
  </si>
  <si>
    <t>Vmin</t>
  </si>
  <si>
    <t>Vmax</t>
  </si>
  <si>
    <t>tonfm</t>
  </si>
  <si>
    <t>Ni</t>
  </si>
  <si>
    <t>Ni+1</t>
  </si>
  <si>
    <t>rot</t>
  </si>
  <si>
    <t>emp</t>
  </si>
  <si>
    <t>Geometría del perfil</t>
  </si>
  <si>
    <t>h</t>
  </si>
  <si>
    <t>b</t>
  </si>
  <si>
    <t>Características</t>
  </si>
  <si>
    <t>L</t>
  </si>
  <si>
    <t>f'c</t>
  </si>
  <si>
    <t>E</t>
  </si>
  <si>
    <t>Mpa</t>
  </si>
  <si>
    <t>tonf/m^2</t>
  </si>
  <si>
    <t>I</t>
  </si>
  <si>
    <t>m^4</t>
  </si>
  <si>
    <t>Gpa</t>
  </si>
  <si>
    <t>Parámetros importantes</t>
  </si>
  <si>
    <t>As_min1</t>
  </si>
  <si>
    <t>fy</t>
  </si>
  <si>
    <t>MPa</t>
  </si>
  <si>
    <t>cm^2</t>
  </si>
  <si>
    <t>As_min2</t>
  </si>
  <si>
    <t>As_min</t>
  </si>
  <si>
    <t>rho_min</t>
  </si>
  <si>
    <t>Enfierradura mínima</t>
  </si>
  <si>
    <t>Enfierradura máxima</t>
  </si>
  <si>
    <t>c_max</t>
  </si>
  <si>
    <t>a_max</t>
  </si>
  <si>
    <t>fc</t>
  </si>
  <si>
    <t>beta_1</t>
  </si>
  <si>
    <t>cm</t>
  </si>
  <si>
    <t>As_max</t>
  </si>
  <si>
    <t>rho_max</t>
  </si>
  <si>
    <t>a</t>
  </si>
  <si>
    <t>c</t>
  </si>
  <si>
    <t>e_s</t>
  </si>
  <si>
    <t>e_y</t>
  </si>
  <si>
    <t>e_c</t>
  </si>
  <si>
    <t>Verificación de fluencia</t>
  </si>
  <si>
    <t>Mn</t>
  </si>
  <si>
    <t>d</t>
  </si>
  <si>
    <t>m^2</t>
  </si>
  <si>
    <t>kNm</t>
  </si>
  <si>
    <t>Mn*phi</t>
  </si>
  <si>
    <t>Diámetro</t>
  </si>
  <si>
    <t>mm</t>
  </si>
  <si>
    <t>Área</t>
  </si>
  <si>
    <t>mm^2</t>
  </si>
  <si>
    <t>Unidades</t>
  </si>
  <si>
    <t>Área total</t>
  </si>
  <si>
    <t>Área máxima</t>
  </si>
  <si>
    <t>Área mínima</t>
  </si>
  <si>
    <t>check</t>
  </si>
  <si>
    <t>Area de acero</t>
  </si>
  <si>
    <t>A_s</t>
  </si>
  <si>
    <t>rec</t>
  </si>
  <si>
    <t>Verificación de resistencia</t>
  </si>
  <si>
    <t>M_req</t>
  </si>
  <si>
    <t>tonf*m</t>
  </si>
  <si>
    <t>Cálculo de flexión</t>
  </si>
  <si>
    <t>Flexión</t>
  </si>
  <si>
    <t>Corte</t>
  </si>
  <si>
    <t>Cálculo de corte</t>
  </si>
  <si>
    <t>A_g</t>
  </si>
  <si>
    <t>Resistencia del hormigón al corte</t>
  </si>
  <si>
    <t>V_c</t>
  </si>
  <si>
    <t>kN</t>
  </si>
  <si>
    <t>V_u</t>
  </si>
  <si>
    <t>Factor</t>
  </si>
  <si>
    <t>Se requiere armadura?</t>
  </si>
  <si>
    <t>V_u&gt;0.9*V_c/2</t>
  </si>
  <si>
    <t>0.9*V_c/2</t>
  </si>
  <si>
    <t>V_s</t>
  </si>
  <si>
    <t>Espaciamiento (s_max)</t>
  </si>
  <si>
    <t>0.33*f'c^0.5*b*d</t>
  </si>
  <si>
    <t>Espaciamiento</t>
  </si>
  <si>
    <t>Espaciamiento_max</t>
  </si>
  <si>
    <t>Area requerida</t>
  </si>
  <si>
    <t>A_s_req</t>
  </si>
  <si>
    <t>Av</t>
  </si>
  <si>
    <t>A_v_min</t>
  </si>
  <si>
    <t>Vs</t>
  </si>
  <si>
    <t>V_n</t>
  </si>
  <si>
    <t>phi*V_n</t>
  </si>
  <si>
    <t>Verificacion</t>
  </si>
  <si>
    <t>B4</t>
  </si>
  <si>
    <t>B8</t>
  </si>
  <si>
    <t>B15</t>
  </si>
  <si>
    <t>B16</t>
  </si>
  <si>
    <t>Espacio disponible en la viga</t>
  </si>
  <si>
    <t>Espacio</t>
  </si>
  <si>
    <t>Este caso hay 4 barras--&gt; 3 espacios</t>
  </si>
  <si>
    <t>s_barra-barra</t>
  </si>
  <si>
    <t>s_libre</t>
  </si>
  <si>
    <t>Cumple con la normativa</t>
  </si>
  <si>
    <t>L1</t>
  </si>
  <si>
    <t>L2</t>
  </si>
  <si>
    <t>L3</t>
  </si>
  <si>
    <t>L4</t>
  </si>
  <si>
    <t>Verificación de altura mínima</t>
  </si>
  <si>
    <t>Nos ponemos en cada caso</t>
  </si>
  <si>
    <t>Bien</t>
  </si>
  <si>
    <t>L2 (ambos ext cont)</t>
  </si>
  <si>
    <t>L1 (con un ext cont)</t>
  </si>
  <si>
    <t>L3 (ambos ext cont)</t>
  </si>
  <si>
    <t>L4 (con un ext cont)</t>
  </si>
  <si>
    <t>E_s</t>
  </si>
  <si>
    <t>GPa</t>
  </si>
  <si>
    <t>Losa_1</t>
  </si>
  <si>
    <t>ancho</t>
  </si>
  <si>
    <t>Largo</t>
  </si>
  <si>
    <t>Losa_2</t>
  </si>
  <si>
    <t>Losa_3</t>
  </si>
  <si>
    <t>Losa_4</t>
  </si>
  <si>
    <t>Área [m^2]</t>
  </si>
  <si>
    <t>Volumen [m^3]</t>
  </si>
  <si>
    <t>PP [kgf]</t>
  </si>
  <si>
    <t>SC [kgf]</t>
  </si>
  <si>
    <t>Peso hormigón</t>
  </si>
  <si>
    <t>[kgf/m^3]</t>
  </si>
  <si>
    <t>[kgf/m^2]</t>
  </si>
  <si>
    <t>Para ver las carga que se ejercen sobre la viga método 45°</t>
  </si>
  <si>
    <t>w_largo_1</t>
  </si>
  <si>
    <t>w_largo_2</t>
  </si>
  <si>
    <t>w_largo_3</t>
  </si>
  <si>
    <t>w_largo_4</t>
  </si>
  <si>
    <t>Acá esta considerado el peso de la viga, losas, sobrecargas y PP</t>
  </si>
  <si>
    <t>PP [kgf/m]</t>
  </si>
  <si>
    <t>SC[kgf/m]</t>
  </si>
  <si>
    <t>PP [tonf/m]</t>
  </si>
  <si>
    <t>SC[tonf/m]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</si>
</sst>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1" xfId="0" applyBorder="1"/>
    <xf numFmtId="0" fontId="0" fillId="0" borderId="2" xfId="0" applyBorder="1"/>
    <xf numFmtId="164" fontId="0" fillId="0" borderId="1" xfId="1" applyNumberFormat="1" applyFont="1" applyBorder="1"/>
    <xf numFmtId="2" fontId="0" fillId="0" borderId="1" xfId="0" applyNumberFormat="1" applyBorder="1"/>
    <xf numFmtId="165" fontId="0" fillId="0" borderId="1" xfId="1" applyNumberFormat="1" applyFont="1" applyBorder="1"/>
    <xf numFmtId="0" fontId="0" fillId="2" borderId="0" xfId="0" applyFill="1"/>
    <xf numFmtId="0" fontId="0" fillId="2" borderId="1" xfId="0" applyFill="1" applyBorder="1"/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66</xdr:row>
      <xdr:rowOff>0</xdr:rowOff>
    </xdr:from>
    <xdr:to>
      <xdr:col>27</xdr:col>
      <xdr:colOff>267786</xdr:colOff>
      <xdr:row>105</xdr:row>
      <xdr:rowOff>58143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F71FC9-447F-71EC-BC4A-A4FD648F0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0350" y="11963400"/>
          <a:ext cx="7783011" cy="7116168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66</xdr:row>
      <xdr:rowOff>0</xdr:rowOff>
    </xdr:from>
    <xdr:to>
      <xdr:col>36</xdr:col>
      <xdr:colOff>686778</xdr:colOff>
      <xdr:row>107</xdr:row>
      <xdr:rowOff>124878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5D2E5C-ED68-8D66-A1EB-E3CF0EA40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36150" y="11963400"/>
          <a:ext cx="7011378" cy="7544853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66</xdr:row>
      <xdr:rowOff>0</xdr:rowOff>
    </xdr:from>
    <xdr:to>
      <xdr:col>42</xdr:col>
      <xdr:colOff>219547</xdr:colOff>
      <xdr:row>100</xdr:row>
      <xdr:rowOff>48490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7CDF3BA-3CC4-5F4A-AF56-7F7F49F7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41900" y="11963400"/>
          <a:ext cx="3381847" cy="6201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67</xdr:row>
      <xdr:rowOff>0</xdr:rowOff>
    </xdr:from>
    <xdr:to>
      <xdr:col>27</xdr:col>
      <xdr:colOff>599247</xdr:colOff>
      <xdr:row>106</xdr:row>
      <xdr:rowOff>77196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8EE406-D359-8F3A-DC4B-68A3B3CD2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0350" y="12144375"/>
          <a:ext cx="7716327" cy="713522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67</xdr:row>
      <xdr:rowOff>0</xdr:rowOff>
    </xdr:from>
    <xdr:to>
      <xdr:col>36</xdr:col>
      <xdr:colOff>705831</xdr:colOff>
      <xdr:row>108</xdr:row>
      <xdr:rowOff>115352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6D350C9-8664-8EA0-F1AA-C42E90FEB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36100" y="12144375"/>
          <a:ext cx="7030431" cy="7535327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67</xdr:row>
      <xdr:rowOff>0</xdr:rowOff>
    </xdr:from>
    <xdr:to>
      <xdr:col>42</xdr:col>
      <xdr:colOff>219547</xdr:colOff>
      <xdr:row>101</xdr:row>
      <xdr:rowOff>48490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23726D0-82A1-5A00-5213-7258E16D7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041850" y="12144375"/>
          <a:ext cx="3381847" cy="6201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67</xdr:row>
      <xdr:rowOff>0</xdr:rowOff>
    </xdr:from>
    <xdr:to>
      <xdr:col>27</xdr:col>
      <xdr:colOff>639257</xdr:colOff>
      <xdr:row>106</xdr:row>
      <xdr:rowOff>20038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B74907-5F29-1853-669D-22234F659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0350" y="12144375"/>
          <a:ext cx="7754432" cy="7078063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67</xdr:row>
      <xdr:rowOff>0</xdr:rowOff>
    </xdr:from>
    <xdr:to>
      <xdr:col>36</xdr:col>
      <xdr:colOff>667726</xdr:colOff>
      <xdr:row>108</xdr:row>
      <xdr:rowOff>105825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9657A0C-4C21-FAB5-32BC-C06BF0783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36100" y="12144375"/>
          <a:ext cx="6992326" cy="7525800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67</xdr:row>
      <xdr:rowOff>0</xdr:rowOff>
    </xdr:from>
    <xdr:to>
      <xdr:col>41</xdr:col>
      <xdr:colOff>67126</xdr:colOff>
      <xdr:row>100</xdr:row>
      <xdr:rowOff>48465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AFA76AE-9355-BFF9-5C3D-CA30337EB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51275" y="12144375"/>
          <a:ext cx="3229426" cy="6020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70</xdr:row>
      <xdr:rowOff>0</xdr:rowOff>
    </xdr:from>
    <xdr:to>
      <xdr:col>21</xdr:col>
      <xdr:colOff>648135</xdr:colOff>
      <xdr:row>75</xdr:row>
      <xdr:rowOff>126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346F12-B0EB-A169-6FA3-FBD060E2E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0350" y="12687300"/>
          <a:ext cx="3115110" cy="90500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27</xdr:col>
      <xdr:colOff>534481</xdr:colOff>
      <xdr:row>119</xdr:row>
      <xdr:rowOff>48617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ADE9C0-52D9-F6A8-2994-0DB51302E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30350" y="14497050"/>
          <a:ext cx="7744906" cy="7106642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80</xdr:row>
      <xdr:rowOff>0</xdr:rowOff>
    </xdr:from>
    <xdr:to>
      <xdr:col>36</xdr:col>
      <xdr:colOff>610568</xdr:colOff>
      <xdr:row>121</xdr:row>
      <xdr:rowOff>48667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268B6BC-B134-77BE-CD65-7A74F1281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231350" y="14497050"/>
          <a:ext cx="6935168" cy="7468642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80</xdr:row>
      <xdr:rowOff>0</xdr:rowOff>
    </xdr:from>
    <xdr:to>
      <xdr:col>40</xdr:col>
      <xdr:colOff>733858</xdr:colOff>
      <xdr:row>113</xdr:row>
      <xdr:rowOff>105623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DE0A043-DB18-7039-670B-674A873AD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346525" y="14497050"/>
          <a:ext cx="3105583" cy="60777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449581</xdr:colOff>
      <xdr:row>1</xdr:row>
      <xdr:rowOff>167640</xdr:rowOff>
    </xdr:from>
    <xdr:to>
      <xdr:col>9</xdr:col>
      <xdr:colOff>457201</xdr:colOff>
      <xdr:row>9</xdr:row>
      <xdr:rowOff>131229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1BB6AD-11B8-6AAA-096B-F5E2CC29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4461" y="358140"/>
          <a:ext cx="2385060" cy="14266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247650</xdr:colOff>
      <xdr:row>7</xdr:row>
      <xdr:rowOff>38100</xdr:rowOff>
    </xdr:from>
    <xdr:to>
      <xdr:col>17</xdr:col>
      <xdr:colOff>725983</xdr:colOff>
      <xdr:row>11</xdr:row>
      <xdr:rowOff>93455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D41F80-D4C0-A4DA-3557-8240862C8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58775" y="1304925"/>
          <a:ext cx="1268908" cy="783065"/>
        </a:xfrm>
        <a:prstGeom prst="rect">
          <a:avLst/>
        </a:prstGeom>
      </xdr:spPr>
    </xdr:pic>
    <xdr:clientData/>
  </xdr:twoCellAnchor>
  <xdr:twoCellAnchor editAs="oneCell">
    <xdr:from>
      <xdr:col>15</xdr:col>
      <xdr:colOff>131445</xdr:colOff>
      <xdr:row>7</xdr:row>
      <xdr:rowOff>53340</xdr:rowOff>
    </xdr:from>
    <xdr:to>
      <xdr:col>16</xdr:col>
      <xdr:colOff>303031</xdr:colOff>
      <xdr:row>11</xdr:row>
      <xdr:rowOff>97263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9D1FDA2-BFCC-0E8B-994E-F32437FD6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51995" y="1320165"/>
          <a:ext cx="962161" cy="764013"/>
        </a:xfrm>
        <a:prstGeom prst="rect">
          <a:avLst/>
        </a:prstGeom>
      </xdr:spPr>
    </xdr:pic>
    <xdr:clientData/>
  </xdr:twoCellAnchor>
  <xdr:twoCellAnchor editAs="oneCell">
    <xdr:from>
      <xdr:col>14</xdr:col>
      <xdr:colOff>85725</xdr:colOff>
      <xdr:row>7</xdr:row>
      <xdr:rowOff>30480</xdr:rowOff>
    </xdr:from>
    <xdr:to>
      <xdr:col>15</xdr:col>
      <xdr:colOff>211584</xdr:colOff>
      <xdr:row>11</xdr:row>
      <xdr:rowOff>74403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24A0B53-974B-834D-9BD8-AF7363F6D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15700" y="1297305"/>
          <a:ext cx="920244" cy="767823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</xdr:colOff>
      <xdr:row>7</xdr:row>
      <xdr:rowOff>53340</xdr:rowOff>
    </xdr:from>
    <xdr:to>
      <xdr:col>14</xdr:col>
      <xdr:colOff>133476</xdr:colOff>
      <xdr:row>11</xdr:row>
      <xdr:rowOff>133462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72B3640-8910-B619-5D04-FB9F25BEA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41305" y="1320165"/>
          <a:ext cx="912621" cy="800212"/>
        </a:xfrm>
        <a:prstGeom prst="rect">
          <a:avLst/>
        </a:prstGeom>
      </xdr:spPr>
    </xdr:pic>
    <xdr:clientData/>
  </xdr:twoCellAnchor>
  <xdr:twoCellAnchor editAs="oneCell">
    <xdr:from>
      <xdr:col>13</xdr:col>
      <xdr:colOff>323850</xdr:colOff>
      <xdr:row>14</xdr:row>
      <xdr:rowOff>19050</xdr:rowOff>
    </xdr:from>
    <xdr:to>
      <xdr:col>17</xdr:col>
      <xdr:colOff>667239</xdr:colOff>
      <xdr:row>37</xdr:row>
      <xdr:rowOff>57735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91F9B20-0EF1-0D17-0A7F-9EAE7EC1A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63250" y="2552700"/>
          <a:ext cx="3505689" cy="418968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7</xdr:row>
      <xdr:rowOff>45720</xdr:rowOff>
    </xdr:from>
    <xdr:to>
      <xdr:col>9</xdr:col>
      <xdr:colOff>512813</xdr:colOff>
      <xdr:row>10</xdr:row>
      <xdr:rowOff>171543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FA469CA-67F1-A263-3FEC-F1FDBE05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73980" y="1325880"/>
          <a:ext cx="2638793" cy="666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9</xdr:col>
      <xdr:colOff>905</xdr:colOff>
      <xdr:row>25</xdr:row>
      <xdr:rowOff>143046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6679775-0D1C-DEEF-8512-A0CE307EC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0575" y="3438525"/>
          <a:ext cx="6487430" cy="122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8</xdr:col>
      <xdr:colOff>762901</xdr:colOff>
      <xdr:row>35</xdr:row>
      <xdr:rowOff>28756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4BD8054-E3F5-02DB-907E-A07063405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0575" y="5067300"/>
          <a:ext cx="6458851" cy="1295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909B6A-16F2-4503-96AD-92E758BDD20D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80f248e8-734e-4b83-aecb-cbbbaf5727e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E60F-ABE7-4909-A5DE-5F6C2B59BD23}">
  <dimension ref="B2:Q1431"/>
  <sheetViews>
    <sheetView workbookViewId="0">
      <selection activeCell="B2" sqref="B2:B3"/>
    </sheetView>
  </sheetViews>
  <sheetFormatPr baseColWidth="10" defaultRowHeight="15" x14ac:dyDescent="0.25"/>
  <sheetData>
    <row r="2" spans="2:17" ht="30" x14ac:dyDescent="0.25"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" t="s">
        <v>6</v>
      </c>
      <c r="I2" s="1" t="s">
        <v>8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15</v>
      </c>
      <c r="O2" s="19" t="s">
        <v>16</v>
      </c>
      <c r="P2" s="1" t="s">
        <v>17</v>
      </c>
      <c r="Q2" s="19" t="s">
        <v>18</v>
      </c>
    </row>
    <row r="3" spans="2:17" x14ac:dyDescent="0.25">
      <c r="B3" s="19"/>
      <c r="C3" s="19"/>
      <c r="D3" s="19"/>
      <c r="E3" s="19"/>
      <c r="F3" s="19"/>
      <c r="G3" s="19"/>
      <c r="H3" s="1" t="s">
        <v>7</v>
      </c>
      <c r="I3" s="1" t="s">
        <v>9</v>
      </c>
      <c r="J3" s="1" t="s">
        <v>9</v>
      </c>
      <c r="K3" s="1" t="s">
        <v>9</v>
      </c>
      <c r="L3" s="1" t="s">
        <v>13</v>
      </c>
      <c r="M3" s="1" t="s">
        <v>13</v>
      </c>
      <c r="N3" s="1" t="s">
        <v>13</v>
      </c>
      <c r="O3" s="19"/>
      <c r="P3" s="1" t="s">
        <v>7</v>
      </c>
      <c r="Q3" s="19"/>
    </row>
    <row r="4" spans="2:17" x14ac:dyDescent="0.25">
      <c r="B4" s="2">
        <v>-1</v>
      </c>
      <c r="C4" s="2" t="s">
        <v>126</v>
      </c>
      <c r="D4" s="2">
        <v>4</v>
      </c>
      <c r="E4" s="2" t="s">
        <v>19</v>
      </c>
      <c r="F4" s="2" t="s">
        <v>20</v>
      </c>
      <c r="G4" s="2"/>
      <c r="H4" s="2">
        <v>0</v>
      </c>
      <c r="I4" s="2">
        <v>0</v>
      </c>
      <c r="J4" s="2">
        <v>-0.99519999999999997</v>
      </c>
      <c r="K4" s="2">
        <v>0</v>
      </c>
      <c r="L4" s="2">
        <v>0</v>
      </c>
      <c r="M4" s="2">
        <v>0</v>
      </c>
      <c r="N4" s="2">
        <v>0</v>
      </c>
      <c r="O4" s="3">
        <v>46026</v>
      </c>
      <c r="P4" s="2">
        <v>0</v>
      </c>
      <c r="Q4" s="2"/>
    </row>
    <row r="5" spans="2:17" x14ac:dyDescent="0.25">
      <c r="B5" s="2">
        <v>-1</v>
      </c>
      <c r="C5" s="2" t="s">
        <v>126</v>
      </c>
      <c r="D5" s="2">
        <v>4</v>
      </c>
      <c r="E5" s="2" t="s">
        <v>19</v>
      </c>
      <c r="F5" s="2" t="s">
        <v>20</v>
      </c>
      <c r="G5" s="2"/>
      <c r="H5" s="2">
        <v>0.45750000000000002</v>
      </c>
      <c r="I5" s="2">
        <v>0</v>
      </c>
      <c r="J5" s="2">
        <v>-0.85229999999999995</v>
      </c>
      <c r="K5" s="2">
        <v>0</v>
      </c>
      <c r="L5" s="2">
        <v>0</v>
      </c>
      <c r="M5" s="2">
        <v>0</v>
      </c>
      <c r="N5" s="2">
        <v>0.42259999999999998</v>
      </c>
      <c r="O5" s="3">
        <v>46026</v>
      </c>
      <c r="P5" s="2">
        <v>0.45750000000000002</v>
      </c>
      <c r="Q5" s="2"/>
    </row>
    <row r="6" spans="2:17" x14ac:dyDescent="0.25">
      <c r="B6" s="2">
        <v>-1</v>
      </c>
      <c r="C6" s="2" t="s">
        <v>126</v>
      </c>
      <c r="D6" s="2">
        <v>4</v>
      </c>
      <c r="E6" s="2" t="s">
        <v>19</v>
      </c>
      <c r="F6" s="2" t="s">
        <v>20</v>
      </c>
      <c r="G6" s="2"/>
      <c r="H6" s="2">
        <v>0.91500000000000004</v>
      </c>
      <c r="I6" s="2">
        <v>0</v>
      </c>
      <c r="J6" s="2">
        <v>-0.70930000000000004</v>
      </c>
      <c r="K6" s="2">
        <v>0</v>
      </c>
      <c r="L6" s="2">
        <v>0</v>
      </c>
      <c r="M6" s="2">
        <v>0</v>
      </c>
      <c r="N6" s="2">
        <v>0.77980000000000005</v>
      </c>
      <c r="O6" s="3">
        <v>46026</v>
      </c>
      <c r="P6" s="2">
        <v>0.91500000000000004</v>
      </c>
      <c r="Q6" s="2"/>
    </row>
    <row r="7" spans="2:17" x14ac:dyDescent="0.25">
      <c r="B7" s="2">
        <v>-1</v>
      </c>
      <c r="C7" s="2" t="s">
        <v>126</v>
      </c>
      <c r="D7" s="2">
        <v>4</v>
      </c>
      <c r="E7" s="2" t="s">
        <v>19</v>
      </c>
      <c r="F7" s="2" t="s">
        <v>20</v>
      </c>
      <c r="G7" s="2"/>
      <c r="H7" s="2">
        <v>0.91500000000000004</v>
      </c>
      <c r="I7" s="2">
        <v>0</v>
      </c>
      <c r="J7" s="2">
        <v>-1.6428</v>
      </c>
      <c r="K7" s="2">
        <v>0</v>
      </c>
      <c r="L7" s="2">
        <v>0</v>
      </c>
      <c r="M7" s="2">
        <v>0</v>
      </c>
      <c r="N7" s="2">
        <v>1.0129999999999999</v>
      </c>
      <c r="O7" s="3">
        <v>46057</v>
      </c>
      <c r="P7" s="2">
        <v>0</v>
      </c>
      <c r="Q7" s="2"/>
    </row>
    <row r="8" spans="2:17" x14ac:dyDescent="0.25">
      <c r="B8" s="2">
        <v>-1</v>
      </c>
      <c r="C8" s="2" t="s">
        <v>126</v>
      </c>
      <c r="D8" s="2">
        <v>4</v>
      </c>
      <c r="E8" s="2" t="s">
        <v>19</v>
      </c>
      <c r="F8" s="2" t="s">
        <v>20</v>
      </c>
      <c r="G8" s="2"/>
      <c r="H8" s="2">
        <v>1.3725000000000001</v>
      </c>
      <c r="I8" s="2">
        <v>0</v>
      </c>
      <c r="J8" s="2">
        <v>-1.4999</v>
      </c>
      <c r="K8" s="2">
        <v>0</v>
      </c>
      <c r="L8" s="2">
        <v>0</v>
      </c>
      <c r="M8" s="2">
        <v>0</v>
      </c>
      <c r="N8" s="2">
        <v>1.7319</v>
      </c>
      <c r="O8" s="3">
        <v>46057</v>
      </c>
      <c r="P8" s="2">
        <v>0.45750000000000002</v>
      </c>
      <c r="Q8" s="2"/>
    </row>
    <row r="9" spans="2:17" x14ac:dyDescent="0.25">
      <c r="B9" s="2">
        <v>-1</v>
      </c>
      <c r="C9" s="2" t="s">
        <v>126</v>
      </c>
      <c r="D9" s="2">
        <v>4</v>
      </c>
      <c r="E9" s="2" t="s">
        <v>19</v>
      </c>
      <c r="F9" s="2" t="s">
        <v>20</v>
      </c>
      <c r="G9" s="2"/>
      <c r="H9" s="2">
        <v>1.83</v>
      </c>
      <c r="I9" s="2">
        <v>0</v>
      </c>
      <c r="J9" s="2">
        <v>-1.3569</v>
      </c>
      <c r="K9" s="2">
        <v>0</v>
      </c>
      <c r="L9" s="2">
        <v>0</v>
      </c>
      <c r="M9" s="2">
        <v>0</v>
      </c>
      <c r="N9" s="2">
        <v>2.3854000000000002</v>
      </c>
      <c r="O9" s="3">
        <v>46057</v>
      </c>
      <c r="P9" s="2">
        <v>0.91500000000000004</v>
      </c>
      <c r="Q9" s="2"/>
    </row>
    <row r="10" spans="2:17" x14ac:dyDescent="0.25">
      <c r="B10" s="2">
        <v>-1</v>
      </c>
      <c r="C10" s="2" t="s">
        <v>126</v>
      </c>
      <c r="D10" s="2">
        <v>4</v>
      </c>
      <c r="E10" s="2" t="s">
        <v>19</v>
      </c>
      <c r="F10" s="2" t="s">
        <v>20</v>
      </c>
      <c r="G10" s="2"/>
      <c r="H10" s="2">
        <v>1.83</v>
      </c>
      <c r="I10" s="2">
        <v>0</v>
      </c>
      <c r="J10" s="2">
        <v>-0.3967</v>
      </c>
      <c r="K10" s="2">
        <v>0</v>
      </c>
      <c r="L10" s="2">
        <v>0</v>
      </c>
      <c r="M10" s="2">
        <v>0</v>
      </c>
      <c r="N10" s="2">
        <v>2.4161000000000001</v>
      </c>
      <c r="O10" s="3">
        <v>46085</v>
      </c>
      <c r="P10" s="2">
        <v>0</v>
      </c>
      <c r="Q10" s="2"/>
    </row>
    <row r="11" spans="2:17" x14ac:dyDescent="0.25">
      <c r="B11" s="2">
        <v>-1</v>
      </c>
      <c r="C11" s="2" t="s">
        <v>126</v>
      </c>
      <c r="D11" s="2">
        <v>4</v>
      </c>
      <c r="E11" s="2" t="s">
        <v>19</v>
      </c>
      <c r="F11" s="2" t="s">
        <v>20</v>
      </c>
      <c r="G11" s="2"/>
      <c r="H11" s="2">
        <v>2.2875000000000001</v>
      </c>
      <c r="I11" s="2">
        <v>0</v>
      </c>
      <c r="J11" s="2">
        <v>-0.25380000000000003</v>
      </c>
      <c r="K11" s="2">
        <v>0</v>
      </c>
      <c r="L11" s="2">
        <v>0</v>
      </c>
      <c r="M11" s="2">
        <v>0</v>
      </c>
      <c r="N11" s="2">
        <v>2.5649000000000002</v>
      </c>
      <c r="O11" s="3">
        <v>46085</v>
      </c>
      <c r="P11" s="2">
        <v>0.45750000000000002</v>
      </c>
      <c r="Q11" s="2"/>
    </row>
    <row r="12" spans="2:17" x14ac:dyDescent="0.25">
      <c r="B12" s="2">
        <v>-1</v>
      </c>
      <c r="C12" s="2" t="s">
        <v>126</v>
      </c>
      <c r="D12" s="2">
        <v>4</v>
      </c>
      <c r="E12" s="2" t="s">
        <v>19</v>
      </c>
      <c r="F12" s="2" t="s">
        <v>20</v>
      </c>
      <c r="G12" s="2"/>
      <c r="H12" s="2">
        <v>2.7450000000000001</v>
      </c>
      <c r="I12" s="2">
        <v>0</v>
      </c>
      <c r="J12" s="2">
        <v>-0.1108</v>
      </c>
      <c r="K12" s="2">
        <v>0</v>
      </c>
      <c r="L12" s="2">
        <v>0</v>
      </c>
      <c r="M12" s="2">
        <v>0</v>
      </c>
      <c r="N12" s="2">
        <v>2.6482999999999999</v>
      </c>
      <c r="O12" s="3">
        <v>46085</v>
      </c>
      <c r="P12" s="2">
        <v>0.91500000000000004</v>
      </c>
      <c r="Q12" s="2"/>
    </row>
    <row r="13" spans="2:17" x14ac:dyDescent="0.25">
      <c r="B13" s="2">
        <v>-1</v>
      </c>
      <c r="C13" s="2" t="s">
        <v>126</v>
      </c>
      <c r="D13" s="2">
        <v>4</v>
      </c>
      <c r="E13" s="2" t="s">
        <v>19</v>
      </c>
      <c r="F13" s="2" t="s">
        <v>20</v>
      </c>
      <c r="G13" s="2"/>
      <c r="H13" s="2">
        <v>2.7450000000000001</v>
      </c>
      <c r="I13" s="2">
        <v>0</v>
      </c>
      <c r="J13" s="2">
        <v>1.1080000000000001</v>
      </c>
      <c r="K13" s="2">
        <v>0</v>
      </c>
      <c r="L13" s="2">
        <v>0</v>
      </c>
      <c r="M13" s="2">
        <v>0</v>
      </c>
      <c r="N13" s="2">
        <v>2.6284999999999998</v>
      </c>
      <c r="O13" s="3">
        <v>46116</v>
      </c>
      <c r="P13" s="2">
        <v>0</v>
      </c>
      <c r="Q13" s="2"/>
    </row>
    <row r="14" spans="2:17" x14ac:dyDescent="0.25">
      <c r="B14" s="2">
        <v>-1</v>
      </c>
      <c r="C14" s="2" t="s">
        <v>126</v>
      </c>
      <c r="D14" s="2">
        <v>4</v>
      </c>
      <c r="E14" s="2" t="s">
        <v>19</v>
      </c>
      <c r="F14" s="2" t="s">
        <v>20</v>
      </c>
      <c r="G14" s="2"/>
      <c r="H14" s="2">
        <v>3.2025000000000001</v>
      </c>
      <c r="I14" s="2">
        <v>0</v>
      </c>
      <c r="J14" s="2">
        <v>1.2508999999999999</v>
      </c>
      <c r="K14" s="2">
        <v>0</v>
      </c>
      <c r="L14" s="2">
        <v>0</v>
      </c>
      <c r="M14" s="2">
        <v>0</v>
      </c>
      <c r="N14" s="2">
        <v>2.0889000000000002</v>
      </c>
      <c r="O14" s="3">
        <v>46116</v>
      </c>
      <c r="P14" s="2">
        <v>0.45750000000000002</v>
      </c>
      <c r="Q14" s="2"/>
    </row>
    <row r="15" spans="2:17" x14ac:dyDescent="0.25">
      <c r="B15" s="2">
        <v>-1</v>
      </c>
      <c r="C15" s="2" t="s">
        <v>126</v>
      </c>
      <c r="D15" s="2">
        <v>4</v>
      </c>
      <c r="E15" s="2" t="s">
        <v>19</v>
      </c>
      <c r="F15" s="2" t="s">
        <v>20</v>
      </c>
      <c r="G15" s="2"/>
      <c r="H15" s="2">
        <v>3.66</v>
      </c>
      <c r="I15" s="2">
        <v>0</v>
      </c>
      <c r="J15" s="2">
        <v>1.3938999999999999</v>
      </c>
      <c r="K15" s="2">
        <v>0</v>
      </c>
      <c r="L15" s="2">
        <v>0</v>
      </c>
      <c r="M15" s="2">
        <v>0</v>
      </c>
      <c r="N15" s="2">
        <v>1.4839</v>
      </c>
      <c r="O15" s="3">
        <v>46116</v>
      </c>
      <c r="P15" s="2">
        <v>0.91500000000000004</v>
      </c>
      <c r="Q15" s="2"/>
    </row>
    <row r="16" spans="2:17" x14ac:dyDescent="0.25">
      <c r="B16" s="2">
        <v>-1</v>
      </c>
      <c r="C16" s="2" t="s">
        <v>126</v>
      </c>
      <c r="D16" s="2">
        <v>4</v>
      </c>
      <c r="E16" s="2" t="s">
        <v>19</v>
      </c>
      <c r="F16" s="2" t="s">
        <v>20</v>
      </c>
      <c r="G16" s="2"/>
      <c r="H16" s="2">
        <v>3.66</v>
      </c>
      <c r="I16" s="2">
        <v>0</v>
      </c>
      <c r="J16" s="2">
        <v>2.609</v>
      </c>
      <c r="K16" s="2">
        <v>0</v>
      </c>
      <c r="L16" s="2">
        <v>0</v>
      </c>
      <c r="M16" s="2">
        <v>0</v>
      </c>
      <c r="N16" s="2">
        <v>1.4060999999999999</v>
      </c>
      <c r="O16" s="3">
        <v>46146</v>
      </c>
      <c r="P16" s="2">
        <v>0</v>
      </c>
      <c r="Q16" s="2"/>
    </row>
    <row r="17" spans="2:17" x14ac:dyDescent="0.25">
      <c r="B17" s="2">
        <v>-1</v>
      </c>
      <c r="C17" s="2" t="s">
        <v>126</v>
      </c>
      <c r="D17" s="2">
        <v>4</v>
      </c>
      <c r="E17" s="2" t="s">
        <v>19</v>
      </c>
      <c r="F17" s="2" t="s">
        <v>20</v>
      </c>
      <c r="G17" s="2"/>
      <c r="H17" s="2">
        <v>4.1174999999999997</v>
      </c>
      <c r="I17" s="2">
        <v>0</v>
      </c>
      <c r="J17" s="2">
        <v>2.7519999999999998</v>
      </c>
      <c r="K17" s="2">
        <v>0</v>
      </c>
      <c r="L17" s="2">
        <v>0</v>
      </c>
      <c r="M17" s="2">
        <v>0</v>
      </c>
      <c r="N17" s="2">
        <v>0.17979999999999999</v>
      </c>
      <c r="O17" s="3">
        <v>46146</v>
      </c>
      <c r="P17" s="2">
        <v>0.45750000000000002</v>
      </c>
      <c r="Q17" s="2"/>
    </row>
    <row r="18" spans="2:17" x14ac:dyDescent="0.25">
      <c r="B18" s="2">
        <v>-1</v>
      </c>
      <c r="C18" s="2" t="s">
        <v>126</v>
      </c>
      <c r="D18" s="2">
        <v>4</v>
      </c>
      <c r="E18" s="2" t="s">
        <v>19</v>
      </c>
      <c r="F18" s="2" t="s">
        <v>20</v>
      </c>
      <c r="G18" s="2"/>
      <c r="H18" s="2">
        <v>4.5750000000000002</v>
      </c>
      <c r="I18" s="2">
        <v>0</v>
      </c>
      <c r="J18" s="2">
        <v>2.895</v>
      </c>
      <c r="K18" s="2">
        <v>0</v>
      </c>
      <c r="L18" s="2">
        <v>0</v>
      </c>
      <c r="M18" s="2">
        <v>0</v>
      </c>
      <c r="N18" s="2">
        <v>-1.1119000000000001</v>
      </c>
      <c r="O18" s="3">
        <v>46146</v>
      </c>
      <c r="P18" s="2">
        <v>0.91500000000000004</v>
      </c>
      <c r="Q18" s="2"/>
    </row>
    <row r="19" spans="2:17" x14ac:dyDescent="0.25">
      <c r="B19" s="2">
        <v>-1</v>
      </c>
      <c r="C19" s="2" t="s">
        <v>126</v>
      </c>
      <c r="D19" s="2">
        <v>4</v>
      </c>
      <c r="E19" s="2" t="s">
        <v>19</v>
      </c>
      <c r="F19" s="2" t="s">
        <v>20</v>
      </c>
      <c r="G19" s="2"/>
      <c r="H19" s="2">
        <v>4.5750000000000002</v>
      </c>
      <c r="I19" s="2">
        <v>0</v>
      </c>
      <c r="J19" s="2">
        <v>3.9584000000000001</v>
      </c>
      <c r="K19" s="2">
        <v>0</v>
      </c>
      <c r="L19" s="2">
        <v>0</v>
      </c>
      <c r="M19" s="2">
        <v>0</v>
      </c>
      <c r="N19" s="2">
        <v>-1.2483</v>
      </c>
      <c r="O19" s="3">
        <v>46177</v>
      </c>
      <c r="P19" s="2">
        <v>0</v>
      </c>
      <c r="Q19" s="2"/>
    </row>
    <row r="20" spans="2:17" x14ac:dyDescent="0.25">
      <c r="B20" s="2">
        <v>-1</v>
      </c>
      <c r="C20" s="2" t="s">
        <v>126</v>
      </c>
      <c r="D20" s="2">
        <v>4</v>
      </c>
      <c r="E20" s="2" t="s">
        <v>19</v>
      </c>
      <c r="F20" s="2" t="s">
        <v>20</v>
      </c>
      <c r="G20" s="2"/>
      <c r="H20" s="2">
        <v>4.9574999999999996</v>
      </c>
      <c r="I20" s="2">
        <v>0</v>
      </c>
      <c r="J20" s="2">
        <v>4.0778999999999996</v>
      </c>
      <c r="K20" s="2">
        <v>0</v>
      </c>
      <c r="L20" s="2">
        <v>0</v>
      </c>
      <c r="M20" s="2">
        <v>0</v>
      </c>
      <c r="N20" s="2">
        <v>-2.7852000000000001</v>
      </c>
      <c r="O20" s="3">
        <v>46177</v>
      </c>
      <c r="P20" s="2">
        <v>0.38250000000000001</v>
      </c>
      <c r="Q20" s="2"/>
    </row>
    <row r="21" spans="2:17" x14ac:dyDescent="0.25">
      <c r="B21" s="2">
        <v>-1</v>
      </c>
      <c r="C21" s="2" t="s">
        <v>126</v>
      </c>
      <c r="D21" s="2">
        <v>4</v>
      </c>
      <c r="E21" s="2" t="s">
        <v>19</v>
      </c>
      <c r="F21" s="2" t="s">
        <v>20</v>
      </c>
      <c r="G21" s="2"/>
      <c r="H21" s="2">
        <v>5.34</v>
      </c>
      <c r="I21" s="2">
        <v>0</v>
      </c>
      <c r="J21" s="2">
        <v>4.1974</v>
      </c>
      <c r="K21" s="2">
        <v>0</v>
      </c>
      <c r="L21" s="2">
        <v>0</v>
      </c>
      <c r="M21" s="2">
        <v>0</v>
      </c>
      <c r="N21" s="2">
        <v>-4.3678999999999997</v>
      </c>
      <c r="O21" s="3">
        <v>46177</v>
      </c>
      <c r="P21" s="2">
        <v>0.76500000000000001</v>
      </c>
      <c r="Q21" s="2"/>
    </row>
    <row r="22" spans="2:17" x14ac:dyDescent="0.25">
      <c r="B22" s="2">
        <v>-1</v>
      </c>
      <c r="C22" s="2" t="s">
        <v>126</v>
      </c>
      <c r="D22" s="2">
        <v>4</v>
      </c>
      <c r="E22" s="2" t="s">
        <v>21</v>
      </c>
      <c r="F22" s="2" t="s">
        <v>20</v>
      </c>
      <c r="G22" s="2"/>
      <c r="H22" s="2">
        <v>0</v>
      </c>
      <c r="I22" s="2">
        <v>0</v>
      </c>
      <c r="J22" s="2">
        <v>-0.60419999999999996</v>
      </c>
      <c r="K22" s="2">
        <v>0</v>
      </c>
      <c r="L22" s="2">
        <v>0</v>
      </c>
      <c r="M22" s="2">
        <v>0</v>
      </c>
      <c r="N22" s="2">
        <v>0</v>
      </c>
      <c r="O22" s="3">
        <v>46026</v>
      </c>
      <c r="P22" s="2">
        <v>0</v>
      </c>
      <c r="Q22" s="2"/>
    </row>
    <row r="23" spans="2:17" x14ac:dyDescent="0.25">
      <c r="B23" s="2">
        <v>-1</v>
      </c>
      <c r="C23" s="2" t="s">
        <v>126</v>
      </c>
      <c r="D23" s="2">
        <v>4</v>
      </c>
      <c r="E23" s="2" t="s">
        <v>21</v>
      </c>
      <c r="F23" s="2" t="s">
        <v>20</v>
      </c>
      <c r="G23" s="2"/>
      <c r="H23" s="2">
        <v>0.45750000000000002</v>
      </c>
      <c r="I23" s="2">
        <v>0</v>
      </c>
      <c r="J23" s="2">
        <v>-0.60419999999999996</v>
      </c>
      <c r="K23" s="2">
        <v>0</v>
      </c>
      <c r="L23" s="2">
        <v>0</v>
      </c>
      <c r="M23" s="2">
        <v>0</v>
      </c>
      <c r="N23" s="2">
        <v>0.27639999999999998</v>
      </c>
      <c r="O23" s="3">
        <v>46026</v>
      </c>
      <c r="P23" s="2">
        <v>0.45750000000000002</v>
      </c>
      <c r="Q23" s="2"/>
    </row>
    <row r="24" spans="2:17" x14ac:dyDescent="0.25">
      <c r="B24" s="2">
        <v>-1</v>
      </c>
      <c r="C24" s="2" t="s">
        <v>126</v>
      </c>
      <c r="D24" s="2">
        <v>4</v>
      </c>
      <c r="E24" s="2" t="s">
        <v>21</v>
      </c>
      <c r="F24" s="2" t="s">
        <v>20</v>
      </c>
      <c r="G24" s="2"/>
      <c r="H24" s="2">
        <v>0.91500000000000004</v>
      </c>
      <c r="I24" s="2">
        <v>0</v>
      </c>
      <c r="J24" s="2">
        <v>-0.60419999999999996</v>
      </c>
      <c r="K24" s="2">
        <v>0</v>
      </c>
      <c r="L24" s="2">
        <v>0</v>
      </c>
      <c r="M24" s="2">
        <v>0</v>
      </c>
      <c r="N24" s="2">
        <v>0.55289999999999995</v>
      </c>
      <c r="O24" s="3">
        <v>46026</v>
      </c>
      <c r="P24" s="2">
        <v>0.91500000000000004</v>
      </c>
      <c r="Q24" s="2"/>
    </row>
    <row r="25" spans="2:17" x14ac:dyDescent="0.25">
      <c r="B25" s="2">
        <v>-1</v>
      </c>
      <c r="C25" s="2" t="s">
        <v>126</v>
      </c>
      <c r="D25" s="2">
        <v>4</v>
      </c>
      <c r="E25" s="2" t="s">
        <v>21</v>
      </c>
      <c r="F25" s="2" t="s">
        <v>20</v>
      </c>
      <c r="G25" s="2"/>
      <c r="H25" s="2">
        <v>0.91500000000000004</v>
      </c>
      <c r="I25" s="2">
        <v>0</v>
      </c>
      <c r="J25" s="2">
        <v>-1.4659</v>
      </c>
      <c r="K25" s="2">
        <v>0</v>
      </c>
      <c r="L25" s="2">
        <v>0</v>
      </c>
      <c r="M25" s="2">
        <v>0</v>
      </c>
      <c r="N25" s="2">
        <v>0.79690000000000005</v>
      </c>
      <c r="O25" s="3">
        <v>46057</v>
      </c>
      <c r="P25" s="2">
        <v>0</v>
      </c>
      <c r="Q25" s="2"/>
    </row>
    <row r="26" spans="2:17" x14ac:dyDescent="0.25">
      <c r="B26" s="2">
        <v>-1</v>
      </c>
      <c r="C26" s="2" t="s">
        <v>126</v>
      </c>
      <c r="D26" s="2">
        <v>4</v>
      </c>
      <c r="E26" s="2" t="s">
        <v>21</v>
      </c>
      <c r="F26" s="2" t="s">
        <v>20</v>
      </c>
      <c r="G26" s="2"/>
      <c r="H26" s="2">
        <v>1.3725000000000001</v>
      </c>
      <c r="I26" s="2">
        <v>0</v>
      </c>
      <c r="J26" s="2">
        <v>-1.4659</v>
      </c>
      <c r="K26" s="2">
        <v>0</v>
      </c>
      <c r="L26" s="2">
        <v>0</v>
      </c>
      <c r="M26" s="2">
        <v>0</v>
      </c>
      <c r="N26" s="2">
        <v>1.4676</v>
      </c>
      <c r="O26" s="3">
        <v>46057</v>
      </c>
      <c r="P26" s="2">
        <v>0.45750000000000002</v>
      </c>
      <c r="Q26" s="2"/>
    </row>
    <row r="27" spans="2:17" x14ac:dyDescent="0.25">
      <c r="B27" s="2">
        <v>-1</v>
      </c>
      <c r="C27" s="2" t="s">
        <v>126</v>
      </c>
      <c r="D27" s="2">
        <v>4</v>
      </c>
      <c r="E27" s="2" t="s">
        <v>21</v>
      </c>
      <c r="F27" s="2" t="s">
        <v>20</v>
      </c>
      <c r="G27" s="2"/>
      <c r="H27" s="2">
        <v>1.83</v>
      </c>
      <c r="I27" s="2">
        <v>0</v>
      </c>
      <c r="J27" s="2">
        <v>-1.4659</v>
      </c>
      <c r="K27" s="2">
        <v>0</v>
      </c>
      <c r="L27" s="2">
        <v>0</v>
      </c>
      <c r="M27" s="2">
        <v>0</v>
      </c>
      <c r="N27" s="2">
        <v>2.1381999999999999</v>
      </c>
      <c r="O27" s="3">
        <v>46057</v>
      </c>
      <c r="P27" s="2">
        <v>0.91500000000000004</v>
      </c>
      <c r="Q27" s="2"/>
    </row>
    <row r="28" spans="2:17" x14ac:dyDescent="0.25">
      <c r="B28" s="2">
        <v>-1</v>
      </c>
      <c r="C28" s="2" t="s">
        <v>126</v>
      </c>
      <c r="D28" s="2">
        <v>4</v>
      </c>
      <c r="E28" s="2" t="s">
        <v>21</v>
      </c>
      <c r="F28" s="2" t="s">
        <v>20</v>
      </c>
      <c r="G28" s="2"/>
      <c r="H28" s="2">
        <v>1.83</v>
      </c>
      <c r="I28" s="2">
        <v>0</v>
      </c>
      <c r="J28" s="2">
        <v>-0.31640000000000001</v>
      </c>
      <c r="K28" s="2">
        <v>0</v>
      </c>
      <c r="L28" s="2">
        <v>0</v>
      </c>
      <c r="M28" s="2">
        <v>0</v>
      </c>
      <c r="N28" s="2">
        <v>2.1695000000000002</v>
      </c>
      <c r="O28" s="3">
        <v>46085</v>
      </c>
      <c r="P28" s="2">
        <v>0</v>
      </c>
      <c r="Q28" s="2"/>
    </row>
    <row r="29" spans="2:17" x14ac:dyDescent="0.25">
      <c r="B29" s="2">
        <v>-1</v>
      </c>
      <c r="C29" s="2" t="s">
        <v>126</v>
      </c>
      <c r="D29" s="2">
        <v>4</v>
      </c>
      <c r="E29" s="2" t="s">
        <v>21</v>
      </c>
      <c r="F29" s="2" t="s">
        <v>20</v>
      </c>
      <c r="G29" s="2"/>
      <c r="H29" s="2">
        <v>2.2875000000000001</v>
      </c>
      <c r="I29" s="2">
        <v>0</v>
      </c>
      <c r="J29" s="2">
        <v>-0.31640000000000001</v>
      </c>
      <c r="K29" s="2">
        <v>0</v>
      </c>
      <c r="L29" s="2">
        <v>0</v>
      </c>
      <c r="M29" s="2">
        <v>0</v>
      </c>
      <c r="N29" s="2">
        <v>2.3142999999999998</v>
      </c>
      <c r="O29" s="3">
        <v>46085</v>
      </c>
      <c r="P29" s="2">
        <v>0.45750000000000002</v>
      </c>
      <c r="Q29" s="2"/>
    </row>
    <row r="30" spans="2:17" x14ac:dyDescent="0.25">
      <c r="B30" s="2">
        <v>-1</v>
      </c>
      <c r="C30" s="2" t="s">
        <v>126</v>
      </c>
      <c r="D30" s="2">
        <v>4</v>
      </c>
      <c r="E30" s="2" t="s">
        <v>21</v>
      </c>
      <c r="F30" s="2" t="s">
        <v>20</v>
      </c>
      <c r="G30" s="2"/>
      <c r="H30" s="2">
        <v>2.7450000000000001</v>
      </c>
      <c r="I30" s="2">
        <v>0</v>
      </c>
      <c r="J30" s="2">
        <v>-0.31640000000000001</v>
      </c>
      <c r="K30" s="2">
        <v>0</v>
      </c>
      <c r="L30" s="2">
        <v>0</v>
      </c>
      <c r="M30" s="2">
        <v>0</v>
      </c>
      <c r="N30" s="2">
        <v>2.4590000000000001</v>
      </c>
      <c r="O30" s="3">
        <v>46085</v>
      </c>
      <c r="P30" s="2">
        <v>0.91500000000000004</v>
      </c>
      <c r="Q30" s="2"/>
    </row>
    <row r="31" spans="2:17" x14ac:dyDescent="0.25">
      <c r="B31" s="2">
        <v>-1</v>
      </c>
      <c r="C31" s="2" t="s">
        <v>126</v>
      </c>
      <c r="D31" s="2">
        <v>4</v>
      </c>
      <c r="E31" s="2" t="s">
        <v>21</v>
      </c>
      <c r="F31" s="2" t="s">
        <v>20</v>
      </c>
      <c r="G31" s="2"/>
      <c r="H31" s="2">
        <v>2.7450000000000001</v>
      </c>
      <c r="I31" s="2">
        <v>0</v>
      </c>
      <c r="J31" s="2">
        <v>1.0880000000000001</v>
      </c>
      <c r="K31" s="2">
        <v>0</v>
      </c>
      <c r="L31" s="2">
        <v>0</v>
      </c>
      <c r="M31" s="2">
        <v>0</v>
      </c>
      <c r="N31" s="2">
        <v>2.4434999999999998</v>
      </c>
      <c r="O31" s="3">
        <v>46116</v>
      </c>
      <c r="P31" s="2">
        <v>0</v>
      </c>
      <c r="Q31" s="2"/>
    </row>
    <row r="32" spans="2:17" x14ac:dyDescent="0.25">
      <c r="B32" s="2">
        <v>-1</v>
      </c>
      <c r="C32" s="2" t="s">
        <v>126</v>
      </c>
      <c r="D32" s="2">
        <v>4</v>
      </c>
      <c r="E32" s="2" t="s">
        <v>21</v>
      </c>
      <c r="F32" s="2" t="s">
        <v>20</v>
      </c>
      <c r="G32" s="2"/>
      <c r="H32" s="2">
        <v>3.2025000000000001</v>
      </c>
      <c r="I32" s="2">
        <v>0</v>
      </c>
      <c r="J32" s="2">
        <v>1.0880000000000001</v>
      </c>
      <c r="K32" s="2">
        <v>0</v>
      </c>
      <c r="L32" s="2">
        <v>0</v>
      </c>
      <c r="M32" s="2">
        <v>0</v>
      </c>
      <c r="N32" s="2">
        <v>1.9457</v>
      </c>
      <c r="O32" s="3">
        <v>46116</v>
      </c>
      <c r="P32" s="2">
        <v>0.45750000000000002</v>
      </c>
      <c r="Q32" s="2"/>
    </row>
    <row r="33" spans="2:17" x14ac:dyDescent="0.25">
      <c r="B33" s="2">
        <v>-1</v>
      </c>
      <c r="C33" s="2" t="s">
        <v>126</v>
      </c>
      <c r="D33" s="2">
        <v>4</v>
      </c>
      <c r="E33" s="2" t="s">
        <v>21</v>
      </c>
      <c r="F33" s="2" t="s">
        <v>20</v>
      </c>
      <c r="G33" s="2"/>
      <c r="H33" s="2">
        <v>3.66</v>
      </c>
      <c r="I33" s="2">
        <v>0</v>
      </c>
      <c r="J33" s="2">
        <v>1.0880000000000001</v>
      </c>
      <c r="K33" s="2">
        <v>0</v>
      </c>
      <c r="L33" s="2">
        <v>0</v>
      </c>
      <c r="M33" s="2">
        <v>0</v>
      </c>
      <c r="N33" s="2">
        <v>1.4479</v>
      </c>
      <c r="O33" s="3">
        <v>46116</v>
      </c>
      <c r="P33" s="2">
        <v>0.91500000000000004</v>
      </c>
      <c r="Q33" s="2"/>
    </row>
    <row r="34" spans="2:17" x14ac:dyDescent="0.25">
      <c r="B34" s="2">
        <v>-1</v>
      </c>
      <c r="C34" s="2" t="s">
        <v>126</v>
      </c>
      <c r="D34" s="2">
        <v>4</v>
      </c>
      <c r="E34" s="2" t="s">
        <v>21</v>
      </c>
      <c r="F34" s="2" t="s">
        <v>20</v>
      </c>
      <c r="G34" s="2"/>
      <c r="H34" s="2">
        <v>3.66</v>
      </c>
      <c r="I34" s="2">
        <v>0</v>
      </c>
      <c r="J34" s="2">
        <v>2.4409999999999998</v>
      </c>
      <c r="K34" s="2">
        <v>0</v>
      </c>
      <c r="L34" s="2">
        <v>0</v>
      </c>
      <c r="M34" s="2">
        <v>0</v>
      </c>
      <c r="N34" s="2">
        <v>1.3792</v>
      </c>
      <c r="O34" s="3">
        <v>46146</v>
      </c>
      <c r="P34" s="2">
        <v>0</v>
      </c>
      <c r="Q34" s="2"/>
    </row>
    <row r="35" spans="2:17" x14ac:dyDescent="0.25">
      <c r="B35" s="2">
        <v>-1</v>
      </c>
      <c r="C35" s="2" t="s">
        <v>126</v>
      </c>
      <c r="D35" s="2">
        <v>4</v>
      </c>
      <c r="E35" s="2" t="s">
        <v>21</v>
      </c>
      <c r="F35" s="2" t="s">
        <v>20</v>
      </c>
      <c r="G35" s="2"/>
      <c r="H35" s="2">
        <v>4.1174999999999997</v>
      </c>
      <c r="I35" s="2">
        <v>0</v>
      </c>
      <c r="J35" s="2">
        <v>2.4409999999999998</v>
      </c>
      <c r="K35" s="2">
        <v>0</v>
      </c>
      <c r="L35" s="2">
        <v>0</v>
      </c>
      <c r="M35" s="2">
        <v>0</v>
      </c>
      <c r="N35" s="2">
        <v>0.26240000000000002</v>
      </c>
      <c r="O35" s="3">
        <v>46146</v>
      </c>
      <c r="P35" s="2">
        <v>0.45750000000000002</v>
      </c>
      <c r="Q35" s="2"/>
    </row>
    <row r="36" spans="2:17" x14ac:dyDescent="0.25">
      <c r="B36" s="2">
        <v>-1</v>
      </c>
      <c r="C36" s="2" t="s">
        <v>126</v>
      </c>
      <c r="D36" s="2">
        <v>4</v>
      </c>
      <c r="E36" s="2" t="s">
        <v>21</v>
      </c>
      <c r="F36" s="2" t="s">
        <v>20</v>
      </c>
      <c r="G36" s="2"/>
      <c r="H36" s="2">
        <v>4.5750000000000002</v>
      </c>
      <c r="I36" s="2">
        <v>0</v>
      </c>
      <c r="J36" s="2">
        <v>2.4409999999999998</v>
      </c>
      <c r="K36" s="2">
        <v>0</v>
      </c>
      <c r="L36" s="2">
        <v>0</v>
      </c>
      <c r="M36" s="2">
        <v>0</v>
      </c>
      <c r="N36" s="2">
        <v>-0.85429999999999995</v>
      </c>
      <c r="O36" s="3">
        <v>46146</v>
      </c>
      <c r="P36" s="2">
        <v>0.91500000000000004</v>
      </c>
      <c r="Q36" s="2"/>
    </row>
    <row r="37" spans="2:17" x14ac:dyDescent="0.25">
      <c r="B37" s="2">
        <v>-1</v>
      </c>
      <c r="C37" s="2" t="s">
        <v>126</v>
      </c>
      <c r="D37" s="2">
        <v>4</v>
      </c>
      <c r="E37" s="2" t="s">
        <v>21</v>
      </c>
      <c r="F37" s="2" t="s">
        <v>20</v>
      </c>
      <c r="G37" s="2"/>
      <c r="H37" s="2">
        <v>4.5750000000000002</v>
      </c>
      <c r="I37" s="2">
        <v>0</v>
      </c>
      <c r="J37" s="2">
        <v>3.5104000000000002</v>
      </c>
      <c r="K37" s="2">
        <v>0</v>
      </c>
      <c r="L37" s="2">
        <v>0</v>
      </c>
      <c r="M37" s="2">
        <v>0</v>
      </c>
      <c r="N37" s="2">
        <v>-0.97460000000000002</v>
      </c>
      <c r="O37" s="3">
        <v>46177</v>
      </c>
      <c r="P37" s="2">
        <v>0</v>
      </c>
      <c r="Q37" s="2"/>
    </row>
    <row r="38" spans="2:17" x14ac:dyDescent="0.25">
      <c r="B38" s="2">
        <v>-1</v>
      </c>
      <c r="C38" s="2" t="s">
        <v>126</v>
      </c>
      <c r="D38" s="2">
        <v>4</v>
      </c>
      <c r="E38" s="2" t="s">
        <v>21</v>
      </c>
      <c r="F38" s="2" t="s">
        <v>20</v>
      </c>
      <c r="G38" s="2"/>
      <c r="H38" s="2">
        <v>4.9574999999999996</v>
      </c>
      <c r="I38" s="2">
        <v>0</v>
      </c>
      <c r="J38" s="2">
        <v>3.5104000000000002</v>
      </c>
      <c r="K38" s="2">
        <v>0</v>
      </c>
      <c r="L38" s="2">
        <v>0</v>
      </c>
      <c r="M38" s="2">
        <v>0</v>
      </c>
      <c r="N38" s="2">
        <v>-2.3172999999999999</v>
      </c>
      <c r="O38" s="3">
        <v>46177</v>
      </c>
      <c r="P38" s="2">
        <v>0.38250000000000001</v>
      </c>
      <c r="Q38" s="2"/>
    </row>
    <row r="39" spans="2:17" x14ac:dyDescent="0.25">
      <c r="B39" s="2">
        <v>-1</v>
      </c>
      <c r="C39" s="2" t="s">
        <v>126</v>
      </c>
      <c r="D39" s="2">
        <v>4</v>
      </c>
      <c r="E39" s="2" t="s">
        <v>21</v>
      </c>
      <c r="F39" s="2" t="s">
        <v>20</v>
      </c>
      <c r="G39" s="2"/>
      <c r="H39" s="2">
        <v>5.34</v>
      </c>
      <c r="I39" s="2">
        <v>0</v>
      </c>
      <c r="J39" s="2">
        <v>3.5104000000000002</v>
      </c>
      <c r="K39" s="2">
        <v>0</v>
      </c>
      <c r="L39" s="2">
        <v>0</v>
      </c>
      <c r="M39" s="2">
        <v>0</v>
      </c>
      <c r="N39" s="2">
        <v>-3.6600999999999999</v>
      </c>
      <c r="O39" s="3">
        <v>46177</v>
      </c>
      <c r="P39" s="2">
        <v>0.76500000000000001</v>
      </c>
      <c r="Q39" s="2"/>
    </row>
    <row r="40" spans="2:17" ht="30" x14ac:dyDescent="0.25">
      <c r="B40" s="2">
        <v>-1</v>
      </c>
      <c r="C40" s="2" t="s">
        <v>126</v>
      </c>
      <c r="D40" s="2">
        <v>4</v>
      </c>
      <c r="E40" s="2" t="s">
        <v>22</v>
      </c>
      <c r="F40" s="2" t="s">
        <v>23</v>
      </c>
      <c r="G40" s="2" t="s">
        <v>24</v>
      </c>
      <c r="H40" s="2">
        <v>0</v>
      </c>
      <c r="I40" s="2">
        <v>0</v>
      </c>
      <c r="J40" s="2">
        <v>0.1101</v>
      </c>
      <c r="K40" s="2">
        <v>0</v>
      </c>
      <c r="L40" s="2">
        <v>0</v>
      </c>
      <c r="M40" s="2">
        <v>0</v>
      </c>
      <c r="N40" s="2">
        <v>0</v>
      </c>
      <c r="O40" s="3">
        <v>46026</v>
      </c>
      <c r="P40" s="2">
        <v>0</v>
      </c>
      <c r="Q40" s="2"/>
    </row>
    <row r="41" spans="2:17" ht="30" x14ac:dyDescent="0.25">
      <c r="B41" s="2">
        <v>-1</v>
      </c>
      <c r="C41" s="2" t="s">
        <v>126</v>
      </c>
      <c r="D41" s="2">
        <v>4</v>
      </c>
      <c r="E41" s="2" t="s">
        <v>22</v>
      </c>
      <c r="F41" s="2" t="s">
        <v>23</v>
      </c>
      <c r="G41" s="2" t="s">
        <v>24</v>
      </c>
      <c r="H41" s="2">
        <v>0.45750000000000002</v>
      </c>
      <c r="I41" s="2">
        <v>0</v>
      </c>
      <c r="J41" s="2">
        <v>0.1101</v>
      </c>
      <c r="K41" s="2">
        <v>0</v>
      </c>
      <c r="L41" s="2">
        <v>0</v>
      </c>
      <c r="M41" s="2">
        <v>0</v>
      </c>
      <c r="N41" s="2">
        <v>5.04E-2</v>
      </c>
      <c r="O41" s="3">
        <v>46026</v>
      </c>
      <c r="P41" s="2">
        <v>0.45750000000000002</v>
      </c>
      <c r="Q41" s="2"/>
    </row>
    <row r="42" spans="2:17" ht="30" x14ac:dyDescent="0.25">
      <c r="B42" s="2">
        <v>-1</v>
      </c>
      <c r="C42" s="2" t="s">
        <v>126</v>
      </c>
      <c r="D42" s="2">
        <v>4</v>
      </c>
      <c r="E42" s="2" t="s">
        <v>22</v>
      </c>
      <c r="F42" s="2" t="s">
        <v>23</v>
      </c>
      <c r="G42" s="2" t="s">
        <v>24</v>
      </c>
      <c r="H42" s="2">
        <v>0.91500000000000004</v>
      </c>
      <c r="I42" s="2">
        <v>0</v>
      </c>
      <c r="J42" s="2">
        <v>0.1101</v>
      </c>
      <c r="K42" s="2">
        <v>0</v>
      </c>
      <c r="L42" s="2">
        <v>0</v>
      </c>
      <c r="M42" s="2">
        <v>0</v>
      </c>
      <c r="N42" s="2">
        <v>0.1008</v>
      </c>
      <c r="O42" s="3">
        <v>46026</v>
      </c>
      <c r="P42" s="2">
        <v>0.91500000000000004</v>
      </c>
      <c r="Q42" s="2"/>
    </row>
    <row r="43" spans="2:17" ht="30" x14ac:dyDescent="0.25">
      <c r="B43" s="2">
        <v>-1</v>
      </c>
      <c r="C43" s="2" t="s">
        <v>126</v>
      </c>
      <c r="D43" s="2">
        <v>4</v>
      </c>
      <c r="E43" s="2" t="s">
        <v>22</v>
      </c>
      <c r="F43" s="2" t="s">
        <v>23</v>
      </c>
      <c r="G43" s="2" t="s">
        <v>24</v>
      </c>
      <c r="H43" s="2">
        <v>0.91500000000000004</v>
      </c>
      <c r="I43" s="2">
        <v>0</v>
      </c>
      <c r="J43" s="2">
        <v>2.1600000000000001E-2</v>
      </c>
      <c r="K43" s="2">
        <v>0</v>
      </c>
      <c r="L43" s="2">
        <v>0</v>
      </c>
      <c r="M43" s="2">
        <v>0</v>
      </c>
      <c r="N43" s="2">
        <v>8.4000000000000005E-2</v>
      </c>
      <c r="O43" s="3">
        <v>46057</v>
      </c>
      <c r="P43" s="2">
        <v>0</v>
      </c>
      <c r="Q43" s="2"/>
    </row>
    <row r="44" spans="2:17" ht="30" x14ac:dyDescent="0.25">
      <c r="B44" s="2">
        <v>-1</v>
      </c>
      <c r="C44" s="2" t="s">
        <v>126</v>
      </c>
      <c r="D44" s="2">
        <v>4</v>
      </c>
      <c r="E44" s="2" t="s">
        <v>22</v>
      </c>
      <c r="F44" s="2" t="s">
        <v>23</v>
      </c>
      <c r="G44" s="2" t="s">
        <v>24</v>
      </c>
      <c r="H44" s="2">
        <v>1.3725000000000001</v>
      </c>
      <c r="I44" s="2">
        <v>0</v>
      </c>
      <c r="J44" s="2">
        <v>2.1600000000000001E-2</v>
      </c>
      <c r="K44" s="2">
        <v>0</v>
      </c>
      <c r="L44" s="2">
        <v>0</v>
      </c>
      <c r="M44" s="2">
        <v>0</v>
      </c>
      <c r="N44" s="2">
        <v>7.4099999999999999E-2</v>
      </c>
      <c r="O44" s="3">
        <v>46057</v>
      </c>
      <c r="P44" s="2">
        <v>0.45750000000000002</v>
      </c>
      <c r="Q44" s="2"/>
    </row>
    <row r="45" spans="2:17" ht="30" x14ac:dyDescent="0.25">
      <c r="B45" s="2">
        <v>-1</v>
      </c>
      <c r="C45" s="2" t="s">
        <v>126</v>
      </c>
      <c r="D45" s="2">
        <v>4</v>
      </c>
      <c r="E45" s="2" t="s">
        <v>22</v>
      </c>
      <c r="F45" s="2" t="s">
        <v>23</v>
      </c>
      <c r="G45" s="2" t="s">
        <v>24</v>
      </c>
      <c r="H45" s="2">
        <v>1.83</v>
      </c>
      <c r="I45" s="2">
        <v>0</v>
      </c>
      <c r="J45" s="2">
        <v>2.1600000000000001E-2</v>
      </c>
      <c r="K45" s="2">
        <v>0</v>
      </c>
      <c r="L45" s="2">
        <v>0</v>
      </c>
      <c r="M45" s="2">
        <v>0</v>
      </c>
      <c r="N45" s="2">
        <v>6.4299999999999996E-2</v>
      </c>
      <c r="O45" s="3">
        <v>46057</v>
      </c>
      <c r="P45" s="2">
        <v>0.91500000000000004</v>
      </c>
      <c r="Q45" s="2"/>
    </row>
    <row r="46" spans="2:17" ht="30" x14ac:dyDescent="0.25">
      <c r="B46" s="2">
        <v>-1</v>
      </c>
      <c r="C46" s="2" t="s">
        <v>126</v>
      </c>
      <c r="D46" s="2">
        <v>4</v>
      </c>
      <c r="E46" s="2" t="s">
        <v>22</v>
      </c>
      <c r="F46" s="2" t="s">
        <v>23</v>
      </c>
      <c r="G46" s="2" t="s">
        <v>24</v>
      </c>
      <c r="H46" s="2">
        <v>1.83</v>
      </c>
      <c r="I46" s="2">
        <v>0</v>
      </c>
      <c r="J46" s="2">
        <v>3.5000000000000003E-2</v>
      </c>
      <c r="K46" s="2">
        <v>0</v>
      </c>
      <c r="L46" s="2">
        <v>0</v>
      </c>
      <c r="M46" s="2">
        <v>0</v>
      </c>
      <c r="N46" s="2">
        <v>6.3299999999999995E-2</v>
      </c>
      <c r="O46" s="3">
        <v>46085</v>
      </c>
      <c r="P46" s="2">
        <v>0</v>
      </c>
      <c r="Q46" s="2"/>
    </row>
    <row r="47" spans="2:17" ht="30" x14ac:dyDescent="0.25">
      <c r="B47" s="2">
        <v>-1</v>
      </c>
      <c r="C47" s="2" t="s">
        <v>126</v>
      </c>
      <c r="D47" s="2">
        <v>4</v>
      </c>
      <c r="E47" s="2" t="s">
        <v>22</v>
      </c>
      <c r="F47" s="2" t="s">
        <v>23</v>
      </c>
      <c r="G47" s="2" t="s">
        <v>24</v>
      </c>
      <c r="H47" s="2">
        <v>2.2875000000000001</v>
      </c>
      <c r="I47" s="2">
        <v>0</v>
      </c>
      <c r="J47" s="2">
        <v>3.5000000000000003E-2</v>
      </c>
      <c r="K47" s="2">
        <v>0</v>
      </c>
      <c r="L47" s="2">
        <v>0</v>
      </c>
      <c r="M47" s="2">
        <v>0</v>
      </c>
      <c r="N47" s="2">
        <v>4.7300000000000002E-2</v>
      </c>
      <c r="O47" s="3">
        <v>46085</v>
      </c>
      <c r="P47" s="2">
        <v>0.45750000000000002</v>
      </c>
      <c r="Q47" s="2"/>
    </row>
    <row r="48" spans="2:17" ht="30" x14ac:dyDescent="0.25">
      <c r="B48" s="2">
        <v>-1</v>
      </c>
      <c r="C48" s="2" t="s">
        <v>126</v>
      </c>
      <c r="D48" s="2">
        <v>4</v>
      </c>
      <c r="E48" s="2" t="s">
        <v>22</v>
      </c>
      <c r="F48" s="2" t="s">
        <v>23</v>
      </c>
      <c r="G48" s="2" t="s">
        <v>24</v>
      </c>
      <c r="H48" s="2">
        <v>2.7450000000000001</v>
      </c>
      <c r="I48" s="2">
        <v>0</v>
      </c>
      <c r="J48" s="2">
        <v>3.5000000000000003E-2</v>
      </c>
      <c r="K48" s="2">
        <v>0</v>
      </c>
      <c r="L48" s="2">
        <v>0</v>
      </c>
      <c r="M48" s="2">
        <v>0</v>
      </c>
      <c r="N48" s="2">
        <v>3.1300000000000001E-2</v>
      </c>
      <c r="O48" s="3">
        <v>46085</v>
      </c>
      <c r="P48" s="2">
        <v>0.91500000000000004</v>
      </c>
      <c r="Q48" s="2"/>
    </row>
    <row r="49" spans="2:17" ht="30" x14ac:dyDescent="0.25">
      <c r="B49" s="2">
        <v>-1</v>
      </c>
      <c r="C49" s="2" t="s">
        <v>126</v>
      </c>
      <c r="D49" s="2">
        <v>4</v>
      </c>
      <c r="E49" s="2" t="s">
        <v>22</v>
      </c>
      <c r="F49" s="2" t="s">
        <v>23</v>
      </c>
      <c r="G49" s="2" t="s">
        <v>24</v>
      </c>
      <c r="H49" s="2">
        <v>2.7450000000000001</v>
      </c>
      <c r="I49" s="2">
        <v>0</v>
      </c>
      <c r="J49" s="2">
        <v>3.9399999999999998E-2</v>
      </c>
      <c r="K49" s="2">
        <v>0</v>
      </c>
      <c r="L49" s="2">
        <v>0</v>
      </c>
      <c r="M49" s="2">
        <v>0</v>
      </c>
      <c r="N49" s="2">
        <v>2.9899999999999999E-2</v>
      </c>
      <c r="O49" s="3">
        <v>46116</v>
      </c>
      <c r="P49" s="2">
        <v>0</v>
      </c>
      <c r="Q49" s="2"/>
    </row>
    <row r="50" spans="2:17" ht="30" x14ac:dyDescent="0.25">
      <c r="B50" s="2">
        <v>-1</v>
      </c>
      <c r="C50" s="2" t="s">
        <v>126</v>
      </c>
      <c r="D50" s="2">
        <v>4</v>
      </c>
      <c r="E50" s="2" t="s">
        <v>22</v>
      </c>
      <c r="F50" s="2" t="s">
        <v>23</v>
      </c>
      <c r="G50" s="2" t="s">
        <v>24</v>
      </c>
      <c r="H50" s="2">
        <v>3.2025000000000001</v>
      </c>
      <c r="I50" s="2">
        <v>0</v>
      </c>
      <c r="J50" s="2">
        <v>3.9399999999999998E-2</v>
      </c>
      <c r="K50" s="2">
        <v>0</v>
      </c>
      <c r="L50" s="2">
        <v>0</v>
      </c>
      <c r="M50" s="2">
        <v>0</v>
      </c>
      <c r="N50" s="2">
        <v>1.2E-2</v>
      </c>
      <c r="O50" s="3">
        <v>46116</v>
      </c>
      <c r="P50" s="2">
        <v>0.45750000000000002</v>
      </c>
      <c r="Q50" s="2"/>
    </row>
    <row r="51" spans="2:17" ht="30" x14ac:dyDescent="0.25">
      <c r="B51" s="2">
        <v>-1</v>
      </c>
      <c r="C51" s="2" t="s">
        <v>126</v>
      </c>
      <c r="D51" s="2">
        <v>4</v>
      </c>
      <c r="E51" s="2" t="s">
        <v>22</v>
      </c>
      <c r="F51" s="2" t="s">
        <v>23</v>
      </c>
      <c r="G51" s="2" t="s">
        <v>24</v>
      </c>
      <c r="H51" s="2">
        <v>3.66</v>
      </c>
      <c r="I51" s="2">
        <v>0</v>
      </c>
      <c r="J51" s="2">
        <v>3.9399999999999998E-2</v>
      </c>
      <c r="K51" s="2">
        <v>0</v>
      </c>
      <c r="L51" s="2">
        <v>0</v>
      </c>
      <c r="M51" s="2">
        <v>0</v>
      </c>
      <c r="N51" s="2">
        <v>6.4999999999999997E-3</v>
      </c>
      <c r="O51" s="3">
        <v>46116</v>
      </c>
      <c r="P51" s="2">
        <v>0.91500000000000004</v>
      </c>
      <c r="Q51" s="2"/>
    </row>
    <row r="52" spans="2:17" ht="30" x14ac:dyDescent="0.25">
      <c r="B52" s="2">
        <v>-1</v>
      </c>
      <c r="C52" s="2" t="s">
        <v>126</v>
      </c>
      <c r="D52" s="2">
        <v>4</v>
      </c>
      <c r="E52" s="2" t="s">
        <v>22</v>
      </c>
      <c r="F52" s="2" t="s">
        <v>23</v>
      </c>
      <c r="G52" s="2" t="s">
        <v>24</v>
      </c>
      <c r="H52" s="2">
        <v>3.66</v>
      </c>
      <c r="I52" s="2">
        <v>0</v>
      </c>
      <c r="J52" s="2">
        <v>4.5400000000000003E-2</v>
      </c>
      <c r="K52" s="2">
        <v>0</v>
      </c>
      <c r="L52" s="2">
        <v>0</v>
      </c>
      <c r="M52" s="2">
        <v>0</v>
      </c>
      <c r="N52" s="2">
        <v>8.0999999999999996E-3</v>
      </c>
      <c r="O52" s="3">
        <v>46146</v>
      </c>
      <c r="P52" s="2">
        <v>0</v>
      </c>
      <c r="Q52" s="2"/>
    </row>
    <row r="53" spans="2:17" ht="30" x14ac:dyDescent="0.25">
      <c r="B53" s="2">
        <v>-1</v>
      </c>
      <c r="C53" s="2" t="s">
        <v>126</v>
      </c>
      <c r="D53" s="2">
        <v>4</v>
      </c>
      <c r="E53" s="2" t="s">
        <v>22</v>
      </c>
      <c r="F53" s="2" t="s">
        <v>23</v>
      </c>
      <c r="G53" s="2" t="s">
        <v>24</v>
      </c>
      <c r="H53" s="2">
        <v>4.1174999999999997</v>
      </c>
      <c r="I53" s="2">
        <v>0</v>
      </c>
      <c r="J53" s="2">
        <v>4.5400000000000003E-2</v>
      </c>
      <c r="K53" s="2">
        <v>0</v>
      </c>
      <c r="L53" s="2">
        <v>0</v>
      </c>
      <c r="M53" s="2">
        <v>0</v>
      </c>
      <c r="N53" s="2">
        <v>2.87E-2</v>
      </c>
      <c r="O53" s="3">
        <v>46146</v>
      </c>
      <c r="P53" s="2">
        <v>0.45750000000000002</v>
      </c>
      <c r="Q53" s="2"/>
    </row>
    <row r="54" spans="2:17" ht="30" x14ac:dyDescent="0.25">
      <c r="B54" s="2">
        <v>-1</v>
      </c>
      <c r="C54" s="2" t="s">
        <v>126</v>
      </c>
      <c r="D54" s="2">
        <v>4</v>
      </c>
      <c r="E54" s="2" t="s">
        <v>22</v>
      </c>
      <c r="F54" s="2" t="s">
        <v>23</v>
      </c>
      <c r="G54" s="2" t="s">
        <v>24</v>
      </c>
      <c r="H54" s="2">
        <v>4.5750000000000002</v>
      </c>
      <c r="I54" s="2">
        <v>0</v>
      </c>
      <c r="J54" s="2">
        <v>4.5400000000000003E-2</v>
      </c>
      <c r="K54" s="2">
        <v>0</v>
      </c>
      <c r="L54" s="2">
        <v>0</v>
      </c>
      <c r="M54" s="2">
        <v>0</v>
      </c>
      <c r="N54" s="2">
        <v>4.9399999999999999E-2</v>
      </c>
      <c r="O54" s="3">
        <v>46146</v>
      </c>
      <c r="P54" s="2">
        <v>0.91500000000000004</v>
      </c>
      <c r="Q54" s="2"/>
    </row>
    <row r="55" spans="2:17" ht="30" x14ac:dyDescent="0.25">
      <c r="B55" s="2">
        <v>-1</v>
      </c>
      <c r="C55" s="2" t="s">
        <v>126</v>
      </c>
      <c r="D55" s="2">
        <v>4</v>
      </c>
      <c r="E55" s="2" t="s">
        <v>22</v>
      </c>
      <c r="F55" s="2" t="s">
        <v>23</v>
      </c>
      <c r="G55" s="2" t="s">
        <v>24</v>
      </c>
      <c r="H55" s="2">
        <v>4.5750000000000002</v>
      </c>
      <c r="I55" s="2">
        <v>0</v>
      </c>
      <c r="J55" s="2">
        <v>6.8500000000000005E-2</v>
      </c>
      <c r="K55" s="2">
        <v>0</v>
      </c>
      <c r="L55" s="2">
        <v>0</v>
      </c>
      <c r="M55" s="2">
        <v>0</v>
      </c>
      <c r="N55" s="2">
        <v>5.0999999999999997E-2</v>
      </c>
      <c r="O55" s="3">
        <v>46177</v>
      </c>
      <c r="P55" s="2">
        <v>0</v>
      </c>
      <c r="Q55" s="2"/>
    </row>
    <row r="56" spans="2:17" ht="30" x14ac:dyDescent="0.25">
      <c r="B56" s="2">
        <v>-1</v>
      </c>
      <c r="C56" s="2" t="s">
        <v>126</v>
      </c>
      <c r="D56" s="2">
        <v>4</v>
      </c>
      <c r="E56" s="2" t="s">
        <v>22</v>
      </c>
      <c r="F56" s="2" t="s">
        <v>23</v>
      </c>
      <c r="G56" s="2" t="s">
        <v>24</v>
      </c>
      <c r="H56" s="2">
        <v>4.9574999999999996</v>
      </c>
      <c r="I56" s="2">
        <v>0</v>
      </c>
      <c r="J56" s="2">
        <v>6.8500000000000005E-2</v>
      </c>
      <c r="K56" s="2">
        <v>0</v>
      </c>
      <c r="L56" s="2">
        <v>0</v>
      </c>
      <c r="M56" s="2">
        <v>0</v>
      </c>
      <c r="N56" s="2">
        <v>7.7200000000000005E-2</v>
      </c>
      <c r="O56" s="3">
        <v>46177</v>
      </c>
      <c r="P56" s="2">
        <v>0.38250000000000001</v>
      </c>
      <c r="Q56" s="2"/>
    </row>
    <row r="57" spans="2:17" ht="30" x14ac:dyDescent="0.25">
      <c r="B57" s="2">
        <v>-1</v>
      </c>
      <c r="C57" s="2" t="s">
        <v>126</v>
      </c>
      <c r="D57" s="2">
        <v>4</v>
      </c>
      <c r="E57" s="2" t="s">
        <v>22</v>
      </c>
      <c r="F57" s="2" t="s">
        <v>23</v>
      </c>
      <c r="G57" s="2" t="s">
        <v>24</v>
      </c>
      <c r="H57" s="2">
        <v>5.34</v>
      </c>
      <c r="I57" s="2">
        <v>0</v>
      </c>
      <c r="J57" s="2">
        <v>6.8500000000000005E-2</v>
      </c>
      <c r="K57" s="2">
        <v>0</v>
      </c>
      <c r="L57" s="2">
        <v>0</v>
      </c>
      <c r="M57" s="2">
        <v>0</v>
      </c>
      <c r="N57" s="2">
        <v>0.10340000000000001</v>
      </c>
      <c r="O57" s="3">
        <v>46177</v>
      </c>
      <c r="P57" s="2">
        <v>0.76500000000000001</v>
      </c>
      <c r="Q57" s="2"/>
    </row>
    <row r="58" spans="2:17" ht="30" x14ac:dyDescent="0.25">
      <c r="B58" s="2">
        <v>-1</v>
      </c>
      <c r="C58" s="2" t="s">
        <v>126</v>
      </c>
      <c r="D58" s="2">
        <v>4</v>
      </c>
      <c r="E58" s="2" t="s">
        <v>25</v>
      </c>
      <c r="F58" s="2" t="s">
        <v>23</v>
      </c>
      <c r="G58" s="2" t="s">
        <v>24</v>
      </c>
      <c r="H58" s="2">
        <v>0</v>
      </c>
      <c r="I58" s="2">
        <v>0</v>
      </c>
      <c r="J58" s="2">
        <v>8.0000000000000002E-3</v>
      </c>
      <c r="K58" s="2">
        <v>0</v>
      </c>
      <c r="L58" s="2">
        <v>0</v>
      </c>
      <c r="M58" s="2">
        <v>0</v>
      </c>
      <c r="N58" s="2">
        <v>0</v>
      </c>
      <c r="O58" s="3">
        <v>46026</v>
      </c>
      <c r="P58" s="2">
        <v>0</v>
      </c>
      <c r="Q58" s="2"/>
    </row>
    <row r="59" spans="2:17" ht="30" x14ac:dyDescent="0.25">
      <c r="B59" s="2">
        <v>-1</v>
      </c>
      <c r="C59" s="2" t="s">
        <v>126</v>
      </c>
      <c r="D59" s="2">
        <v>4</v>
      </c>
      <c r="E59" s="2" t="s">
        <v>25</v>
      </c>
      <c r="F59" s="2" t="s">
        <v>23</v>
      </c>
      <c r="G59" s="2" t="s">
        <v>24</v>
      </c>
      <c r="H59" s="2">
        <v>0.45750000000000002</v>
      </c>
      <c r="I59" s="2">
        <v>0</v>
      </c>
      <c r="J59" s="2">
        <v>8.0000000000000002E-3</v>
      </c>
      <c r="K59" s="2">
        <v>0</v>
      </c>
      <c r="L59" s="2">
        <v>0</v>
      </c>
      <c r="M59" s="2">
        <v>0</v>
      </c>
      <c r="N59" s="2">
        <v>3.5999999999999999E-3</v>
      </c>
      <c r="O59" s="3">
        <v>46026</v>
      </c>
      <c r="P59" s="2">
        <v>0.45750000000000002</v>
      </c>
      <c r="Q59" s="2"/>
    </row>
    <row r="60" spans="2:17" ht="30" x14ac:dyDescent="0.25">
      <c r="B60" s="2">
        <v>-1</v>
      </c>
      <c r="C60" s="2" t="s">
        <v>126</v>
      </c>
      <c r="D60" s="2">
        <v>4</v>
      </c>
      <c r="E60" s="2" t="s">
        <v>25</v>
      </c>
      <c r="F60" s="2" t="s">
        <v>23</v>
      </c>
      <c r="G60" s="2" t="s">
        <v>24</v>
      </c>
      <c r="H60" s="2">
        <v>0.91500000000000004</v>
      </c>
      <c r="I60" s="2">
        <v>0</v>
      </c>
      <c r="J60" s="2">
        <v>8.0000000000000002E-3</v>
      </c>
      <c r="K60" s="2">
        <v>0</v>
      </c>
      <c r="L60" s="2">
        <v>0</v>
      </c>
      <c r="M60" s="2">
        <v>0</v>
      </c>
      <c r="N60" s="2">
        <v>7.3000000000000001E-3</v>
      </c>
      <c r="O60" s="3">
        <v>46026</v>
      </c>
      <c r="P60" s="2">
        <v>0.91500000000000004</v>
      </c>
      <c r="Q60" s="2"/>
    </row>
    <row r="61" spans="2:17" ht="30" x14ac:dyDescent="0.25">
      <c r="B61" s="2">
        <v>-1</v>
      </c>
      <c r="C61" s="2" t="s">
        <v>126</v>
      </c>
      <c r="D61" s="2">
        <v>4</v>
      </c>
      <c r="E61" s="2" t="s">
        <v>25</v>
      </c>
      <c r="F61" s="2" t="s">
        <v>23</v>
      </c>
      <c r="G61" s="2" t="s">
        <v>24</v>
      </c>
      <c r="H61" s="2">
        <v>0.91500000000000004</v>
      </c>
      <c r="I61" s="2">
        <v>0</v>
      </c>
      <c r="J61" s="2">
        <v>1.6999999999999999E-3</v>
      </c>
      <c r="K61" s="2">
        <v>0</v>
      </c>
      <c r="L61" s="2">
        <v>0</v>
      </c>
      <c r="M61" s="2">
        <v>0</v>
      </c>
      <c r="N61" s="2">
        <v>6.1000000000000004E-3</v>
      </c>
      <c r="O61" s="3">
        <v>46057</v>
      </c>
      <c r="P61" s="2">
        <v>0</v>
      </c>
      <c r="Q61" s="2"/>
    </row>
    <row r="62" spans="2:17" ht="30" x14ac:dyDescent="0.25">
      <c r="B62" s="2">
        <v>-1</v>
      </c>
      <c r="C62" s="2" t="s">
        <v>126</v>
      </c>
      <c r="D62" s="2">
        <v>4</v>
      </c>
      <c r="E62" s="2" t="s">
        <v>25</v>
      </c>
      <c r="F62" s="2" t="s">
        <v>23</v>
      </c>
      <c r="G62" s="2" t="s">
        <v>24</v>
      </c>
      <c r="H62" s="2">
        <v>1.3725000000000001</v>
      </c>
      <c r="I62" s="2">
        <v>0</v>
      </c>
      <c r="J62" s="2">
        <v>1.6999999999999999E-3</v>
      </c>
      <c r="K62" s="2">
        <v>0</v>
      </c>
      <c r="L62" s="2">
        <v>0</v>
      </c>
      <c r="M62" s="2">
        <v>0</v>
      </c>
      <c r="N62" s="2">
        <v>5.3E-3</v>
      </c>
      <c r="O62" s="3">
        <v>46057</v>
      </c>
      <c r="P62" s="2">
        <v>0.45750000000000002</v>
      </c>
      <c r="Q62" s="2"/>
    </row>
    <row r="63" spans="2:17" ht="30" x14ac:dyDescent="0.25">
      <c r="B63" s="2">
        <v>-1</v>
      </c>
      <c r="C63" s="2" t="s">
        <v>126</v>
      </c>
      <c r="D63" s="2">
        <v>4</v>
      </c>
      <c r="E63" s="2" t="s">
        <v>25</v>
      </c>
      <c r="F63" s="2" t="s">
        <v>23</v>
      </c>
      <c r="G63" s="2" t="s">
        <v>24</v>
      </c>
      <c r="H63" s="2">
        <v>1.83</v>
      </c>
      <c r="I63" s="2">
        <v>0</v>
      </c>
      <c r="J63" s="2">
        <v>1.6999999999999999E-3</v>
      </c>
      <c r="K63" s="2">
        <v>0</v>
      </c>
      <c r="L63" s="2">
        <v>0</v>
      </c>
      <c r="M63" s="2">
        <v>0</v>
      </c>
      <c r="N63" s="2">
        <v>4.4999999999999997E-3</v>
      </c>
      <c r="O63" s="3">
        <v>46057</v>
      </c>
      <c r="P63" s="2">
        <v>0.91500000000000004</v>
      </c>
      <c r="Q63" s="2"/>
    </row>
    <row r="64" spans="2:17" ht="30" x14ac:dyDescent="0.25">
      <c r="B64" s="2">
        <v>-1</v>
      </c>
      <c r="C64" s="2" t="s">
        <v>126</v>
      </c>
      <c r="D64" s="2">
        <v>4</v>
      </c>
      <c r="E64" s="2" t="s">
        <v>25</v>
      </c>
      <c r="F64" s="2" t="s">
        <v>23</v>
      </c>
      <c r="G64" s="2" t="s">
        <v>24</v>
      </c>
      <c r="H64" s="2">
        <v>1.83</v>
      </c>
      <c r="I64" s="2">
        <v>0</v>
      </c>
      <c r="J64" s="2">
        <v>2.3999999999999998E-3</v>
      </c>
      <c r="K64" s="2">
        <v>0</v>
      </c>
      <c r="L64" s="2">
        <v>0</v>
      </c>
      <c r="M64" s="2">
        <v>0</v>
      </c>
      <c r="N64" s="2">
        <v>4.4999999999999997E-3</v>
      </c>
      <c r="O64" s="3">
        <v>46085</v>
      </c>
      <c r="P64" s="2">
        <v>0</v>
      </c>
      <c r="Q64" s="2"/>
    </row>
    <row r="65" spans="2:17" ht="30" x14ac:dyDescent="0.25">
      <c r="B65" s="2">
        <v>-1</v>
      </c>
      <c r="C65" s="2" t="s">
        <v>126</v>
      </c>
      <c r="D65" s="2">
        <v>4</v>
      </c>
      <c r="E65" s="2" t="s">
        <v>25</v>
      </c>
      <c r="F65" s="2" t="s">
        <v>23</v>
      </c>
      <c r="G65" s="2" t="s">
        <v>24</v>
      </c>
      <c r="H65" s="2">
        <v>2.2875000000000001</v>
      </c>
      <c r="I65" s="2">
        <v>0</v>
      </c>
      <c r="J65" s="2">
        <v>2.3999999999999998E-3</v>
      </c>
      <c r="K65" s="2">
        <v>0</v>
      </c>
      <c r="L65" s="2">
        <v>0</v>
      </c>
      <c r="M65" s="2">
        <v>0</v>
      </c>
      <c r="N65" s="2">
        <v>3.3999999999999998E-3</v>
      </c>
      <c r="O65" s="3">
        <v>46085</v>
      </c>
      <c r="P65" s="2">
        <v>0.45750000000000002</v>
      </c>
      <c r="Q65" s="2"/>
    </row>
    <row r="66" spans="2:17" ht="30" x14ac:dyDescent="0.25">
      <c r="B66" s="2">
        <v>-1</v>
      </c>
      <c r="C66" s="2" t="s">
        <v>126</v>
      </c>
      <c r="D66" s="2">
        <v>4</v>
      </c>
      <c r="E66" s="2" t="s">
        <v>25</v>
      </c>
      <c r="F66" s="2" t="s">
        <v>23</v>
      </c>
      <c r="G66" s="2" t="s">
        <v>24</v>
      </c>
      <c r="H66" s="2">
        <v>2.7450000000000001</v>
      </c>
      <c r="I66" s="2">
        <v>0</v>
      </c>
      <c r="J66" s="2">
        <v>2.3999999999999998E-3</v>
      </c>
      <c r="K66" s="2">
        <v>0</v>
      </c>
      <c r="L66" s="2">
        <v>0</v>
      </c>
      <c r="M66" s="2">
        <v>0</v>
      </c>
      <c r="N66" s="2">
        <v>2.3E-3</v>
      </c>
      <c r="O66" s="3">
        <v>46085</v>
      </c>
      <c r="P66" s="2">
        <v>0.91500000000000004</v>
      </c>
      <c r="Q66" s="2"/>
    </row>
    <row r="67" spans="2:17" ht="30" x14ac:dyDescent="0.25">
      <c r="B67" s="2">
        <v>-1</v>
      </c>
      <c r="C67" s="2" t="s">
        <v>126</v>
      </c>
      <c r="D67" s="2">
        <v>4</v>
      </c>
      <c r="E67" s="2" t="s">
        <v>25</v>
      </c>
      <c r="F67" s="2" t="s">
        <v>23</v>
      </c>
      <c r="G67" s="2" t="s">
        <v>24</v>
      </c>
      <c r="H67" s="2">
        <v>2.7450000000000001</v>
      </c>
      <c r="I67" s="2">
        <v>0</v>
      </c>
      <c r="J67" s="2">
        <v>2.2000000000000001E-3</v>
      </c>
      <c r="K67" s="2">
        <v>0</v>
      </c>
      <c r="L67" s="2">
        <v>0</v>
      </c>
      <c r="M67" s="2">
        <v>0</v>
      </c>
      <c r="N67" s="2">
        <v>2.2000000000000001E-3</v>
      </c>
      <c r="O67" s="3">
        <v>46116</v>
      </c>
      <c r="P67" s="2">
        <v>0</v>
      </c>
      <c r="Q67" s="2"/>
    </row>
    <row r="68" spans="2:17" ht="30" x14ac:dyDescent="0.25">
      <c r="B68" s="2">
        <v>-1</v>
      </c>
      <c r="C68" s="2" t="s">
        <v>126</v>
      </c>
      <c r="D68" s="2">
        <v>4</v>
      </c>
      <c r="E68" s="2" t="s">
        <v>25</v>
      </c>
      <c r="F68" s="2" t="s">
        <v>23</v>
      </c>
      <c r="G68" s="2" t="s">
        <v>24</v>
      </c>
      <c r="H68" s="2">
        <v>3.2025000000000001</v>
      </c>
      <c r="I68" s="2">
        <v>0</v>
      </c>
      <c r="J68" s="2">
        <v>2.2000000000000001E-3</v>
      </c>
      <c r="K68" s="2">
        <v>0</v>
      </c>
      <c r="L68" s="2">
        <v>0</v>
      </c>
      <c r="M68" s="2">
        <v>0</v>
      </c>
      <c r="N68" s="2">
        <v>1.6000000000000001E-3</v>
      </c>
      <c r="O68" s="3">
        <v>46116</v>
      </c>
      <c r="P68" s="2">
        <v>0.45750000000000002</v>
      </c>
      <c r="Q68" s="2"/>
    </row>
    <row r="69" spans="2:17" ht="30" x14ac:dyDescent="0.25">
      <c r="B69" s="2">
        <v>-1</v>
      </c>
      <c r="C69" s="2" t="s">
        <v>126</v>
      </c>
      <c r="D69" s="2">
        <v>4</v>
      </c>
      <c r="E69" s="2" t="s">
        <v>25</v>
      </c>
      <c r="F69" s="2" t="s">
        <v>23</v>
      </c>
      <c r="G69" s="2" t="s">
        <v>24</v>
      </c>
      <c r="H69" s="2">
        <v>3.66</v>
      </c>
      <c r="I69" s="2">
        <v>0</v>
      </c>
      <c r="J69" s="2">
        <v>2.2000000000000001E-3</v>
      </c>
      <c r="K69" s="2">
        <v>0</v>
      </c>
      <c r="L69" s="2">
        <v>0</v>
      </c>
      <c r="M69" s="2">
        <v>0</v>
      </c>
      <c r="N69" s="2">
        <v>1.5E-3</v>
      </c>
      <c r="O69" s="3">
        <v>46116</v>
      </c>
      <c r="P69" s="2">
        <v>0.91500000000000004</v>
      </c>
      <c r="Q69" s="2"/>
    </row>
    <row r="70" spans="2:17" ht="30" x14ac:dyDescent="0.25">
      <c r="B70" s="2">
        <v>-1</v>
      </c>
      <c r="C70" s="2" t="s">
        <v>126</v>
      </c>
      <c r="D70" s="2">
        <v>4</v>
      </c>
      <c r="E70" s="2" t="s">
        <v>25</v>
      </c>
      <c r="F70" s="2" t="s">
        <v>23</v>
      </c>
      <c r="G70" s="2" t="s">
        <v>24</v>
      </c>
      <c r="H70" s="2">
        <v>3.66</v>
      </c>
      <c r="I70" s="2">
        <v>0</v>
      </c>
      <c r="J70" s="2">
        <v>3.2000000000000002E-3</v>
      </c>
      <c r="K70" s="2">
        <v>0</v>
      </c>
      <c r="L70" s="2">
        <v>0</v>
      </c>
      <c r="M70" s="2">
        <v>0</v>
      </c>
      <c r="N70" s="2">
        <v>1.6000000000000001E-3</v>
      </c>
      <c r="O70" s="3">
        <v>46146</v>
      </c>
      <c r="P70" s="2">
        <v>0</v>
      </c>
      <c r="Q70" s="2"/>
    </row>
    <row r="71" spans="2:17" ht="30" x14ac:dyDescent="0.25">
      <c r="B71" s="2">
        <v>-1</v>
      </c>
      <c r="C71" s="2" t="s">
        <v>126</v>
      </c>
      <c r="D71" s="2">
        <v>4</v>
      </c>
      <c r="E71" s="2" t="s">
        <v>25</v>
      </c>
      <c r="F71" s="2" t="s">
        <v>23</v>
      </c>
      <c r="G71" s="2" t="s">
        <v>24</v>
      </c>
      <c r="H71" s="2">
        <v>4.1174999999999997</v>
      </c>
      <c r="I71" s="2">
        <v>0</v>
      </c>
      <c r="J71" s="2">
        <v>3.2000000000000002E-3</v>
      </c>
      <c r="K71" s="2">
        <v>0</v>
      </c>
      <c r="L71" s="2">
        <v>0</v>
      </c>
      <c r="M71" s="2">
        <v>0</v>
      </c>
      <c r="N71" s="2">
        <v>2.8999999999999998E-3</v>
      </c>
      <c r="O71" s="3">
        <v>46146</v>
      </c>
      <c r="P71" s="2">
        <v>0.45750000000000002</v>
      </c>
      <c r="Q71" s="2"/>
    </row>
    <row r="72" spans="2:17" ht="30" x14ac:dyDescent="0.25">
      <c r="B72" s="2">
        <v>-1</v>
      </c>
      <c r="C72" s="2" t="s">
        <v>126</v>
      </c>
      <c r="D72" s="2">
        <v>4</v>
      </c>
      <c r="E72" s="2" t="s">
        <v>25</v>
      </c>
      <c r="F72" s="2" t="s">
        <v>23</v>
      </c>
      <c r="G72" s="2" t="s">
        <v>24</v>
      </c>
      <c r="H72" s="2">
        <v>4.5750000000000002</v>
      </c>
      <c r="I72" s="2">
        <v>0</v>
      </c>
      <c r="J72" s="2">
        <v>3.2000000000000002E-3</v>
      </c>
      <c r="K72" s="2">
        <v>0</v>
      </c>
      <c r="L72" s="2">
        <v>0</v>
      </c>
      <c r="M72" s="2">
        <v>0</v>
      </c>
      <c r="N72" s="2">
        <v>4.3E-3</v>
      </c>
      <c r="O72" s="3">
        <v>46146</v>
      </c>
      <c r="P72" s="2">
        <v>0.91500000000000004</v>
      </c>
      <c r="Q72" s="2"/>
    </row>
    <row r="73" spans="2:17" ht="30" x14ac:dyDescent="0.25">
      <c r="B73" s="2">
        <v>-1</v>
      </c>
      <c r="C73" s="2" t="s">
        <v>126</v>
      </c>
      <c r="D73" s="2">
        <v>4</v>
      </c>
      <c r="E73" s="2" t="s">
        <v>25</v>
      </c>
      <c r="F73" s="2" t="s">
        <v>23</v>
      </c>
      <c r="G73" s="2" t="s">
        <v>24</v>
      </c>
      <c r="H73" s="2">
        <v>4.5750000000000002</v>
      </c>
      <c r="I73" s="2">
        <v>0</v>
      </c>
      <c r="J73" s="2">
        <v>7.3000000000000001E-3</v>
      </c>
      <c r="K73" s="2">
        <v>0</v>
      </c>
      <c r="L73" s="2">
        <v>0</v>
      </c>
      <c r="M73" s="2">
        <v>0</v>
      </c>
      <c r="N73" s="2">
        <v>4.4000000000000003E-3</v>
      </c>
      <c r="O73" s="3">
        <v>46177</v>
      </c>
      <c r="P73" s="2">
        <v>0</v>
      </c>
      <c r="Q73" s="2"/>
    </row>
    <row r="74" spans="2:17" ht="30" x14ac:dyDescent="0.25">
      <c r="B74" s="2">
        <v>-1</v>
      </c>
      <c r="C74" s="2" t="s">
        <v>126</v>
      </c>
      <c r="D74" s="2">
        <v>4</v>
      </c>
      <c r="E74" s="2" t="s">
        <v>25</v>
      </c>
      <c r="F74" s="2" t="s">
        <v>23</v>
      </c>
      <c r="G74" s="2" t="s">
        <v>24</v>
      </c>
      <c r="H74" s="2">
        <v>4.9574999999999996</v>
      </c>
      <c r="I74" s="2">
        <v>0</v>
      </c>
      <c r="J74" s="2">
        <v>7.3000000000000001E-3</v>
      </c>
      <c r="K74" s="2">
        <v>0</v>
      </c>
      <c r="L74" s="2">
        <v>0</v>
      </c>
      <c r="M74" s="2">
        <v>0</v>
      </c>
      <c r="N74" s="2">
        <v>7.1999999999999998E-3</v>
      </c>
      <c r="O74" s="3">
        <v>46177</v>
      </c>
      <c r="P74" s="2">
        <v>0.38250000000000001</v>
      </c>
      <c r="Q74" s="2"/>
    </row>
    <row r="75" spans="2:17" ht="30" x14ac:dyDescent="0.25">
      <c r="B75" s="2">
        <v>-1</v>
      </c>
      <c r="C75" s="2" t="s">
        <v>126</v>
      </c>
      <c r="D75" s="2">
        <v>4</v>
      </c>
      <c r="E75" s="2" t="s">
        <v>25</v>
      </c>
      <c r="F75" s="2" t="s">
        <v>23</v>
      </c>
      <c r="G75" s="2" t="s">
        <v>24</v>
      </c>
      <c r="H75" s="2">
        <v>5.34</v>
      </c>
      <c r="I75" s="2">
        <v>0</v>
      </c>
      <c r="J75" s="2">
        <v>7.3000000000000001E-3</v>
      </c>
      <c r="K75" s="2">
        <v>0</v>
      </c>
      <c r="L75" s="2">
        <v>0</v>
      </c>
      <c r="M75" s="2">
        <v>0</v>
      </c>
      <c r="N75" s="2">
        <v>9.9000000000000008E-3</v>
      </c>
      <c r="O75" s="3">
        <v>46177</v>
      </c>
      <c r="P75" s="2">
        <v>0.76500000000000001</v>
      </c>
      <c r="Q75" s="2"/>
    </row>
    <row r="76" spans="2:17" ht="30" x14ac:dyDescent="0.25">
      <c r="B76" s="2">
        <v>-1</v>
      </c>
      <c r="C76" s="2" t="s">
        <v>126</v>
      </c>
      <c r="D76" s="2">
        <v>4</v>
      </c>
      <c r="E76" s="2" t="s">
        <v>26</v>
      </c>
      <c r="F76" s="2" t="s">
        <v>27</v>
      </c>
      <c r="G76" s="2"/>
      <c r="H76" s="2">
        <v>0</v>
      </c>
      <c r="I76" s="2">
        <v>0</v>
      </c>
      <c r="J76" s="2">
        <v>-1.3933</v>
      </c>
      <c r="K76" s="2">
        <v>0</v>
      </c>
      <c r="L76" s="2">
        <v>0</v>
      </c>
      <c r="M76" s="2">
        <v>0</v>
      </c>
      <c r="N76" s="2">
        <v>0</v>
      </c>
      <c r="O76" s="3">
        <v>46026</v>
      </c>
      <c r="P76" s="2">
        <v>0</v>
      </c>
      <c r="Q76" s="2"/>
    </row>
    <row r="77" spans="2:17" ht="30" x14ac:dyDescent="0.25">
      <c r="B77" s="2">
        <v>-1</v>
      </c>
      <c r="C77" s="2" t="s">
        <v>126</v>
      </c>
      <c r="D77" s="2">
        <v>4</v>
      </c>
      <c r="E77" s="2" t="s">
        <v>26</v>
      </c>
      <c r="F77" s="2" t="s">
        <v>27</v>
      </c>
      <c r="G77" s="2"/>
      <c r="H77" s="2">
        <v>0.45750000000000002</v>
      </c>
      <c r="I77" s="2">
        <v>0</v>
      </c>
      <c r="J77" s="2">
        <v>-1.1932</v>
      </c>
      <c r="K77" s="2">
        <v>0</v>
      </c>
      <c r="L77" s="2">
        <v>0</v>
      </c>
      <c r="M77" s="2">
        <v>0</v>
      </c>
      <c r="N77" s="2">
        <v>0.5917</v>
      </c>
      <c r="O77" s="3">
        <v>46026</v>
      </c>
      <c r="P77" s="2">
        <v>0.45750000000000002</v>
      </c>
      <c r="Q77" s="2"/>
    </row>
    <row r="78" spans="2:17" ht="30" x14ac:dyDescent="0.25">
      <c r="B78" s="2">
        <v>-1</v>
      </c>
      <c r="C78" s="2" t="s">
        <v>126</v>
      </c>
      <c r="D78" s="2">
        <v>4</v>
      </c>
      <c r="E78" s="2" t="s">
        <v>26</v>
      </c>
      <c r="F78" s="2" t="s">
        <v>27</v>
      </c>
      <c r="G78" s="2"/>
      <c r="H78" s="2">
        <v>0.91500000000000004</v>
      </c>
      <c r="I78" s="2">
        <v>0</v>
      </c>
      <c r="J78" s="2">
        <v>-0.99299999999999999</v>
      </c>
      <c r="K78" s="2">
        <v>0</v>
      </c>
      <c r="L78" s="2">
        <v>0</v>
      </c>
      <c r="M78" s="2">
        <v>0</v>
      </c>
      <c r="N78" s="2">
        <v>1.0918000000000001</v>
      </c>
      <c r="O78" s="3">
        <v>46026</v>
      </c>
      <c r="P78" s="2">
        <v>0.91500000000000004</v>
      </c>
      <c r="Q78" s="2"/>
    </row>
    <row r="79" spans="2:17" ht="30" x14ac:dyDescent="0.25">
      <c r="B79" s="2">
        <v>-1</v>
      </c>
      <c r="C79" s="2" t="s">
        <v>126</v>
      </c>
      <c r="D79" s="2">
        <v>4</v>
      </c>
      <c r="E79" s="2" t="s">
        <v>26</v>
      </c>
      <c r="F79" s="2" t="s">
        <v>27</v>
      </c>
      <c r="G79" s="2"/>
      <c r="H79" s="2">
        <v>0.91500000000000004</v>
      </c>
      <c r="I79" s="2">
        <v>0</v>
      </c>
      <c r="J79" s="2">
        <v>-2.2999999999999998</v>
      </c>
      <c r="K79" s="2">
        <v>0</v>
      </c>
      <c r="L79" s="2">
        <v>0</v>
      </c>
      <c r="M79" s="2">
        <v>0</v>
      </c>
      <c r="N79" s="2">
        <v>1.4181999999999999</v>
      </c>
      <c r="O79" s="3">
        <v>46057</v>
      </c>
      <c r="P79" s="2">
        <v>0</v>
      </c>
      <c r="Q79" s="2"/>
    </row>
    <row r="80" spans="2:17" ht="30" x14ac:dyDescent="0.25">
      <c r="B80" s="2">
        <v>-1</v>
      </c>
      <c r="C80" s="2" t="s">
        <v>126</v>
      </c>
      <c r="D80" s="2">
        <v>4</v>
      </c>
      <c r="E80" s="2" t="s">
        <v>26</v>
      </c>
      <c r="F80" s="2" t="s">
        <v>27</v>
      </c>
      <c r="G80" s="2"/>
      <c r="H80" s="2">
        <v>1.3725000000000001</v>
      </c>
      <c r="I80" s="2">
        <v>0</v>
      </c>
      <c r="J80" s="2">
        <v>-2.0998000000000001</v>
      </c>
      <c r="K80" s="2">
        <v>0</v>
      </c>
      <c r="L80" s="2">
        <v>0</v>
      </c>
      <c r="M80" s="2">
        <v>0</v>
      </c>
      <c r="N80" s="2">
        <v>2.4245999999999999</v>
      </c>
      <c r="O80" s="3">
        <v>46057</v>
      </c>
      <c r="P80" s="2">
        <v>0.45750000000000002</v>
      </c>
      <c r="Q80" s="2"/>
    </row>
    <row r="81" spans="2:17" ht="30" x14ac:dyDescent="0.25">
      <c r="B81" s="2">
        <v>-1</v>
      </c>
      <c r="C81" s="2" t="s">
        <v>126</v>
      </c>
      <c r="D81" s="2">
        <v>4</v>
      </c>
      <c r="E81" s="2" t="s">
        <v>26</v>
      </c>
      <c r="F81" s="2" t="s">
        <v>27</v>
      </c>
      <c r="G81" s="2"/>
      <c r="H81" s="2">
        <v>1.83</v>
      </c>
      <c r="I81" s="2">
        <v>0</v>
      </c>
      <c r="J81" s="2">
        <v>-1.8996999999999999</v>
      </c>
      <c r="K81" s="2">
        <v>0</v>
      </c>
      <c r="L81" s="2">
        <v>0</v>
      </c>
      <c r="M81" s="2">
        <v>0</v>
      </c>
      <c r="N81" s="2">
        <v>3.3395000000000001</v>
      </c>
      <c r="O81" s="3">
        <v>46057</v>
      </c>
      <c r="P81" s="2">
        <v>0.91500000000000004</v>
      </c>
      <c r="Q81" s="2"/>
    </row>
    <row r="82" spans="2:17" ht="30" x14ac:dyDescent="0.25">
      <c r="B82" s="2">
        <v>-1</v>
      </c>
      <c r="C82" s="2" t="s">
        <v>126</v>
      </c>
      <c r="D82" s="2">
        <v>4</v>
      </c>
      <c r="E82" s="2" t="s">
        <v>26</v>
      </c>
      <c r="F82" s="2" t="s">
        <v>27</v>
      </c>
      <c r="G82" s="2"/>
      <c r="H82" s="2">
        <v>1.83</v>
      </c>
      <c r="I82" s="2">
        <v>0</v>
      </c>
      <c r="J82" s="2">
        <v>-0.5554</v>
      </c>
      <c r="K82" s="2">
        <v>0</v>
      </c>
      <c r="L82" s="2">
        <v>0</v>
      </c>
      <c r="M82" s="2">
        <v>0</v>
      </c>
      <c r="N82" s="2">
        <v>3.3826000000000001</v>
      </c>
      <c r="O82" s="3">
        <v>46085</v>
      </c>
      <c r="P82" s="2">
        <v>0</v>
      </c>
      <c r="Q82" s="2"/>
    </row>
    <row r="83" spans="2:17" ht="30" x14ac:dyDescent="0.25">
      <c r="B83" s="2">
        <v>-1</v>
      </c>
      <c r="C83" s="2" t="s">
        <v>126</v>
      </c>
      <c r="D83" s="2">
        <v>4</v>
      </c>
      <c r="E83" s="2" t="s">
        <v>26</v>
      </c>
      <c r="F83" s="2" t="s">
        <v>27</v>
      </c>
      <c r="G83" s="2"/>
      <c r="H83" s="2">
        <v>2.2875000000000001</v>
      </c>
      <c r="I83" s="2">
        <v>0</v>
      </c>
      <c r="J83" s="2">
        <v>-0.3553</v>
      </c>
      <c r="K83" s="2">
        <v>0</v>
      </c>
      <c r="L83" s="2">
        <v>0</v>
      </c>
      <c r="M83" s="2">
        <v>0</v>
      </c>
      <c r="N83" s="2">
        <v>3.5909</v>
      </c>
      <c r="O83" s="3">
        <v>46085</v>
      </c>
      <c r="P83" s="2">
        <v>0.45750000000000002</v>
      </c>
      <c r="Q83" s="2"/>
    </row>
    <row r="84" spans="2:17" ht="30" x14ac:dyDescent="0.25">
      <c r="B84" s="2">
        <v>-1</v>
      </c>
      <c r="C84" s="2" t="s">
        <v>126</v>
      </c>
      <c r="D84" s="2">
        <v>4</v>
      </c>
      <c r="E84" s="2" t="s">
        <v>26</v>
      </c>
      <c r="F84" s="2" t="s">
        <v>27</v>
      </c>
      <c r="G84" s="2"/>
      <c r="H84" s="2">
        <v>2.7450000000000001</v>
      </c>
      <c r="I84" s="2">
        <v>0</v>
      </c>
      <c r="J84" s="2">
        <v>-0.15509999999999999</v>
      </c>
      <c r="K84" s="2">
        <v>0</v>
      </c>
      <c r="L84" s="2">
        <v>0</v>
      </c>
      <c r="M84" s="2">
        <v>0</v>
      </c>
      <c r="N84" s="2">
        <v>3.7077</v>
      </c>
      <c r="O84" s="3">
        <v>46085</v>
      </c>
      <c r="P84" s="2">
        <v>0.91500000000000004</v>
      </c>
      <c r="Q84" s="2"/>
    </row>
    <row r="85" spans="2:17" ht="30" x14ac:dyDescent="0.25">
      <c r="B85" s="2">
        <v>-1</v>
      </c>
      <c r="C85" s="2" t="s">
        <v>126</v>
      </c>
      <c r="D85" s="2">
        <v>4</v>
      </c>
      <c r="E85" s="2" t="s">
        <v>26</v>
      </c>
      <c r="F85" s="2" t="s">
        <v>27</v>
      </c>
      <c r="G85" s="2"/>
      <c r="H85" s="2">
        <v>2.7450000000000001</v>
      </c>
      <c r="I85" s="2">
        <v>0</v>
      </c>
      <c r="J85" s="2">
        <v>1.5511999999999999</v>
      </c>
      <c r="K85" s="2">
        <v>0</v>
      </c>
      <c r="L85" s="2">
        <v>0</v>
      </c>
      <c r="M85" s="2">
        <v>0</v>
      </c>
      <c r="N85" s="2">
        <v>3.68</v>
      </c>
      <c r="O85" s="3">
        <v>46116</v>
      </c>
      <c r="P85" s="2">
        <v>0</v>
      </c>
      <c r="Q85" s="2"/>
    </row>
    <row r="86" spans="2:17" ht="30" x14ac:dyDescent="0.25">
      <c r="B86" s="2">
        <v>-1</v>
      </c>
      <c r="C86" s="2" t="s">
        <v>126</v>
      </c>
      <c r="D86" s="2">
        <v>4</v>
      </c>
      <c r="E86" s="2" t="s">
        <v>26</v>
      </c>
      <c r="F86" s="2" t="s">
        <v>27</v>
      </c>
      <c r="G86" s="2"/>
      <c r="H86" s="2">
        <v>3.2025000000000001</v>
      </c>
      <c r="I86" s="2">
        <v>0</v>
      </c>
      <c r="J86" s="2">
        <v>1.7513000000000001</v>
      </c>
      <c r="K86" s="2">
        <v>0</v>
      </c>
      <c r="L86" s="2">
        <v>0</v>
      </c>
      <c r="M86" s="2">
        <v>0</v>
      </c>
      <c r="N86" s="2">
        <v>2.9245000000000001</v>
      </c>
      <c r="O86" s="3">
        <v>46116</v>
      </c>
      <c r="P86" s="2">
        <v>0.45750000000000002</v>
      </c>
      <c r="Q86" s="2"/>
    </row>
    <row r="87" spans="2:17" ht="30" x14ac:dyDescent="0.25">
      <c r="B87" s="2">
        <v>-1</v>
      </c>
      <c r="C87" s="2" t="s">
        <v>126</v>
      </c>
      <c r="D87" s="2">
        <v>4</v>
      </c>
      <c r="E87" s="2" t="s">
        <v>26</v>
      </c>
      <c r="F87" s="2" t="s">
        <v>27</v>
      </c>
      <c r="G87" s="2"/>
      <c r="H87" s="2">
        <v>3.66</v>
      </c>
      <c r="I87" s="2">
        <v>0</v>
      </c>
      <c r="J87" s="2">
        <v>1.9515</v>
      </c>
      <c r="K87" s="2">
        <v>0</v>
      </c>
      <c r="L87" s="2">
        <v>0</v>
      </c>
      <c r="M87" s="2">
        <v>0</v>
      </c>
      <c r="N87" s="2">
        <v>2.0775000000000001</v>
      </c>
      <c r="O87" s="3">
        <v>46116</v>
      </c>
      <c r="P87" s="2">
        <v>0.91500000000000004</v>
      </c>
      <c r="Q87" s="2"/>
    </row>
    <row r="88" spans="2:17" ht="30" x14ac:dyDescent="0.25">
      <c r="B88" s="2">
        <v>-1</v>
      </c>
      <c r="C88" s="2" t="s">
        <v>126</v>
      </c>
      <c r="D88" s="2">
        <v>4</v>
      </c>
      <c r="E88" s="2" t="s">
        <v>26</v>
      </c>
      <c r="F88" s="2" t="s">
        <v>27</v>
      </c>
      <c r="G88" s="2"/>
      <c r="H88" s="2">
        <v>3.66</v>
      </c>
      <c r="I88" s="2">
        <v>0</v>
      </c>
      <c r="J88" s="2">
        <v>3.6526000000000001</v>
      </c>
      <c r="K88" s="2">
        <v>0</v>
      </c>
      <c r="L88" s="2">
        <v>0</v>
      </c>
      <c r="M88" s="2">
        <v>0</v>
      </c>
      <c r="N88" s="2">
        <v>1.9685999999999999</v>
      </c>
      <c r="O88" s="3">
        <v>46146</v>
      </c>
      <c r="P88" s="2">
        <v>0</v>
      </c>
      <c r="Q88" s="2"/>
    </row>
    <row r="89" spans="2:17" ht="30" x14ac:dyDescent="0.25">
      <c r="B89" s="2">
        <v>-1</v>
      </c>
      <c r="C89" s="2" t="s">
        <v>126</v>
      </c>
      <c r="D89" s="2">
        <v>4</v>
      </c>
      <c r="E89" s="2" t="s">
        <v>26</v>
      </c>
      <c r="F89" s="2" t="s">
        <v>27</v>
      </c>
      <c r="G89" s="2"/>
      <c r="H89" s="2">
        <v>4.1174999999999997</v>
      </c>
      <c r="I89" s="2">
        <v>0</v>
      </c>
      <c r="J89" s="2">
        <v>3.8527999999999998</v>
      </c>
      <c r="K89" s="2">
        <v>0</v>
      </c>
      <c r="L89" s="2">
        <v>0</v>
      </c>
      <c r="M89" s="2">
        <v>0</v>
      </c>
      <c r="N89" s="2">
        <v>0.25169999999999998</v>
      </c>
      <c r="O89" s="3">
        <v>46146</v>
      </c>
      <c r="P89" s="2">
        <v>0.45750000000000002</v>
      </c>
      <c r="Q89" s="2"/>
    </row>
    <row r="90" spans="2:17" ht="30" x14ac:dyDescent="0.25">
      <c r="B90" s="2">
        <v>-1</v>
      </c>
      <c r="C90" s="2" t="s">
        <v>126</v>
      </c>
      <c r="D90" s="2">
        <v>4</v>
      </c>
      <c r="E90" s="2" t="s">
        <v>26</v>
      </c>
      <c r="F90" s="2" t="s">
        <v>27</v>
      </c>
      <c r="G90" s="2"/>
      <c r="H90" s="2">
        <v>4.5750000000000002</v>
      </c>
      <c r="I90" s="2">
        <v>0</v>
      </c>
      <c r="J90" s="2">
        <v>4.0529999999999999</v>
      </c>
      <c r="K90" s="2">
        <v>0</v>
      </c>
      <c r="L90" s="2">
        <v>0</v>
      </c>
      <c r="M90" s="2">
        <v>0</v>
      </c>
      <c r="N90" s="2">
        <v>-1.5567</v>
      </c>
      <c r="O90" s="3">
        <v>46146</v>
      </c>
      <c r="P90" s="2">
        <v>0.91500000000000004</v>
      </c>
      <c r="Q90" s="2"/>
    </row>
    <row r="91" spans="2:17" ht="30" x14ac:dyDescent="0.25">
      <c r="B91" s="2">
        <v>-1</v>
      </c>
      <c r="C91" s="2" t="s">
        <v>126</v>
      </c>
      <c r="D91" s="2">
        <v>4</v>
      </c>
      <c r="E91" s="2" t="s">
        <v>26</v>
      </c>
      <c r="F91" s="2" t="s">
        <v>27</v>
      </c>
      <c r="G91" s="2"/>
      <c r="H91" s="2">
        <v>4.5750000000000002</v>
      </c>
      <c r="I91" s="2">
        <v>0</v>
      </c>
      <c r="J91" s="2">
        <v>5.5416999999999996</v>
      </c>
      <c r="K91" s="2">
        <v>0</v>
      </c>
      <c r="L91" s="2">
        <v>0</v>
      </c>
      <c r="M91" s="2">
        <v>0</v>
      </c>
      <c r="N91" s="2">
        <v>-1.7476</v>
      </c>
      <c r="O91" s="3">
        <v>46177</v>
      </c>
      <c r="P91" s="2">
        <v>0</v>
      </c>
      <c r="Q91" s="2"/>
    </row>
    <row r="92" spans="2:17" ht="30" x14ac:dyDescent="0.25">
      <c r="B92" s="2">
        <v>-1</v>
      </c>
      <c r="C92" s="2" t="s">
        <v>126</v>
      </c>
      <c r="D92" s="2">
        <v>4</v>
      </c>
      <c r="E92" s="2" t="s">
        <v>26</v>
      </c>
      <c r="F92" s="2" t="s">
        <v>27</v>
      </c>
      <c r="G92" s="2"/>
      <c r="H92" s="2">
        <v>4.9574999999999996</v>
      </c>
      <c r="I92" s="2">
        <v>0</v>
      </c>
      <c r="J92" s="2">
        <v>5.7091000000000003</v>
      </c>
      <c r="K92" s="2">
        <v>0</v>
      </c>
      <c r="L92" s="2">
        <v>0</v>
      </c>
      <c r="M92" s="2">
        <v>0</v>
      </c>
      <c r="N92" s="2">
        <v>-3.8993000000000002</v>
      </c>
      <c r="O92" s="3">
        <v>46177</v>
      </c>
      <c r="P92" s="2">
        <v>0.38250000000000001</v>
      </c>
      <c r="Q92" s="2"/>
    </row>
    <row r="93" spans="2:17" ht="30" x14ac:dyDescent="0.25">
      <c r="B93" s="2">
        <v>-1</v>
      </c>
      <c r="C93" s="2" t="s">
        <v>126</v>
      </c>
      <c r="D93" s="2">
        <v>4</v>
      </c>
      <c r="E93" s="2" t="s">
        <v>26</v>
      </c>
      <c r="F93" s="2" t="s">
        <v>27</v>
      </c>
      <c r="G93" s="2"/>
      <c r="H93" s="2">
        <v>5.34</v>
      </c>
      <c r="I93" s="2">
        <v>0</v>
      </c>
      <c r="J93" s="2">
        <v>5.8764000000000003</v>
      </c>
      <c r="K93" s="2">
        <v>0</v>
      </c>
      <c r="L93" s="2">
        <v>0</v>
      </c>
      <c r="M93" s="2">
        <v>0</v>
      </c>
      <c r="N93" s="2">
        <v>-6.1151</v>
      </c>
      <c r="O93" s="3">
        <v>46177</v>
      </c>
      <c r="P93" s="2">
        <v>0.76500000000000001</v>
      </c>
      <c r="Q93" s="2"/>
    </row>
    <row r="94" spans="2:17" ht="30" x14ac:dyDescent="0.25">
      <c r="B94" s="2">
        <v>-1</v>
      </c>
      <c r="C94" s="2" t="s">
        <v>126</v>
      </c>
      <c r="D94" s="2">
        <v>4</v>
      </c>
      <c r="E94" s="2" t="s">
        <v>28</v>
      </c>
      <c r="F94" s="2" t="s">
        <v>27</v>
      </c>
      <c r="G94" s="2"/>
      <c r="H94" s="2">
        <v>0</v>
      </c>
      <c r="I94" s="2">
        <v>0</v>
      </c>
      <c r="J94" s="2">
        <v>-2.1610999999999998</v>
      </c>
      <c r="K94" s="2">
        <v>0</v>
      </c>
      <c r="L94" s="2">
        <v>0</v>
      </c>
      <c r="M94" s="2">
        <v>0</v>
      </c>
      <c r="N94" s="2">
        <v>0</v>
      </c>
      <c r="O94" s="3">
        <v>46026</v>
      </c>
      <c r="P94" s="2">
        <v>0</v>
      </c>
      <c r="Q94" s="2"/>
    </row>
    <row r="95" spans="2:17" ht="30" x14ac:dyDescent="0.25">
      <c r="B95" s="2">
        <v>-1</v>
      </c>
      <c r="C95" s="2" t="s">
        <v>126</v>
      </c>
      <c r="D95" s="2">
        <v>4</v>
      </c>
      <c r="E95" s="2" t="s">
        <v>28</v>
      </c>
      <c r="F95" s="2" t="s">
        <v>27</v>
      </c>
      <c r="G95" s="2"/>
      <c r="H95" s="2">
        <v>0.45750000000000002</v>
      </c>
      <c r="I95" s="2">
        <v>0</v>
      </c>
      <c r="J95" s="2">
        <v>-1.9895</v>
      </c>
      <c r="K95" s="2">
        <v>0</v>
      </c>
      <c r="L95" s="2">
        <v>0</v>
      </c>
      <c r="M95" s="2">
        <v>0</v>
      </c>
      <c r="N95" s="2">
        <v>0.94940000000000002</v>
      </c>
      <c r="O95" s="3">
        <v>46026</v>
      </c>
      <c r="P95" s="2">
        <v>0.45750000000000002</v>
      </c>
      <c r="Q95" s="2"/>
    </row>
    <row r="96" spans="2:17" ht="30" x14ac:dyDescent="0.25">
      <c r="B96" s="2">
        <v>-1</v>
      </c>
      <c r="C96" s="2" t="s">
        <v>126</v>
      </c>
      <c r="D96" s="2">
        <v>4</v>
      </c>
      <c r="E96" s="2" t="s">
        <v>28</v>
      </c>
      <c r="F96" s="2" t="s">
        <v>27</v>
      </c>
      <c r="G96" s="2"/>
      <c r="H96" s="2">
        <v>0.91500000000000004</v>
      </c>
      <c r="I96" s="2">
        <v>0</v>
      </c>
      <c r="J96" s="2">
        <v>-1.8180000000000001</v>
      </c>
      <c r="K96" s="2">
        <v>0</v>
      </c>
      <c r="L96" s="2">
        <v>0</v>
      </c>
      <c r="M96" s="2">
        <v>0</v>
      </c>
      <c r="N96" s="2">
        <v>1.8204</v>
      </c>
      <c r="O96" s="3">
        <v>46026</v>
      </c>
      <c r="P96" s="2">
        <v>0.91500000000000004</v>
      </c>
      <c r="Q96" s="2"/>
    </row>
    <row r="97" spans="2:17" ht="30" x14ac:dyDescent="0.25">
      <c r="B97" s="2">
        <v>-1</v>
      </c>
      <c r="C97" s="2" t="s">
        <v>126</v>
      </c>
      <c r="D97" s="2">
        <v>4</v>
      </c>
      <c r="E97" s="2" t="s">
        <v>28</v>
      </c>
      <c r="F97" s="2" t="s">
        <v>27</v>
      </c>
      <c r="G97" s="2"/>
      <c r="H97" s="2">
        <v>0.91500000000000004</v>
      </c>
      <c r="I97" s="2">
        <v>0</v>
      </c>
      <c r="J97" s="2">
        <v>-4.3169000000000004</v>
      </c>
      <c r="K97" s="2">
        <v>0</v>
      </c>
      <c r="L97" s="2">
        <v>0</v>
      </c>
      <c r="M97" s="2">
        <v>0</v>
      </c>
      <c r="N97" s="2">
        <v>2.4906999999999999</v>
      </c>
      <c r="O97" s="3">
        <v>46057</v>
      </c>
      <c r="P97" s="2">
        <v>0</v>
      </c>
      <c r="Q97" s="2"/>
    </row>
    <row r="98" spans="2:17" ht="30" x14ac:dyDescent="0.25">
      <c r="B98" s="2">
        <v>-1</v>
      </c>
      <c r="C98" s="2" t="s">
        <v>126</v>
      </c>
      <c r="D98" s="2">
        <v>4</v>
      </c>
      <c r="E98" s="2" t="s">
        <v>28</v>
      </c>
      <c r="F98" s="2" t="s">
        <v>27</v>
      </c>
      <c r="G98" s="2"/>
      <c r="H98" s="2">
        <v>1.3725000000000001</v>
      </c>
      <c r="I98" s="2">
        <v>0</v>
      </c>
      <c r="J98" s="2">
        <v>-4.1452999999999998</v>
      </c>
      <c r="K98" s="2">
        <v>0</v>
      </c>
      <c r="L98" s="2">
        <v>0</v>
      </c>
      <c r="M98" s="2">
        <v>0</v>
      </c>
      <c r="N98" s="2">
        <v>4.4264000000000001</v>
      </c>
      <c r="O98" s="3">
        <v>46057</v>
      </c>
      <c r="P98" s="2">
        <v>0.45750000000000002</v>
      </c>
      <c r="Q98" s="2"/>
    </row>
    <row r="99" spans="2:17" ht="30" x14ac:dyDescent="0.25">
      <c r="B99" s="2">
        <v>-1</v>
      </c>
      <c r="C99" s="2" t="s">
        <v>126</v>
      </c>
      <c r="D99" s="2">
        <v>4</v>
      </c>
      <c r="E99" s="2" t="s">
        <v>28</v>
      </c>
      <c r="F99" s="2" t="s">
        <v>27</v>
      </c>
      <c r="G99" s="2"/>
      <c r="H99" s="2">
        <v>1.83</v>
      </c>
      <c r="I99" s="2">
        <v>0</v>
      </c>
      <c r="J99" s="2">
        <v>-3.9738000000000002</v>
      </c>
      <c r="K99" s="2">
        <v>0</v>
      </c>
      <c r="L99" s="2">
        <v>0</v>
      </c>
      <c r="M99" s="2">
        <v>0</v>
      </c>
      <c r="N99" s="2">
        <v>6.2835999999999999</v>
      </c>
      <c r="O99" s="3">
        <v>46057</v>
      </c>
      <c r="P99" s="2">
        <v>0.91500000000000004</v>
      </c>
      <c r="Q99" s="2"/>
    </row>
    <row r="100" spans="2:17" ht="30" x14ac:dyDescent="0.25">
      <c r="B100" s="2">
        <v>-1</v>
      </c>
      <c r="C100" s="2" t="s">
        <v>126</v>
      </c>
      <c r="D100" s="2">
        <v>4</v>
      </c>
      <c r="E100" s="2" t="s">
        <v>28</v>
      </c>
      <c r="F100" s="2" t="s">
        <v>27</v>
      </c>
      <c r="G100" s="2"/>
      <c r="H100" s="2">
        <v>1.83</v>
      </c>
      <c r="I100" s="2">
        <v>0</v>
      </c>
      <c r="J100" s="2">
        <v>-0.98229999999999995</v>
      </c>
      <c r="K100" s="2">
        <v>0</v>
      </c>
      <c r="L100" s="2">
        <v>0</v>
      </c>
      <c r="M100" s="2">
        <v>0</v>
      </c>
      <c r="N100" s="2">
        <v>6.3705999999999996</v>
      </c>
      <c r="O100" s="3">
        <v>46085</v>
      </c>
      <c r="P100" s="2">
        <v>0</v>
      </c>
      <c r="Q100" s="2"/>
    </row>
    <row r="101" spans="2:17" ht="30" x14ac:dyDescent="0.25">
      <c r="B101" s="2">
        <v>-1</v>
      </c>
      <c r="C101" s="2" t="s">
        <v>126</v>
      </c>
      <c r="D101" s="2">
        <v>4</v>
      </c>
      <c r="E101" s="2" t="s">
        <v>28</v>
      </c>
      <c r="F101" s="2" t="s">
        <v>27</v>
      </c>
      <c r="G101" s="2"/>
      <c r="H101" s="2">
        <v>2.2875000000000001</v>
      </c>
      <c r="I101" s="2">
        <v>0</v>
      </c>
      <c r="J101" s="2">
        <v>-0.81069999999999998</v>
      </c>
      <c r="K101" s="2">
        <v>0</v>
      </c>
      <c r="L101" s="2">
        <v>0</v>
      </c>
      <c r="M101" s="2">
        <v>0</v>
      </c>
      <c r="N101" s="2">
        <v>6.7807000000000004</v>
      </c>
      <c r="O101" s="3">
        <v>46085</v>
      </c>
      <c r="P101" s="2">
        <v>0.45750000000000002</v>
      </c>
      <c r="Q101" s="2"/>
    </row>
    <row r="102" spans="2:17" ht="30" x14ac:dyDescent="0.25">
      <c r="B102" s="2">
        <v>-1</v>
      </c>
      <c r="C102" s="2" t="s">
        <v>126</v>
      </c>
      <c r="D102" s="2">
        <v>4</v>
      </c>
      <c r="E102" s="2" t="s">
        <v>28</v>
      </c>
      <c r="F102" s="2" t="s">
        <v>27</v>
      </c>
      <c r="G102" s="2"/>
      <c r="H102" s="2">
        <v>2.7450000000000001</v>
      </c>
      <c r="I102" s="2">
        <v>0</v>
      </c>
      <c r="J102" s="2">
        <v>-0.63919999999999999</v>
      </c>
      <c r="K102" s="2">
        <v>0</v>
      </c>
      <c r="L102" s="2">
        <v>0</v>
      </c>
      <c r="M102" s="2">
        <v>0</v>
      </c>
      <c r="N102" s="2">
        <v>7.1124000000000001</v>
      </c>
      <c r="O102" s="3">
        <v>46085</v>
      </c>
      <c r="P102" s="2">
        <v>0.91500000000000004</v>
      </c>
      <c r="Q102" s="2"/>
    </row>
    <row r="103" spans="2:17" ht="30" x14ac:dyDescent="0.25">
      <c r="B103" s="2">
        <v>-1</v>
      </c>
      <c r="C103" s="2" t="s">
        <v>126</v>
      </c>
      <c r="D103" s="2">
        <v>4</v>
      </c>
      <c r="E103" s="2" t="s">
        <v>28</v>
      </c>
      <c r="F103" s="2" t="s">
        <v>27</v>
      </c>
      <c r="G103" s="2"/>
      <c r="H103" s="2">
        <v>2.7450000000000001</v>
      </c>
      <c r="I103" s="2">
        <v>0</v>
      </c>
      <c r="J103" s="2">
        <v>3.0703999999999998</v>
      </c>
      <c r="K103" s="2">
        <v>0</v>
      </c>
      <c r="L103" s="2">
        <v>0</v>
      </c>
      <c r="M103" s="2">
        <v>0</v>
      </c>
      <c r="N103" s="2">
        <v>7.0639000000000003</v>
      </c>
      <c r="O103" s="3">
        <v>46116</v>
      </c>
      <c r="P103" s="2">
        <v>0</v>
      </c>
      <c r="Q103" s="2"/>
    </row>
    <row r="104" spans="2:17" ht="30" x14ac:dyDescent="0.25">
      <c r="B104" s="2">
        <v>-1</v>
      </c>
      <c r="C104" s="2" t="s">
        <v>126</v>
      </c>
      <c r="D104" s="2">
        <v>4</v>
      </c>
      <c r="E104" s="2" t="s">
        <v>28</v>
      </c>
      <c r="F104" s="2" t="s">
        <v>27</v>
      </c>
      <c r="G104" s="2"/>
      <c r="H104" s="2">
        <v>3.2025000000000001</v>
      </c>
      <c r="I104" s="2">
        <v>0</v>
      </c>
      <c r="J104" s="2">
        <v>3.242</v>
      </c>
      <c r="K104" s="2">
        <v>0</v>
      </c>
      <c r="L104" s="2">
        <v>0</v>
      </c>
      <c r="M104" s="2">
        <v>0</v>
      </c>
      <c r="N104" s="2">
        <v>5.6199000000000003</v>
      </c>
      <c r="O104" s="3">
        <v>46116</v>
      </c>
      <c r="P104" s="2">
        <v>0.45750000000000002</v>
      </c>
      <c r="Q104" s="2"/>
    </row>
    <row r="105" spans="2:17" ht="30" x14ac:dyDescent="0.25">
      <c r="B105" s="2">
        <v>-1</v>
      </c>
      <c r="C105" s="2" t="s">
        <v>126</v>
      </c>
      <c r="D105" s="2">
        <v>4</v>
      </c>
      <c r="E105" s="2" t="s">
        <v>28</v>
      </c>
      <c r="F105" s="2" t="s">
        <v>27</v>
      </c>
      <c r="G105" s="2"/>
      <c r="H105" s="2">
        <v>3.66</v>
      </c>
      <c r="I105" s="2">
        <v>0</v>
      </c>
      <c r="J105" s="2">
        <v>3.4136000000000002</v>
      </c>
      <c r="K105" s="2">
        <v>0</v>
      </c>
      <c r="L105" s="2">
        <v>0</v>
      </c>
      <c r="M105" s="2">
        <v>0</v>
      </c>
      <c r="N105" s="2">
        <v>4.0974000000000004</v>
      </c>
      <c r="O105" s="3">
        <v>46116</v>
      </c>
      <c r="P105" s="2">
        <v>0.91500000000000004</v>
      </c>
      <c r="Q105" s="2"/>
    </row>
    <row r="106" spans="2:17" ht="30" x14ac:dyDescent="0.25">
      <c r="B106" s="2">
        <v>-1</v>
      </c>
      <c r="C106" s="2" t="s">
        <v>126</v>
      </c>
      <c r="D106" s="2">
        <v>4</v>
      </c>
      <c r="E106" s="2" t="s">
        <v>28</v>
      </c>
      <c r="F106" s="2" t="s">
        <v>27</v>
      </c>
      <c r="G106" s="2"/>
      <c r="H106" s="2">
        <v>3.66</v>
      </c>
      <c r="I106" s="2">
        <v>0</v>
      </c>
      <c r="J106" s="2">
        <v>7.0364000000000004</v>
      </c>
      <c r="K106" s="2">
        <v>0</v>
      </c>
      <c r="L106" s="2">
        <v>0</v>
      </c>
      <c r="M106" s="2">
        <v>0</v>
      </c>
      <c r="N106" s="2">
        <v>3.8940999999999999</v>
      </c>
      <c r="O106" s="3">
        <v>46146</v>
      </c>
      <c r="P106" s="2">
        <v>0</v>
      </c>
      <c r="Q106" s="2"/>
    </row>
    <row r="107" spans="2:17" ht="30" x14ac:dyDescent="0.25">
      <c r="B107" s="2">
        <v>-1</v>
      </c>
      <c r="C107" s="2" t="s">
        <v>126</v>
      </c>
      <c r="D107" s="2">
        <v>4</v>
      </c>
      <c r="E107" s="2" t="s">
        <v>28</v>
      </c>
      <c r="F107" s="2" t="s">
        <v>27</v>
      </c>
      <c r="G107" s="2"/>
      <c r="H107" s="2">
        <v>4.1174999999999997</v>
      </c>
      <c r="I107" s="2">
        <v>0</v>
      </c>
      <c r="J107" s="2">
        <v>7.2080000000000002</v>
      </c>
      <c r="K107" s="2">
        <v>0</v>
      </c>
      <c r="L107" s="2">
        <v>0</v>
      </c>
      <c r="M107" s="2">
        <v>0</v>
      </c>
      <c r="N107" s="2">
        <v>0.63570000000000004</v>
      </c>
      <c r="O107" s="3">
        <v>46146</v>
      </c>
      <c r="P107" s="2">
        <v>0.45750000000000002</v>
      </c>
      <c r="Q107" s="2"/>
    </row>
    <row r="108" spans="2:17" ht="30" x14ac:dyDescent="0.25">
      <c r="B108" s="2">
        <v>-1</v>
      </c>
      <c r="C108" s="2" t="s">
        <v>126</v>
      </c>
      <c r="D108" s="2">
        <v>4</v>
      </c>
      <c r="E108" s="2" t="s">
        <v>28</v>
      </c>
      <c r="F108" s="2" t="s">
        <v>27</v>
      </c>
      <c r="G108" s="2"/>
      <c r="H108" s="2">
        <v>4.5750000000000002</v>
      </c>
      <c r="I108" s="2">
        <v>0</v>
      </c>
      <c r="J108" s="2">
        <v>7.3795999999999999</v>
      </c>
      <c r="K108" s="2">
        <v>0</v>
      </c>
      <c r="L108" s="2">
        <v>0</v>
      </c>
      <c r="M108" s="2">
        <v>0</v>
      </c>
      <c r="N108" s="2">
        <v>-2.7012</v>
      </c>
      <c r="O108" s="3">
        <v>46146</v>
      </c>
      <c r="P108" s="2">
        <v>0.91500000000000004</v>
      </c>
      <c r="Q108" s="2"/>
    </row>
    <row r="109" spans="2:17" ht="30" x14ac:dyDescent="0.25">
      <c r="B109" s="2">
        <v>-1</v>
      </c>
      <c r="C109" s="2" t="s">
        <v>126</v>
      </c>
      <c r="D109" s="2">
        <v>4</v>
      </c>
      <c r="E109" s="2" t="s">
        <v>28</v>
      </c>
      <c r="F109" s="2" t="s">
        <v>27</v>
      </c>
      <c r="G109" s="2"/>
      <c r="H109" s="2">
        <v>4.5750000000000002</v>
      </c>
      <c r="I109" s="2">
        <v>0</v>
      </c>
      <c r="J109" s="2">
        <v>10.3666</v>
      </c>
      <c r="K109" s="2">
        <v>0</v>
      </c>
      <c r="L109" s="2">
        <v>0</v>
      </c>
      <c r="M109" s="2">
        <v>0</v>
      </c>
      <c r="N109" s="2">
        <v>-3.0573999999999999</v>
      </c>
      <c r="O109" s="3">
        <v>46177</v>
      </c>
      <c r="P109" s="2">
        <v>0</v>
      </c>
      <c r="Q109" s="2"/>
    </row>
    <row r="110" spans="2:17" ht="30" x14ac:dyDescent="0.25">
      <c r="B110" s="2">
        <v>-1</v>
      </c>
      <c r="C110" s="2" t="s">
        <v>126</v>
      </c>
      <c r="D110" s="2">
        <v>4</v>
      </c>
      <c r="E110" s="2" t="s">
        <v>28</v>
      </c>
      <c r="F110" s="2" t="s">
        <v>27</v>
      </c>
      <c r="G110" s="2"/>
      <c r="H110" s="2">
        <v>4.9574999999999996</v>
      </c>
      <c r="I110" s="2">
        <v>0</v>
      </c>
      <c r="J110" s="2">
        <v>10.5101</v>
      </c>
      <c r="K110" s="2">
        <v>0</v>
      </c>
      <c r="L110" s="2">
        <v>0</v>
      </c>
      <c r="M110" s="2">
        <v>0</v>
      </c>
      <c r="N110" s="2">
        <v>-7.05</v>
      </c>
      <c r="O110" s="3">
        <v>46177</v>
      </c>
      <c r="P110" s="2">
        <v>0.38250000000000001</v>
      </c>
      <c r="Q110" s="2"/>
    </row>
    <row r="111" spans="2:17" ht="30" x14ac:dyDescent="0.25">
      <c r="B111" s="2">
        <v>-1</v>
      </c>
      <c r="C111" s="2" t="s">
        <v>126</v>
      </c>
      <c r="D111" s="2">
        <v>4</v>
      </c>
      <c r="E111" s="2" t="s">
        <v>28</v>
      </c>
      <c r="F111" s="2" t="s">
        <v>27</v>
      </c>
      <c r="G111" s="2"/>
      <c r="H111" s="2">
        <v>5.34</v>
      </c>
      <c r="I111" s="2">
        <v>0</v>
      </c>
      <c r="J111" s="2">
        <v>10.653499999999999</v>
      </c>
      <c r="K111" s="2">
        <v>0</v>
      </c>
      <c r="L111" s="2">
        <v>0</v>
      </c>
      <c r="M111" s="2">
        <v>0</v>
      </c>
      <c r="N111" s="2">
        <v>-11.0976</v>
      </c>
      <c r="O111" s="3">
        <v>46177</v>
      </c>
      <c r="P111" s="2">
        <v>0.76500000000000001</v>
      </c>
      <c r="Q111" s="2"/>
    </row>
    <row r="112" spans="2:17" ht="30" x14ac:dyDescent="0.25">
      <c r="B112" s="2">
        <v>-1</v>
      </c>
      <c r="C112" s="2" t="s">
        <v>126</v>
      </c>
      <c r="D112" s="2">
        <v>4</v>
      </c>
      <c r="E112" s="2" t="s">
        <v>29</v>
      </c>
      <c r="F112" s="2" t="s">
        <v>27</v>
      </c>
      <c r="G112" s="2" t="s">
        <v>24</v>
      </c>
      <c r="H112" s="2">
        <v>0</v>
      </c>
      <c r="I112" s="2">
        <v>0</v>
      </c>
      <c r="J112" s="2">
        <v>-0.74150000000000005</v>
      </c>
      <c r="K112" s="2">
        <v>0</v>
      </c>
      <c r="L112" s="2">
        <v>0</v>
      </c>
      <c r="M112" s="2">
        <v>0</v>
      </c>
      <c r="N112" s="2">
        <v>0</v>
      </c>
      <c r="O112" s="3">
        <v>46026</v>
      </c>
      <c r="P112" s="2">
        <v>0</v>
      </c>
      <c r="Q112" s="2"/>
    </row>
    <row r="113" spans="2:17" ht="30" x14ac:dyDescent="0.25">
      <c r="B113" s="2">
        <v>-1</v>
      </c>
      <c r="C113" s="2" t="s">
        <v>126</v>
      </c>
      <c r="D113" s="2">
        <v>4</v>
      </c>
      <c r="E113" s="2" t="s">
        <v>29</v>
      </c>
      <c r="F113" s="2" t="s">
        <v>27</v>
      </c>
      <c r="G113" s="2" t="s">
        <v>24</v>
      </c>
      <c r="H113" s="2">
        <v>0.45750000000000002</v>
      </c>
      <c r="I113" s="2">
        <v>0</v>
      </c>
      <c r="J113" s="2">
        <v>-0.6129</v>
      </c>
      <c r="K113" s="2">
        <v>0</v>
      </c>
      <c r="L113" s="2">
        <v>0</v>
      </c>
      <c r="M113" s="2">
        <v>0</v>
      </c>
      <c r="N113" s="2">
        <v>0.45090000000000002</v>
      </c>
      <c r="O113" s="3">
        <v>46026</v>
      </c>
      <c r="P113" s="2">
        <v>0.45750000000000002</v>
      </c>
      <c r="Q113" s="2"/>
    </row>
    <row r="114" spans="2:17" ht="30" x14ac:dyDescent="0.25">
      <c r="B114" s="2">
        <v>-1</v>
      </c>
      <c r="C114" s="2" t="s">
        <v>126</v>
      </c>
      <c r="D114" s="2">
        <v>4</v>
      </c>
      <c r="E114" s="2" t="s">
        <v>29</v>
      </c>
      <c r="F114" s="2" t="s">
        <v>27</v>
      </c>
      <c r="G114" s="2" t="s">
        <v>24</v>
      </c>
      <c r="H114" s="2">
        <v>0.91500000000000004</v>
      </c>
      <c r="I114" s="2">
        <v>0</v>
      </c>
      <c r="J114" s="2">
        <v>-0.48420000000000002</v>
      </c>
      <c r="K114" s="2">
        <v>0</v>
      </c>
      <c r="L114" s="2">
        <v>0</v>
      </c>
      <c r="M114" s="2">
        <v>0</v>
      </c>
      <c r="N114" s="2">
        <v>0.84289999999999998</v>
      </c>
      <c r="O114" s="3">
        <v>46026</v>
      </c>
      <c r="P114" s="2">
        <v>0.91500000000000004</v>
      </c>
      <c r="Q114" s="2"/>
    </row>
    <row r="115" spans="2:17" ht="30" x14ac:dyDescent="0.25">
      <c r="B115" s="2">
        <v>-1</v>
      </c>
      <c r="C115" s="2" t="s">
        <v>126</v>
      </c>
      <c r="D115" s="2">
        <v>4</v>
      </c>
      <c r="E115" s="2" t="s">
        <v>29</v>
      </c>
      <c r="F115" s="2" t="s">
        <v>27</v>
      </c>
      <c r="G115" s="2" t="s">
        <v>24</v>
      </c>
      <c r="H115" s="2">
        <v>0.91500000000000004</v>
      </c>
      <c r="I115" s="2">
        <v>0</v>
      </c>
      <c r="J115" s="2">
        <v>-1.4483999999999999</v>
      </c>
      <c r="K115" s="2">
        <v>0</v>
      </c>
      <c r="L115" s="2">
        <v>0</v>
      </c>
      <c r="M115" s="2">
        <v>0</v>
      </c>
      <c r="N115" s="2">
        <v>1.0291999999999999</v>
      </c>
      <c r="O115" s="3">
        <v>46057</v>
      </c>
      <c r="P115" s="2">
        <v>0</v>
      </c>
      <c r="Q115" s="2"/>
    </row>
    <row r="116" spans="2:17" ht="30" x14ac:dyDescent="0.25">
      <c r="B116" s="2">
        <v>-1</v>
      </c>
      <c r="C116" s="2" t="s">
        <v>126</v>
      </c>
      <c r="D116" s="2">
        <v>4</v>
      </c>
      <c r="E116" s="2" t="s">
        <v>29</v>
      </c>
      <c r="F116" s="2" t="s">
        <v>27</v>
      </c>
      <c r="G116" s="2" t="s">
        <v>24</v>
      </c>
      <c r="H116" s="2">
        <v>1.3725000000000001</v>
      </c>
      <c r="I116" s="2">
        <v>0</v>
      </c>
      <c r="J116" s="2">
        <v>-1.3197000000000001</v>
      </c>
      <c r="K116" s="2">
        <v>0</v>
      </c>
      <c r="L116" s="2">
        <v>0</v>
      </c>
      <c r="M116" s="2">
        <v>0</v>
      </c>
      <c r="N116" s="2">
        <v>1.6625000000000001</v>
      </c>
      <c r="O116" s="3">
        <v>46057</v>
      </c>
      <c r="P116" s="2">
        <v>0.45750000000000002</v>
      </c>
      <c r="Q116" s="2"/>
    </row>
    <row r="117" spans="2:17" ht="30" x14ac:dyDescent="0.25">
      <c r="B117" s="2">
        <v>-1</v>
      </c>
      <c r="C117" s="2" t="s">
        <v>126</v>
      </c>
      <c r="D117" s="2">
        <v>4</v>
      </c>
      <c r="E117" s="2" t="s">
        <v>29</v>
      </c>
      <c r="F117" s="2" t="s">
        <v>27</v>
      </c>
      <c r="G117" s="2" t="s">
        <v>24</v>
      </c>
      <c r="H117" s="2">
        <v>1.83</v>
      </c>
      <c r="I117" s="2">
        <v>0</v>
      </c>
      <c r="J117" s="2">
        <v>-1.1910000000000001</v>
      </c>
      <c r="K117" s="2">
        <v>0</v>
      </c>
      <c r="L117" s="2">
        <v>0</v>
      </c>
      <c r="M117" s="2">
        <v>0</v>
      </c>
      <c r="N117" s="2">
        <v>2.2368000000000001</v>
      </c>
      <c r="O117" s="3">
        <v>46057</v>
      </c>
      <c r="P117" s="2">
        <v>0.91500000000000004</v>
      </c>
      <c r="Q117" s="2"/>
    </row>
    <row r="118" spans="2:17" ht="30" x14ac:dyDescent="0.25">
      <c r="B118" s="2">
        <v>-1</v>
      </c>
      <c r="C118" s="2" t="s">
        <v>126</v>
      </c>
      <c r="D118" s="2">
        <v>4</v>
      </c>
      <c r="E118" s="2" t="s">
        <v>29</v>
      </c>
      <c r="F118" s="2" t="s">
        <v>27</v>
      </c>
      <c r="G118" s="2" t="s">
        <v>24</v>
      </c>
      <c r="H118" s="2">
        <v>1.83</v>
      </c>
      <c r="I118" s="2">
        <v>0</v>
      </c>
      <c r="J118" s="2">
        <v>-0.308</v>
      </c>
      <c r="K118" s="2">
        <v>0</v>
      </c>
      <c r="L118" s="2">
        <v>0</v>
      </c>
      <c r="M118" s="2">
        <v>0</v>
      </c>
      <c r="N118" s="2">
        <v>2.2631999999999999</v>
      </c>
      <c r="O118" s="3">
        <v>46085</v>
      </c>
      <c r="P118" s="2">
        <v>0</v>
      </c>
      <c r="Q118" s="2"/>
    </row>
    <row r="119" spans="2:17" ht="30" x14ac:dyDescent="0.25">
      <c r="B119" s="2">
        <v>-1</v>
      </c>
      <c r="C119" s="2" t="s">
        <v>126</v>
      </c>
      <c r="D119" s="2">
        <v>4</v>
      </c>
      <c r="E119" s="2" t="s">
        <v>29</v>
      </c>
      <c r="F119" s="2" t="s">
        <v>27</v>
      </c>
      <c r="G119" s="2" t="s">
        <v>24</v>
      </c>
      <c r="H119" s="2">
        <v>2.2875000000000001</v>
      </c>
      <c r="I119" s="2">
        <v>0</v>
      </c>
      <c r="J119" s="2">
        <v>-0.1794</v>
      </c>
      <c r="K119" s="2">
        <v>0</v>
      </c>
      <c r="L119" s="2">
        <v>0</v>
      </c>
      <c r="M119" s="2">
        <v>0</v>
      </c>
      <c r="N119" s="2">
        <v>2.3746999999999998</v>
      </c>
      <c r="O119" s="3">
        <v>46085</v>
      </c>
      <c r="P119" s="2">
        <v>0.45750000000000002</v>
      </c>
      <c r="Q119" s="2"/>
    </row>
    <row r="120" spans="2:17" ht="30" x14ac:dyDescent="0.25">
      <c r="B120" s="2">
        <v>-1</v>
      </c>
      <c r="C120" s="2" t="s">
        <v>126</v>
      </c>
      <c r="D120" s="2">
        <v>4</v>
      </c>
      <c r="E120" s="2" t="s">
        <v>29</v>
      </c>
      <c r="F120" s="2" t="s">
        <v>27</v>
      </c>
      <c r="G120" s="2" t="s">
        <v>24</v>
      </c>
      <c r="H120" s="2">
        <v>2.7450000000000001</v>
      </c>
      <c r="I120" s="2">
        <v>0</v>
      </c>
      <c r="J120" s="2">
        <v>-5.0700000000000002E-2</v>
      </c>
      <c r="K120" s="2">
        <v>0</v>
      </c>
      <c r="L120" s="2">
        <v>0</v>
      </c>
      <c r="M120" s="2">
        <v>0</v>
      </c>
      <c r="N120" s="2">
        <v>2.4274</v>
      </c>
      <c r="O120" s="3">
        <v>46085</v>
      </c>
      <c r="P120" s="2">
        <v>0.91500000000000004</v>
      </c>
      <c r="Q120" s="2"/>
    </row>
    <row r="121" spans="2:17" ht="30" x14ac:dyDescent="0.25">
      <c r="B121" s="2">
        <v>-1</v>
      </c>
      <c r="C121" s="2" t="s">
        <v>126</v>
      </c>
      <c r="D121" s="2">
        <v>4</v>
      </c>
      <c r="E121" s="2" t="s">
        <v>29</v>
      </c>
      <c r="F121" s="2" t="s">
        <v>27</v>
      </c>
      <c r="G121" s="2" t="s">
        <v>24</v>
      </c>
      <c r="H121" s="2">
        <v>2.7450000000000001</v>
      </c>
      <c r="I121" s="2">
        <v>0</v>
      </c>
      <c r="J121" s="2">
        <v>1.0524</v>
      </c>
      <c r="K121" s="2">
        <v>0</v>
      </c>
      <c r="L121" s="2">
        <v>0</v>
      </c>
      <c r="M121" s="2">
        <v>0</v>
      </c>
      <c r="N121" s="2">
        <v>2.4076</v>
      </c>
      <c r="O121" s="3">
        <v>46116</v>
      </c>
      <c r="P121" s="2">
        <v>0</v>
      </c>
      <c r="Q121" s="2"/>
    </row>
    <row r="122" spans="2:17" ht="30" x14ac:dyDescent="0.25">
      <c r="B122" s="2">
        <v>-1</v>
      </c>
      <c r="C122" s="2" t="s">
        <v>126</v>
      </c>
      <c r="D122" s="2">
        <v>4</v>
      </c>
      <c r="E122" s="2" t="s">
        <v>29</v>
      </c>
      <c r="F122" s="2" t="s">
        <v>27</v>
      </c>
      <c r="G122" s="2" t="s">
        <v>24</v>
      </c>
      <c r="H122" s="2">
        <v>3.2025000000000001</v>
      </c>
      <c r="I122" s="2">
        <v>0</v>
      </c>
      <c r="J122" s="2">
        <v>1.181</v>
      </c>
      <c r="K122" s="2">
        <v>0</v>
      </c>
      <c r="L122" s="2">
        <v>0</v>
      </c>
      <c r="M122" s="2">
        <v>0</v>
      </c>
      <c r="N122" s="2">
        <v>1.8968</v>
      </c>
      <c r="O122" s="3">
        <v>46116</v>
      </c>
      <c r="P122" s="2">
        <v>0.45750000000000002</v>
      </c>
      <c r="Q122" s="2"/>
    </row>
    <row r="123" spans="2:17" ht="30" x14ac:dyDescent="0.25">
      <c r="B123" s="2">
        <v>-1</v>
      </c>
      <c r="C123" s="2" t="s">
        <v>126</v>
      </c>
      <c r="D123" s="2">
        <v>4</v>
      </c>
      <c r="E123" s="2" t="s">
        <v>29</v>
      </c>
      <c r="F123" s="2" t="s">
        <v>27</v>
      </c>
      <c r="G123" s="2" t="s">
        <v>24</v>
      </c>
      <c r="H123" s="2">
        <v>3.66</v>
      </c>
      <c r="I123" s="2">
        <v>0</v>
      </c>
      <c r="J123" s="2">
        <v>1.3097000000000001</v>
      </c>
      <c r="K123" s="2">
        <v>0</v>
      </c>
      <c r="L123" s="2">
        <v>0</v>
      </c>
      <c r="M123" s="2">
        <v>0</v>
      </c>
      <c r="N123" s="2">
        <v>1.3447</v>
      </c>
      <c r="O123" s="3">
        <v>46116</v>
      </c>
      <c r="P123" s="2">
        <v>0.91500000000000004</v>
      </c>
      <c r="Q123" s="2"/>
    </row>
    <row r="124" spans="2:17" ht="30" x14ac:dyDescent="0.25">
      <c r="B124" s="2">
        <v>-1</v>
      </c>
      <c r="C124" s="2" t="s">
        <v>126</v>
      </c>
      <c r="D124" s="2">
        <v>4</v>
      </c>
      <c r="E124" s="2" t="s">
        <v>29</v>
      </c>
      <c r="F124" s="2" t="s">
        <v>27</v>
      </c>
      <c r="G124" s="2" t="s">
        <v>24</v>
      </c>
      <c r="H124" s="2">
        <v>3.66</v>
      </c>
      <c r="I124" s="2">
        <v>0</v>
      </c>
      <c r="J124" s="2">
        <v>2.4117000000000002</v>
      </c>
      <c r="K124" s="2">
        <v>0</v>
      </c>
      <c r="L124" s="2">
        <v>0</v>
      </c>
      <c r="M124" s="2">
        <v>0</v>
      </c>
      <c r="N124" s="2">
        <v>1.2768999999999999</v>
      </c>
      <c r="O124" s="3">
        <v>46146</v>
      </c>
      <c r="P124" s="2">
        <v>0</v>
      </c>
      <c r="Q124" s="2"/>
    </row>
    <row r="125" spans="2:17" ht="30" x14ac:dyDescent="0.25">
      <c r="B125" s="2">
        <v>-1</v>
      </c>
      <c r="C125" s="2" t="s">
        <v>126</v>
      </c>
      <c r="D125" s="2">
        <v>4</v>
      </c>
      <c r="E125" s="2" t="s">
        <v>29</v>
      </c>
      <c r="F125" s="2" t="s">
        <v>27</v>
      </c>
      <c r="G125" s="2" t="s">
        <v>24</v>
      </c>
      <c r="H125" s="2">
        <v>4.1174999999999997</v>
      </c>
      <c r="I125" s="2">
        <v>0</v>
      </c>
      <c r="J125" s="2">
        <v>2.5404</v>
      </c>
      <c r="K125" s="2">
        <v>0</v>
      </c>
      <c r="L125" s="2">
        <v>0</v>
      </c>
      <c r="M125" s="2">
        <v>0</v>
      </c>
      <c r="N125" s="2">
        <v>0.20200000000000001</v>
      </c>
      <c r="O125" s="3">
        <v>46146</v>
      </c>
      <c r="P125" s="2">
        <v>0.45750000000000002</v>
      </c>
      <c r="Q125" s="2"/>
    </row>
    <row r="126" spans="2:17" ht="30" x14ac:dyDescent="0.25">
      <c r="B126" s="2">
        <v>-1</v>
      </c>
      <c r="C126" s="2" t="s">
        <v>126</v>
      </c>
      <c r="D126" s="2">
        <v>4</v>
      </c>
      <c r="E126" s="2" t="s">
        <v>29</v>
      </c>
      <c r="F126" s="2" t="s">
        <v>27</v>
      </c>
      <c r="G126" s="2" t="s">
        <v>24</v>
      </c>
      <c r="H126" s="2">
        <v>4.5750000000000002</v>
      </c>
      <c r="I126" s="2">
        <v>0</v>
      </c>
      <c r="J126" s="2">
        <v>2.669</v>
      </c>
      <c r="K126" s="2">
        <v>0</v>
      </c>
      <c r="L126" s="2">
        <v>0</v>
      </c>
      <c r="M126" s="2">
        <v>0</v>
      </c>
      <c r="N126" s="2">
        <v>-0.93149999999999999</v>
      </c>
      <c r="O126" s="3">
        <v>46146</v>
      </c>
      <c r="P126" s="2">
        <v>0.91500000000000004</v>
      </c>
      <c r="Q126" s="2"/>
    </row>
    <row r="127" spans="2:17" ht="30" x14ac:dyDescent="0.25">
      <c r="B127" s="2">
        <v>-1</v>
      </c>
      <c r="C127" s="2" t="s">
        <v>126</v>
      </c>
      <c r="D127" s="2">
        <v>4</v>
      </c>
      <c r="E127" s="2" t="s">
        <v>29</v>
      </c>
      <c r="F127" s="2" t="s">
        <v>27</v>
      </c>
      <c r="G127" s="2" t="s">
        <v>24</v>
      </c>
      <c r="H127" s="2">
        <v>4.5750000000000002</v>
      </c>
      <c r="I127" s="2">
        <v>0</v>
      </c>
      <c r="J127" s="2">
        <v>3.6583999999999999</v>
      </c>
      <c r="K127" s="2">
        <v>0</v>
      </c>
      <c r="L127" s="2">
        <v>0</v>
      </c>
      <c r="M127" s="2">
        <v>0</v>
      </c>
      <c r="N127" s="2">
        <v>-1.0521</v>
      </c>
      <c r="O127" s="3">
        <v>46177</v>
      </c>
      <c r="P127" s="2">
        <v>0</v>
      </c>
      <c r="Q127" s="2"/>
    </row>
    <row r="128" spans="2:17" ht="30" x14ac:dyDescent="0.25">
      <c r="B128" s="2">
        <v>-1</v>
      </c>
      <c r="C128" s="2" t="s">
        <v>126</v>
      </c>
      <c r="D128" s="2">
        <v>4</v>
      </c>
      <c r="E128" s="2" t="s">
        <v>29</v>
      </c>
      <c r="F128" s="2" t="s">
        <v>27</v>
      </c>
      <c r="G128" s="2" t="s">
        <v>24</v>
      </c>
      <c r="H128" s="2">
        <v>4.9574999999999996</v>
      </c>
      <c r="I128" s="2">
        <v>0</v>
      </c>
      <c r="J128" s="2">
        <v>3.766</v>
      </c>
      <c r="K128" s="2">
        <v>0</v>
      </c>
      <c r="L128" s="2">
        <v>0</v>
      </c>
      <c r="M128" s="2">
        <v>0</v>
      </c>
      <c r="N128" s="2">
        <v>-2.3986000000000001</v>
      </c>
      <c r="O128" s="3">
        <v>46177</v>
      </c>
      <c r="P128" s="2">
        <v>0.38250000000000001</v>
      </c>
      <c r="Q128" s="2"/>
    </row>
    <row r="129" spans="2:17" ht="30" x14ac:dyDescent="0.25">
      <c r="B129" s="2">
        <v>-1</v>
      </c>
      <c r="C129" s="2" t="s">
        <v>126</v>
      </c>
      <c r="D129" s="2">
        <v>4</v>
      </c>
      <c r="E129" s="2" t="s">
        <v>29</v>
      </c>
      <c r="F129" s="2" t="s">
        <v>27</v>
      </c>
      <c r="G129" s="2" t="s">
        <v>24</v>
      </c>
      <c r="H129" s="2">
        <v>5.34</v>
      </c>
      <c r="I129" s="2">
        <v>0</v>
      </c>
      <c r="J129" s="2">
        <v>3.8736000000000002</v>
      </c>
      <c r="K129" s="2">
        <v>0</v>
      </c>
      <c r="L129" s="2">
        <v>0</v>
      </c>
      <c r="M129" s="2">
        <v>0</v>
      </c>
      <c r="N129" s="2">
        <v>-3.7864</v>
      </c>
      <c r="O129" s="3">
        <v>46177</v>
      </c>
      <c r="P129" s="2">
        <v>0.76500000000000001</v>
      </c>
      <c r="Q129" s="2"/>
    </row>
    <row r="130" spans="2:17" ht="30" x14ac:dyDescent="0.25">
      <c r="B130" s="2">
        <v>-1</v>
      </c>
      <c r="C130" s="2" t="s">
        <v>126</v>
      </c>
      <c r="D130" s="2">
        <v>4</v>
      </c>
      <c r="E130" s="2" t="s">
        <v>29</v>
      </c>
      <c r="F130" s="2" t="s">
        <v>27</v>
      </c>
      <c r="G130" s="2" t="s">
        <v>30</v>
      </c>
      <c r="H130" s="2">
        <v>0</v>
      </c>
      <c r="I130" s="2">
        <v>0</v>
      </c>
      <c r="J130" s="2">
        <v>-1.0499000000000001</v>
      </c>
      <c r="K130" s="2">
        <v>0</v>
      </c>
      <c r="L130" s="2">
        <v>0</v>
      </c>
      <c r="M130" s="2">
        <v>0</v>
      </c>
      <c r="N130" s="2">
        <v>0</v>
      </c>
      <c r="O130" s="3">
        <v>46026</v>
      </c>
      <c r="P130" s="2">
        <v>0</v>
      </c>
      <c r="Q130" s="2"/>
    </row>
    <row r="131" spans="2:17" ht="30" x14ac:dyDescent="0.25">
      <c r="B131" s="2">
        <v>-1</v>
      </c>
      <c r="C131" s="2" t="s">
        <v>126</v>
      </c>
      <c r="D131" s="2">
        <v>4</v>
      </c>
      <c r="E131" s="2" t="s">
        <v>29</v>
      </c>
      <c r="F131" s="2" t="s">
        <v>27</v>
      </c>
      <c r="G131" s="2" t="s">
        <v>30</v>
      </c>
      <c r="H131" s="2">
        <v>0.45750000000000002</v>
      </c>
      <c r="I131" s="2">
        <v>0</v>
      </c>
      <c r="J131" s="2">
        <v>-0.92120000000000002</v>
      </c>
      <c r="K131" s="2">
        <v>0</v>
      </c>
      <c r="L131" s="2">
        <v>0</v>
      </c>
      <c r="M131" s="2">
        <v>0</v>
      </c>
      <c r="N131" s="2">
        <v>0.30980000000000002</v>
      </c>
      <c r="O131" s="3">
        <v>46026</v>
      </c>
      <c r="P131" s="2">
        <v>0.45750000000000002</v>
      </c>
      <c r="Q131" s="2"/>
    </row>
    <row r="132" spans="2:17" ht="30" x14ac:dyDescent="0.25">
      <c r="B132" s="2">
        <v>-1</v>
      </c>
      <c r="C132" s="2" t="s">
        <v>126</v>
      </c>
      <c r="D132" s="2">
        <v>4</v>
      </c>
      <c r="E132" s="2" t="s">
        <v>29</v>
      </c>
      <c r="F132" s="2" t="s">
        <v>27</v>
      </c>
      <c r="G132" s="2" t="s">
        <v>30</v>
      </c>
      <c r="H132" s="2">
        <v>0.91500000000000004</v>
      </c>
      <c r="I132" s="2">
        <v>0</v>
      </c>
      <c r="J132" s="2">
        <v>-0.79259999999999997</v>
      </c>
      <c r="K132" s="2">
        <v>0</v>
      </c>
      <c r="L132" s="2">
        <v>0</v>
      </c>
      <c r="M132" s="2">
        <v>0</v>
      </c>
      <c r="N132" s="2">
        <v>0.56079999999999997</v>
      </c>
      <c r="O132" s="3">
        <v>46026</v>
      </c>
      <c r="P132" s="2">
        <v>0.91500000000000004</v>
      </c>
      <c r="Q132" s="2"/>
    </row>
    <row r="133" spans="2:17" ht="30" x14ac:dyDescent="0.25">
      <c r="B133" s="2">
        <v>-1</v>
      </c>
      <c r="C133" s="2" t="s">
        <v>126</v>
      </c>
      <c r="D133" s="2">
        <v>4</v>
      </c>
      <c r="E133" s="2" t="s">
        <v>29</v>
      </c>
      <c r="F133" s="2" t="s">
        <v>27</v>
      </c>
      <c r="G133" s="2" t="s">
        <v>30</v>
      </c>
      <c r="H133" s="2">
        <v>0.91500000000000004</v>
      </c>
      <c r="I133" s="2">
        <v>0</v>
      </c>
      <c r="J133" s="2">
        <v>-1.5086999999999999</v>
      </c>
      <c r="K133" s="2">
        <v>0</v>
      </c>
      <c r="L133" s="2">
        <v>0</v>
      </c>
      <c r="M133" s="2">
        <v>0</v>
      </c>
      <c r="N133" s="2">
        <v>0.79410000000000003</v>
      </c>
      <c r="O133" s="3">
        <v>46057</v>
      </c>
      <c r="P133" s="2">
        <v>0</v>
      </c>
      <c r="Q133" s="2"/>
    </row>
    <row r="134" spans="2:17" ht="30" x14ac:dyDescent="0.25">
      <c r="B134" s="2">
        <v>-1</v>
      </c>
      <c r="C134" s="2" t="s">
        <v>126</v>
      </c>
      <c r="D134" s="2">
        <v>4</v>
      </c>
      <c r="E134" s="2" t="s">
        <v>29</v>
      </c>
      <c r="F134" s="2" t="s">
        <v>27</v>
      </c>
      <c r="G134" s="2" t="s">
        <v>30</v>
      </c>
      <c r="H134" s="2">
        <v>1.3725000000000001</v>
      </c>
      <c r="I134" s="2">
        <v>0</v>
      </c>
      <c r="J134" s="2">
        <v>-1.3801000000000001</v>
      </c>
      <c r="K134" s="2">
        <v>0</v>
      </c>
      <c r="L134" s="2">
        <v>0</v>
      </c>
      <c r="M134" s="2">
        <v>0</v>
      </c>
      <c r="N134" s="2">
        <v>1.4549000000000001</v>
      </c>
      <c r="O134" s="3">
        <v>46057</v>
      </c>
      <c r="P134" s="2">
        <v>0.45750000000000002</v>
      </c>
      <c r="Q134" s="2"/>
    </row>
    <row r="135" spans="2:17" ht="30" x14ac:dyDescent="0.25">
      <c r="B135" s="2">
        <v>-1</v>
      </c>
      <c r="C135" s="2" t="s">
        <v>126</v>
      </c>
      <c r="D135" s="2">
        <v>4</v>
      </c>
      <c r="E135" s="2" t="s">
        <v>29</v>
      </c>
      <c r="F135" s="2" t="s">
        <v>27</v>
      </c>
      <c r="G135" s="2" t="s">
        <v>30</v>
      </c>
      <c r="H135" s="2">
        <v>1.83</v>
      </c>
      <c r="I135" s="2">
        <v>0</v>
      </c>
      <c r="J135" s="2">
        <v>-1.2514000000000001</v>
      </c>
      <c r="K135" s="2">
        <v>0</v>
      </c>
      <c r="L135" s="2">
        <v>0</v>
      </c>
      <c r="M135" s="2">
        <v>0</v>
      </c>
      <c r="N135" s="2">
        <v>2.0569000000000002</v>
      </c>
      <c r="O135" s="3">
        <v>46057</v>
      </c>
      <c r="P135" s="2">
        <v>0.91500000000000004</v>
      </c>
      <c r="Q135" s="2"/>
    </row>
    <row r="136" spans="2:17" ht="30" x14ac:dyDescent="0.25">
      <c r="B136" s="2">
        <v>-1</v>
      </c>
      <c r="C136" s="2" t="s">
        <v>126</v>
      </c>
      <c r="D136" s="2">
        <v>4</v>
      </c>
      <c r="E136" s="2" t="s">
        <v>29</v>
      </c>
      <c r="F136" s="2" t="s">
        <v>27</v>
      </c>
      <c r="G136" s="2" t="s">
        <v>30</v>
      </c>
      <c r="H136" s="2">
        <v>1.83</v>
      </c>
      <c r="I136" s="2">
        <v>0</v>
      </c>
      <c r="J136" s="2">
        <v>-0.40610000000000002</v>
      </c>
      <c r="K136" s="2">
        <v>0</v>
      </c>
      <c r="L136" s="2">
        <v>0</v>
      </c>
      <c r="M136" s="2">
        <v>0</v>
      </c>
      <c r="N136" s="2">
        <v>2.0857999999999999</v>
      </c>
      <c r="O136" s="3">
        <v>46085</v>
      </c>
      <c r="P136" s="2">
        <v>0</v>
      </c>
      <c r="Q136" s="2"/>
    </row>
    <row r="137" spans="2:17" ht="30" x14ac:dyDescent="0.25">
      <c r="B137" s="2">
        <v>-1</v>
      </c>
      <c r="C137" s="2" t="s">
        <v>126</v>
      </c>
      <c r="D137" s="2">
        <v>4</v>
      </c>
      <c r="E137" s="2" t="s">
        <v>29</v>
      </c>
      <c r="F137" s="2" t="s">
        <v>27</v>
      </c>
      <c r="G137" s="2" t="s">
        <v>30</v>
      </c>
      <c r="H137" s="2">
        <v>2.2875000000000001</v>
      </c>
      <c r="I137" s="2">
        <v>0</v>
      </c>
      <c r="J137" s="2">
        <v>-0.27739999999999998</v>
      </c>
      <c r="K137" s="2">
        <v>0</v>
      </c>
      <c r="L137" s="2">
        <v>0</v>
      </c>
      <c r="M137" s="2">
        <v>0</v>
      </c>
      <c r="N137" s="2">
        <v>2.2422</v>
      </c>
      <c r="O137" s="3">
        <v>46085</v>
      </c>
      <c r="P137" s="2">
        <v>0.45750000000000002</v>
      </c>
      <c r="Q137" s="2"/>
    </row>
    <row r="138" spans="2:17" ht="30" x14ac:dyDescent="0.25">
      <c r="B138" s="2">
        <v>-1</v>
      </c>
      <c r="C138" s="2" t="s">
        <v>126</v>
      </c>
      <c r="D138" s="2">
        <v>4</v>
      </c>
      <c r="E138" s="2" t="s">
        <v>29</v>
      </c>
      <c r="F138" s="2" t="s">
        <v>27</v>
      </c>
      <c r="G138" s="2" t="s">
        <v>30</v>
      </c>
      <c r="H138" s="2">
        <v>2.7450000000000001</v>
      </c>
      <c r="I138" s="2">
        <v>0</v>
      </c>
      <c r="J138" s="2">
        <v>-0.14879999999999999</v>
      </c>
      <c r="K138" s="2">
        <v>0</v>
      </c>
      <c r="L138" s="2">
        <v>0</v>
      </c>
      <c r="M138" s="2">
        <v>0</v>
      </c>
      <c r="N138" s="2">
        <v>2.3397000000000001</v>
      </c>
      <c r="O138" s="3">
        <v>46085</v>
      </c>
      <c r="P138" s="2">
        <v>0.91500000000000004</v>
      </c>
      <c r="Q138" s="2"/>
    </row>
    <row r="139" spans="2:17" ht="30" x14ac:dyDescent="0.25">
      <c r="B139" s="2">
        <v>-1</v>
      </c>
      <c r="C139" s="2" t="s">
        <v>126</v>
      </c>
      <c r="D139" s="2">
        <v>4</v>
      </c>
      <c r="E139" s="2" t="s">
        <v>29</v>
      </c>
      <c r="F139" s="2" t="s">
        <v>27</v>
      </c>
      <c r="G139" s="2" t="s">
        <v>30</v>
      </c>
      <c r="H139" s="2">
        <v>2.7450000000000001</v>
      </c>
      <c r="I139" s="2">
        <v>0</v>
      </c>
      <c r="J139" s="2">
        <v>0.94199999999999995</v>
      </c>
      <c r="K139" s="2">
        <v>0</v>
      </c>
      <c r="L139" s="2">
        <v>0</v>
      </c>
      <c r="M139" s="2">
        <v>0</v>
      </c>
      <c r="N139" s="2">
        <v>2.3237999999999999</v>
      </c>
      <c r="O139" s="3">
        <v>46116</v>
      </c>
      <c r="P139" s="2">
        <v>0</v>
      </c>
      <c r="Q139" s="2"/>
    </row>
    <row r="140" spans="2:17" ht="30" x14ac:dyDescent="0.25">
      <c r="B140" s="2">
        <v>-1</v>
      </c>
      <c r="C140" s="2" t="s">
        <v>126</v>
      </c>
      <c r="D140" s="2">
        <v>4</v>
      </c>
      <c r="E140" s="2" t="s">
        <v>29</v>
      </c>
      <c r="F140" s="2" t="s">
        <v>27</v>
      </c>
      <c r="G140" s="2" t="s">
        <v>30</v>
      </c>
      <c r="H140" s="2">
        <v>3.2025000000000001</v>
      </c>
      <c r="I140" s="2">
        <v>0</v>
      </c>
      <c r="J140" s="2">
        <v>1.0707</v>
      </c>
      <c r="K140" s="2">
        <v>0</v>
      </c>
      <c r="L140" s="2">
        <v>0</v>
      </c>
      <c r="M140" s="2">
        <v>0</v>
      </c>
      <c r="N140" s="2">
        <v>1.8633</v>
      </c>
      <c r="O140" s="3">
        <v>46116</v>
      </c>
      <c r="P140" s="2">
        <v>0.45750000000000002</v>
      </c>
      <c r="Q140" s="2"/>
    </row>
    <row r="141" spans="2:17" ht="30" x14ac:dyDescent="0.25">
      <c r="B141" s="2">
        <v>-1</v>
      </c>
      <c r="C141" s="2" t="s">
        <v>126</v>
      </c>
      <c r="D141" s="2">
        <v>4</v>
      </c>
      <c r="E141" s="2" t="s">
        <v>29</v>
      </c>
      <c r="F141" s="2" t="s">
        <v>27</v>
      </c>
      <c r="G141" s="2" t="s">
        <v>30</v>
      </c>
      <c r="H141" s="2">
        <v>3.66</v>
      </c>
      <c r="I141" s="2">
        <v>0</v>
      </c>
      <c r="J141" s="2">
        <v>1.1993</v>
      </c>
      <c r="K141" s="2">
        <v>0</v>
      </c>
      <c r="L141" s="2">
        <v>0</v>
      </c>
      <c r="M141" s="2">
        <v>0</v>
      </c>
      <c r="N141" s="2">
        <v>1.3264</v>
      </c>
      <c r="O141" s="3">
        <v>46116</v>
      </c>
      <c r="P141" s="2">
        <v>0.91500000000000004</v>
      </c>
      <c r="Q141" s="2"/>
    </row>
    <row r="142" spans="2:17" ht="30" x14ac:dyDescent="0.25">
      <c r="B142" s="2">
        <v>-1</v>
      </c>
      <c r="C142" s="2" t="s">
        <v>126</v>
      </c>
      <c r="D142" s="2">
        <v>4</v>
      </c>
      <c r="E142" s="2" t="s">
        <v>29</v>
      </c>
      <c r="F142" s="2" t="s">
        <v>27</v>
      </c>
      <c r="G142" s="2" t="s">
        <v>30</v>
      </c>
      <c r="H142" s="2">
        <v>3.66</v>
      </c>
      <c r="I142" s="2">
        <v>0</v>
      </c>
      <c r="J142" s="2">
        <v>2.2846000000000002</v>
      </c>
      <c r="K142" s="2">
        <v>0</v>
      </c>
      <c r="L142" s="2">
        <v>0</v>
      </c>
      <c r="M142" s="2">
        <v>0</v>
      </c>
      <c r="N142" s="2">
        <v>1.2541</v>
      </c>
      <c r="O142" s="3">
        <v>46146</v>
      </c>
      <c r="P142" s="2">
        <v>0</v>
      </c>
      <c r="Q142" s="2"/>
    </row>
    <row r="143" spans="2:17" ht="30" x14ac:dyDescent="0.25">
      <c r="B143" s="2">
        <v>-1</v>
      </c>
      <c r="C143" s="2" t="s">
        <v>126</v>
      </c>
      <c r="D143" s="2">
        <v>4</v>
      </c>
      <c r="E143" s="2" t="s">
        <v>29</v>
      </c>
      <c r="F143" s="2" t="s">
        <v>27</v>
      </c>
      <c r="G143" s="2" t="s">
        <v>30</v>
      </c>
      <c r="H143" s="2">
        <v>4.1174999999999997</v>
      </c>
      <c r="I143" s="2">
        <v>0</v>
      </c>
      <c r="J143" s="2">
        <v>2.4131999999999998</v>
      </c>
      <c r="K143" s="2">
        <v>0</v>
      </c>
      <c r="L143" s="2">
        <v>0</v>
      </c>
      <c r="M143" s="2">
        <v>0</v>
      </c>
      <c r="N143" s="2">
        <v>0.1216</v>
      </c>
      <c r="O143" s="3">
        <v>46146</v>
      </c>
      <c r="P143" s="2">
        <v>0.45750000000000002</v>
      </c>
      <c r="Q143" s="2"/>
    </row>
    <row r="144" spans="2:17" ht="30" x14ac:dyDescent="0.25">
      <c r="B144" s="2">
        <v>-1</v>
      </c>
      <c r="C144" s="2" t="s">
        <v>126</v>
      </c>
      <c r="D144" s="2">
        <v>4</v>
      </c>
      <c r="E144" s="2" t="s">
        <v>29</v>
      </c>
      <c r="F144" s="2" t="s">
        <v>27</v>
      </c>
      <c r="G144" s="2" t="s">
        <v>30</v>
      </c>
      <c r="H144" s="2">
        <v>4.5750000000000002</v>
      </c>
      <c r="I144" s="2">
        <v>0</v>
      </c>
      <c r="J144" s="2">
        <v>2.5419</v>
      </c>
      <c r="K144" s="2">
        <v>0</v>
      </c>
      <c r="L144" s="2">
        <v>0</v>
      </c>
      <c r="M144" s="2">
        <v>0</v>
      </c>
      <c r="N144" s="2">
        <v>-1.07</v>
      </c>
      <c r="O144" s="3">
        <v>46146</v>
      </c>
      <c r="P144" s="2">
        <v>0.91500000000000004</v>
      </c>
      <c r="Q144" s="2"/>
    </row>
    <row r="145" spans="2:17" ht="30" x14ac:dyDescent="0.25">
      <c r="B145" s="2">
        <v>-1</v>
      </c>
      <c r="C145" s="2" t="s">
        <v>126</v>
      </c>
      <c r="D145" s="2">
        <v>4</v>
      </c>
      <c r="E145" s="2" t="s">
        <v>29</v>
      </c>
      <c r="F145" s="2" t="s">
        <v>27</v>
      </c>
      <c r="G145" s="2" t="s">
        <v>30</v>
      </c>
      <c r="H145" s="2">
        <v>4.5750000000000002</v>
      </c>
      <c r="I145" s="2">
        <v>0</v>
      </c>
      <c r="J145" s="2">
        <v>3.4666999999999999</v>
      </c>
      <c r="K145" s="2">
        <v>0</v>
      </c>
      <c r="L145" s="2">
        <v>0</v>
      </c>
      <c r="M145" s="2">
        <v>0</v>
      </c>
      <c r="N145" s="2">
        <v>-1.1949000000000001</v>
      </c>
      <c r="O145" s="3">
        <v>46177</v>
      </c>
      <c r="P145" s="2">
        <v>0</v>
      </c>
      <c r="Q145" s="2"/>
    </row>
    <row r="146" spans="2:17" ht="30" x14ac:dyDescent="0.25">
      <c r="B146" s="2">
        <v>-1</v>
      </c>
      <c r="C146" s="2" t="s">
        <v>126</v>
      </c>
      <c r="D146" s="2">
        <v>4</v>
      </c>
      <c r="E146" s="2" t="s">
        <v>29</v>
      </c>
      <c r="F146" s="2" t="s">
        <v>27</v>
      </c>
      <c r="G146" s="2" t="s">
        <v>30</v>
      </c>
      <c r="H146" s="2">
        <v>4.9574999999999996</v>
      </c>
      <c r="I146" s="2">
        <v>0</v>
      </c>
      <c r="J146" s="2">
        <v>3.5741999999999998</v>
      </c>
      <c r="K146" s="2">
        <v>0</v>
      </c>
      <c r="L146" s="2">
        <v>0</v>
      </c>
      <c r="M146" s="2">
        <v>0</v>
      </c>
      <c r="N146" s="2">
        <v>-2.6147999999999998</v>
      </c>
      <c r="O146" s="3">
        <v>46177</v>
      </c>
      <c r="P146" s="2">
        <v>0.38250000000000001</v>
      </c>
      <c r="Q146" s="2"/>
    </row>
    <row r="147" spans="2:17" ht="30" x14ac:dyDescent="0.25">
      <c r="B147" s="2">
        <v>-1</v>
      </c>
      <c r="C147" s="2" t="s">
        <v>126</v>
      </c>
      <c r="D147" s="2">
        <v>4</v>
      </c>
      <c r="E147" s="2" t="s">
        <v>29</v>
      </c>
      <c r="F147" s="2" t="s">
        <v>27</v>
      </c>
      <c r="G147" s="2" t="s">
        <v>30</v>
      </c>
      <c r="H147" s="2">
        <v>5.34</v>
      </c>
      <c r="I147" s="2">
        <v>0</v>
      </c>
      <c r="J147" s="2">
        <v>3.6818</v>
      </c>
      <c r="K147" s="2">
        <v>0</v>
      </c>
      <c r="L147" s="2">
        <v>0</v>
      </c>
      <c r="M147" s="2">
        <v>0</v>
      </c>
      <c r="N147" s="2">
        <v>-4.0758999999999999</v>
      </c>
      <c r="O147" s="3">
        <v>46177</v>
      </c>
      <c r="P147" s="2">
        <v>0.76500000000000001</v>
      </c>
      <c r="Q147" s="2"/>
    </row>
    <row r="148" spans="2:17" ht="30" x14ac:dyDescent="0.25">
      <c r="B148" s="2">
        <v>-1</v>
      </c>
      <c r="C148" s="2" t="s">
        <v>126</v>
      </c>
      <c r="D148" s="2">
        <v>4</v>
      </c>
      <c r="E148" s="2" t="s">
        <v>31</v>
      </c>
      <c r="F148" s="2" t="s">
        <v>27</v>
      </c>
      <c r="G148" s="2" t="s">
        <v>24</v>
      </c>
      <c r="H148" s="2">
        <v>0</v>
      </c>
      <c r="I148" s="2">
        <v>0</v>
      </c>
      <c r="J148" s="2">
        <v>-1.6444000000000001</v>
      </c>
      <c r="K148" s="2">
        <v>0</v>
      </c>
      <c r="L148" s="2">
        <v>0</v>
      </c>
      <c r="M148" s="2">
        <v>0</v>
      </c>
      <c r="N148" s="2">
        <v>0</v>
      </c>
      <c r="O148" s="3">
        <v>46026</v>
      </c>
      <c r="P148" s="2">
        <v>0</v>
      </c>
      <c r="Q148" s="2"/>
    </row>
    <row r="149" spans="2:17" ht="30" x14ac:dyDescent="0.25">
      <c r="B149" s="2">
        <v>-1</v>
      </c>
      <c r="C149" s="2" t="s">
        <v>126</v>
      </c>
      <c r="D149" s="2">
        <v>4</v>
      </c>
      <c r="E149" s="2" t="s">
        <v>31</v>
      </c>
      <c r="F149" s="2" t="s">
        <v>27</v>
      </c>
      <c r="G149" s="2" t="s">
        <v>24</v>
      </c>
      <c r="H149" s="2">
        <v>0.45750000000000002</v>
      </c>
      <c r="I149" s="2">
        <v>0</v>
      </c>
      <c r="J149" s="2">
        <v>-1.4728000000000001</v>
      </c>
      <c r="K149" s="2">
        <v>0</v>
      </c>
      <c r="L149" s="2">
        <v>0</v>
      </c>
      <c r="M149" s="2">
        <v>0</v>
      </c>
      <c r="N149" s="2">
        <v>0.85409999999999997</v>
      </c>
      <c r="O149" s="3">
        <v>46026</v>
      </c>
      <c r="P149" s="2">
        <v>0.45750000000000002</v>
      </c>
      <c r="Q149" s="2"/>
    </row>
    <row r="150" spans="2:17" ht="30" x14ac:dyDescent="0.25">
      <c r="B150" s="2">
        <v>-1</v>
      </c>
      <c r="C150" s="2" t="s">
        <v>126</v>
      </c>
      <c r="D150" s="2">
        <v>4</v>
      </c>
      <c r="E150" s="2" t="s">
        <v>31</v>
      </c>
      <c r="F150" s="2" t="s">
        <v>27</v>
      </c>
      <c r="G150" s="2" t="s">
        <v>24</v>
      </c>
      <c r="H150" s="2">
        <v>0.91500000000000004</v>
      </c>
      <c r="I150" s="2">
        <v>0</v>
      </c>
      <c r="J150" s="2">
        <v>-1.3011999999999999</v>
      </c>
      <c r="K150" s="2">
        <v>0</v>
      </c>
      <c r="L150" s="2">
        <v>0</v>
      </c>
      <c r="M150" s="2">
        <v>0</v>
      </c>
      <c r="N150" s="2">
        <v>1.6297999999999999</v>
      </c>
      <c r="O150" s="3">
        <v>46026</v>
      </c>
      <c r="P150" s="2">
        <v>0.91500000000000004</v>
      </c>
      <c r="Q150" s="2"/>
    </row>
    <row r="151" spans="2:17" ht="30" x14ac:dyDescent="0.25">
      <c r="B151" s="2">
        <v>-1</v>
      </c>
      <c r="C151" s="2" t="s">
        <v>126</v>
      </c>
      <c r="D151" s="2">
        <v>4</v>
      </c>
      <c r="E151" s="2" t="s">
        <v>31</v>
      </c>
      <c r="F151" s="2" t="s">
        <v>27</v>
      </c>
      <c r="G151" s="2" t="s">
        <v>24</v>
      </c>
      <c r="H151" s="2">
        <v>0.91500000000000004</v>
      </c>
      <c r="I151" s="2">
        <v>0</v>
      </c>
      <c r="J151" s="2">
        <v>-3.4070999999999998</v>
      </c>
      <c r="K151" s="2">
        <v>0</v>
      </c>
      <c r="L151" s="2">
        <v>0</v>
      </c>
      <c r="M151" s="2">
        <v>0</v>
      </c>
      <c r="N151" s="2">
        <v>2.1301000000000001</v>
      </c>
      <c r="O151" s="3">
        <v>46057</v>
      </c>
      <c r="P151" s="2">
        <v>0</v>
      </c>
      <c r="Q151" s="2"/>
    </row>
    <row r="152" spans="2:17" ht="30" x14ac:dyDescent="0.25">
      <c r="B152" s="2">
        <v>-1</v>
      </c>
      <c r="C152" s="2" t="s">
        <v>126</v>
      </c>
      <c r="D152" s="2">
        <v>4</v>
      </c>
      <c r="E152" s="2" t="s">
        <v>31</v>
      </c>
      <c r="F152" s="2" t="s">
        <v>27</v>
      </c>
      <c r="G152" s="2" t="s">
        <v>24</v>
      </c>
      <c r="H152" s="2">
        <v>1.3725000000000001</v>
      </c>
      <c r="I152" s="2">
        <v>0</v>
      </c>
      <c r="J152" s="2">
        <v>-3.2355999999999998</v>
      </c>
      <c r="K152" s="2">
        <v>0</v>
      </c>
      <c r="L152" s="2">
        <v>0</v>
      </c>
      <c r="M152" s="2">
        <v>0</v>
      </c>
      <c r="N152" s="2">
        <v>3.6496</v>
      </c>
      <c r="O152" s="3">
        <v>46057</v>
      </c>
      <c r="P152" s="2">
        <v>0.45750000000000002</v>
      </c>
      <c r="Q152" s="2"/>
    </row>
    <row r="153" spans="2:17" ht="30" x14ac:dyDescent="0.25">
      <c r="B153" s="2">
        <v>-1</v>
      </c>
      <c r="C153" s="2" t="s">
        <v>126</v>
      </c>
      <c r="D153" s="2">
        <v>4</v>
      </c>
      <c r="E153" s="2" t="s">
        <v>31</v>
      </c>
      <c r="F153" s="2" t="s">
        <v>27</v>
      </c>
      <c r="G153" s="2" t="s">
        <v>24</v>
      </c>
      <c r="H153" s="2">
        <v>1.83</v>
      </c>
      <c r="I153" s="2">
        <v>0</v>
      </c>
      <c r="J153" s="2">
        <v>-3.0640000000000001</v>
      </c>
      <c r="K153" s="2">
        <v>0</v>
      </c>
      <c r="L153" s="2">
        <v>0</v>
      </c>
      <c r="M153" s="2">
        <v>0</v>
      </c>
      <c r="N153" s="2">
        <v>5.0907</v>
      </c>
      <c r="O153" s="3">
        <v>46057</v>
      </c>
      <c r="P153" s="2">
        <v>0.91500000000000004</v>
      </c>
      <c r="Q153" s="2"/>
    </row>
    <row r="154" spans="2:17" ht="30" x14ac:dyDescent="0.25">
      <c r="B154" s="2">
        <v>-1</v>
      </c>
      <c r="C154" s="2" t="s">
        <v>126</v>
      </c>
      <c r="D154" s="2">
        <v>4</v>
      </c>
      <c r="E154" s="2" t="s">
        <v>31</v>
      </c>
      <c r="F154" s="2" t="s">
        <v>27</v>
      </c>
      <c r="G154" s="2" t="s">
        <v>24</v>
      </c>
      <c r="H154" s="2">
        <v>1.83</v>
      </c>
      <c r="I154" s="2">
        <v>0</v>
      </c>
      <c r="J154" s="2">
        <v>-0.74339999999999995</v>
      </c>
      <c r="K154" s="2">
        <v>0</v>
      </c>
      <c r="L154" s="2">
        <v>0</v>
      </c>
      <c r="M154" s="2">
        <v>0</v>
      </c>
      <c r="N154" s="2">
        <v>5.1574999999999998</v>
      </c>
      <c r="O154" s="3">
        <v>46085</v>
      </c>
      <c r="P154" s="2">
        <v>0</v>
      </c>
      <c r="Q154" s="2"/>
    </row>
    <row r="155" spans="2:17" ht="30" x14ac:dyDescent="0.25">
      <c r="B155" s="2">
        <v>-1</v>
      </c>
      <c r="C155" s="2" t="s">
        <v>126</v>
      </c>
      <c r="D155" s="2">
        <v>4</v>
      </c>
      <c r="E155" s="2" t="s">
        <v>31</v>
      </c>
      <c r="F155" s="2" t="s">
        <v>27</v>
      </c>
      <c r="G155" s="2" t="s">
        <v>24</v>
      </c>
      <c r="H155" s="2">
        <v>2.2875000000000001</v>
      </c>
      <c r="I155" s="2">
        <v>0</v>
      </c>
      <c r="J155" s="2">
        <v>-0.57189999999999996</v>
      </c>
      <c r="K155" s="2">
        <v>0</v>
      </c>
      <c r="L155" s="2">
        <v>0</v>
      </c>
      <c r="M155" s="2">
        <v>0</v>
      </c>
      <c r="N155" s="2">
        <v>5.4584000000000001</v>
      </c>
      <c r="O155" s="3">
        <v>46085</v>
      </c>
      <c r="P155" s="2">
        <v>0.45750000000000002</v>
      </c>
      <c r="Q155" s="2"/>
    </row>
    <row r="156" spans="2:17" ht="30" x14ac:dyDescent="0.25">
      <c r="B156" s="2">
        <v>-1</v>
      </c>
      <c r="C156" s="2" t="s">
        <v>126</v>
      </c>
      <c r="D156" s="2">
        <v>4</v>
      </c>
      <c r="E156" s="2" t="s">
        <v>31</v>
      </c>
      <c r="F156" s="2" t="s">
        <v>27</v>
      </c>
      <c r="G156" s="2" t="s">
        <v>24</v>
      </c>
      <c r="H156" s="2">
        <v>2.7450000000000001</v>
      </c>
      <c r="I156" s="2">
        <v>0</v>
      </c>
      <c r="J156" s="2">
        <v>-0.40029999999999999</v>
      </c>
      <c r="K156" s="2">
        <v>0</v>
      </c>
      <c r="L156" s="2">
        <v>0</v>
      </c>
      <c r="M156" s="2">
        <v>0</v>
      </c>
      <c r="N156" s="2">
        <v>5.6809000000000003</v>
      </c>
      <c r="O156" s="3">
        <v>46085</v>
      </c>
      <c r="P156" s="2">
        <v>0.91500000000000004</v>
      </c>
      <c r="Q156" s="2"/>
    </row>
    <row r="157" spans="2:17" ht="30" x14ac:dyDescent="0.25">
      <c r="B157" s="2">
        <v>-1</v>
      </c>
      <c r="C157" s="2" t="s">
        <v>126</v>
      </c>
      <c r="D157" s="2">
        <v>4</v>
      </c>
      <c r="E157" s="2" t="s">
        <v>31</v>
      </c>
      <c r="F157" s="2" t="s">
        <v>27</v>
      </c>
      <c r="G157" s="2" t="s">
        <v>24</v>
      </c>
      <c r="H157" s="2">
        <v>2.7450000000000001</v>
      </c>
      <c r="I157" s="2">
        <v>0</v>
      </c>
      <c r="J157" s="2">
        <v>2.4727999999999999</v>
      </c>
      <c r="K157" s="2">
        <v>0</v>
      </c>
      <c r="L157" s="2">
        <v>0</v>
      </c>
      <c r="M157" s="2">
        <v>0</v>
      </c>
      <c r="N157" s="2">
        <v>5.6395999999999997</v>
      </c>
      <c r="O157" s="3">
        <v>46116</v>
      </c>
      <c r="P157" s="2">
        <v>0</v>
      </c>
      <c r="Q157" s="2"/>
    </row>
    <row r="158" spans="2:17" ht="30" x14ac:dyDescent="0.25">
      <c r="B158" s="2">
        <v>-1</v>
      </c>
      <c r="C158" s="2" t="s">
        <v>126</v>
      </c>
      <c r="D158" s="2">
        <v>4</v>
      </c>
      <c r="E158" s="2" t="s">
        <v>31</v>
      </c>
      <c r="F158" s="2" t="s">
        <v>27</v>
      </c>
      <c r="G158" s="2" t="s">
        <v>24</v>
      </c>
      <c r="H158" s="2">
        <v>3.2025000000000001</v>
      </c>
      <c r="I158" s="2">
        <v>0</v>
      </c>
      <c r="J158" s="2">
        <v>2.6444000000000001</v>
      </c>
      <c r="K158" s="2">
        <v>0</v>
      </c>
      <c r="L158" s="2">
        <v>0</v>
      </c>
      <c r="M158" s="2">
        <v>0</v>
      </c>
      <c r="N158" s="2">
        <v>4.4691999999999998</v>
      </c>
      <c r="O158" s="3">
        <v>46116</v>
      </c>
      <c r="P158" s="2">
        <v>0.45750000000000002</v>
      </c>
      <c r="Q158" s="2"/>
    </row>
    <row r="159" spans="2:17" ht="30" x14ac:dyDescent="0.25">
      <c r="B159" s="2">
        <v>-1</v>
      </c>
      <c r="C159" s="2" t="s">
        <v>126</v>
      </c>
      <c r="D159" s="2">
        <v>4</v>
      </c>
      <c r="E159" s="2" t="s">
        <v>31</v>
      </c>
      <c r="F159" s="2" t="s">
        <v>27</v>
      </c>
      <c r="G159" s="2" t="s">
        <v>24</v>
      </c>
      <c r="H159" s="2">
        <v>3.66</v>
      </c>
      <c r="I159" s="2">
        <v>0</v>
      </c>
      <c r="J159" s="2">
        <v>2.8159000000000001</v>
      </c>
      <c r="K159" s="2">
        <v>0</v>
      </c>
      <c r="L159" s="2">
        <v>0</v>
      </c>
      <c r="M159" s="2">
        <v>0</v>
      </c>
      <c r="N159" s="2">
        <v>3.2378</v>
      </c>
      <c r="O159" s="3">
        <v>46116</v>
      </c>
      <c r="P159" s="2">
        <v>0.91500000000000004</v>
      </c>
      <c r="Q159" s="2"/>
    </row>
    <row r="160" spans="2:17" ht="30" x14ac:dyDescent="0.25">
      <c r="B160" s="2">
        <v>-1</v>
      </c>
      <c r="C160" s="2" t="s">
        <v>126</v>
      </c>
      <c r="D160" s="2">
        <v>4</v>
      </c>
      <c r="E160" s="2" t="s">
        <v>31</v>
      </c>
      <c r="F160" s="2" t="s">
        <v>27</v>
      </c>
      <c r="G160" s="2" t="s">
        <v>24</v>
      </c>
      <c r="H160" s="2">
        <v>3.66</v>
      </c>
      <c r="I160" s="2">
        <v>0</v>
      </c>
      <c r="J160" s="2">
        <v>5.6353999999999997</v>
      </c>
      <c r="K160" s="2">
        <v>0</v>
      </c>
      <c r="L160" s="2">
        <v>0</v>
      </c>
      <c r="M160" s="2">
        <v>0</v>
      </c>
      <c r="N160" s="2">
        <v>3.0779000000000001</v>
      </c>
      <c r="O160" s="3">
        <v>46146</v>
      </c>
      <c r="P160" s="2">
        <v>0</v>
      </c>
      <c r="Q160" s="2"/>
    </row>
    <row r="161" spans="2:17" ht="30" x14ac:dyDescent="0.25">
      <c r="B161" s="2">
        <v>-1</v>
      </c>
      <c r="C161" s="2" t="s">
        <v>126</v>
      </c>
      <c r="D161" s="2">
        <v>4</v>
      </c>
      <c r="E161" s="2" t="s">
        <v>31</v>
      </c>
      <c r="F161" s="2" t="s">
        <v>27</v>
      </c>
      <c r="G161" s="2" t="s">
        <v>24</v>
      </c>
      <c r="H161" s="2">
        <v>4.1174999999999997</v>
      </c>
      <c r="I161" s="2">
        <v>0</v>
      </c>
      <c r="J161" s="2">
        <v>5.8070000000000004</v>
      </c>
      <c r="K161" s="2">
        <v>0</v>
      </c>
      <c r="L161" s="2">
        <v>0</v>
      </c>
      <c r="M161" s="2">
        <v>0</v>
      </c>
      <c r="N161" s="2">
        <v>0.51839999999999997</v>
      </c>
      <c r="O161" s="3">
        <v>46146</v>
      </c>
      <c r="P161" s="2">
        <v>0.45750000000000002</v>
      </c>
      <c r="Q161" s="2"/>
    </row>
    <row r="162" spans="2:17" ht="30" x14ac:dyDescent="0.25">
      <c r="B162" s="2">
        <v>-1</v>
      </c>
      <c r="C162" s="2" t="s">
        <v>126</v>
      </c>
      <c r="D162" s="2">
        <v>4</v>
      </c>
      <c r="E162" s="2" t="s">
        <v>31</v>
      </c>
      <c r="F162" s="2" t="s">
        <v>27</v>
      </c>
      <c r="G162" s="2" t="s">
        <v>24</v>
      </c>
      <c r="H162" s="2">
        <v>4.5750000000000002</v>
      </c>
      <c r="I162" s="2">
        <v>0</v>
      </c>
      <c r="J162" s="2">
        <v>5.9785000000000004</v>
      </c>
      <c r="K162" s="2">
        <v>0</v>
      </c>
      <c r="L162" s="2">
        <v>0</v>
      </c>
      <c r="M162" s="2">
        <v>0</v>
      </c>
      <c r="N162" s="2">
        <v>-2.1194000000000002</v>
      </c>
      <c r="O162" s="3">
        <v>46146</v>
      </c>
      <c r="P162" s="2">
        <v>0.91500000000000004</v>
      </c>
      <c r="Q162" s="2"/>
    </row>
    <row r="163" spans="2:17" ht="30" x14ac:dyDescent="0.25">
      <c r="B163" s="2">
        <v>-1</v>
      </c>
      <c r="C163" s="2" t="s">
        <v>126</v>
      </c>
      <c r="D163" s="2">
        <v>4</v>
      </c>
      <c r="E163" s="2" t="s">
        <v>31</v>
      </c>
      <c r="F163" s="2" t="s">
        <v>27</v>
      </c>
      <c r="G163" s="2" t="s">
        <v>24</v>
      </c>
      <c r="H163" s="2">
        <v>4.5750000000000002</v>
      </c>
      <c r="I163" s="2">
        <v>0</v>
      </c>
      <c r="J163" s="2">
        <v>8.3562999999999992</v>
      </c>
      <c r="K163" s="2">
        <v>0</v>
      </c>
      <c r="L163" s="2">
        <v>0</v>
      </c>
      <c r="M163" s="2">
        <v>0</v>
      </c>
      <c r="N163" s="2">
        <v>-2.4011999999999998</v>
      </c>
      <c r="O163" s="3">
        <v>46177</v>
      </c>
      <c r="P163" s="2">
        <v>0</v>
      </c>
      <c r="Q163" s="2"/>
    </row>
    <row r="164" spans="2:17" ht="30" x14ac:dyDescent="0.25">
      <c r="B164" s="2">
        <v>-1</v>
      </c>
      <c r="C164" s="2" t="s">
        <v>126</v>
      </c>
      <c r="D164" s="2">
        <v>4</v>
      </c>
      <c r="E164" s="2" t="s">
        <v>31</v>
      </c>
      <c r="F164" s="2" t="s">
        <v>27</v>
      </c>
      <c r="G164" s="2" t="s">
        <v>24</v>
      </c>
      <c r="H164" s="2">
        <v>4.9574999999999996</v>
      </c>
      <c r="I164" s="2">
        <v>0</v>
      </c>
      <c r="J164" s="2">
        <v>8.4997000000000007</v>
      </c>
      <c r="K164" s="2">
        <v>0</v>
      </c>
      <c r="L164" s="2">
        <v>0</v>
      </c>
      <c r="M164" s="2">
        <v>0</v>
      </c>
      <c r="N164" s="2">
        <v>-5.5515999999999996</v>
      </c>
      <c r="O164" s="3">
        <v>46177</v>
      </c>
      <c r="P164" s="2">
        <v>0.38250000000000001</v>
      </c>
      <c r="Q164" s="2"/>
    </row>
    <row r="165" spans="2:17" ht="30" x14ac:dyDescent="0.25">
      <c r="B165" s="2">
        <v>-1</v>
      </c>
      <c r="C165" s="2" t="s">
        <v>126</v>
      </c>
      <c r="D165" s="2">
        <v>4</v>
      </c>
      <c r="E165" s="2" t="s">
        <v>31</v>
      </c>
      <c r="F165" s="2" t="s">
        <v>27</v>
      </c>
      <c r="G165" s="2" t="s">
        <v>24</v>
      </c>
      <c r="H165" s="2">
        <v>5.34</v>
      </c>
      <c r="I165" s="2">
        <v>0</v>
      </c>
      <c r="J165" s="2">
        <v>8.6432000000000002</v>
      </c>
      <c r="K165" s="2">
        <v>0</v>
      </c>
      <c r="L165" s="2">
        <v>0</v>
      </c>
      <c r="M165" s="2">
        <v>0</v>
      </c>
      <c r="N165" s="2">
        <v>-8.7568000000000001</v>
      </c>
      <c r="O165" s="3">
        <v>46177</v>
      </c>
      <c r="P165" s="2">
        <v>0.76500000000000001</v>
      </c>
      <c r="Q165" s="2"/>
    </row>
    <row r="166" spans="2:17" ht="30" x14ac:dyDescent="0.25">
      <c r="B166" s="2">
        <v>-1</v>
      </c>
      <c r="C166" s="2" t="s">
        <v>126</v>
      </c>
      <c r="D166" s="2">
        <v>4</v>
      </c>
      <c r="E166" s="2" t="s">
        <v>31</v>
      </c>
      <c r="F166" s="2" t="s">
        <v>27</v>
      </c>
      <c r="G166" s="2" t="s">
        <v>30</v>
      </c>
      <c r="H166" s="2">
        <v>0</v>
      </c>
      <c r="I166" s="2">
        <v>0</v>
      </c>
      <c r="J166" s="2">
        <v>-1.9527000000000001</v>
      </c>
      <c r="K166" s="2">
        <v>0</v>
      </c>
      <c r="L166" s="2">
        <v>0</v>
      </c>
      <c r="M166" s="2">
        <v>0</v>
      </c>
      <c r="N166" s="2">
        <v>0</v>
      </c>
      <c r="O166" s="3">
        <v>46026</v>
      </c>
      <c r="P166" s="2">
        <v>0</v>
      </c>
      <c r="Q166" s="2"/>
    </row>
    <row r="167" spans="2:17" ht="30" x14ac:dyDescent="0.25">
      <c r="B167" s="2">
        <v>-1</v>
      </c>
      <c r="C167" s="2" t="s">
        <v>126</v>
      </c>
      <c r="D167" s="2">
        <v>4</v>
      </c>
      <c r="E167" s="2" t="s">
        <v>31</v>
      </c>
      <c r="F167" s="2" t="s">
        <v>27</v>
      </c>
      <c r="G167" s="2" t="s">
        <v>30</v>
      </c>
      <c r="H167" s="2">
        <v>0.45750000000000002</v>
      </c>
      <c r="I167" s="2">
        <v>0</v>
      </c>
      <c r="J167" s="2">
        <v>-1.7811999999999999</v>
      </c>
      <c r="K167" s="2">
        <v>0</v>
      </c>
      <c r="L167" s="2">
        <v>0</v>
      </c>
      <c r="M167" s="2">
        <v>0</v>
      </c>
      <c r="N167" s="2">
        <v>0.71309999999999996</v>
      </c>
      <c r="O167" s="3">
        <v>46026</v>
      </c>
      <c r="P167" s="2">
        <v>0.45750000000000002</v>
      </c>
      <c r="Q167" s="2"/>
    </row>
    <row r="168" spans="2:17" ht="30" x14ac:dyDescent="0.25">
      <c r="B168" s="2">
        <v>-1</v>
      </c>
      <c r="C168" s="2" t="s">
        <v>126</v>
      </c>
      <c r="D168" s="2">
        <v>4</v>
      </c>
      <c r="E168" s="2" t="s">
        <v>31</v>
      </c>
      <c r="F168" s="2" t="s">
        <v>27</v>
      </c>
      <c r="G168" s="2" t="s">
        <v>30</v>
      </c>
      <c r="H168" s="2">
        <v>0.91500000000000004</v>
      </c>
      <c r="I168" s="2">
        <v>0</v>
      </c>
      <c r="J168" s="2">
        <v>-1.6095999999999999</v>
      </c>
      <c r="K168" s="2">
        <v>0</v>
      </c>
      <c r="L168" s="2">
        <v>0</v>
      </c>
      <c r="M168" s="2">
        <v>0</v>
      </c>
      <c r="N168" s="2">
        <v>1.3475999999999999</v>
      </c>
      <c r="O168" s="3">
        <v>46026</v>
      </c>
      <c r="P168" s="2">
        <v>0.91500000000000004</v>
      </c>
      <c r="Q168" s="2"/>
    </row>
    <row r="169" spans="2:17" ht="30" x14ac:dyDescent="0.25">
      <c r="B169" s="2">
        <v>-1</v>
      </c>
      <c r="C169" s="2" t="s">
        <v>126</v>
      </c>
      <c r="D169" s="2">
        <v>4</v>
      </c>
      <c r="E169" s="2" t="s">
        <v>31</v>
      </c>
      <c r="F169" s="2" t="s">
        <v>27</v>
      </c>
      <c r="G169" s="2" t="s">
        <v>30</v>
      </c>
      <c r="H169" s="2">
        <v>0.91500000000000004</v>
      </c>
      <c r="I169" s="2">
        <v>0</v>
      </c>
      <c r="J169" s="2">
        <v>-3.4674999999999998</v>
      </c>
      <c r="K169" s="2">
        <v>0</v>
      </c>
      <c r="L169" s="2">
        <v>0</v>
      </c>
      <c r="M169" s="2">
        <v>0</v>
      </c>
      <c r="N169" s="2">
        <v>1.895</v>
      </c>
      <c r="O169" s="3">
        <v>46057</v>
      </c>
      <c r="P169" s="2">
        <v>0</v>
      </c>
      <c r="Q169" s="2"/>
    </row>
    <row r="170" spans="2:17" ht="30" x14ac:dyDescent="0.25">
      <c r="B170" s="2">
        <v>-1</v>
      </c>
      <c r="C170" s="2" t="s">
        <v>126</v>
      </c>
      <c r="D170" s="2">
        <v>4</v>
      </c>
      <c r="E170" s="2" t="s">
        <v>31</v>
      </c>
      <c r="F170" s="2" t="s">
        <v>27</v>
      </c>
      <c r="G170" s="2" t="s">
        <v>30</v>
      </c>
      <c r="H170" s="2">
        <v>1.3725000000000001</v>
      </c>
      <c r="I170" s="2">
        <v>0</v>
      </c>
      <c r="J170" s="2">
        <v>-3.2959999999999998</v>
      </c>
      <c r="K170" s="2">
        <v>0</v>
      </c>
      <c r="L170" s="2">
        <v>0</v>
      </c>
      <c r="M170" s="2">
        <v>0</v>
      </c>
      <c r="N170" s="2">
        <v>3.4420999999999999</v>
      </c>
      <c r="O170" s="3">
        <v>46057</v>
      </c>
      <c r="P170" s="2">
        <v>0.45750000000000002</v>
      </c>
      <c r="Q170" s="2"/>
    </row>
    <row r="171" spans="2:17" ht="30" x14ac:dyDescent="0.25">
      <c r="B171" s="2">
        <v>-1</v>
      </c>
      <c r="C171" s="2" t="s">
        <v>126</v>
      </c>
      <c r="D171" s="2">
        <v>4</v>
      </c>
      <c r="E171" s="2" t="s">
        <v>31</v>
      </c>
      <c r="F171" s="2" t="s">
        <v>27</v>
      </c>
      <c r="G171" s="2" t="s">
        <v>30</v>
      </c>
      <c r="H171" s="2">
        <v>1.83</v>
      </c>
      <c r="I171" s="2">
        <v>0</v>
      </c>
      <c r="J171" s="2">
        <v>-3.1244000000000001</v>
      </c>
      <c r="K171" s="2">
        <v>0</v>
      </c>
      <c r="L171" s="2">
        <v>0</v>
      </c>
      <c r="M171" s="2">
        <v>0</v>
      </c>
      <c r="N171" s="2">
        <v>4.9107000000000003</v>
      </c>
      <c r="O171" s="3">
        <v>46057</v>
      </c>
      <c r="P171" s="2">
        <v>0.91500000000000004</v>
      </c>
      <c r="Q171" s="2"/>
    </row>
    <row r="172" spans="2:17" ht="30" x14ac:dyDescent="0.25">
      <c r="B172" s="2">
        <v>-1</v>
      </c>
      <c r="C172" s="2" t="s">
        <v>126</v>
      </c>
      <c r="D172" s="2">
        <v>4</v>
      </c>
      <c r="E172" s="2" t="s">
        <v>31</v>
      </c>
      <c r="F172" s="2" t="s">
        <v>27</v>
      </c>
      <c r="G172" s="2" t="s">
        <v>30</v>
      </c>
      <c r="H172" s="2">
        <v>1.83</v>
      </c>
      <c r="I172" s="2">
        <v>0</v>
      </c>
      <c r="J172" s="2">
        <v>-0.84150000000000003</v>
      </c>
      <c r="K172" s="2">
        <v>0</v>
      </c>
      <c r="L172" s="2">
        <v>0</v>
      </c>
      <c r="M172" s="2">
        <v>0</v>
      </c>
      <c r="N172" s="2">
        <v>4.9802</v>
      </c>
      <c r="O172" s="3">
        <v>46085</v>
      </c>
      <c r="P172" s="2">
        <v>0</v>
      </c>
      <c r="Q172" s="2"/>
    </row>
    <row r="173" spans="2:17" ht="30" x14ac:dyDescent="0.25">
      <c r="B173" s="2">
        <v>-1</v>
      </c>
      <c r="C173" s="2" t="s">
        <v>126</v>
      </c>
      <c r="D173" s="2">
        <v>4</v>
      </c>
      <c r="E173" s="2" t="s">
        <v>31</v>
      </c>
      <c r="F173" s="2" t="s">
        <v>27</v>
      </c>
      <c r="G173" s="2" t="s">
        <v>30</v>
      </c>
      <c r="H173" s="2">
        <v>2.2875000000000001</v>
      </c>
      <c r="I173" s="2">
        <v>0</v>
      </c>
      <c r="J173" s="2">
        <v>-0.67</v>
      </c>
      <c r="K173" s="2">
        <v>0</v>
      </c>
      <c r="L173" s="2">
        <v>0</v>
      </c>
      <c r="M173" s="2">
        <v>0</v>
      </c>
      <c r="N173" s="2">
        <v>5.3258999999999999</v>
      </c>
      <c r="O173" s="3">
        <v>46085</v>
      </c>
      <c r="P173" s="2">
        <v>0.45750000000000002</v>
      </c>
      <c r="Q173" s="2"/>
    </row>
    <row r="174" spans="2:17" ht="30" x14ac:dyDescent="0.25">
      <c r="B174" s="2">
        <v>-1</v>
      </c>
      <c r="C174" s="2" t="s">
        <v>126</v>
      </c>
      <c r="D174" s="2">
        <v>4</v>
      </c>
      <c r="E174" s="2" t="s">
        <v>31</v>
      </c>
      <c r="F174" s="2" t="s">
        <v>27</v>
      </c>
      <c r="G174" s="2" t="s">
        <v>30</v>
      </c>
      <c r="H174" s="2">
        <v>2.7450000000000001</v>
      </c>
      <c r="I174" s="2">
        <v>0</v>
      </c>
      <c r="J174" s="2">
        <v>-0.49840000000000001</v>
      </c>
      <c r="K174" s="2">
        <v>0</v>
      </c>
      <c r="L174" s="2">
        <v>0</v>
      </c>
      <c r="M174" s="2">
        <v>0</v>
      </c>
      <c r="N174" s="2">
        <v>5.5930999999999997</v>
      </c>
      <c r="O174" s="3">
        <v>46085</v>
      </c>
      <c r="P174" s="2">
        <v>0.91500000000000004</v>
      </c>
      <c r="Q174" s="2"/>
    </row>
    <row r="175" spans="2:17" ht="30" x14ac:dyDescent="0.25">
      <c r="B175" s="2">
        <v>-1</v>
      </c>
      <c r="C175" s="2" t="s">
        <v>126</v>
      </c>
      <c r="D175" s="2">
        <v>4</v>
      </c>
      <c r="E175" s="2" t="s">
        <v>31</v>
      </c>
      <c r="F175" s="2" t="s">
        <v>27</v>
      </c>
      <c r="G175" s="2" t="s">
        <v>30</v>
      </c>
      <c r="H175" s="2">
        <v>2.7450000000000001</v>
      </c>
      <c r="I175" s="2">
        <v>0</v>
      </c>
      <c r="J175" s="2">
        <v>2.3624000000000001</v>
      </c>
      <c r="K175" s="2">
        <v>0</v>
      </c>
      <c r="L175" s="2">
        <v>0</v>
      </c>
      <c r="M175" s="2">
        <v>0</v>
      </c>
      <c r="N175" s="2">
        <v>5.5559000000000003</v>
      </c>
      <c r="O175" s="3">
        <v>46116</v>
      </c>
      <c r="P175" s="2">
        <v>0</v>
      </c>
      <c r="Q175" s="2"/>
    </row>
    <row r="176" spans="2:17" ht="30" x14ac:dyDescent="0.25">
      <c r="B176" s="2">
        <v>-1</v>
      </c>
      <c r="C176" s="2" t="s">
        <v>126</v>
      </c>
      <c r="D176" s="2">
        <v>4</v>
      </c>
      <c r="E176" s="2" t="s">
        <v>31</v>
      </c>
      <c r="F176" s="2" t="s">
        <v>27</v>
      </c>
      <c r="G176" s="2" t="s">
        <v>30</v>
      </c>
      <c r="H176" s="2">
        <v>3.2025000000000001</v>
      </c>
      <c r="I176" s="2">
        <v>0</v>
      </c>
      <c r="J176" s="2">
        <v>2.5339999999999998</v>
      </c>
      <c r="K176" s="2">
        <v>0</v>
      </c>
      <c r="L176" s="2">
        <v>0</v>
      </c>
      <c r="M176" s="2">
        <v>0</v>
      </c>
      <c r="N176" s="2">
        <v>4.4356999999999998</v>
      </c>
      <c r="O176" s="3">
        <v>46116</v>
      </c>
      <c r="P176" s="2">
        <v>0.45750000000000002</v>
      </c>
      <c r="Q176" s="2"/>
    </row>
    <row r="177" spans="2:17" ht="30" x14ac:dyDescent="0.25">
      <c r="B177" s="2">
        <v>-1</v>
      </c>
      <c r="C177" s="2" t="s">
        <v>126</v>
      </c>
      <c r="D177" s="2">
        <v>4</v>
      </c>
      <c r="E177" s="2" t="s">
        <v>31</v>
      </c>
      <c r="F177" s="2" t="s">
        <v>27</v>
      </c>
      <c r="G177" s="2" t="s">
        <v>30</v>
      </c>
      <c r="H177" s="2">
        <v>3.66</v>
      </c>
      <c r="I177" s="2">
        <v>0</v>
      </c>
      <c r="J177" s="2">
        <v>2.7054999999999998</v>
      </c>
      <c r="K177" s="2">
        <v>0</v>
      </c>
      <c r="L177" s="2">
        <v>0</v>
      </c>
      <c r="M177" s="2">
        <v>0</v>
      </c>
      <c r="N177" s="2">
        <v>3.2195</v>
      </c>
      <c r="O177" s="3">
        <v>46116</v>
      </c>
      <c r="P177" s="2">
        <v>0.91500000000000004</v>
      </c>
      <c r="Q177" s="2"/>
    </row>
    <row r="178" spans="2:17" ht="30" x14ac:dyDescent="0.25">
      <c r="B178" s="2">
        <v>-1</v>
      </c>
      <c r="C178" s="2" t="s">
        <v>126</v>
      </c>
      <c r="D178" s="2">
        <v>4</v>
      </c>
      <c r="E178" s="2" t="s">
        <v>31</v>
      </c>
      <c r="F178" s="2" t="s">
        <v>27</v>
      </c>
      <c r="G178" s="2" t="s">
        <v>30</v>
      </c>
      <c r="H178" s="2">
        <v>3.66</v>
      </c>
      <c r="I178" s="2">
        <v>0</v>
      </c>
      <c r="J178" s="2">
        <v>5.5083000000000002</v>
      </c>
      <c r="K178" s="2">
        <v>0</v>
      </c>
      <c r="L178" s="2">
        <v>0</v>
      </c>
      <c r="M178" s="2">
        <v>0</v>
      </c>
      <c r="N178" s="2">
        <v>3.0552000000000001</v>
      </c>
      <c r="O178" s="3">
        <v>46146</v>
      </c>
      <c r="P178" s="2">
        <v>0</v>
      </c>
      <c r="Q178" s="2"/>
    </row>
    <row r="179" spans="2:17" ht="30" x14ac:dyDescent="0.25">
      <c r="B179" s="2">
        <v>-1</v>
      </c>
      <c r="C179" s="2" t="s">
        <v>126</v>
      </c>
      <c r="D179" s="2">
        <v>4</v>
      </c>
      <c r="E179" s="2" t="s">
        <v>31</v>
      </c>
      <c r="F179" s="2" t="s">
        <v>27</v>
      </c>
      <c r="G179" s="2" t="s">
        <v>30</v>
      </c>
      <c r="H179" s="2">
        <v>4.1174999999999997</v>
      </c>
      <c r="I179" s="2">
        <v>0</v>
      </c>
      <c r="J179" s="2">
        <v>5.6798999999999999</v>
      </c>
      <c r="K179" s="2">
        <v>0</v>
      </c>
      <c r="L179" s="2">
        <v>0</v>
      </c>
      <c r="M179" s="2">
        <v>0</v>
      </c>
      <c r="N179" s="2">
        <v>0.438</v>
      </c>
      <c r="O179" s="3">
        <v>46146</v>
      </c>
      <c r="P179" s="2">
        <v>0.45750000000000002</v>
      </c>
      <c r="Q179" s="2"/>
    </row>
    <row r="180" spans="2:17" ht="30" x14ac:dyDescent="0.25">
      <c r="B180" s="2">
        <v>-1</v>
      </c>
      <c r="C180" s="2" t="s">
        <v>126</v>
      </c>
      <c r="D180" s="2">
        <v>4</v>
      </c>
      <c r="E180" s="2" t="s">
        <v>31</v>
      </c>
      <c r="F180" s="2" t="s">
        <v>27</v>
      </c>
      <c r="G180" s="2" t="s">
        <v>30</v>
      </c>
      <c r="H180" s="2">
        <v>4.5750000000000002</v>
      </c>
      <c r="I180" s="2">
        <v>0</v>
      </c>
      <c r="J180" s="2">
        <v>5.8513999999999999</v>
      </c>
      <c r="K180" s="2">
        <v>0</v>
      </c>
      <c r="L180" s="2">
        <v>0</v>
      </c>
      <c r="M180" s="2">
        <v>0</v>
      </c>
      <c r="N180" s="2">
        <v>-2.2578999999999998</v>
      </c>
      <c r="O180" s="3">
        <v>46146</v>
      </c>
      <c r="P180" s="2">
        <v>0.91500000000000004</v>
      </c>
      <c r="Q180" s="2"/>
    </row>
    <row r="181" spans="2:17" ht="30" x14ac:dyDescent="0.25">
      <c r="B181" s="2">
        <v>-1</v>
      </c>
      <c r="C181" s="2" t="s">
        <v>126</v>
      </c>
      <c r="D181" s="2">
        <v>4</v>
      </c>
      <c r="E181" s="2" t="s">
        <v>31</v>
      </c>
      <c r="F181" s="2" t="s">
        <v>27</v>
      </c>
      <c r="G181" s="2" t="s">
        <v>30</v>
      </c>
      <c r="H181" s="2">
        <v>4.5750000000000002</v>
      </c>
      <c r="I181" s="2">
        <v>0</v>
      </c>
      <c r="J181" s="2">
        <v>8.1645000000000003</v>
      </c>
      <c r="K181" s="2">
        <v>0</v>
      </c>
      <c r="L181" s="2">
        <v>0</v>
      </c>
      <c r="M181" s="2">
        <v>0</v>
      </c>
      <c r="N181" s="2">
        <v>-2.544</v>
      </c>
      <c r="O181" s="3">
        <v>46177</v>
      </c>
      <c r="P181" s="2">
        <v>0</v>
      </c>
      <c r="Q181" s="2"/>
    </row>
    <row r="182" spans="2:17" ht="30" x14ac:dyDescent="0.25">
      <c r="B182" s="2">
        <v>-1</v>
      </c>
      <c r="C182" s="2" t="s">
        <v>126</v>
      </c>
      <c r="D182" s="2">
        <v>4</v>
      </c>
      <c r="E182" s="2" t="s">
        <v>31</v>
      </c>
      <c r="F182" s="2" t="s">
        <v>27</v>
      </c>
      <c r="G182" s="2" t="s">
        <v>30</v>
      </c>
      <c r="H182" s="2">
        <v>4.9574999999999996</v>
      </c>
      <c r="I182" s="2">
        <v>0</v>
      </c>
      <c r="J182" s="2">
        <v>8.3079999999999998</v>
      </c>
      <c r="K182" s="2">
        <v>0</v>
      </c>
      <c r="L182" s="2">
        <v>0</v>
      </c>
      <c r="M182" s="2">
        <v>0</v>
      </c>
      <c r="N182" s="2">
        <v>-5.7676999999999996</v>
      </c>
      <c r="O182" s="3">
        <v>46177</v>
      </c>
      <c r="P182" s="2">
        <v>0.38250000000000001</v>
      </c>
      <c r="Q182" s="2"/>
    </row>
    <row r="183" spans="2:17" ht="30" x14ac:dyDescent="0.25">
      <c r="B183" s="2">
        <v>-1</v>
      </c>
      <c r="C183" s="2" t="s">
        <v>126</v>
      </c>
      <c r="D183" s="2">
        <v>4</v>
      </c>
      <c r="E183" s="2" t="s">
        <v>31</v>
      </c>
      <c r="F183" s="2" t="s">
        <v>27</v>
      </c>
      <c r="G183" s="2" t="s">
        <v>30</v>
      </c>
      <c r="H183" s="2">
        <v>5.34</v>
      </c>
      <c r="I183" s="2">
        <v>0</v>
      </c>
      <c r="J183" s="2">
        <v>8.4513999999999996</v>
      </c>
      <c r="K183" s="2">
        <v>0</v>
      </c>
      <c r="L183" s="2">
        <v>0</v>
      </c>
      <c r="M183" s="2">
        <v>0</v>
      </c>
      <c r="N183" s="2">
        <v>-9.0463000000000005</v>
      </c>
      <c r="O183" s="3">
        <v>46177</v>
      </c>
      <c r="P183" s="2">
        <v>0.76500000000000001</v>
      </c>
      <c r="Q183" s="2"/>
    </row>
    <row r="184" spans="2:17" ht="30" x14ac:dyDescent="0.25">
      <c r="B184" s="2">
        <v>-1</v>
      </c>
      <c r="C184" s="2" t="s">
        <v>126</v>
      </c>
      <c r="D184" s="2">
        <v>4</v>
      </c>
      <c r="E184" s="2" t="s">
        <v>32</v>
      </c>
      <c r="F184" s="2" t="s">
        <v>27</v>
      </c>
      <c r="G184" s="2" t="s">
        <v>24</v>
      </c>
      <c r="H184" s="2">
        <v>0</v>
      </c>
      <c r="I184" s="2">
        <v>0</v>
      </c>
      <c r="J184" s="2">
        <v>-1.7874000000000001</v>
      </c>
      <c r="K184" s="2">
        <v>0</v>
      </c>
      <c r="L184" s="2">
        <v>0</v>
      </c>
      <c r="M184" s="2">
        <v>0</v>
      </c>
      <c r="N184" s="2">
        <v>0</v>
      </c>
      <c r="O184" s="3">
        <v>46026</v>
      </c>
      <c r="P184" s="2">
        <v>0</v>
      </c>
      <c r="Q184" s="2"/>
    </row>
    <row r="185" spans="2:17" ht="30" x14ac:dyDescent="0.25">
      <c r="B185" s="2">
        <v>-1</v>
      </c>
      <c r="C185" s="2" t="s">
        <v>126</v>
      </c>
      <c r="D185" s="2">
        <v>4</v>
      </c>
      <c r="E185" s="2" t="s">
        <v>32</v>
      </c>
      <c r="F185" s="2" t="s">
        <v>27</v>
      </c>
      <c r="G185" s="2" t="s">
        <v>24</v>
      </c>
      <c r="H185" s="2">
        <v>0.45750000000000002</v>
      </c>
      <c r="I185" s="2">
        <v>0</v>
      </c>
      <c r="J185" s="2">
        <v>-1.6157999999999999</v>
      </c>
      <c r="K185" s="2">
        <v>0</v>
      </c>
      <c r="L185" s="2">
        <v>0</v>
      </c>
      <c r="M185" s="2">
        <v>0</v>
      </c>
      <c r="N185" s="2">
        <v>0.78869999999999996</v>
      </c>
      <c r="O185" s="3">
        <v>46026</v>
      </c>
      <c r="P185" s="2">
        <v>0.45750000000000002</v>
      </c>
      <c r="Q185" s="2"/>
    </row>
    <row r="186" spans="2:17" ht="30" x14ac:dyDescent="0.25">
      <c r="B186" s="2">
        <v>-1</v>
      </c>
      <c r="C186" s="2" t="s">
        <v>126</v>
      </c>
      <c r="D186" s="2">
        <v>4</v>
      </c>
      <c r="E186" s="2" t="s">
        <v>32</v>
      </c>
      <c r="F186" s="2" t="s">
        <v>27</v>
      </c>
      <c r="G186" s="2" t="s">
        <v>24</v>
      </c>
      <c r="H186" s="2">
        <v>0.91500000000000004</v>
      </c>
      <c r="I186" s="2">
        <v>0</v>
      </c>
      <c r="J186" s="2">
        <v>-1.4441999999999999</v>
      </c>
      <c r="K186" s="2">
        <v>0</v>
      </c>
      <c r="L186" s="2">
        <v>0</v>
      </c>
      <c r="M186" s="2">
        <v>0</v>
      </c>
      <c r="N186" s="2">
        <v>1.4988999999999999</v>
      </c>
      <c r="O186" s="3">
        <v>46026</v>
      </c>
      <c r="P186" s="2">
        <v>0.91500000000000004</v>
      </c>
      <c r="Q186" s="2"/>
    </row>
    <row r="187" spans="2:17" ht="30" x14ac:dyDescent="0.25">
      <c r="B187" s="2">
        <v>-1</v>
      </c>
      <c r="C187" s="2" t="s">
        <v>126</v>
      </c>
      <c r="D187" s="2">
        <v>4</v>
      </c>
      <c r="E187" s="2" t="s">
        <v>32</v>
      </c>
      <c r="F187" s="2" t="s">
        <v>27</v>
      </c>
      <c r="G187" s="2" t="s">
        <v>24</v>
      </c>
      <c r="H187" s="2">
        <v>0.91500000000000004</v>
      </c>
      <c r="I187" s="2">
        <v>0</v>
      </c>
      <c r="J187" s="2">
        <v>-3.4348999999999998</v>
      </c>
      <c r="K187" s="2">
        <v>0</v>
      </c>
      <c r="L187" s="2">
        <v>0</v>
      </c>
      <c r="M187" s="2">
        <v>0</v>
      </c>
      <c r="N187" s="2">
        <v>2.0211000000000001</v>
      </c>
      <c r="O187" s="3">
        <v>46057</v>
      </c>
      <c r="P187" s="2">
        <v>0</v>
      </c>
      <c r="Q187" s="2"/>
    </row>
    <row r="188" spans="2:17" ht="30" x14ac:dyDescent="0.25">
      <c r="B188" s="2">
        <v>-1</v>
      </c>
      <c r="C188" s="2" t="s">
        <v>126</v>
      </c>
      <c r="D188" s="2">
        <v>4</v>
      </c>
      <c r="E188" s="2" t="s">
        <v>32</v>
      </c>
      <c r="F188" s="2" t="s">
        <v>27</v>
      </c>
      <c r="G188" s="2" t="s">
        <v>24</v>
      </c>
      <c r="H188" s="2">
        <v>1.3725000000000001</v>
      </c>
      <c r="I188" s="2">
        <v>0</v>
      </c>
      <c r="J188" s="2">
        <v>-3.2633000000000001</v>
      </c>
      <c r="K188" s="2">
        <v>0</v>
      </c>
      <c r="L188" s="2">
        <v>0</v>
      </c>
      <c r="M188" s="2">
        <v>0</v>
      </c>
      <c r="N188" s="2">
        <v>3.5533000000000001</v>
      </c>
      <c r="O188" s="3">
        <v>46057</v>
      </c>
      <c r="P188" s="2">
        <v>0.45750000000000002</v>
      </c>
      <c r="Q188" s="2"/>
    </row>
    <row r="189" spans="2:17" ht="30" x14ac:dyDescent="0.25">
      <c r="B189" s="2">
        <v>-1</v>
      </c>
      <c r="C189" s="2" t="s">
        <v>126</v>
      </c>
      <c r="D189" s="2">
        <v>4</v>
      </c>
      <c r="E189" s="2" t="s">
        <v>32</v>
      </c>
      <c r="F189" s="2" t="s">
        <v>27</v>
      </c>
      <c r="G189" s="2" t="s">
        <v>24</v>
      </c>
      <c r="H189" s="2">
        <v>1.83</v>
      </c>
      <c r="I189" s="2">
        <v>0</v>
      </c>
      <c r="J189" s="2">
        <v>-3.0918000000000001</v>
      </c>
      <c r="K189" s="2">
        <v>0</v>
      </c>
      <c r="L189" s="2">
        <v>0</v>
      </c>
      <c r="M189" s="2">
        <v>0</v>
      </c>
      <c r="N189" s="2">
        <v>5.0069999999999997</v>
      </c>
      <c r="O189" s="3">
        <v>46057</v>
      </c>
      <c r="P189" s="2">
        <v>0.91500000000000004</v>
      </c>
      <c r="Q189" s="2"/>
    </row>
    <row r="190" spans="2:17" ht="30" x14ac:dyDescent="0.25">
      <c r="B190" s="2">
        <v>-1</v>
      </c>
      <c r="C190" s="2" t="s">
        <v>126</v>
      </c>
      <c r="D190" s="2">
        <v>4</v>
      </c>
      <c r="E190" s="2" t="s">
        <v>32</v>
      </c>
      <c r="F190" s="2" t="s">
        <v>27</v>
      </c>
      <c r="G190" s="2" t="s">
        <v>24</v>
      </c>
      <c r="H190" s="2">
        <v>1.83</v>
      </c>
      <c r="I190" s="2">
        <v>0</v>
      </c>
      <c r="J190" s="2">
        <v>-0.78910000000000002</v>
      </c>
      <c r="K190" s="2">
        <v>0</v>
      </c>
      <c r="L190" s="2">
        <v>0</v>
      </c>
      <c r="M190" s="2">
        <v>0</v>
      </c>
      <c r="N190" s="2">
        <v>5.0750999999999999</v>
      </c>
      <c r="O190" s="3">
        <v>46085</v>
      </c>
      <c r="P190" s="2">
        <v>0</v>
      </c>
      <c r="Q190" s="2"/>
    </row>
    <row r="191" spans="2:17" ht="30" x14ac:dyDescent="0.25">
      <c r="B191" s="2">
        <v>-1</v>
      </c>
      <c r="C191" s="2" t="s">
        <v>126</v>
      </c>
      <c r="D191" s="2">
        <v>4</v>
      </c>
      <c r="E191" s="2" t="s">
        <v>32</v>
      </c>
      <c r="F191" s="2" t="s">
        <v>27</v>
      </c>
      <c r="G191" s="2" t="s">
        <v>24</v>
      </c>
      <c r="H191" s="2">
        <v>2.2875000000000001</v>
      </c>
      <c r="I191" s="2">
        <v>0</v>
      </c>
      <c r="J191" s="2">
        <v>-0.61760000000000004</v>
      </c>
      <c r="K191" s="2">
        <v>0</v>
      </c>
      <c r="L191" s="2">
        <v>0</v>
      </c>
      <c r="M191" s="2">
        <v>0</v>
      </c>
      <c r="N191" s="2">
        <v>5.3968999999999996</v>
      </c>
      <c r="O191" s="3">
        <v>46085</v>
      </c>
      <c r="P191" s="2">
        <v>0.45750000000000002</v>
      </c>
      <c r="Q191" s="2"/>
    </row>
    <row r="192" spans="2:17" ht="30" x14ac:dyDescent="0.25">
      <c r="B192" s="2">
        <v>-1</v>
      </c>
      <c r="C192" s="2" t="s">
        <v>126</v>
      </c>
      <c r="D192" s="2">
        <v>4</v>
      </c>
      <c r="E192" s="2" t="s">
        <v>32</v>
      </c>
      <c r="F192" s="2" t="s">
        <v>27</v>
      </c>
      <c r="G192" s="2" t="s">
        <v>24</v>
      </c>
      <c r="H192" s="2">
        <v>2.7450000000000001</v>
      </c>
      <c r="I192" s="2">
        <v>0</v>
      </c>
      <c r="J192" s="2">
        <v>-0.44600000000000001</v>
      </c>
      <c r="K192" s="2">
        <v>0</v>
      </c>
      <c r="L192" s="2">
        <v>0</v>
      </c>
      <c r="M192" s="2">
        <v>0</v>
      </c>
      <c r="N192" s="2">
        <v>5.6402000000000001</v>
      </c>
      <c r="O192" s="3">
        <v>46085</v>
      </c>
      <c r="P192" s="2">
        <v>0.91500000000000004</v>
      </c>
      <c r="Q192" s="2"/>
    </row>
    <row r="193" spans="2:17" ht="30" x14ac:dyDescent="0.25">
      <c r="B193" s="2">
        <v>-1</v>
      </c>
      <c r="C193" s="2" t="s">
        <v>126</v>
      </c>
      <c r="D193" s="2">
        <v>4</v>
      </c>
      <c r="E193" s="2" t="s">
        <v>32</v>
      </c>
      <c r="F193" s="2" t="s">
        <v>27</v>
      </c>
      <c r="G193" s="2" t="s">
        <v>24</v>
      </c>
      <c r="H193" s="2">
        <v>2.7450000000000001</v>
      </c>
      <c r="I193" s="2">
        <v>0</v>
      </c>
      <c r="J193" s="2">
        <v>2.4207000000000001</v>
      </c>
      <c r="K193" s="2">
        <v>0</v>
      </c>
      <c r="L193" s="2">
        <v>0</v>
      </c>
      <c r="M193" s="2">
        <v>0</v>
      </c>
      <c r="N193" s="2">
        <v>5.6009000000000002</v>
      </c>
      <c r="O193" s="3">
        <v>46116</v>
      </c>
      <c r="P193" s="2">
        <v>0</v>
      </c>
      <c r="Q193" s="2"/>
    </row>
    <row r="194" spans="2:17" ht="30" x14ac:dyDescent="0.25">
      <c r="B194" s="2">
        <v>-1</v>
      </c>
      <c r="C194" s="2" t="s">
        <v>126</v>
      </c>
      <c r="D194" s="2">
        <v>4</v>
      </c>
      <c r="E194" s="2" t="s">
        <v>32</v>
      </c>
      <c r="F194" s="2" t="s">
        <v>27</v>
      </c>
      <c r="G194" s="2" t="s">
        <v>24</v>
      </c>
      <c r="H194" s="2">
        <v>3.2025000000000001</v>
      </c>
      <c r="I194" s="2">
        <v>0</v>
      </c>
      <c r="J194" s="2">
        <v>2.5922999999999998</v>
      </c>
      <c r="K194" s="2">
        <v>0</v>
      </c>
      <c r="L194" s="2">
        <v>0</v>
      </c>
      <c r="M194" s="2">
        <v>0</v>
      </c>
      <c r="N194" s="2">
        <v>4.4546999999999999</v>
      </c>
      <c r="O194" s="3">
        <v>46116</v>
      </c>
      <c r="P194" s="2">
        <v>0.45750000000000002</v>
      </c>
      <c r="Q194" s="2"/>
    </row>
    <row r="195" spans="2:17" ht="30" x14ac:dyDescent="0.25">
      <c r="B195" s="2">
        <v>-1</v>
      </c>
      <c r="C195" s="2" t="s">
        <v>126</v>
      </c>
      <c r="D195" s="2">
        <v>4</v>
      </c>
      <c r="E195" s="2" t="s">
        <v>32</v>
      </c>
      <c r="F195" s="2" t="s">
        <v>27</v>
      </c>
      <c r="G195" s="2" t="s">
        <v>24</v>
      </c>
      <c r="H195" s="2">
        <v>3.66</v>
      </c>
      <c r="I195" s="2">
        <v>0</v>
      </c>
      <c r="J195" s="2">
        <v>2.7637999999999998</v>
      </c>
      <c r="K195" s="2">
        <v>0</v>
      </c>
      <c r="L195" s="2">
        <v>0</v>
      </c>
      <c r="M195" s="2">
        <v>0</v>
      </c>
      <c r="N195" s="2">
        <v>3.2307999999999999</v>
      </c>
      <c r="O195" s="3">
        <v>46116</v>
      </c>
      <c r="P195" s="2">
        <v>0.91500000000000004</v>
      </c>
      <c r="Q195" s="2"/>
    </row>
    <row r="196" spans="2:17" ht="30" x14ac:dyDescent="0.25">
      <c r="B196" s="2">
        <v>-1</v>
      </c>
      <c r="C196" s="2" t="s">
        <v>126</v>
      </c>
      <c r="D196" s="2">
        <v>4</v>
      </c>
      <c r="E196" s="2" t="s">
        <v>32</v>
      </c>
      <c r="F196" s="2" t="s">
        <v>27</v>
      </c>
      <c r="G196" s="2" t="s">
        <v>24</v>
      </c>
      <c r="H196" s="2">
        <v>3.66</v>
      </c>
      <c r="I196" s="2">
        <v>0</v>
      </c>
      <c r="J196" s="2">
        <v>5.5762999999999998</v>
      </c>
      <c r="K196" s="2">
        <v>0</v>
      </c>
      <c r="L196" s="2">
        <v>0</v>
      </c>
      <c r="M196" s="2">
        <v>0</v>
      </c>
      <c r="N196" s="2">
        <v>3.0688</v>
      </c>
      <c r="O196" s="3">
        <v>46146</v>
      </c>
      <c r="P196" s="2">
        <v>0</v>
      </c>
      <c r="Q196" s="2"/>
    </row>
    <row r="197" spans="2:17" ht="30" x14ac:dyDescent="0.25">
      <c r="B197" s="2">
        <v>-1</v>
      </c>
      <c r="C197" s="2" t="s">
        <v>126</v>
      </c>
      <c r="D197" s="2">
        <v>4</v>
      </c>
      <c r="E197" s="2" t="s">
        <v>32</v>
      </c>
      <c r="F197" s="2" t="s">
        <v>27</v>
      </c>
      <c r="G197" s="2" t="s">
        <v>24</v>
      </c>
      <c r="H197" s="2">
        <v>4.1174999999999997</v>
      </c>
      <c r="I197" s="2">
        <v>0</v>
      </c>
      <c r="J197" s="2">
        <v>5.7478999999999996</v>
      </c>
      <c r="K197" s="2">
        <v>0</v>
      </c>
      <c r="L197" s="2">
        <v>0</v>
      </c>
      <c r="M197" s="2">
        <v>0</v>
      </c>
      <c r="N197" s="2">
        <v>0.48220000000000002</v>
      </c>
      <c r="O197" s="3">
        <v>46146</v>
      </c>
      <c r="P197" s="2">
        <v>0.45750000000000002</v>
      </c>
      <c r="Q197" s="2"/>
    </row>
    <row r="198" spans="2:17" ht="30" x14ac:dyDescent="0.25">
      <c r="B198" s="2">
        <v>-1</v>
      </c>
      <c r="C198" s="2" t="s">
        <v>126</v>
      </c>
      <c r="D198" s="2">
        <v>4</v>
      </c>
      <c r="E198" s="2" t="s">
        <v>32</v>
      </c>
      <c r="F198" s="2" t="s">
        <v>27</v>
      </c>
      <c r="G198" s="2" t="s">
        <v>24</v>
      </c>
      <c r="H198" s="2">
        <v>4.5750000000000002</v>
      </c>
      <c r="I198" s="2">
        <v>0</v>
      </c>
      <c r="J198" s="2">
        <v>5.9195000000000002</v>
      </c>
      <c r="K198" s="2">
        <v>0</v>
      </c>
      <c r="L198" s="2">
        <v>0</v>
      </c>
      <c r="M198" s="2">
        <v>0</v>
      </c>
      <c r="N198" s="2">
        <v>-2.1827000000000001</v>
      </c>
      <c r="O198" s="3">
        <v>46146</v>
      </c>
      <c r="P198" s="2">
        <v>0.91500000000000004</v>
      </c>
      <c r="Q198" s="2"/>
    </row>
    <row r="199" spans="2:17" ht="30" x14ac:dyDescent="0.25">
      <c r="B199" s="2">
        <v>-1</v>
      </c>
      <c r="C199" s="2" t="s">
        <v>126</v>
      </c>
      <c r="D199" s="2">
        <v>4</v>
      </c>
      <c r="E199" s="2" t="s">
        <v>32</v>
      </c>
      <c r="F199" s="2" t="s">
        <v>27</v>
      </c>
      <c r="G199" s="2" t="s">
        <v>24</v>
      </c>
      <c r="H199" s="2">
        <v>4.5750000000000002</v>
      </c>
      <c r="I199" s="2">
        <v>0</v>
      </c>
      <c r="J199" s="2">
        <v>8.2706</v>
      </c>
      <c r="K199" s="2">
        <v>0</v>
      </c>
      <c r="L199" s="2">
        <v>0</v>
      </c>
      <c r="M199" s="2">
        <v>0</v>
      </c>
      <c r="N199" s="2">
        <v>-2.4664000000000001</v>
      </c>
      <c r="O199" s="3">
        <v>46177</v>
      </c>
      <c r="P199" s="2">
        <v>0</v>
      </c>
      <c r="Q199" s="2"/>
    </row>
    <row r="200" spans="2:17" ht="30" x14ac:dyDescent="0.25">
      <c r="B200" s="2">
        <v>-1</v>
      </c>
      <c r="C200" s="2" t="s">
        <v>126</v>
      </c>
      <c r="D200" s="2">
        <v>4</v>
      </c>
      <c r="E200" s="2" t="s">
        <v>32</v>
      </c>
      <c r="F200" s="2" t="s">
        <v>27</v>
      </c>
      <c r="G200" s="2" t="s">
        <v>24</v>
      </c>
      <c r="H200" s="2">
        <v>4.9574999999999996</v>
      </c>
      <c r="I200" s="2">
        <v>0</v>
      </c>
      <c r="J200" s="2">
        <v>8.4139999999999997</v>
      </c>
      <c r="K200" s="2">
        <v>0</v>
      </c>
      <c r="L200" s="2">
        <v>0</v>
      </c>
      <c r="M200" s="2">
        <v>0</v>
      </c>
      <c r="N200" s="2">
        <v>-5.6496000000000004</v>
      </c>
      <c r="O200" s="3">
        <v>46177</v>
      </c>
      <c r="P200" s="2">
        <v>0.38250000000000001</v>
      </c>
      <c r="Q200" s="2"/>
    </row>
    <row r="201" spans="2:17" ht="30" x14ac:dyDescent="0.25">
      <c r="B201" s="2">
        <v>-1</v>
      </c>
      <c r="C201" s="2" t="s">
        <v>126</v>
      </c>
      <c r="D201" s="2">
        <v>4</v>
      </c>
      <c r="E201" s="2" t="s">
        <v>32</v>
      </c>
      <c r="F201" s="2" t="s">
        <v>27</v>
      </c>
      <c r="G201" s="2" t="s">
        <v>24</v>
      </c>
      <c r="H201" s="2">
        <v>5.34</v>
      </c>
      <c r="I201" s="2">
        <v>0</v>
      </c>
      <c r="J201" s="2">
        <v>8.5573999999999995</v>
      </c>
      <c r="K201" s="2">
        <v>0</v>
      </c>
      <c r="L201" s="2">
        <v>0</v>
      </c>
      <c r="M201" s="2">
        <v>0</v>
      </c>
      <c r="N201" s="2">
        <v>-8.8876000000000008</v>
      </c>
      <c r="O201" s="3">
        <v>46177</v>
      </c>
      <c r="P201" s="2">
        <v>0.76500000000000001</v>
      </c>
      <c r="Q201" s="2"/>
    </row>
    <row r="202" spans="2:17" ht="30" x14ac:dyDescent="0.25">
      <c r="B202" s="2">
        <v>-1</v>
      </c>
      <c r="C202" s="2" t="s">
        <v>126</v>
      </c>
      <c r="D202" s="2">
        <v>4</v>
      </c>
      <c r="E202" s="2" t="s">
        <v>32</v>
      </c>
      <c r="F202" s="2" t="s">
        <v>27</v>
      </c>
      <c r="G202" s="2" t="s">
        <v>30</v>
      </c>
      <c r="H202" s="2">
        <v>0</v>
      </c>
      <c r="I202" s="2">
        <v>0</v>
      </c>
      <c r="J202" s="2">
        <v>-1.8097000000000001</v>
      </c>
      <c r="K202" s="2">
        <v>0</v>
      </c>
      <c r="L202" s="2">
        <v>0</v>
      </c>
      <c r="M202" s="2">
        <v>0</v>
      </c>
      <c r="N202" s="2">
        <v>0</v>
      </c>
      <c r="O202" s="3">
        <v>46026</v>
      </c>
      <c r="P202" s="2">
        <v>0</v>
      </c>
      <c r="Q202" s="2"/>
    </row>
    <row r="203" spans="2:17" ht="30" x14ac:dyDescent="0.25">
      <c r="B203" s="2">
        <v>-1</v>
      </c>
      <c r="C203" s="2" t="s">
        <v>126</v>
      </c>
      <c r="D203" s="2">
        <v>4</v>
      </c>
      <c r="E203" s="2" t="s">
        <v>32</v>
      </c>
      <c r="F203" s="2" t="s">
        <v>27</v>
      </c>
      <c r="G203" s="2" t="s">
        <v>30</v>
      </c>
      <c r="H203" s="2">
        <v>0.45750000000000002</v>
      </c>
      <c r="I203" s="2">
        <v>0</v>
      </c>
      <c r="J203" s="2">
        <v>-1.6380999999999999</v>
      </c>
      <c r="K203" s="2">
        <v>0</v>
      </c>
      <c r="L203" s="2">
        <v>0</v>
      </c>
      <c r="M203" s="2">
        <v>0</v>
      </c>
      <c r="N203" s="2">
        <v>0.77849999999999997</v>
      </c>
      <c r="O203" s="3">
        <v>46026</v>
      </c>
      <c r="P203" s="2">
        <v>0.45750000000000002</v>
      </c>
      <c r="Q203" s="2"/>
    </row>
    <row r="204" spans="2:17" ht="30" x14ac:dyDescent="0.25">
      <c r="B204" s="2">
        <v>-1</v>
      </c>
      <c r="C204" s="2" t="s">
        <v>126</v>
      </c>
      <c r="D204" s="2">
        <v>4</v>
      </c>
      <c r="E204" s="2" t="s">
        <v>32</v>
      </c>
      <c r="F204" s="2" t="s">
        <v>27</v>
      </c>
      <c r="G204" s="2" t="s">
        <v>30</v>
      </c>
      <c r="H204" s="2">
        <v>0.91500000000000004</v>
      </c>
      <c r="I204" s="2">
        <v>0</v>
      </c>
      <c r="J204" s="2">
        <v>-1.4665999999999999</v>
      </c>
      <c r="K204" s="2">
        <v>0</v>
      </c>
      <c r="L204" s="2">
        <v>0</v>
      </c>
      <c r="M204" s="2">
        <v>0</v>
      </c>
      <c r="N204" s="2">
        <v>1.4784999999999999</v>
      </c>
      <c r="O204" s="3">
        <v>46026</v>
      </c>
      <c r="P204" s="2">
        <v>0.91500000000000004</v>
      </c>
      <c r="Q204" s="2"/>
    </row>
    <row r="205" spans="2:17" ht="30" x14ac:dyDescent="0.25">
      <c r="B205" s="2">
        <v>-1</v>
      </c>
      <c r="C205" s="2" t="s">
        <v>126</v>
      </c>
      <c r="D205" s="2">
        <v>4</v>
      </c>
      <c r="E205" s="2" t="s">
        <v>32</v>
      </c>
      <c r="F205" s="2" t="s">
        <v>27</v>
      </c>
      <c r="G205" s="2" t="s">
        <v>30</v>
      </c>
      <c r="H205" s="2">
        <v>0.91500000000000004</v>
      </c>
      <c r="I205" s="2">
        <v>0</v>
      </c>
      <c r="J205" s="2">
        <v>-3.4398</v>
      </c>
      <c r="K205" s="2">
        <v>0</v>
      </c>
      <c r="L205" s="2">
        <v>0</v>
      </c>
      <c r="M205" s="2">
        <v>0</v>
      </c>
      <c r="N205" s="2">
        <v>2.0038999999999998</v>
      </c>
      <c r="O205" s="3">
        <v>46057</v>
      </c>
      <c r="P205" s="2">
        <v>0</v>
      </c>
      <c r="Q205" s="2"/>
    </row>
    <row r="206" spans="2:17" ht="30" x14ac:dyDescent="0.25">
      <c r="B206" s="2">
        <v>-1</v>
      </c>
      <c r="C206" s="2" t="s">
        <v>126</v>
      </c>
      <c r="D206" s="2">
        <v>4</v>
      </c>
      <c r="E206" s="2" t="s">
        <v>32</v>
      </c>
      <c r="F206" s="2" t="s">
        <v>27</v>
      </c>
      <c r="G206" s="2" t="s">
        <v>30</v>
      </c>
      <c r="H206" s="2">
        <v>1.3725000000000001</v>
      </c>
      <c r="I206" s="2">
        <v>0</v>
      </c>
      <c r="J206" s="2">
        <v>-3.2682000000000002</v>
      </c>
      <c r="K206" s="2">
        <v>0</v>
      </c>
      <c r="L206" s="2">
        <v>0</v>
      </c>
      <c r="M206" s="2">
        <v>0</v>
      </c>
      <c r="N206" s="2">
        <v>3.5384000000000002</v>
      </c>
      <c r="O206" s="3">
        <v>46057</v>
      </c>
      <c r="P206" s="2">
        <v>0.45750000000000002</v>
      </c>
      <c r="Q206" s="2"/>
    </row>
    <row r="207" spans="2:17" ht="30" x14ac:dyDescent="0.25">
      <c r="B207" s="2">
        <v>-1</v>
      </c>
      <c r="C207" s="2" t="s">
        <v>126</v>
      </c>
      <c r="D207" s="2">
        <v>4</v>
      </c>
      <c r="E207" s="2" t="s">
        <v>32</v>
      </c>
      <c r="F207" s="2" t="s">
        <v>27</v>
      </c>
      <c r="G207" s="2" t="s">
        <v>30</v>
      </c>
      <c r="H207" s="2">
        <v>1.83</v>
      </c>
      <c r="I207" s="2">
        <v>0</v>
      </c>
      <c r="J207" s="2">
        <v>-3.0966999999999998</v>
      </c>
      <c r="K207" s="2">
        <v>0</v>
      </c>
      <c r="L207" s="2">
        <v>0</v>
      </c>
      <c r="M207" s="2">
        <v>0</v>
      </c>
      <c r="N207" s="2">
        <v>4.9943</v>
      </c>
      <c r="O207" s="3">
        <v>46057</v>
      </c>
      <c r="P207" s="2">
        <v>0.91500000000000004</v>
      </c>
      <c r="Q207" s="2"/>
    </row>
    <row r="208" spans="2:17" ht="30" x14ac:dyDescent="0.25">
      <c r="B208" s="2">
        <v>-1</v>
      </c>
      <c r="C208" s="2" t="s">
        <v>126</v>
      </c>
      <c r="D208" s="2">
        <v>4</v>
      </c>
      <c r="E208" s="2" t="s">
        <v>32</v>
      </c>
      <c r="F208" s="2" t="s">
        <v>27</v>
      </c>
      <c r="G208" s="2" t="s">
        <v>30</v>
      </c>
      <c r="H208" s="2">
        <v>1.83</v>
      </c>
      <c r="I208" s="2">
        <v>0</v>
      </c>
      <c r="J208" s="2">
        <v>-0.79579999999999995</v>
      </c>
      <c r="K208" s="2">
        <v>0</v>
      </c>
      <c r="L208" s="2">
        <v>0</v>
      </c>
      <c r="M208" s="2">
        <v>0</v>
      </c>
      <c r="N208" s="2">
        <v>5.0625999999999998</v>
      </c>
      <c r="O208" s="3">
        <v>46085</v>
      </c>
      <c r="P208" s="2">
        <v>0</v>
      </c>
      <c r="Q208" s="2"/>
    </row>
    <row r="209" spans="2:17" ht="30" x14ac:dyDescent="0.25">
      <c r="B209" s="2">
        <v>-1</v>
      </c>
      <c r="C209" s="2" t="s">
        <v>126</v>
      </c>
      <c r="D209" s="2">
        <v>4</v>
      </c>
      <c r="E209" s="2" t="s">
        <v>32</v>
      </c>
      <c r="F209" s="2" t="s">
        <v>27</v>
      </c>
      <c r="G209" s="2" t="s">
        <v>30</v>
      </c>
      <c r="H209" s="2">
        <v>2.2875000000000001</v>
      </c>
      <c r="I209" s="2">
        <v>0</v>
      </c>
      <c r="J209" s="2">
        <v>-0.62429999999999997</v>
      </c>
      <c r="K209" s="2">
        <v>0</v>
      </c>
      <c r="L209" s="2">
        <v>0</v>
      </c>
      <c r="M209" s="2">
        <v>0</v>
      </c>
      <c r="N209" s="2">
        <v>5.3875000000000002</v>
      </c>
      <c r="O209" s="3">
        <v>46085</v>
      </c>
      <c r="P209" s="2">
        <v>0.45750000000000002</v>
      </c>
      <c r="Q209" s="2"/>
    </row>
    <row r="210" spans="2:17" ht="30" x14ac:dyDescent="0.25">
      <c r="B210" s="2">
        <v>-1</v>
      </c>
      <c r="C210" s="2" t="s">
        <v>126</v>
      </c>
      <c r="D210" s="2">
        <v>4</v>
      </c>
      <c r="E210" s="2" t="s">
        <v>32</v>
      </c>
      <c r="F210" s="2" t="s">
        <v>27</v>
      </c>
      <c r="G210" s="2" t="s">
        <v>30</v>
      </c>
      <c r="H210" s="2">
        <v>2.7450000000000001</v>
      </c>
      <c r="I210" s="2">
        <v>0</v>
      </c>
      <c r="J210" s="2">
        <v>-0.45269999999999999</v>
      </c>
      <c r="K210" s="2">
        <v>0</v>
      </c>
      <c r="L210" s="2">
        <v>0</v>
      </c>
      <c r="M210" s="2">
        <v>0</v>
      </c>
      <c r="N210" s="2">
        <v>5.6337999999999999</v>
      </c>
      <c r="O210" s="3">
        <v>46085</v>
      </c>
      <c r="P210" s="2">
        <v>0.91500000000000004</v>
      </c>
      <c r="Q210" s="2"/>
    </row>
    <row r="211" spans="2:17" ht="30" x14ac:dyDescent="0.25">
      <c r="B211" s="2">
        <v>-1</v>
      </c>
      <c r="C211" s="2" t="s">
        <v>126</v>
      </c>
      <c r="D211" s="2">
        <v>4</v>
      </c>
      <c r="E211" s="2" t="s">
        <v>32</v>
      </c>
      <c r="F211" s="2" t="s">
        <v>27</v>
      </c>
      <c r="G211" s="2" t="s">
        <v>30</v>
      </c>
      <c r="H211" s="2">
        <v>2.7450000000000001</v>
      </c>
      <c r="I211" s="2">
        <v>0</v>
      </c>
      <c r="J211" s="2">
        <v>2.4144999999999999</v>
      </c>
      <c r="K211" s="2">
        <v>0</v>
      </c>
      <c r="L211" s="2">
        <v>0</v>
      </c>
      <c r="M211" s="2">
        <v>0</v>
      </c>
      <c r="N211" s="2">
        <v>5.5946999999999996</v>
      </c>
      <c r="O211" s="3">
        <v>46116</v>
      </c>
      <c r="P211" s="2">
        <v>0</v>
      </c>
      <c r="Q211" s="2"/>
    </row>
    <row r="212" spans="2:17" ht="30" x14ac:dyDescent="0.25">
      <c r="B212" s="2">
        <v>-1</v>
      </c>
      <c r="C212" s="2" t="s">
        <v>126</v>
      </c>
      <c r="D212" s="2">
        <v>4</v>
      </c>
      <c r="E212" s="2" t="s">
        <v>32</v>
      </c>
      <c r="F212" s="2" t="s">
        <v>27</v>
      </c>
      <c r="G212" s="2" t="s">
        <v>30</v>
      </c>
      <c r="H212" s="2">
        <v>3.2025000000000001</v>
      </c>
      <c r="I212" s="2">
        <v>0</v>
      </c>
      <c r="J212" s="2">
        <v>2.5861000000000001</v>
      </c>
      <c r="K212" s="2">
        <v>0</v>
      </c>
      <c r="L212" s="2">
        <v>0</v>
      </c>
      <c r="M212" s="2">
        <v>0</v>
      </c>
      <c r="N212" s="2">
        <v>4.4501999999999997</v>
      </c>
      <c r="O212" s="3">
        <v>46116</v>
      </c>
      <c r="P212" s="2">
        <v>0.45750000000000002</v>
      </c>
      <c r="Q212" s="2"/>
    </row>
    <row r="213" spans="2:17" ht="30" x14ac:dyDescent="0.25">
      <c r="B213" s="2">
        <v>-1</v>
      </c>
      <c r="C213" s="2" t="s">
        <v>126</v>
      </c>
      <c r="D213" s="2">
        <v>4</v>
      </c>
      <c r="E213" s="2" t="s">
        <v>32</v>
      </c>
      <c r="F213" s="2" t="s">
        <v>27</v>
      </c>
      <c r="G213" s="2" t="s">
        <v>30</v>
      </c>
      <c r="H213" s="2">
        <v>3.66</v>
      </c>
      <c r="I213" s="2">
        <v>0</v>
      </c>
      <c r="J213" s="2">
        <v>2.7576000000000001</v>
      </c>
      <c r="K213" s="2">
        <v>0</v>
      </c>
      <c r="L213" s="2">
        <v>0</v>
      </c>
      <c r="M213" s="2">
        <v>0</v>
      </c>
      <c r="N213" s="2">
        <v>3.2265999999999999</v>
      </c>
      <c r="O213" s="3">
        <v>46116</v>
      </c>
      <c r="P213" s="2">
        <v>0.91500000000000004</v>
      </c>
      <c r="Q213" s="2"/>
    </row>
    <row r="214" spans="2:17" ht="30" x14ac:dyDescent="0.25">
      <c r="B214" s="2">
        <v>-1</v>
      </c>
      <c r="C214" s="2" t="s">
        <v>126</v>
      </c>
      <c r="D214" s="2">
        <v>4</v>
      </c>
      <c r="E214" s="2" t="s">
        <v>32</v>
      </c>
      <c r="F214" s="2" t="s">
        <v>27</v>
      </c>
      <c r="G214" s="2" t="s">
        <v>30</v>
      </c>
      <c r="H214" s="2">
        <v>3.66</v>
      </c>
      <c r="I214" s="2">
        <v>0</v>
      </c>
      <c r="J214" s="2">
        <v>5.5673000000000004</v>
      </c>
      <c r="K214" s="2">
        <v>0</v>
      </c>
      <c r="L214" s="2">
        <v>0</v>
      </c>
      <c r="M214" s="2">
        <v>0</v>
      </c>
      <c r="N214" s="2">
        <v>3.0644</v>
      </c>
      <c r="O214" s="3">
        <v>46146</v>
      </c>
      <c r="P214" s="2">
        <v>0</v>
      </c>
      <c r="Q214" s="2"/>
    </row>
    <row r="215" spans="2:17" ht="30" x14ac:dyDescent="0.25">
      <c r="B215" s="2">
        <v>-1</v>
      </c>
      <c r="C215" s="2" t="s">
        <v>126</v>
      </c>
      <c r="D215" s="2">
        <v>4</v>
      </c>
      <c r="E215" s="2" t="s">
        <v>32</v>
      </c>
      <c r="F215" s="2" t="s">
        <v>27</v>
      </c>
      <c r="G215" s="2" t="s">
        <v>30</v>
      </c>
      <c r="H215" s="2">
        <v>4.1174999999999997</v>
      </c>
      <c r="I215" s="2">
        <v>0</v>
      </c>
      <c r="J215" s="2">
        <v>5.7389000000000001</v>
      </c>
      <c r="K215" s="2">
        <v>0</v>
      </c>
      <c r="L215" s="2">
        <v>0</v>
      </c>
      <c r="M215" s="2">
        <v>0</v>
      </c>
      <c r="N215" s="2">
        <v>0.47420000000000001</v>
      </c>
      <c r="O215" s="3">
        <v>46146</v>
      </c>
      <c r="P215" s="2">
        <v>0.45750000000000002</v>
      </c>
      <c r="Q215" s="2"/>
    </row>
    <row r="216" spans="2:17" ht="30" x14ac:dyDescent="0.25">
      <c r="B216" s="2">
        <v>-1</v>
      </c>
      <c r="C216" s="2" t="s">
        <v>126</v>
      </c>
      <c r="D216" s="2">
        <v>4</v>
      </c>
      <c r="E216" s="2" t="s">
        <v>32</v>
      </c>
      <c r="F216" s="2" t="s">
        <v>27</v>
      </c>
      <c r="G216" s="2" t="s">
        <v>30</v>
      </c>
      <c r="H216" s="2">
        <v>4.5750000000000002</v>
      </c>
      <c r="I216" s="2">
        <v>0</v>
      </c>
      <c r="J216" s="2">
        <v>5.9104999999999999</v>
      </c>
      <c r="K216" s="2">
        <v>0</v>
      </c>
      <c r="L216" s="2">
        <v>0</v>
      </c>
      <c r="M216" s="2">
        <v>0</v>
      </c>
      <c r="N216" s="2">
        <v>-2.1945999999999999</v>
      </c>
      <c r="O216" s="3">
        <v>46146</v>
      </c>
      <c r="P216" s="2">
        <v>0.91500000000000004</v>
      </c>
      <c r="Q216" s="2"/>
    </row>
    <row r="217" spans="2:17" ht="30" x14ac:dyDescent="0.25">
      <c r="B217" s="2">
        <v>-1</v>
      </c>
      <c r="C217" s="2" t="s">
        <v>126</v>
      </c>
      <c r="D217" s="2">
        <v>4</v>
      </c>
      <c r="E217" s="2" t="s">
        <v>32</v>
      </c>
      <c r="F217" s="2" t="s">
        <v>27</v>
      </c>
      <c r="G217" s="2" t="s">
        <v>30</v>
      </c>
      <c r="H217" s="2">
        <v>4.5750000000000002</v>
      </c>
      <c r="I217" s="2">
        <v>0</v>
      </c>
      <c r="J217" s="2">
        <v>8.2502999999999993</v>
      </c>
      <c r="K217" s="2">
        <v>0</v>
      </c>
      <c r="L217" s="2">
        <v>0</v>
      </c>
      <c r="M217" s="2">
        <v>0</v>
      </c>
      <c r="N217" s="2">
        <v>-2.4788000000000001</v>
      </c>
      <c r="O217" s="3">
        <v>46177</v>
      </c>
      <c r="P217" s="2">
        <v>0</v>
      </c>
      <c r="Q217" s="2"/>
    </row>
    <row r="218" spans="2:17" ht="30" x14ac:dyDescent="0.25">
      <c r="B218" s="2">
        <v>-1</v>
      </c>
      <c r="C218" s="2" t="s">
        <v>126</v>
      </c>
      <c r="D218" s="2">
        <v>4</v>
      </c>
      <c r="E218" s="2" t="s">
        <v>32</v>
      </c>
      <c r="F218" s="2" t="s">
        <v>27</v>
      </c>
      <c r="G218" s="2" t="s">
        <v>30</v>
      </c>
      <c r="H218" s="2">
        <v>4.9574999999999996</v>
      </c>
      <c r="I218" s="2">
        <v>0</v>
      </c>
      <c r="J218" s="2">
        <v>8.3937000000000008</v>
      </c>
      <c r="K218" s="2">
        <v>0</v>
      </c>
      <c r="L218" s="2">
        <v>0</v>
      </c>
      <c r="M218" s="2">
        <v>0</v>
      </c>
      <c r="N218" s="2">
        <v>-5.6696999999999997</v>
      </c>
      <c r="O218" s="3">
        <v>46177</v>
      </c>
      <c r="P218" s="2">
        <v>0.38250000000000001</v>
      </c>
      <c r="Q218" s="2"/>
    </row>
    <row r="219" spans="2:17" ht="30" x14ac:dyDescent="0.25">
      <c r="B219" s="2">
        <v>-1</v>
      </c>
      <c r="C219" s="2" t="s">
        <v>126</v>
      </c>
      <c r="D219" s="2">
        <v>4</v>
      </c>
      <c r="E219" s="2" t="s">
        <v>32</v>
      </c>
      <c r="F219" s="2" t="s">
        <v>27</v>
      </c>
      <c r="G219" s="2" t="s">
        <v>30</v>
      </c>
      <c r="H219" s="2">
        <v>5.34</v>
      </c>
      <c r="I219" s="2">
        <v>0</v>
      </c>
      <c r="J219" s="2">
        <v>8.5371000000000006</v>
      </c>
      <c r="K219" s="2">
        <v>0</v>
      </c>
      <c r="L219" s="2">
        <v>0</v>
      </c>
      <c r="M219" s="2">
        <v>0</v>
      </c>
      <c r="N219" s="2">
        <v>-8.9154999999999998</v>
      </c>
      <c r="O219" s="3">
        <v>46177</v>
      </c>
      <c r="P219" s="2">
        <v>0.76500000000000001</v>
      </c>
      <c r="Q219" s="2"/>
    </row>
    <row r="220" spans="2:17" ht="30" x14ac:dyDescent="0.25">
      <c r="B220" s="2">
        <v>-1</v>
      </c>
      <c r="C220" s="2" t="s">
        <v>126</v>
      </c>
      <c r="D220" s="2">
        <v>4</v>
      </c>
      <c r="E220" s="2" t="s">
        <v>33</v>
      </c>
      <c r="F220" s="2" t="s">
        <v>27</v>
      </c>
      <c r="G220" s="2" t="s">
        <v>24</v>
      </c>
      <c r="H220" s="2">
        <v>0</v>
      </c>
      <c r="I220" s="2">
        <v>0</v>
      </c>
      <c r="J220" s="2">
        <v>-0.74150000000000005</v>
      </c>
      <c r="K220" s="2">
        <v>0</v>
      </c>
      <c r="L220" s="2">
        <v>0</v>
      </c>
      <c r="M220" s="2">
        <v>0</v>
      </c>
      <c r="N220" s="2">
        <v>0</v>
      </c>
      <c r="O220" s="3">
        <v>46026</v>
      </c>
      <c r="P220" s="2">
        <v>0</v>
      </c>
      <c r="Q220" s="2"/>
    </row>
    <row r="221" spans="2:17" ht="30" x14ac:dyDescent="0.25">
      <c r="B221" s="2">
        <v>-1</v>
      </c>
      <c r="C221" s="2" t="s">
        <v>126</v>
      </c>
      <c r="D221" s="2">
        <v>4</v>
      </c>
      <c r="E221" s="2" t="s">
        <v>33</v>
      </c>
      <c r="F221" s="2" t="s">
        <v>27</v>
      </c>
      <c r="G221" s="2" t="s">
        <v>24</v>
      </c>
      <c r="H221" s="2">
        <v>0.45750000000000002</v>
      </c>
      <c r="I221" s="2">
        <v>0</v>
      </c>
      <c r="J221" s="2">
        <v>-0.6129</v>
      </c>
      <c r="K221" s="2">
        <v>0</v>
      </c>
      <c r="L221" s="2">
        <v>0</v>
      </c>
      <c r="M221" s="2">
        <v>0</v>
      </c>
      <c r="N221" s="2">
        <v>0.94940000000000002</v>
      </c>
      <c r="O221" s="3">
        <v>46026</v>
      </c>
      <c r="P221" s="2">
        <v>0.45750000000000002</v>
      </c>
      <c r="Q221" s="2"/>
    </row>
    <row r="222" spans="2:17" ht="30" x14ac:dyDescent="0.25">
      <c r="B222" s="2">
        <v>-1</v>
      </c>
      <c r="C222" s="2" t="s">
        <v>126</v>
      </c>
      <c r="D222" s="2">
        <v>4</v>
      </c>
      <c r="E222" s="2" t="s">
        <v>33</v>
      </c>
      <c r="F222" s="2" t="s">
        <v>27</v>
      </c>
      <c r="G222" s="2" t="s">
        <v>24</v>
      </c>
      <c r="H222" s="2">
        <v>0.91500000000000004</v>
      </c>
      <c r="I222" s="2">
        <v>0</v>
      </c>
      <c r="J222" s="2">
        <v>-0.48420000000000002</v>
      </c>
      <c r="K222" s="2">
        <v>0</v>
      </c>
      <c r="L222" s="2">
        <v>0</v>
      </c>
      <c r="M222" s="2">
        <v>0</v>
      </c>
      <c r="N222" s="2">
        <v>1.8204</v>
      </c>
      <c r="O222" s="3">
        <v>46026</v>
      </c>
      <c r="P222" s="2">
        <v>0.91500000000000004</v>
      </c>
      <c r="Q222" s="2"/>
    </row>
    <row r="223" spans="2:17" ht="30" x14ac:dyDescent="0.25">
      <c r="B223" s="2">
        <v>-1</v>
      </c>
      <c r="C223" s="2" t="s">
        <v>126</v>
      </c>
      <c r="D223" s="2">
        <v>4</v>
      </c>
      <c r="E223" s="2" t="s">
        <v>33</v>
      </c>
      <c r="F223" s="2" t="s">
        <v>27</v>
      </c>
      <c r="G223" s="2" t="s">
        <v>24</v>
      </c>
      <c r="H223" s="2">
        <v>0.91500000000000004</v>
      </c>
      <c r="I223" s="2">
        <v>0</v>
      </c>
      <c r="J223" s="2">
        <v>-1.4483999999999999</v>
      </c>
      <c r="K223" s="2">
        <v>0</v>
      </c>
      <c r="L223" s="2">
        <v>0</v>
      </c>
      <c r="M223" s="2">
        <v>0</v>
      </c>
      <c r="N223" s="2">
        <v>2.4906999999999999</v>
      </c>
      <c r="O223" s="3">
        <v>46057</v>
      </c>
      <c r="P223" s="2">
        <v>0</v>
      </c>
      <c r="Q223" s="2"/>
    </row>
    <row r="224" spans="2:17" ht="30" x14ac:dyDescent="0.25">
      <c r="B224" s="2">
        <v>-1</v>
      </c>
      <c r="C224" s="2" t="s">
        <v>126</v>
      </c>
      <c r="D224" s="2">
        <v>4</v>
      </c>
      <c r="E224" s="2" t="s">
        <v>33</v>
      </c>
      <c r="F224" s="2" t="s">
        <v>27</v>
      </c>
      <c r="G224" s="2" t="s">
        <v>24</v>
      </c>
      <c r="H224" s="2">
        <v>1.3725000000000001</v>
      </c>
      <c r="I224" s="2">
        <v>0</v>
      </c>
      <c r="J224" s="2">
        <v>-1.3197000000000001</v>
      </c>
      <c r="K224" s="2">
        <v>0</v>
      </c>
      <c r="L224" s="2">
        <v>0</v>
      </c>
      <c r="M224" s="2">
        <v>0</v>
      </c>
      <c r="N224" s="2">
        <v>4.4264000000000001</v>
      </c>
      <c r="O224" s="3">
        <v>46057</v>
      </c>
      <c r="P224" s="2">
        <v>0.45750000000000002</v>
      </c>
      <c r="Q224" s="2"/>
    </row>
    <row r="225" spans="2:17" ht="30" x14ac:dyDescent="0.25">
      <c r="B225" s="2">
        <v>-1</v>
      </c>
      <c r="C225" s="2" t="s">
        <v>126</v>
      </c>
      <c r="D225" s="2">
        <v>4</v>
      </c>
      <c r="E225" s="2" t="s">
        <v>33</v>
      </c>
      <c r="F225" s="2" t="s">
        <v>27</v>
      </c>
      <c r="G225" s="2" t="s">
        <v>24</v>
      </c>
      <c r="H225" s="2">
        <v>1.83</v>
      </c>
      <c r="I225" s="2">
        <v>0</v>
      </c>
      <c r="J225" s="2">
        <v>-1.1910000000000001</v>
      </c>
      <c r="K225" s="2">
        <v>0</v>
      </c>
      <c r="L225" s="2">
        <v>0</v>
      </c>
      <c r="M225" s="2">
        <v>0</v>
      </c>
      <c r="N225" s="2">
        <v>6.2835999999999999</v>
      </c>
      <c r="O225" s="3">
        <v>46057</v>
      </c>
      <c r="P225" s="2">
        <v>0.91500000000000004</v>
      </c>
      <c r="Q225" s="2"/>
    </row>
    <row r="226" spans="2:17" ht="30" x14ac:dyDescent="0.25">
      <c r="B226" s="2">
        <v>-1</v>
      </c>
      <c r="C226" s="2" t="s">
        <v>126</v>
      </c>
      <c r="D226" s="2">
        <v>4</v>
      </c>
      <c r="E226" s="2" t="s">
        <v>33</v>
      </c>
      <c r="F226" s="2" t="s">
        <v>27</v>
      </c>
      <c r="G226" s="2" t="s">
        <v>24</v>
      </c>
      <c r="H226" s="2">
        <v>1.83</v>
      </c>
      <c r="I226" s="2">
        <v>0</v>
      </c>
      <c r="J226" s="2">
        <v>-0.308</v>
      </c>
      <c r="K226" s="2">
        <v>0</v>
      </c>
      <c r="L226" s="2">
        <v>0</v>
      </c>
      <c r="M226" s="2">
        <v>0</v>
      </c>
      <c r="N226" s="2">
        <v>6.3705999999999996</v>
      </c>
      <c r="O226" s="3">
        <v>46085</v>
      </c>
      <c r="P226" s="2">
        <v>0</v>
      </c>
      <c r="Q226" s="2"/>
    </row>
    <row r="227" spans="2:17" ht="30" x14ac:dyDescent="0.25">
      <c r="B227" s="2">
        <v>-1</v>
      </c>
      <c r="C227" s="2" t="s">
        <v>126</v>
      </c>
      <c r="D227" s="2">
        <v>4</v>
      </c>
      <c r="E227" s="2" t="s">
        <v>33</v>
      </c>
      <c r="F227" s="2" t="s">
        <v>27</v>
      </c>
      <c r="G227" s="2" t="s">
        <v>24</v>
      </c>
      <c r="H227" s="2">
        <v>2.2875000000000001</v>
      </c>
      <c r="I227" s="2">
        <v>0</v>
      </c>
      <c r="J227" s="2">
        <v>-0.1794</v>
      </c>
      <c r="K227" s="2">
        <v>0</v>
      </c>
      <c r="L227" s="2">
        <v>0</v>
      </c>
      <c r="M227" s="2">
        <v>0</v>
      </c>
      <c r="N227" s="2">
        <v>6.7807000000000004</v>
      </c>
      <c r="O227" s="3">
        <v>46085</v>
      </c>
      <c r="P227" s="2">
        <v>0.45750000000000002</v>
      </c>
      <c r="Q227" s="2"/>
    </row>
    <row r="228" spans="2:17" ht="30" x14ac:dyDescent="0.25">
      <c r="B228" s="2">
        <v>-1</v>
      </c>
      <c r="C228" s="2" t="s">
        <v>126</v>
      </c>
      <c r="D228" s="2">
        <v>4</v>
      </c>
      <c r="E228" s="2" t="s">
        <v>33</v>
      </c>
      <c r="F228" s="2" t="s">
        <v>27</v>
      </c>
      <c r="G228" s="2" t="s">
        <v>24</v>
      </c>
      <c r="H228" s="2">
        <v>2.7450000000000001</v>
      </c>
      <c r="I228" s="2">
        <v>0</v>
      </c>
      <c r="J228" s="2">
        <v>-5.0700000000000002E-2</v>
      </c>
      <c r="K228" s="2">
        <v>0</v>
      </c>
      <c r="L228" s="2">
        <v>0</v>
      </c>
      <c r="M228" s="2">
        <v>0</v>
      </c>
      <c r="N228" s="2">
        <v>7.1124000000000001</v>
      </c>
      <c r="O228" s="3">
        <v>46085</v>
      </c>
      <c r="P228" s="2">
        <v>0.91500000000000004</v>
      </c>
      <c r="Q228" s="2"/>
    </row>
    <row r="229" spans="2:17" ht="30" x14ac:dyDescent="0.25">
      <c r="B229" s="2">
        <v>-1</v>
      </c>
      <c r="C229" s="2" t="s">
        <v>126</v>
      </c>
      <c r="D229" s="2">
        <v>4</v>
      </c>
      <c r="E229" s="2" t="s">
        <v>33</v>
      </c>
      <c r="F229" s="2" t="s">
        <v>27</v>
      </c>
      <c r="G229" s="2" t="s">
        <v>24</v>
      </c>
      <c r="H229" s="2">
        <v>2.7450000000000001</v>
      </c>
      <c r="I229" s="2">
        <v>0</v>
      </c>
      <c r="J229" s="2">
        <v>3.0703999999999998</v>
      </c>
      <c r="K229" s="2">
        <v>0</v>
      </c>
      <c r="L229" s="2">
        <v>0</v>
      </c>
      <c r="M229" s="2">
        <v>0</v>
      </c>
      <c r="N229" s="2">
        <v>7.0639000000000003</v>
      </c>
      <c r="O229" s="3">
        <v>46116</v>
      </c>
      <c r="P229" s="2">
        <v>0</v>
      </c>
      <c r="Q229" s="2"/>
    </row>
    <row r="230" spans="2:17" ht="30" x14ac:dyDescent="0.25">
      <c r="B230" s="2">
        <v>-1</v>
      </c>
      <c r="C230" s="2" t="s">
        <v>126</v>
      </c>
      <c r="D230" s="2">
        <v>4</v>
      </c>
      <c r="E230" s="2" t="s">
        <v>33</v>
      </c>
      <c r="F230" s="2" t="s">
        <v>27</v>
      </c>
      <c r="G230" s="2" t="s">
        <v>24</v>
      </c>
      <c r="H230" s="2">
        <v>3.2025000000000001</v>
      </c>
      <c r="I230" s="2">
        <v>0</v>
      </c>
      <c r="J230" s="2">
        <v>3.242</v>
      </c>
      <c r="K230" s="2">
        <v>0</v>
      </c>
      <c r="L230" s="2">
        <v>0</v>
      </c>
      <c r="M230" s="2">
        <v>0</v>
      </c>
      <c r="N230" s="2">
        <v>5.6199000000000003</v>
      </c>
      <c r="O230" s="3">
        <v>46116</v>
      </c>
      <c r="P230" s="2">
        <v>0.45750000000000002</v>
      </c>
      <c r="Q230" s="2"/>
    </row>
    <row r="231" spans="2:17" ht="30" x14ac:dyDescent="0.25">
      <c r="B231" s="2">
        <v>-1</v>
      </c>
      <c r="C231" s="2" t="s">
        <v>126</v>
      </c>
      <c r="D231" s="2">
        <v>4</v>
      </c>
      <c r="E231" s="2" t="s">
        <v>33</v>
      </c>
      <c r="F231" s="2" t="s">
        <v>27</v>
      </c>
      <c r="G231" s="2" t="s">
        <v>24</v>
      </c>
      <c r="H231" s="2">
        <v>3.66</v>
      </c>
      <c r="I231" s="2">
        <v>0</v>
      </c>
      <c r="J231" s="2">
        <v>3.4136000000000002</v>
      </c>
      <c r="K231" s="2">
        <v>0</v>
      </c>
      <c r="L231" s="2">
        <v>0</v>
      </c>
      <c r="M231" s="2">
        <v>0</v>
      </c>
      <c r="N231" s="2">
        <v>4.0974000000000004</v>
      </c>
      <c r="O231" s="3">
        <v>46116</v>
      </c>
      <c r="P231" s="2">
        <v>0.91500000000000004</v>
      </c>
      <c r="Q231" s="2"/>
    </row>
    <row r="232" spans="2:17" ht="30" x14ac:dyDescent="0.25">
      <c r="B232" s="2">
        <v>-1</v>
      </c>
      <c r="C232" s="2" t="s">
        <v>126</v>
      </c>
      <c r="D232" s="2">
        <v>4</v>
      </c>
      <c r="E232" s="2" t="s">
        <v>33</v>
      </c>
      <c r="F232" s="2" t="s">
        <v>27</v>
      </c>
      <c r="G232" s="2" t="s">
        <v>24</v>
      </c>
      <c r="H232" s="2">
        <v>3.66</v>
      </c>
      <c r="I232" s="2">
        <v>0</v>
      </c>
      <c r="J232" s="2">
        <v>7.0364000000000004</v>
      </c>
      <c r="K232" s="2">
        <v>0</v>
      </c>
      <c r="L232" s="2">
        <v>0</v>
      </c>
      <c r="M232" s="2">
        <v>0</v>
      </c>
      <c r="N232" s="2">
        <v>3.8940999999999999</v>
      </c>
      <c r="O232" s="3">
        <v>46146</v>
      </c>
      <c r="P232" s="2">
        <v>0</v>
      </c>
      <c r="Q232" s="2"/>
    </row>
    <row r="233" spans="2:17" ht="30" x14ac:dyDescent="0.25">
      <c r="B233" s="2">
        <v>-1</v>
      </c>
      <c r="C233" s="2" t="s">
        <v>126</v>
      </c>
      <c r="D233" s="2">
        <v>4</v>
      </c>
      <c r="E233" s="2" t="s">
        <v>33</v>
      </c>
      <c r="F233" s="2" t="s">
        <v>27</v>
      </c>
      <c r="G233" s="2" t="s">
        <v>24</v>
      </c>
      <c r="H233" s="2">
        <v>4.1174999999999997</v>
      </c>
      <c r="I233" s="2">
        <v>0</v>
      </c>
      <c r="J233" s="2">
        <v>7.2080000000000002</v>
      </c>
      <c r="K233" s="2">
        <v>0</v>
      </c>
      <c r="L233" s="2">
        <v>0</v>
      </c>
      <c r="M233" s="2">
        <v>0</v>
      </c>
      <c r="N233" s="2">
        <v>0.63570000000000004</v>
      </c>
      <c r="O233" s="3">
        <v>46146</v>
      </c>
      <c r="P233" s="2">
        <v>0.45750000000000002</v>
      </c>
      <c r="Q233" s="2"/>
    </row>
    <row r="234" spans="2:17" ht="30" x14ac:dyDescent="0.25">
      <c r="B234" s="2">
        <v>-1</v>
      </c>
      <c r="C234" s="2" t="s">
        <v>126</v>
      </c>
      <c r="D234" s="2">
        <v>4</v>
      </c>
      <c r="E234" s="2" t="s">
        <v>33</v>
      </c>
      <c r="F234" s="2" t="s">
        <v>27</v>
      </c>
      <c r="G234" s="2" t="s">
        <v>24</v>
      </c>
      <c r="H234" s="2">
        <v>4.5750000000000002</v>
      </c>
      <c r="I234" s="2">
        <v>0</v>
      </c>
      <c r="J234" s="2">
        <v>7.3795999999999999</v>
      </c>
      <c r="K234" s="2">
        <v>0</v>
      </c>
      <c r="L234" s="2">
        <v>0</v>
      </c>
      <c r="M234" s="2">
        <v>0</v>
      </c>
      <c r="N234" s="2">
        <v>-0.93149999999999999</v>
      </c>
      <c r="O234" s="3">
        <v>46146</v>
      </c>
      <c r="P234" s="2">
        <v>0.91500000000000004</v>
      </c>
      <c r="Q234" s="2"/>
    </row>
    <row r="235" spans="2:17" ht="30" x14ac:dyDescent="0.25">
      <c r="B235" s="2">
        <v>-1</v>
      </c>
      <c r="C235" s="2" t="s">
        <v>126</v>
      </c>
      <c r="D235" s="2">
        <v>4</v>
      </c>
      <c r="E235" s="2" t="s">
        <v>33</v>
      </c>
      <c r="F235" s="2" t="s">
        <v>27</v>
      </c>
      <c r="G235" s="2" t="s">
        <v>24</v>
      </c>
      <c r="H235" s="2">
        <v>4.5750000000000002</v>
      </c>
      <c r="I235" s="2">
        <v>0</v>
      </c>
      <c r="J235" s="2">
        <v>10.3666</v>
      </c>
      <c r="K235" s="2">
        <v>0</v>
      </c>
      <c r="L235" s="2">
        <v>0</v>
      </c>
      <c r="M235" s="2">
        <v>0</v>
      </c>
      <c r="N235" s="2">
        <v>-1.0521</v>
      </c>
      <c r="O235" s="3">
        <v>46177</v>
      </c>
      <c r="P235" s="2">
        <v>0</v>
      </c>
      <c r="Q235" s="2"/>
    </row>
    <row r="236" spans="2:17" ht="30" x14ac:dyDescent="0.25">
      <c r="B236" s="2">
        <v>-1</v>
      </c>
      <c r="C236" s="2" t="s">
        <v>126</v>
      </c>
      <c r="D236" s="2">
        <v>4</v>
      </c>
      <c r="E236" s="2" t="s">
        <v>33</v>
      </c>
      <c r="F236" s="2" t="s">
        <v>27</v>
      </c>
      <c r="G236" s="2" t="s">
        <v>24</v>
      </c>
      <c r="H236" s="2">
        <v>4.9574999999999996</v>
      </c>
      <c r="I236" s="2">
        <v>0</v>
      </c>
      <c r="J236" s="2">
        <v>10.5101</v>
      </c>
      <c r="K236" s="2">
        <v>0</v>
      </c>
      <c r="L236" s="2">
        <v>0</v>
      </c>
      <c r="M236" s="2">
        <v>0</v>
      </c>
      <c r="N236" s="2">
        <v>-2.3986000000000001</v>
      </c>
      <c r="O236" s="3">
        <v>46177</v>
      </c>
      <c r="P236" s="2">
        <v>0.38250000000000001</v>
      </c>
      <c r="Q236" s="2"/>
    </row>
    <row r="237" spans="2:17" ht="30" x14ac:dyDescent="0.25">
      <c r="B237" s="2">
        <v>-1</v>
      </c>
      <c r="C237" s="2" t="s">
        <v>126</v>
      </c>
      <c r="D237" s="2">
        <v>4</v>
      </c>
      <c r="E237" s="2" t="s">
        <v>33</v>
      </c>
      <c r="F237" s="2" t="s">
        <v>27</v>
      </c>
      <c r="G237" s="2" t="s">
        <v>24</v>
      </c>
      <c r="H237" s="2">
        <v>5.34</v>
      </c>
      <c r="I237" s="2">
        <v>0</v>
      </c>
      <c r="J237" s="2">
        <v>10.653499999999999</v>
      </c>
      <c r="K237" s="2">
        <v>0</v>
      </c>
      <c r="L237" s="2">
        <v>0</v>
      </c>
      <c r="M237" s="2">
        <v>0</v>
      </c>
      <c r="N237" s="2">
        <v>-3.7864</v>
      </c>
      <c r="O237" s="3">
        <v>46177</v>
      </c>
      <c r="P237" s="2">
        <v>0.76500000000000001</v>
      </c>
      <c r="Q237" s="2"/>
    </row>
    <row r="238" spans="2:17" ht="30" x14ac:dyDescent="0.25">
      <c r="B238" s="2">
        <v>-1</v>
      </c>
      <c r="C238" s="2" t="s">
        <v>126</v>
      </c>
      <c r="D238" s="2">
        <v>4</v>
      </c>
      <c r="E238" s="2" t="s">
        <v>33</v>
      </c>
      <c r="F238" s="2" t="s">
        <v>27</v>
      </c>
      <c r="G238" s="2" t="s">
        <v>30</v>
      </c>
      <c r="H238" s="2">
        <v>0</v>
      </c>
      <c r="I238" s="2">
        <v>0</v>
      </c>
      <c r="J238" s="2">
        <v>-2.1610999999999998</v>
      </c>
      <c r="K238" s="2">
        <v>0</v>
      </c>
      <c r="L238" s="2">
        <v>0</v>
      </c>
      <c r="M238" s="2">
        <v>0</v>
      </c>
      <c r="N238" s="2">
        <v>0</v>
      </c>
      <c r="O238" s="3">
        <v>46026</v>
      </c>
      <c r="P238" s="2">
        <v>0</v>
      </c>
      <c r="Q238" s="2"/>
    </row>
    <row r="239" spans="2:17" ht="30" x14ac:dyDescent="0.25">
      <c r="B239" s="2">
        <v>-1</v>
      </c>
      <c r="C239" s="2" t="s">
        <v>126</v>
      </c>
      <c r="D239" s="2">
        <v>4</v>
      </c>
      <c r="E239" s="2" t="s">
        <v>33</v>
      </c>
      <c r="F239" s="2" t="s">
        <v>27</v>
      </c>
      <c r="G239" s="2" t="s">
        <v>30</v>
      </c>
      <c r="H239" s="2">
        <v>0.45750000000000002</v>
      </c>
      <c r="I239" s="2">
        <v>0</v>
      </c>
      <c r="J239" s="2">
        <v>-1.9895</v>
      </c>
      <c r="K239" s="2">
        <v>0</v>
      </c>
      <c r="L239" s="2">
        <v>0</v>
      </c>
      <c r="M239" s="2">
        <v>0</v>
      </c>
      <c r="N239" s="2">
        <v>0.30980000000000002</v>
      </c>
      <c r="O239" s="3">
        <v>46026</v>
      </c>
      <c r="P239" s="2">
        <v>0.45750000000000002</v>
      </c>
      <c r="Q239" s="2"/>
    </row>
    <row r="240" spans="2:17" ht="30" x14ac:dyDescent="0.25">
      <c r="B240" s="2">
        <v>-1</v>
      </c>
      <c r="C240" s="2" t="s">
        <v>126</v>
      </c>
      <c r="D240" s="2">
        <v>4</v>
      </c>
      <c r="E240" s="2" t="s">
        <v>33</v>
      </c>
      <c r="F240" s="2" t="s">
        <v>27</v>
      </c>
      <c r="G240" s="2" t="s">
        <v>30</v>
      </c>
      <c r="H240" s="2">
        <v>0.91500000000000004</v>
      </c>
      <c r="I240" s="2">
        <v>0</v>
      </c>
      <c r="J240" s="2">
        <v>-1.8180000000000001</v>
      </c>
      <c r="K240" s="2">
        <v>0</v>
      </c>
      <c r="L240" s="2">
        <v>0</v>
      </c>
      <c r="M240" s="2">
        <v>0</v>
      </c>
      <c r="N240" s="2">
        <v>0.56079999999999997</v>
      </c>
      <c r="O240" s="3">
        <v>46026</v>
      </c>
      <c r="P240" s="2">
        <v>0.91500000000000004</v>
      </c>
      <c r="Q240" s="2"/>
    </row>
    <row r="241" spans="2:17" ht="30" x14ac:dyDescent="0.25">
      <c r="B241" s="2">
        <v>-1</v>
      </c>
      <c r="C241" s="2" t="s">
        <v>126</v>
      </c>
      <c r="D241" s="2">
        <v>4</v>
      </c>
      <c r="E241" s="2" t="s">
        <v>33</v>
      </c>
      <c r="F241" s="2" t="s">
        <v>27</v>
      </c>
      <c r="G241" s="2" t="s">
        <v>30</v>
      </c>
      <c r="H241" s="2">
        <v>0.91500000000000004</v>
      </c>
      <c r="I241" s="2">
        <v>0</v>
      </c>
      <c r="J241" s="2">
        <v>-4.3169000000000004</v>
      </c>
      <c r="K241" s="2">
        <v>0</v>
      </c>
      <c r="L241" s="2">
        <v>0</v>
      </c>
      <c r="M241" s="2">
        <v>0</v>
      </c>
      <c r="N241" s="2">
        <v>0.79410000000000003</v>
      </c>
      <c r="O241" s="3">
        <v>46057</v>
      </c>
      <c r="P241" s="2">
        <v>0</v>
      </c>
      <c r="Q241" s="2"/>
    </row>
    <row r="242" spans="2:17" ht="30" x14ac:dyDescent="0.25">
      <c r="B242" s="2">
        <v>-1</v>
      </c>
      <c r="C242" s="2" t="s">
        <v>126</v>
      </c>
      <c r="D242" s="2">
        <v>4</v>
      </c>
      <c r="E242" s="2" t="s">
        <v>33</v>
      </c>
      <c r="F242" s="2" t="s">
        <v>27</v>
      </c>
      <c r="G242" s="2" t="s">
        <v>30</v>
      </c>
      <c r="H242" s="2">
        <v>1.3725000000000001</v>
      </c>
      <c r="I242" s="2">
        <v>0</v>
      </c>
      <c r="J242" s="2">
        <v>-4.1452999999999998</v>
      </c>
      <c r="K242" s="2">
        <v>0</v>
      </c>
      <c r="L242" s="2">
        <v>0</v>
      </c>
      <c r="M242" s="2">
        <v>0</v>
      </c>
      <c r="N242" s="2">
        <v>1.4549000000000001</v>
      </c>
      <c r="O242" s="3">
        <v>46057</v>
      </c>
      <c r="P242" s="2">
        <v>0.45750000000000002</v>
      </c>
      <c r="Q242" s="2"/>
    </row>
    <row r="243" spans="2:17" ht="30" x14ac:dyDescent="0.25">
      <c r="B243" s="2">
        <v>-1</v>
      </c>
      <c r="C243" s="2" t="s">
        <v>126</v>
      </c>
      <c r="D243" s="2">
        <v>4</v>
      </c>
      <c r="E243" s="2" t="s">
        <v>33</v>
      </c>
      <c r="F243" s="2" t="s">
        <v>27</v>
      </c>
      <c r="G243" s="2" t="s">
        <v>30</v>
      </c>
      <c r="H243" s="2">
        <v>1.83</v>
      </c>
      <c r="I243" s="2">
        <v>0</v>
      </c>
      <c r="J243" s="2">
        <v>-3.9738000000000002</v>
      </c>
      <c r="K243" s="2">
        <v>0</v>
      </c>
      <c r="L243" s="2">
        <v>0</v>
      </c>
      <c r="M243" s="2">
        <v>0</v>
      </c>
      <c r="N243" s="2">
        <v>2.0569000000000002</v>
      </c>
      <c r="O243" s="3">
        <v>46057</v>
      </c>
      <c r="P243" s="2">
        <v>0.91500000000000004</v>
      </c>
      <c r="Q243" s="2"/>
    </row>
    <row r="244" spans="2:17" ht="30" x14ac:dyDescent="0.25">
      <c r="B244" s="2">
        <v>-1</v>
      </c>
      <c r="C244" s="2" t="s">
        <v>126</v>
      </c>
      <c r="D244" s="2">
        <v>4</v>
      </c>
      <c r="E244" s="2" t="s">
        <v>33</v>
      </c>
      <c r="F244" s="2" t="s">
        <v>27</v>
      </c>
      <c r="G244" s="2" t="s">
        <v>30</v>
      </c>
      <c r="H244" s="2">
        <v>1.83</v>
      </c>
      <c r="I244" s="2">
        <v>0</v>
      </c>
      <c r="J244" s="2">
        <v>-0.98229999999999995</v>
      </c>
      <c r="K244" s="2">
        <v>0</v>
      </c>
      <c r="L244" s="2">
        <v>0</v>
      </c>
      <c r="M244" s="2">
        <v>0</v>
      </c>
      <c r="N244" s="2">
        <v>2.0857999999999999</v>
      </c>
      <c r="O244" s="3">
        <v>46085</v>
      </c>
      <c r="P244" s="2">
        <v>0</v>
      </c>
      <c r="Q244" s="2"/>
    </row>
    <row r="245" spans="2:17" ht="30" x14ac:dyDescent="0.25">
      <c r="B245" s="2">
        <v>-1</v>
      </c>
      <c r="C245" s="2" t="s">
        <v>126</v>
      </c>
      <c r="D245" s="2">
        <v>4</v>
      </c>
      <c r="E245" s="2" t="s">
        <v>33</v>
      </c>
      <c r="F245" s="2" t="s">
        <v>27</v>
      </c>
      <c r="G245" s="2" t="s">
        <v>30</v>
      </c>
      <c r="H245" s="2">
        <v>2.2875000000000001</v>
      </c>
      <c r="I245" s="2">
        <v>0</v>
      </c>
      <c r="J245" s="2">
        <v>-0.81069999999999998</v>
      </c>
      <c r="K245" s="2">
        <v>0</v>
      </c>
      <c r="L245" s="2">
        <v>0</v>
      </c>
      <c r="M245" s="2">
        <v>0</v>
      </c>
      <c r="N245" s="2">
        <v>2.2422</v>
      </c>
      <c r="O245" s="3">
        <v>46085</v>
      </c>
      <c r="P245" s="2">
        <v>0.45750000000000002</v>
      </c>
      <c r="Q245" s="2"/>
    </row>
    <row r="246" spans="2:17" ht="30" x14ac:dyDescent="0.25">
      <c r="B246" s="2">
        <v>-1</v>
      </c>
      <c r="C246" s="2" t="s">
        <v>126</v>
      </c>
      <c r="D246" s="2">
        <v>4</v>
      </c>
      <c r="E246" s="2" t="s">
        <v>33</v>
      </c>
      <c r="F246" s="2" t="s">
        <v>27</v>
      </c>
      <c r="G246" s="2" t="s">
        <v>30</v>
      </c>
      <c r="H246" s="2">
        <v>2.7450000000000001</v>
      </c>
      <c r="I246" s="2">
        <v>0</v>
      </c>
      <c r="J246" s="2">
        <v>-0.63919999999999999</v>
      </c>
      <c r="K246" s="2">
        <v>0</v>
      </c>
      <c r="L246" s="2">
        <v>0</v>
      </c>
      <c r="M246" s="2">
        <v>0</v>
      </c>
      <c r="N246" s="2">
        <v>2.3397000000000001</v>
      </c>
      <c r="O246" s="3">
        <v>46085</v>
      </c>
      <c r="P246" s="2">
        <v>0.91500000000000004</v>
      </c>
      <c r="Q246" s="2"/>
    </row>
    <row r="247" spans="2:17" ht="30" x14ac:dyDescent="0.25">
      <c r="B247" s="2">
        <v>-1</v>
      </c>
      <c r="C247" s="2" t="s">
        <v>126</v>
      </c>
      <c r="D247" s="2">
        <v>4</v>
      </c>
      <c r="E247" s="2" t="s">
        <v>33</v>
      </c>
      <c r="F247" s="2" t="s">
        <v>27</v>
      </c>
      <c r="G247" s="2" t="s">
        <v>30</v>
      </c>
      <c r="H247" s="2">
        <v>2.7450000000000001</v>
      </c>
      <c r="I247" s="2">
        <v>0</v>
      </c>
      <c r="J247" s="2">
        <v>0.94199999999999995</v>
      </c>
      <c r="K247" s="2">
        <v>0</v>
      </c>
      <c r="L247" s="2">
        <v>0</v>
      </c>
      <c r="M247" s="2">
        <v>0</v>
      </c>
      <c r="N247" s="2">
        <v>2.3237999999999999</v>
      </c>
      <c r="O247" s="3">
        <v>46116</v>
      </c>
      <c r="P247" s="2">
        <v>0</v>
      </c>
      <c r="Q247" s="2"/>
    </row>
    <row r="248" spans="2:17" ht="30" x14ac:dyDescent="0.25">
      <c r="B248" s="2">
        <v>-1</v>
      </c>
      <c r="C248" s="2" t="s">
        <v>126</v>
      </c>
      <c r="D248" s="2">
        <v>4</v>
      </c>
      <c r="E248" s="2" t="s">
        <v>33</v>
      </c>
      <c r="F248" s="2" t="s">
        <v>27</v>
      </c>
      <c r="G248" s="2" t="s">
        <v>30</v>
      </c>
      <c r="H248" s="2">
        <v>3.2025000000000001</v>
      </c>
      <c r="I248" s="2">
        <v>0</v>
      </c>
      <c r="J248" s="2">
        <v>1.0707</v>
      </c>
      <c r="K248" s="2">
        <v>0</v>
      </c>
      <c r="L248" s="2">
        <v>0</v>
      </c>
      <c r="M248" s="2">
        <v>0</v>
      </c>
      <c r="N248" s="2">
        <v>1.8633</v>
      </c>
      <c r="O248" s="3">
        <v>46116</v>
      </c>
      <c r="P248" s="2">
        <v>0.45750000000000002</v>
      </c>
      <c r="Q248" s="2"/>
    </row>
    <row r="249" spans="2:17" ht="30" x14ac:dyDescent="0.25">
      <c r="B249" s="2">
        <v>-1</v>
      </c>
      <c r="C249" s="2" t="s">
        <v>126</v>
      </c>
      <c r="D249" s="2">
        <v>4</v>
      </c>
      <c r="E249" s="2" t="s">
        <v>33</v>
      </c>
      <c r="F249" s="2" t="s">
        <v>27</v>
      </c>
      <c r="G249" s="2" t="s">
        <v>30</v>
      </c>
      <c r="H249" s="2">
        <v>3.66</v>
      </c>
      <c r="I249" s="2">
        <v>0</v>
      </c>
      <c r="J249" s="2">
        <v>1.1993</v>
      </c>
      <c r="K249" s="2">
        <v>0</v>
      </c>
      <c r="L249" s="2">
        <v>0</v>
      </c>
      <c r="M249" s="2">
        <v>0</v>
      </c>
      <c r="N249" s="2">
        <v>1.3264</v>
      </c>
      <c r="O249" s="3">
        <v>46116</v>
      </c>
      <c r="P249" s="2">
        <v>0.91500000000000004</v>
      </c>
      <c r="Q249" s="2"/>
    </row>
    <row r="250" spans="2:17" ht="30" x14ac:dyDescent="0.25">
      <c r="B250" s="2">
        <v>-1</v>
      </c>
      <c r="C250" s="2" t="s">
        <v>126</v>
      </c>
      <c r="D250" s="2">
        <v>4</v>
      </c>
      <c r="E250" s="2" t="s">
        <v>33</v>
      </c>
      <c r="F250" s="2" t="s">
        <v>27</v>
      </c>
      <c r="G250" s="2" t="s">
        <v>30</v>
      </c>
      <c r="H250" s="2">
        <v>3.66</v>
      </c>
      <c r="I250" s="2">
        <v>0</v>
      </c>
      <c r="J250" s="2">
        <v>2.2846000000000002</v>
      </c>
      <c r="K250" s="2">
        <v>0</v>
      </c>
      <c r="L250" s="2">
        <v>0</v>
      </c>
      <c r="M250" s="2">
        <v>0</v>
      </c>
      <c r="N250" s="2">
        <v>1.2541</v>
      </c>
      <c r="O250" s="3">
        <v>46146</v>
      </c>
      <c r="P250" s="2">
        <v>0</v>
      </c>
      <c r="Q250" s="2"/>
    </row>
    <row r="251" spans="2:17" ht="30" x14ac:dyDescent="0.25">
      <c r="B251" s="2">
        <v>-1</v>
      </c>
      <c r="C251" s="2" t="s">
        <v>126</v>
      </c>
      <c r="D251" s="2">
        <v>4</v>
      </c>
      <c r="E251" s="2" t="s">
        <v>33</v>
      </c>
      <c r="F251" s="2" t="s">
        <v>27</v>
      </c>
      <c r="G251" s="2" t="s">
        <v>30</v>
      </c>
      <c r="H251" s="2">
        <v>4.1174999999999997</v>
      </c>
      <c r="I251" s="2">
        <v>0</v>
      </c>
      <c r="J251" s="2">
        <v>2.4131999999999998</v>
      </c>
      <c r="K251" s="2">
        <v>0</v>
      </c>
      <c r="L251" s="2">
        <v>0</v>
      </c>
      <c r="M251" s="2">
        <v>0</v>
      </c>
      <c r="N251" s="2">
        <v>0.1216</v>
      </c>
      <c r="O251" s="3">
        <v>46146</v>
      </c>
      <c r="P251" s="2">
        <v>0.45750000000000002</v>
      </c>
      <c r="Q251" s="2"/>
    </row>
    <row r="252" spans="2:17" ht="30" x14ac:dyDescent="0.25">
      <c r="B252" s="2">
        <v>-1</v>
      </c>
      <c r="C252" s="2" t="s">
        <v>126</v>
      </c>
      <c r="D252" s="2">
        <v>4</v>
      </c>
      <c r="E252" s="2" t="s">
        <v>33</v>
      </c>
      <c r="F252" s="2" t="s">
        <v>27</v>
      </c>
      <c r="G252" s="2" t="s">
        <v>30</v>
      </c>
      <c r="H252" s="2">
        <v>4.5750000000000002</v>
      </c>
      <c r="I252" s="2">
        <v>0</v>
      </c>
      <c r="J252" s="2">
        <v>2.5419</v>
      </c>
      <c r="K252" s="2">
        <v>0</v>
      </c>
      <c r="L252" s="2">
        <v>0</v>
      </c>
      <c r="M252" s="2">
        <v>0</v>
      </c>
      <c r="N252" s="2">
        <v>-2.7012</v>
      </c>
      <c r="O252" s="3">
        <v>46146</v>
      </c>
      <c r="P252" s="2">
        <v>0.91500000000000004</v>
      </c>
      <c r="Q252" s="2"/>
    </row>
    <row r="253" spans="2:17" ht="30" x14ac:dyDescent="0.25">
      <c r="B253" s="2">
        <v>-1</v>
      </c>
      <c r="C253" s="2" t="s">
        <v>126</v>
      </c>
      <c r="D253" s="2">
        <v>4</v>
      </c>
      <c r="E253" s="2" t="s">
        <v>33</v>
      </c>
      <c r="F253" s="2" t="s">
        <v>27</v>
      </c>
      <c r="G253" s="2" t="s">
        <v>30</v>
      </c>
      <c r="H253" s="2">
        <v>4.5750000000000002</v>
      </c>
      <c r="I253" s="2">
        <v>0</v>
      </c>
      <c r="J253" s="2">
        <v>3.4666999999999999</v>
      </c>
      <c r="K253" s="2">
        <v>0</v>
      </c>
      <c r="L253" s="2">
        <v>0</v>
      </c>
      <c r="M253" s="2">
        <v>0</v>
      </c>
      <c r="N253" s="2">
        <v>-3.0573999999999999</v>
      </c>
      <c r="O253" s="3">
        <v>46177</v>
      </c>
      <c r="P253" s="2">
        <v>0</v>
      </c>
      <c r="Q253" s="2"/>
    </row>
    <row r="254" spans="2:17" ht="30" x14ac:dyDescent="0.25">
      <c r="B254" s="2">
        <v>-1</v>
      </c>
      <c r="C254" s="2" t="s">
        <v>126</v>
      </c>
      <c r="D254" s="2">
        <v>4</v>
      </c>
      <c r="E254" s="2" t="s">
        <v>33</v>
      </c>
      <c r="F254" s="2" t="s">
        <v>27</v>
      </c>
      <c r="G254" s="2" t="s">
        <v>30</v>
      </c>
      <c r="H254" s="2">
        <v>4.9574999999999996</v>
      </c>
      <c r="I254" s="2">
        <v>0</v>
      </c>
      <c r="J254" s="2">
        <v>3.5741999999999998</v>
      </c>
      <c r="K254" s="2">
        <v>0</v>
      </c>
      <c r="L254" s="2">
        <v>0</v>
      </c>
      <c r="M254" s="2">
        <v>0</v>
      </c>
      <c r="N254" s="2">
        <v>-7.05</v>
      </c>
      <c r="O254" s="3">
        <v>46177</v>
      </c>
      <c r="P254" s="2">
        <v>0.38250000000000001</v>
      </c>
      <c r="Q254" s="2"/>
    </row>
    <row r="255" spans="2:17" ht="30" x14ac:dyDescent="0.25">
      <c r="B255" s="2">
        <v>-1</v>
      </c>
      <c r="C255" s="2" t="s">
        <v>126</v>
      </c>
      <c r="D255" s="2">
        <v>4</v>
      </c>
      <c r="E255" s="2" t="s">
        <v>33</v>
      </c>
      <c r="F255" s="2" t="s">
        <v>27</v>
      </c>
      <c r="G255" s="2" t="s">
        <v>30</v>
      </c>
      <c r="H255" s="2">
        <v>5.34</v>
      </c>
      <c r="I255" s="2">
        <v>0</v>
      </c>
      <c r="J255" s="2">
        <v>3.6818</v>
      </c>
      <c r="K255" s="2">
        <v>0</v>
      </c>
      <c r="L255" s="2">
        <v>0</v>
      </c>
      <c r="M255" s="2">
        <v>0</v>
      </c>
      <c r="N255" s="2">
        <v>-11.0976</v>
      </c>
      <c r="O255" s="3">
        <v>46177</v>
      </c>
      <c r="P255" s="2">
        <v>0.76500000000000001</v>
      </c>
      <c r="Q255" s="2"/>
    </row>
    <row r="256" spans="2:17" ht="30" x14ac:dyDescent="0.25">
      <c r="B256" s="2">
        <v>-1</v>
      </c>
      <c r="C256" s="2" t="s">
        <v>126</v>
      </c>
      <c r="D256" s="2">
        <v>4</v>
      </c>
      <c r="E256" s="2" t="s">
        <v>34</v>
      </c>
      <c r="F256" s="2" t="s">
        <v>27</v>
      </c>
      <c r="G256" s="2" t="s">
        <v>24</v>
      </c>
      <c r="H256" s="2">
        <v>0</v>
      </c>
      <c r="I256" s="2">
        <v>0</v>
      </c>
      <c r="J256" s="2">
        <v>-0.88460000000000005</v>
      </c>
      <c r="K256" s="2">
        <v>0</v>
      </c>
      <c r="L256" s="2">
        <v>0</v>
      </c>
      <c r="M256" s="2">
        <v>0</v>
      </c>
      <c r="N256" s="2">
        <v>0</v>
      </c>
      <c r="O256" s="3">
        <v>46026</v>
      </c>
      <c r="P256" s="2">
        <v>0</v>
      </c>
      <c r="Q256" s="2"/>
    </row>
    <row r="257" spans="2:17" ht="30" x14ac:dyDescent="0.25">
      <c r="B257" s="2">
        <v>-1</v>
      </c>
      <c r="C257" s="2" t="s">
        <v>126</v>
      </c>
      <c r="D257" s="2">
        <v>4</v>
      </c>
      <c r="E257" s="2" t="s">
        <v>34</v>
      </c>
      <c r="F257" s="2" t="s">
        <v>27</v>
      </c>
      <c r="G257" s="2" t="s">
        <v>24</v>
      </c>
      <c r="H257" s="2">
        <v>0.45750000000000002</v>
      </c>
      <c r="I257" s="2">
        <v>0</v>
      </c>
      <c r="J257" s="2">
        <v>-0.75590000000000002</v>
      </c>
      <c r="K257" s="2">
        <v>0</v>
      </c>
      <c r="L257" s="2">
        <v>0</v>
      </c>
      <c r="M257" s="2">
        <v>0</v>
      </c>
      <c r="N257" s="2">
        <v>0.38550000000000001</v>
      </c>
      <c r="O257" s="3">
        <v>46026</v>
      </c>
      <c r="P257" s="2">
        <v>0.45750000000000002</v>
      </c>
      <c r="Q257" s="2"/>
    </row>
    <row r="258" spans="2:17" ht="30" x14ac:dyDescent="0.25">
      <c r="B258" s="2">
        <v>-1</v>
      </c>
      <c r="C258" s="2" t="s">
        <v>126</v>
      </c>
      <c r="D258" s="2">
        <v>4</v>
      </c>
      <c r="E258" s="2" t="s">
        <v>34</v>
      </c>
      <c r="F258" s="2" t="s">
        <v>27</v>
      </c>
      <c r="G258" s="2" t="s">
        <v>24</v>
      </c>
      <c r="H258" s="2">
        <v>0.91500000000000004</v>
      </c>
      <c r="I258" s="2">
        <v>0</v>
      </c>
      <c r="J258" s="2">
        <v>-0.62719999999999998</v>
      </c>
      <c r="K258" s="2">
        <v>0</v>
      </c>
      <c r="L258" s="2">
        <v>0</v>
      </c>
      <c r="M258" s="2">
        <v>0</v>
      </c>
      <c r="N258" s="2">
        <v>0.71209999999999996</v>
      </c>
      <c r="O258" s="3">
        <v>46026</v>
      </c>
      <c r="P258" s="2">
        <v>0.91500000000000004</v>
      </c>
      <c r="Q258" s="2"/>
    </row>
    <row r="259" spans="2:17" ht="30" x14ac:dyDescent="0.25">
      <c r="B259" s="2">
        <v>-1</v>
      </c>
      <c r="C259" s="2" t="s">
        <v>126</v>
      </c>
      <c r="D259" s="2">
        <v>4</v>
      </c>
      <c r="E259" s="2" t="s">
        <v>34</v>
      </c>
      <c r="F259" s="2" t="s">
        <v>27</v>
      </c>
      <c r="G259" s="2" t="s">
        <v>24</v>
      </c>
      <c r="H259" s="2">
        <v>0.91500000000000004</v>
      </c>
      <c r="I259" s="2">
        <v>0</v>
      </c>
      <c r="J259" s="2">
        <v>-1.4761</v>
      </c>
      <c r="K259" s="2">
        <v>0</v>
      </c>
      <c r="L259" s="2">
        <v>0</v>
      </c>
      <c r="M259" s="2">
        <v>0</v>
      </c>
      <c r="N259" s="2">
        <v>0.92030000000000001</v>
      </c>
      <c r="O259" s="3">
        <v>46057</v>
      </c>
      <c r="P259" s="2">
        <v>0</v>
      </c>
      <c r="Q259" s="2"/>
    </row>
    <row r="260" spans="2:17" ht="30" x14ac:dyDescent="0.25">
      <c r="B260" s="2">
        <v>-1</v>
      </c>
      <c r="C260" s="2" t="s">
        <v>126</v>
      </c>
      <c r="D260" s="2">
        <v>4</v>
      </c>
      <c r="E260" s="2" t="s">
        <v>34</v>
      </c>
      <c r="F260" s="2" t="s">
        <v>27</v>
      </c>
      <c r="G260" s="2" t="s">
        <v>24</v>
      </c>
      <c r="H260" s="2">
        <v>1.3725000000000001</v>
      </c>
      <c r="I260" s="2">
        <v>0</v>
      </c>
      <c r="J260" s="2">
        <v>-1.3473999999999999</v>
      </c>
      <c r="K260" s="2">
        <v>0</v>
      </c>
      <c r="L260" s="2">
        <v>0</v>
      </c>
      <c r="M260" s="2">
        <v>0</v>
      </c>
      <c r="N260" s="2">
        <v>1.5662</v>
      </c>
      <c r="O260" s="3">
        <v>46057</v>
      </c>
      <c r="P260" s="2">
        <v>0.45750000000000002</v>
      </c>
      <c r="Q260" s="2"/>
    </row>
    <row r="261" spans="2:17" ht="30" x14ac:dyDescent="0.25">
      <c r="B261" s="2">
        <v>-1</v>
      </c>
      <c r="C261" s="2" t="s">
        <v>126</v>
      </c>
      <c r="D261" s="2">
        <v>4</v>
      </c>
      <c r="E261" s="2" t="s">
        <v>34</v>
      </c>
      <c r="F261" s="2" t="s">
        <v>27</v>
      </c>
      <c r="G261" s="2" t="s">
        <v>24</v>
      </c>
      <c r="H261" s="2">
        <v>1.83</v>
      </c>
      <c r="I261" s="2">
        <v>0</v>
      </c>
      <c r="J261" s="2">
        <v>-1.2188000000000001</v>
      </c>
      <c r="K261" s="2">
        <v>0</v>
      </c>
      <c r="L261" s="2">
        <v>0</v>
      </c>
      <c r="M261" s="2">
        <v>0</v>
      </c>
      <c r="N261" s="2">
        <v>2.1532</v>
      </c>
      <c r="O261" s="3">
        <v>46057</v>
      </c>
      <c r="P261" s="2">
        <v>0.91500000000000004</v>
      </c>
      <c r="Q261" s="2"/>
    </row>
    <row r="262" spans="2:17" ht="30" x14ac:dyDescent="0.25">
      <c r="B262" s="2">
        <v>-1</v>
      </c>
      <c r="C262" s="2" t="s">
        <v>126</v>
      </c>
      <c r="D262" s="2">
        <v>4</v>
      </c>
      <c r="E262" s="2" t="s">
        <v>34</v>
      </c>
      <c r="F262" s="2" t="s">
        <v>27</v>
      </c>
      <c r="G262" s="2" t="s">
        <v>24</v>
      </c>
      <c r="H262" s="2">
        <v>1.83</v>
      </c>
      <c r="I262" s="2">
        <v>0</v>
      </c>
      <c r="J262" s="2">
        <v>-0.35370000000000001</v>
      </c>
      <c r="K262" s="2">
        <v>0</v>
      </c>
      <c r="L262" s="2">
        <v>0</v>
      </c>
      <c r="M262" s="2">
        <v>0</v>
      </c>
      <c r="N262" s="2">
        <v>2.1808000000000001</v>
      </c>
      <c r="O262" s="3">
        <v>46085</v>
      </c>
      <c r="P262" s="2">
        <v>0</v>
      </c>
      <c r="Q262" s="2"/>
    </row>
    <row r="263" spans="2:17" ht="30" x14ac:dyDescent="0.25">
      <c r="B263" s="2">
        <v>-1</v>
      </c>
      <c r="C263" s="2" t="s">
        <v>126</v>
      </c>
      <c r="D263" s="2">
        <v>4</v>
      </c>
      <c r="E263" s="2" t="s">
        <v>34</v>
      </c>
      <c r="F263" s="2" t="s">
        <v>27</v>
      </c>
      <c r="G263" s="2" t="s">
        <v>24</v>
      </c>
      <c r="H263" s="2">
        <v>2.2875000000000001</v>
      </c>
      <c r="I263" s="2">
        <v>0</v>
      </c>
      <c r="J263" s="2">
        <v>-0.22509999999999999</v>
      </c>
      <c r="K263" s="2">
        <v>0</v>
      </c>
      <c r="L263" s="2">
        <v>0</v>
      </c>
      <c r="M263" s="2">
        <v>0</v>
      </c>
      <c r="N263" s="2">
        <v>2.3132000000000001</v>
      </c>
      <c r="O263" s="3">
        <v>46085</v>
      </c>
      <c r="P263" s="2">
        <v>0.45750000000000002</v>
      </c>
      <c r="Q263" s="2"/>
    </row>
    <row r="264" spans="2:17" ht="30" x14ac:dyDescent="0.25">
      <c r="B264" s="2">
        <v>-1</v>
      </c>
      <c r="C264" s="2" t="s">
        <v>126</v>
      </c>
      <c r="D264" s="2">
        <v>4</v>
      </c>
      <c r="E264" s="2" t="s">
        <v>34</v>
      </c>
      <c r="F264" s="2" t="s">
        <v>27</v>
      </c>
      <c r="G264" s="2" t="s">
        <v>24</v>
      </c>
      <c r="H264" s="2">
        <v>2.7450000000000001</v>
      </c>
      <c r="I264" s="2">
        <v>0</v>
      </c>
      <c r="J264" s="2">
        <v>-9.64E-2</v>
      </c>
      <c r="K264" s="2">
        <v>0</v>
      </c>
      <c r="L264" s="2">
        <v>0</v>
      </c>
      <c r="M264" s="2">
        <v>0</v>
      </c>
      <c r="N264" s="2">
        <v>2.3866999999999998</v>
      </c>
      <c r="O264" s="3">
        <v>46085</v>
      </c>
      <c r="P264" s="2">
        <v>0.91500000000000004</v>
      </c>
      <c r="Q264" s="2"/>
    </row>
    <row r="265" spans="2:17" ht="30" x14ac:dyDescent="0.25">
      <c r="B265" s="2">
        <v>-1</v>
      </c>
      <c r="C265" s="2" t="s">
        <v>126</v>
      </c>
      <c r="D265" s="2">
        <v>4</v>
      </c>
      <c r="E265" s="2" t="s">
        <v>34</v>
      </c>
      <c r="F265" s="2" t="s">
        <v>27</v>
      </c>
      <c r="G265" s="2" t="s">
        <v>24</v>
      </c>
      <c r="H265" s="2">
        <v>2.7450000000000001</v>
      </c>
      <c r="I265" s="2">
        <v>0</v>
      </c>
      <c r="J265" s="2">
        <v>1.0003</v>
      </c>
      <c r="K265" s="2">
        <v>0</v>
      </c>
      <c r="L265" s="2">
        <v>0</v>
      </c>
      <c r="M265" s="2">
        <v>0</v>
      </c>
      <c r="N265" s="2">
        <v>2.3687999999999998</v>
      </c>
      <c r="O265" s="3">
        <v>46116</v>
      </c>
      <c r="P265" s="2">
        <v>0</v>
      </c>
      <c r="Q265" s="2"/>
    </row>
    <row r="266" spans="2:17" ht="30" x14ac:dyDescent="0.25">
      <c r="B266" s="2">
        <v>-1</v>
      </c>
      <c r="C266" s="2" t="s">
        <v>126</v>
      </c>
      <c r="D266" s="2">
        <v>4</v>
      </c>
      <c r="E266" s="2" t="s">
        <v>34</v>
      </c>
      <c r="F266" s="2" t="s">
        <v>27</v>
      </c>
      <c r="G266" s="2" t="s">
        <v>24</v>
      </c>
      <c r="H266" s="2">
        <v>3.2025000000000001</v>
      </c>
      <c r="I266" s="2">
        <v>0</v>
      </c>
      <c r="J266" s="2">
        <v>1.1289</v>
      </c>
      <c r="K266" s="2">
        <v>0</v>
      </c>
      <c r="L266" s="2">
        <v>0</v>
      </c>
      <c r="M266" s="2">
        <v>0</v>
      </c>
      <c r="N266" s="2">
        <v>1.8823000000000001</v>
      </c>
      <c r="O266" s="3">
        <v>46116</v>
      </c>
      <c r="P266" s="2">
        <v>0.45750000000000002</v>
      </c>
      <c r="Q266" s="2"/>
    </row>
    <row r="267" spans="2:17" ht="30" x14ac:dyDescent="0.25">
      <c r="B267" s="2">
        <v>-1</v>
      </c>
      <c r="C267" s="2" t="s">
        <v>126</v>
      </c>
      <c r="D267" s="2">
        <v>4</v>
      </c>
      <c r="E267" s="2" t="s">
        <v>34</v>
      </c>
      <c r="F267" s="2" t="s">
        <v>27</v>
      </c>
      <c r="G267" s="2" t="s">
        <v>24</v>
      </c>
      <c r="H267" s="2">
        <v>3.66</v>
      </c>
      <c r="I267" s="2">
        <v>0</v>
      </c>
      <c r="J267" s="2">
        <v>1.2576000000000001</v>
      </c>
      <c r="K267" s="2">
        <v>0</v>
      </c>
      <c r="L267" s="2">
        <v>0</v>
      </c>
      <c r="M267" s="2">
        <v>0</v>
      </c>
      <c r="N267" s="2">
        <v>1.3375999999999999</v>
      </c>
      <c r="O267" s="3">
        <v>46116</v>
      </c>
      <c r="P267" s="2">
        <v>0.91500000000000004</v>
      </c>
      <c r="Q267" s="2"/>
    </row>
    <row r="268" spans="2:17" ht="30" x14ac:dyDescent="0.25">
      <c r="B268" s="2">
        <v>-1</v>
      </c>
      <c r="C268" s="2" t="s">
        <v>126</v>
      </c>
      <c r="D268" s="2">
        <v>4</v>
      </c>
      <c r="E268" s="2" t="s">
        <v>34</v>
      </c>
      <c r="F268" s="2" t="s">
        <v>27</v>
      </c>
      <c r="G268" s="2" t="s">
        <v>24</v>
      </c>
      <c r="H268" s="2">
        <v>3.66</v>
      </c>
      <c r="I268" s="2">
        <v>0</v>
      </c>
      <c r="J268" s="2">
        <v>2.3525999999999998</v>
      </c>
      <c r="K268" s="2">
        <v>0</v>
      </c>
      <c r="L268" s="2">
        <v>0</v>
      </c>
      <c r="M268" s="2">
        <v>0</v>
      </c>
      <c r="N268" s="2">
        <v>1.2677</v>
      </c>
      <c r="O268" s="3">
        <v>46146</v>
      </c>
      <c r="P268" s="2">
        <v>0</v>
      </c>
      <c r="Q268" s="2"/>
    </row>
    <row r="269" spans="2:17" ht="30" x14ac:dyDescent="0.25">
      <c r="B269" s="2">
        <v>-1</v>
      </c>
      <c r="C269" s="2" t="s">
        <v>126</v>
      </c>
      <c r="D269" s="2">
        <v>4</v>
      </c>
      <c r="E269" s="2" t="s">
        <v>34</v>
      </c>
      <c r="F269" s="2" t="s">
        <v>27</v>
      </c>
      <c r="G269" s="2" t="s">
        <v>24</v>
      </c>
      <c r="H269" s="2">
        <v>4.1174999999999997</v>
      </c>
      <c r="I269" s="2">
        <v>0</v>
      </c>
      <c r="J269" s="2">
        <v>2.4813000000000001</v>
      </c>
      <c r="K269" s="2">
        <v>0</v>
      </c>
      <c r="L269" s="2">
        <v>0</v>
      </c>
      <c r="M269" s="2">
        <v>0</v>
      </c>
      <c r="N269" s="2">
        <v>0.1658</v>
      </c>
      <c r="O269" s="3">
        <v>46146</v>
      </c>
      <c r="P269" s="2">
        <v>0.45750000000000002</v>
      </c>
      <c r="Q269" s="2"/>
    </row>
    <row r="270" spans="2:17" ht="30" x14ac:dyDescent="0.25">
      <c r="B270" s="2">
        <v>-1</v>
      </c>
      <c r="C270" s="2" t="s">
        <v>126</v>
      </c>
      <c r="D270" s="2">
        <v>4</v>
      </c>
      <c r="E270" s="2" t="s">
        <v>34</v>
      </c>
      <c r="F270" s="2" t="s">
        <v>27</v>
      </c>
      <c r="G270" s="2" t="s">
        <v>24</v>
      </c>
      <c r="H270" s="2">
        <v>4.5750000000000002</v>
      </c>
      <c r="I270" s="2">
        <v>0</v>
      </c>
      <c r="J270" s="2">
        <v>2.61</v>
      </c>
      <c r="K270" s="2">
        <v>0</v>
      </c>
      <c r="L270" s="2">
        <v>0</v>
      </c>
      <c r="M270" s="2">
        <v>0</v>
      </c>
      <c r="N270" s="2">
        <v>-0.99480000000000002</v>
      </c>
      <c r="O270" s="3">
        <v>46146</v>
      </c>
      <c r="P270" s="2">
        <v>0.91500000000000004</v>
      </c>
      <c r="Q270" s="2"/>
    </row>
    <row r="271" spans="2:17" ht="30" x14ac:dyDescent="0.25">
      <c r="B271" s="2">
        <v>-1</v>
      </c>
      <c r="C271" s="2" t="s">
        <v>126</v>
      </c>
      <c r="D271" s="2">
        <v>4</v>
      </c>
      <c r="E271" s="2" t="s">
        <v>34</v>
      </c>
      <c r="F271" s="2" t="s">
        <v>27</v>
      </c>
      <c r="G271" s="2" t="s">
        <v>24</v>
      </c>
      <c r="H271" s="2">
        <v>4.5750000000000002</v>
      </c>
      <c r="I271" s="2">
        <v>0</v>
      </c>
      <c r="J271" s="2">
        <v>3.5727000000000002</v>
      </c>
      <c r="K271" s="2">
        <v>0</v>
      </c>
      <c r="L271" s="2">
        <v>0</v>
      </c>
      <c r="M271" s="2">
        <v>0</v>
      </c>
      <c r="N271" s="2">
        <v>-1.1173</v>
      </c>
      <c r="O271" s="3">
        <v>46177</v>
      </c>
      <c r="P271" s="2">
        <v>0</v>
      </c>
      <c r="Q271" s="2"/>
    </row>
    <row r="272" spans="2:17" ht="30" x14ac:dyDescent="0.25">
      <c r="B272" s="2">
        <v>-1</v>
      </c>
      <c r="C272" s="2" t="s">
        <v>126</v>
      </c>
      <c r="D272" s="2">
        <v>4</v>
      </c>
      <c r="E272" s="2" t="s">
        <v>34</v>
      </c>
      <c r="F272" s="2" t="s">
        <v>27</v>
      </c>
      <c r="G272" s="2" t="s">
        <v>24</v>
      </c>
      <c r="H272" s="2">
        <v>4.9574999999999996</v>
      </c>
      <c r="I272" s="2">
        <v>0</v>
      </c>
      <c r="J272" s="2">
        <v>3.6802999999999999</v>
      </c>
      <c r="K272" s="2">
        <v>0</v>
      </c>
      <c r="L272" s="2">
        <v>0</v>
      </c>
      <c r="M272" s="2">
        <v>0</v>
      </c>
      <c r="N272" s="2">
        <v>-2.4967000000000001</v>
      </c>
      <c r="O272" s="3">
        <v>46177</v>
      </c>
      <c r="P272" s="2">
        <v>0.38250000000000001</v>
      </c>
      <c r="Q272" s="2"/>
    </row>
    <row r="273" spans="2:17" ht="30" x14ac:dyDescent="0.25">
      <c r="B273" s="2">
        <v>-1</v>
      </c>
      <c r="C273" s="2" t="s">
        <v>126</v>
      </c>
      <c r="D273" s="2">
        <v>4</v>
      </c>
      <c r="E273" s="2" t="s">
        <v>34</v>
      </c>
      <c r="F273" s="2" t="s">
        <v>27</v>
      </c>
      <c r="G273" s="2" t="s">
        <v>24</v>
      </c>
      <c r="H273" s="2">
        <v>5.34</v>
      </c>
      <c r="I273" s="2">
        <v>0</v>
      </c>
      <c r="J273" s="2">
        <v>3.7877999999999998</v>
      </c>
      <c r="K273" s="2">
        <v>0</v>
      </c>
      <c r="L273" s="2">
        <v>0</v>
      </c>
      <c r="M273" s="2">
        <v>0</v>
      </c>
      <c r="N273" s="2">
        <v>-3.9171999999999998</v>
      </c>
      <c r="O273" s="3">
        <v>46177</v>
      </c>
      <c r="P273" s="2">
        <v>0.76500000000000001</v>
      </c>
      <c r="Q273" s="2"/>
    </row>
    <row r="274" spans="2:17" ht="30" x14ac:dyDescent="0.25">
      <c r="B274" s="2">
        <v>-1</v>
      </c>
      <c r="C274" s="2" t="s">
        <v>126</v>
      </c>
      <c r="D274" s="2">
        <v>4</v>
      </c>
      <c r="E274" s="2" t="s">
        <v>34</v>
      </c>
      <c r="F274" s="2" t="s">
        <v>27</v>
      </c>
      <c r="G274" s="2" t="s">
        <v>30</v>
      </c>
      <c r="H274" s="2">
        <v>0</v>
      </c>
      <c r="I274" s="2">
        <v>0</v>
      </c>
      <c r="J274" s="2">
        <v>-0.90690000000000004</v>
      </c>
      <c r="K274" s="2">
        <v>0</v>
      </c>
      <c r="L274" s="2">
        <v>0</v>
      </c>
      <c r="M274" s="2">
        <v>0</v>
      </c>
      <c r="N274" s="2">
        <v>0</v>
      </c>
      <c r="O274" s="3">
        <v>46026</v>
      </c>
      <c r="P274" s="2">
        <v>0</v>
      </c>
      <c r="Q274" s="2"/>
    </row>
    <row r="275" spans="2:17" ht="30" x14ac:dyDescent="0.25">
      <c r="B275" s="2">
        <v>-1</v>
      </c>
      <c r="C275" s="2" t="s">
        <v>126</v>
      </c>
      <c r="D275" s="2">
        <v>4</v>
      </c>
      <c r="E275" s="2" t="s">
        <v>34</v>
      </c>
      <c r="F275" s="2" t="s">
        <v>27</v>
      </c>
      <c r="G275" s="2" t="s">
        <v>30</v>
      </c>
      <c r="H275" s="2">
        <v>0.45750000000000002</v>
      </c>
      <c r="I275" s="2">
        <v>0</v>
      </c>
      <c r="J275" s="2">
        <v>-0.7782</v>
      </c>
      <c r="K275" s="2">
        <v>0</v>
      </c>
      <c r="L275" s="2">
        <v>0</v>
      </c>
      <c r="M275" s="2">
        <v>0</v>
      </c>
      <c r="N275" s="2">
        <v>0.37530000000000002</v>
      </c>
      <c r="O275" s="3">
        <v>46026</v>
      </c>
      <c r="P275" s="2">
        <v>0.45750000000000002</v>
      </c>
      <c r="Q275" s="2"/>
    </row>
    <row r="276" spans="2:17" ht="30" x14ac:dyDescent="0.25">
      <c r="B276" s="2">
        <v>-1</v>
      </c>
      <c r="C276" s="2" t="s">
        <v>126</v>
      </c>
      <c r="D276" s="2">
        <v>4</v>
      </c>
      <c r="E276" s="2" t="s">
        <v>34</v>
      </c>
      <c r="F276" s="2" t="s">
        <v>27</v>
      </c>
      <c r="G276" s="2" t="s">
        <v>30</v>
      </c>
      <c r="H276" s="2">
        <v>0.91500000000000004</v>
      </c>
      <c r="I276" s="2">
        <v>0</v>
      </c>
      <c r="J276" s="2">
        <v>-0.64949999999999997</v>
      </c>
      <c r="K276" s="2">
        <v>0</v>
      </c>
      <c r="L276" s="2">
        <v>0</v>
      </c>
      <c r="M276" s="2">
        <v>0</v>
      </c>
      <c r="N276" s="2">
        <v>0.69159999999999999</v>
      </c>
      <c r="O276" s="3">
        <v>46026</v>
      </c>
      <c r="P276" s="2">
        <v>0.91500000000000004</v>
      </c>
      <c r="Q276" s="2"/>
    </row>
    <row r="277" spans="2:17" ht="30" x14ac:dyDescent="0.25">
      <c r="B277" s="2">
        <v>-1</v>
      </c>
      <c r="C277" s="2" t="s">
        <v>126</v>
      </c>
      <c r="D277" s="2">
        <v>4</v>
      </c>
      <c r="E277" s="2" t="s">
        <v>34</v>
      </c>
      <c r="F277" s="2" t="s">
        <v>27</v>
      </c>
      <c r="G277" s="2" t="s">
        <v>30</v>
      </c>
      <c r="H277" s="2">
        <v>0.91500000000000004</v>
      </c>
      <c r="I277" s="2">
        <v>0</v>
      </c>
      <c r="J277" s="2">
        <v>-1.4810000000000001</v>
      </c>
      <c r="K277" s="2">
        <v>0</v>
      </c>
      <c r="L277" s="2">
        <v>0</v>
      </c>
      <c r="M277" s="2">
        <v>0</v>
      </c>
      <c r="N277" s="2">
        <v>0.90310000000000001</v>
      </c>
      <c r="O277" s="3">
        <v>46057</v>
      </c>
      <c r="P277" s="2">
        <v>0</v>
      </c>
      <c r="Q277" s="2"/>
    </row>
    <row r="278" spans="2:17" ht="30" x14ac:dyDescent="0.25">
      <c r="B278" s="2">
        <v>-1</v>
      </c>
      <c r="C278" s="2" t="s">
        <v>126</v>
      </c>
      <c r="D278" s="2">
        <v>4</v>
      </c>
      <c r="E278" s="2" t="s">
        <v>34</v>
      </c>
      <c r="F278" s="2" t="s">
        <v>27</v>
      </c>
      <c r="G278" s="2" t="s">
        <v>30</v>
      </c>
      <c r="H278" s="2">
        <v>1.3725000000000001</v>
      </c>
      <c r="I278" s="2">
        <v>0</v>
      </c>
      <c r="J278" s="2">
        <v>-1.3523000000000001</v>
      </c>
      <c r="K278" s="2">
        <v>0</v>
      </c>
      <c r="L278" s="2">
        <v>0</v>
      </c>
      <c r="M278" s="2">
        <v>0</v>
      </c>
      <c r="N278" s="2">
        <v>1.5511999999999999</v>
      </c>
      <c r="O278" s="3">
        <v>46057</v>
      </c>
      <c r="P278" s="2">
        <v>0.45750000000000002</v>
      </c>
      <c r="Q278" s="2"/>
    </row>
    <row r="279" spans="2:17" ht="30" x14ac:dyDescent="0.25">
      <c r="B279" s="2">
        <v>-1</v>
      </c>
      <c r="C279" s="2" t="s">
        <v>126</v>
      </c>
      <c r="D279" s="2">
        <v>4</v>
      </c>
      <c r="E279" s="2" t="s">
        <v>34</v>
      </c>
      <c r="F279" s="2" t="s">
        <v>27</v>
      </c>
      <c r="G279" s="2" t="s">
        <v>30</v>
      </c>
      <c r="H279" s="2">
        <v>1.83</v>
      </c>
      <c r="I279" s="2">
        <v>0</v>
      </c>
      <c r="J279" s="2">
        <v>-1.2237</v>
      </c>
      <c r="K279" s="2">
        <v>0</v>
      </c>
      <c r="L279" s="2">
        <v>0</v>
      </c>
      <c r="M279" s="2">
        <v>0</v>
      </c>
      <c r="N279" s="2">
        <v>2.1404999999999998</v>
      </c>
      <c r="O279" s="3">
        <v>46057</v>
      </c>
      <c r="P279" s="2">
        <v>0.91500000000000004</v>
      </c>
      <c r="Q279" s="2"/>
    </row>
    <row r="280" spans="2:17" ht="30" x14ac:dyDescent="0.25">
      <c r="B280" s="2">
        <v>-1</v>
      </c>
      <c r="C280" s="2" t="s">
        <v>126</v>
      </c>
      <c r="D280" s="2">
        <v>4</v>
      </c>
      <c r="E280" s="2" t="s">
        <v>34</v>
      </c>
      <c r="F280" s="2" t="s">
        <v>27</v>
      </c>
      <c r="G280" s="2" t="s">
        <v>30</v>
      </c>
      <c r="H280" s="2">
        <v>1.83</v>
      </c>
      <c r="I280" s="2">
        <v>0</v>
      </c>
      <c r="J280" s="2">
        <v>-0.3604</v>
      </c>
      <c r="K280" s="2">
        <v>0</v>
      </c>
      <c r="L280" s="2">
        <v>0</v>
      </c>
      <c r="M280" s="2">
        <v>0</v>
      </c>
      <c r="N280" s="2">
        <v>2.1682999999999999</v>
      </c>
      <c r="O280" s="3">
        <v>46085</v>
      </c>
      <c r="P280" s="2">
        <v>0</v>
      </c>
      <c r="Q280" s="2"/>
    </row>
    <row r="281" spans="2:17" ht="30" x14ac:dyDescent="0.25">
      <c r="B281" s="2">
        <v>-1</v>
      </c>
      <c r="C281" s="2" t="s">
        <v>126</v>
      </c>
      <c r="D281" s="2">
        <v>4</v>
      </c>
      <c r="E281" s="2" t="s">
        <v>34</v>
      </c>
      <c r="F281" s="2" t="s">
        <v>27</v>
      </c>
      <c r="G281" s="2" t="s">
        <v>30</v>
      </c>
      <c r="H281" s="2">
        <v>2.2875000000000001</v>
      </c>
      <c r="I281" s="2">
        <v>0</v>
      </c>
      <c r="J281" s="2">
        <v>-0.23180000000000001</v>
      </c>
      <c r="K281" s="2">
        <v>0</v>
      </c>
      <c r="L281" s="2">
        <v>0</v>
      </c>
      <c r="M281" s="2">
        <v>0</v>
      </c>
      <c r="N281" s="2">
        <v>2.3037000000000001</v>
      </c>
      <c r="O281" s="3">
        <v>46085</v>
      </c>
      <c r="P281" s="2">
        <v>0.45750000000000002</v>
      </c>
      <c r="Q281" s="2"/>
    </row>
    <row r="282" spans="2:17" ht="30" x14ac:dyDescent="0.25">
      <c r="B282" s="2">
        <v>-1</v>
      </c>
      <c r="C282" s="2" t="s">
        <v>126</v>
      </c>
      <c r="D282" s="2">
        <v>4</v>
      </c>
      <c r="E282" s="2" t="s">
        <v>34</v>
      </c>
      <c r="F282" s="2" t="s">
        <v>27</v>
      </c>
      <c r="G282" s="2" t="s">
        <v>30</v>
      </c>
      <c r="H282" s="2">
        <v>2.7450000000000001</v>
      </c>
      <c r="I282" s="2">
        <v>0</v>
      </c>
      <c r="J282" s="2">
        <v>-0.1031</v>
      </c>
      <c r="K282" s="2">
        <v>0</v>
      </c>
      <c r="L282" s="2">
        <v>0</v>
      </c>
      <c r="M282" s="2">
        <v>0</v>
      </c>
      <c r="N282" s="2">
        <v>2.3803000000000001</v>
      </c>
      <c r="O282" s="3">
        <v>46085</v>
      </c>
      <c r="P282" s="2">
        <v>0.91500000000000004</v>
      </c>
      <c r="Q282" s="2"/>
    </row>
    <row r="283" spans="2:17" ht="30" x14ac:dyDescent="0.25">
      <c r="B283" s="2">
        <v>-1</v>
      </c>
      <c r="C283" s="2" t="s">
        <v>126</v>
      </c>
      <c r="D283" s="2">
        <v>4</v>
      </c>
      <c r="E283" s="2" t="s">
        <v>34</v>
      </c>
      <c r="F283" s="2" t="s">
        <v>27</v>
      </c>
      <c r="G283" s="2" t="s">
        <v>30</v>
      </c>
      <c r="H283" s="2">
        <v>2.7450000000000001</v>
      </c>
      <c r="I283" s="2">
        <v>0</v>
      </c>
      <c r="J283" s="2">
        <v>0.99409999999999998</v>
      </c>
      <c r="K283" s="2">
        <v>0</v>
      </c>
      <c r="L283" s="2">
        <v>0</v>
      </c>
      <c r="M283" s="2">
        <v>0</v>
      </c>
      <c r="N283" s="2">
        <v>2.3626</v>
      </c>
      <c r="O283" s="3">
        <v>46116</v>
      </c>
      <c r="P283" s="2">
        <v>0</v>
      </c>
      <c r="Q283" s="2"/>
    </row>
    <row r="284" spans="2:17" ht="30" x14ac:dyDescent="0.25">
      <c r="B284" s="2">
        <v>-1</v>
      </c>
      <c r="C284" s="2" t="s">
        <v>126</v>
      </c>
      <c r="D284" s="2">
        <v>4</v>
      </c>
      <c r="E284" s="2" t="s">
        <v>34</v>
      </c>
      <c r="F284" s="2" t="s">
        <v>27</v>
      </c>
      <c r="G284" s="2" t="s">
        <v>30</v>
      </c>
      <c r="H284" s="2">
        <v>3.2025000000000001</v>
      </c>
      <c r="I284" s="2">
        <v>0</v>
      </c>
      <c r="J284" s="2">
        <v>1.1227</v>
      </c>
      <c r="K284" s="2">
        <v>0</v>
      </c>
      <c r="L284" s="2">
        <v>0</v>
      </c>
      <c r="M284" s="2">
        <v>0</v>
      </c>
      <c r="N284" s="2">
        <v>1.8777999999999999</v>
      </c>
      <c r="O284" s="3">
        <v>46116</v>
      </c>
      <c r="P284" s="2">
        <v>0.45750000000000002</v>
      </c>
      <c r="Q284" s="2"/>
    </row>
    <row r="285" spans="2:17" ht="30" x14ac:dyDescent="0.25">
      <c r="B285" s="2">
        <v>-1</v>
      </c>
      <c r="C285" s="2" t="s">
        <v>126</v>
      </c>
      <c r="D285" s="2">
        <v>4</v>
      </c>
      <c r="E285" s="2" t="s">
        <v>34</v>
      </c>
      <c r="F285" s="2" t="s">
        <v>27</v>
      </c>
      <c r="G285" s="2" t="s">
        <v>30</v>
      </c>
      <c r="H285" s="2">
        <v>3.66</v>
      </c>
      <c r="I285" s="2">
        <v>0</v>
      </c>
      <c r="J285" s="2">
        <v>1.2514000000000001</v>
      </c>
      <c r="K285" s="2">
        <v>0</v>
      </c>
      <c r="L285" s="2">
        <v>0</v>
      </c>
      <c r="M285" s="2">
        <v>0</v>
      </c>
      <c r="N285" s="2">
        <v>1.3334999999999999</v>
      </c>
      <c r="O285" s="3">
        <v>46116</v>
      </c>
      <c r="P285" s="2">
        <v>0.91500000000000004</v>
      </c>
      <c r="Q285" s="2"/>
    </row>
    <row r="286" spans="2:17" ht="30" x14ac:dyDescent="0.25">
      <c r="B286" s="2">
        <v>-1</v>
      </c>
      <c r="C286" s="2" t="s">
        <v>126</v>
      </c>
      <c r="D286" s="2">
        <v>4</v>
      </c>
      <c r="E286" s="2" t="s">
        <v>34</v>
      </c>
      <c r="F286" s="2" t="s">
        <v>27</v>
      </c>
      <c r="G286" s="2" t="s">
        <v>30</v>
      </c>
      <c r="H286" s="2">
        <v>3.66</v>
      </c>
      <c r="I286" s="2">
        <v>0</v>
      </c>
      <c r="J286" s="2">
        <v>2.3435999999999999</v>
      </c>
      <c r="K286" s="2">
        <v>0</v>
      </c>
      <c r="L286" s="2">
        <v>0</v>
      </c>
      <c r="M286" s="2">
        <v>0</v>
      </c>
      <c r="N286" s="2">
        <v>1.2633000000000001</v>
      </c>
      <c r="O286" s="3">
        <v>46146</v>
      </c>
      <c r="P286" s="2">
        <v>0</v>
      </c>
      <c r="Q286" s="2"/>
    </row>
    <row r="287" spans="2:17" ht="30" x14ac:dyDescent="0.25">
      <c r="B287" s="2">
        <v>-1</v>
      </c>
      <c r="C287" s="2" t="s">
        <v>126</v>
      </c>
      <c r="D287" s="2">
        <v>4</v>
      </c>
      <c r="E287" s="2" t="s">
        <v>34</v>
      </c>
      <c r="F287" s="2" t="s">
        <v>27</v>
      </c>
      <c r="G287" s="2" t="s">
        <v>30</v>
      </c>
      <c r="H287" s="2">
        <v>4.1174999999999997</v>
      </c>
      <c r="I287" s="2">
        <v>0</v>
      </c>
      <c r="J287" s="2">
        <v>2.4723000000000002</v>
      </c>
      <c r="K287" s="2">
        <v>0</v>
      </c>
      <c r="L287" s="2">
        <v>0</v>
      </c>
      <c r="M287" s="2">
        <v>0</v>
      </c>
      <c r="N287" s="2">
        <v>0.1578</v>
      </c>
      <c r="O287" s="3">
        <v>46146</v>
      </c>
      <c r="P287" s="2">
        <v>0.45750000000000002</v>
      </c>
      <c r="Q287" s="2"/>
    </row>
    <row r="288" spans="2:17" ht="30" x14ac:dyDescent="0.25">
      <c r="B288" s="2">
        <v>-1</v>
      </c>
      <c r="C288" s="2" t="s">
        <v>126</v>
      </c>
      <c r="D288" s="2">
        <v>4</v>
      </c>
      <c r="E288" s="2" t="s">
        <v>34</v>
      </c>
      <c r="F288" s="2" t="s">
        <v>27</v>
      </c>
      <c r="G288" s="2" t="s">
        <v>30</v>
      </c>
      <c r="H288" s="2">
        <v>4.5750000000000002</v>
      </c>
      <c r="I288" s="2">
        <v>0</v>
      </c>
      <c r="J288" s="2">
        <v>2.601</v>
      </c>
      <c r="K288" s="2">
        <v>0</v>
      </c>
      <c r="L288" s="2">
        <v>0</v>
      </c>
      <c r="M288" s="2">
        <v>0</v>
      </c>
      <c r="N288" s="2">
        <v>-1.0066999999999999</v>
      </c>
      <c r="O288" s="3">
        <v>46146</v>
      </c>
      <c r="P288" s="2">
        <v>0.91500000000000004</v>
      </c>
      <c r="Q288" s="2"/>
    </row>
    <row r="289" spans="2:17" ht="30" x14ac:dyDescent="0.25">
      <c r="B289" s="2">
        <v>-1</v>
      </c>
      <c r="C289" s="2" t="s">
        <v>126</v>
      </c>
      <c r="D289" s="2">
        <v>4</v>
      </c>
      <c r="E289" s="2" t="s">
        <v>34</v>
      </c>
      <c r="F289" s="2" t="s">
        <v>27</v>
      </c>
      <c r="G289" s="2" t="s">
        <v>30</v>
      </c>
      <c r="H289" s="2">
        <v>4.5750000000000002</v>
      </c>
      <c r="I289" s="2">
        <v>0</v>
      </c>
      <c r="J289" s="2">
        <v>3.5524</v>
      </c>
      <c r="K289" s="2">
        <v>0</v>
      </c>
      <c r="L289" s="2">
        <v>0</v>
      </c>
      <c r="M289" s="2">
        <v>0</v>
      </c>
      <c r="N289" s="2">
        <v>-1.1296999999999999</v>
      </c>
      <c r="O289" s="3">
        <v>46177</v>
      </c>
      <c r="P289" s="2">
        <v>0</v>
      </c>
      <c r="Q289" s="2"/>
    </row>
    <row r="290" spans="2:17" ht="30" x14ac:dyDescent="0.25">
      <c r="B290" s="2">
        <v>-1</v>
      </c>
      <c r="C290" s="2" t="s">
        <v>126</v>
      </c>
      <c r="D290" s="2">
        <v>4</v>
      </c>
      <c r="E290" s="2" t="s">
        <v>34</v>
      </c>
      <c r="F290" s="2" t="s">
        <v>27</v>
      </c>
      <c r="G290" s="2" t="s">
        <v>30</v>
      </c>
      <c r="H290" s="2">
        <v>4.9574999999999996</v>
      </c>
      <c r="I290" s="2">
        <v>0</v>
      </c>
      <c r="J290" s="2">
        <v>3.66</v>
      </c>
      <c r="K290" s="2">
        <v>0</v>
      </c>
      <c r="L290" s="2">
        <v>0</v>
      </c>
      <c r="M290" s="2">
        <v>0</v>
      </c>
      <c r="N290" s="2">
        <v>-2.5167999999999999</v>
      </c>
      <c r="O290" s="3">
        <v>46177</v>
      </c>
      <c r="P290" s="2">
        <v>0.38250000000000001</v>
      </c>
      <c r="Q290" s="2"/>
    </row>
    <row r="291" spans="2:17" ht="30" x14ac:dyDescent="0.25">
      <c r="B291" s="2">
        <v>-1</v>
      </c>
      <c r="C291" s="2" t="s">
        <v>126</v>
      </c>
      <c r="D291" s="2">
        <v>4</v>
      </c>
      <c r="E291" s="2" t="s">
        <v>34</v>
      </c>
      <c r="F291" s="2" t="s">
        <v>27</v>
      </c>
      <c r="G291" s="2" t="s">
        <v>30</v>
      </c>
      <c r="H291" s="2">
        <v>5.34</v>
      </c>
      <c r="I291" s="2">
        <v>0</v>
      </c>
      <c r="J291" s="2">
        <v>3.7675000000000001</v>
      </c>
      <c r="K291" s="2">
        <v>0</v>
      </c>
      <c r="L291" s="2">
        <v>0</v>
      </c>
      <c r="M291" s="2">
        <v>0</v>
      </c>
      <c r="N291" s="2">
        <v>-3.9449999999999998</v>
      </c>
      <c r="O291" s="3">
        <v>46177</v>
      </c>
      <c r="P291" s="2">
        <v>0.76500000000000001</v>
      </c>
      <c r="Q291" s="2"/>
    </row>
    <row r="292" spans="2:17" ht="30" x14ac:dyDescent="0.25">
      <c r="B292" s="2">
        <v>-1</v>
      </c>
      <c r="C292" s="2" t="s">
        <v>126</v>
      </c>
      <c r="D292" s="2">
        <v>4</v>
      </c>
      <c r="E292" s="2" t="s">
        <v>35</v>
      </c>
      <c r="F292" s="2" t="s">
        <v>27</v>
      </c>
      <c r="G292" s="2"/>
      <c r="H292" s="2">
        <v>0</v>
      </c>
      <c r="I292" s="2">
        <v>0</v>
      </c>
      <c r="J292" s="2">
        <v>-1.5994999999999999</v>
      </c>
      <c r="K292" s="2">
        <v>0</v>
      </c>
      <c r="L292" s="2">
        <v>0</v>
      </c>
      <c r="M292" s="2">
        <v>0</v>
      </c>
      <c r="N292" s="2">
        <v>0</v>
      </c>
      <c r="O292" s="3">
        <v>46026</v>
      </c>
      <c r="P292" s="2">
        <v>0</v>
      </c>
      <c r="Q292" s="2"/>
    </row>
    <row r="293" spans="2:17" ht="30" x14ac:dyDescent="0.25">
      <c r="B293" s="2">
        <v>-1</v>
      </c>
      <c r="C293" s="2" t="s">
        <v>126</v>
      </c>
      <c r="D293" s="2">
        <v>4</v>
      </c>
      <c r="E293" s="2" t="s">
        <v>35</v>
      </c>
      <c r="F293" s="2" t="s">
        <v>27</v>
      </c>
      <c r="G293" s="2"/>
      <c r="H293" s="2">
        <v>0.45750000000000002</v>
      </c>
      <c r="I293" s="2">
        <v>0</v>
      </c>
      <c r="J293" s="2">
        <v>-1.4564999999999999</v>
      </c>
      <c r="K293" s="2">
        <v>0</v>
      </c>
      <c r="L293" s="2">
        <v>0</v>
      </c>
      <c r="M293" s="2">
        <v>0</v>
      </c>
      <c r="N293" s="2">
        <v>0.69910000000000005</v>
      </c>
      <c r="O293" s="3">
        <v>46026</v>
      </c>
      <c r="P293" s="2">
        <v>0.45750000000000002</v>
      </c>
      <c r="Q293" s="2"/>
    </row>
    <row r="294" spans="2:17" ht="30" x14ac:dyDescent="0.25">
      <c r="B294" s="2">
        <v>-1</v>
      </c>
      <c r="C294" s="2" t="s">
        <v>126</v>
      </c>
      <c r="D294" s="2">
        <v>4</v>
      </c>
      <c r="E294" s="2" t="s">
        <v>35</v>
      </c>
      <c r="F294" s="2" t="s">
        <v>27</v>
      </c>
      <c r="G294" s="2"/>
      <c r="H294" s="2">
        <v>0.91500000000000004</v>
      </c>
      <c r="I294" s="2">
        <v>0</v>
      </c>
      <c r="J294" s="2">
        <v>-1.3136000000000001</v>
      </c>
      <c r="K294" s="2">
        <v>0</v>
      </c>
      <c r="L294" s="2">
        <v>0</v>
      </c>
      <c r="M294" s="2">
        <v>0</v>
      </c>
      <c r="N294" s="2">
        <v>1.3327</v>
      </c>
      <c r="O294" s="3">
        <v>46026</v>
      </c>
      <c r="P294" s="2">
        <v>0.91500000000000004</v>
      </c>
      <c r="Q294" s="2"/>
    </row>
    <row r="295" spans="2:17" ht="30" x14ac:dyDescent="0.25">
      <c r="B295" s="2">
        <v>-1</v>
      </c>
      <c r="C295" s="2" t="s">
        <v>126</v>
      </c>
      <c r="D295" s="2">
        <v>4</v>
      </c>
      <c r="E295" s="2" t="s">
        <v>35</v>
      </c>
      <c r="F295" s="2" t="s">
        <v>27</v>
      </c>
      <c r="G295" s="2"/>
      <c r="H295" s="2">
        <v>0.91500000000000004</v>
      </c>
      <c r="I295" s="2">
        <v>0</v>
      </c>
      <c r="J295" s="2">
        <v>-3.1088</v>
      </c>
      <c r="K295" s="2">
        <v>0</v>
      </c>
      <c r="L295" s="2">
        <v>0</v>
      </c>
      <c r="M295" s="2">
        <v>0</v>
      </c>
      <c r="N295" s="2">
        <v>1.8099000000000001</v>
      </c>
      <c r="O295" s="3">
        <v>46057</v>
      </c>
      <c r="P295" s="2">
        <v>0</v>
      </c>
      <c r="Q295" s="2"/>
    </row>
    <row r="296" spans="2:17" ht="30" x14ac:dyDescent="0.25">
      <c r="B296" s="2">
        <v>-1</v>
      </c>
      <c r="C296" s="2" t="s">
        <v>126</v>
      </c>
      <c r="D296" s="2">
        <v>4</v>
      </c>
      <c r="E296" s="2" t="s">
        <v>35</v>
      </c>
      <c r="F296" s="2" t="s">
        <v>27</v>
      </c>
      <c r="G296" s="2"/>
      <c r="H296" s="2">
        <v>1.3725000000000001</v>
      </c>
      <c r="I296" s="2">
        <v>0</v>
      </c>
      <c r="J296" s="2">
        <v>-2.9658000000000002</v>
      </c>
      <c r="K296" s="2">
        <v>0</v>
      </c>
      <c r="L296" s="2">
        <v>0</v>
      </c>
      <c r="M296" s="2">
        <v>0</v>
      </c>
      <c r="N296" s="2">
        <v>3.1995</v>
      </c>
      <c r="O296" s="3">
        <v>46057</v>
      </c>
      <c r="P296" s="2">
        <v>0.45750000000000002</v>
      </c>
      <c r="Q296" s="2"/>
    </row>
    <row r="297" spans="2:17" ht="30" x14ac:dyDescent="0.25">
      <c r="B297" s="2">
        <v>-1</v>
      </c>
      <c r="C297" s="2" t="s">
        <v>126</v>
      </c>
      <c r="D297" s="2">
        <v>4</v>
      </c>
      <c r="E297" s="2" t="s">
        <v>35</v>
      </c>
      <c r="F297" s="2" t="s">
        <v>27</v>
      </c>
      <c r="G297" s="2"/>
      <c r="H297" s="2">
        <v>1.83</v>
      </c>
      <c r="I297" s="2">
        <v>0</v>
      </c>
      <c r="J297" s="2">
        <v>-2.8228</v>
      </c>
      <c r="K297" s="2">
        <v>0</v>
      </c>
      <c r="L297" s="2">
        <v>0</v>
      </c>
      <c r="M297" s="2">
        <v>0</v>
      </c>
      <c r="N297" s="2">
        <v>4.5236000000000001</v>
      </c>
      <c r="O297" s="3">
        <v>46057</v>
      </c>
      <c r="P297" s="2">
        <v>0.91500000000000004</v>
      </c>
      <c r="Q297" s="2"/>
    </row>
    <row r="298" spans="2:17" ht="30" x14ac:dyDescent="0.25">
      <c r="B298" s="2">
        <v>-1</v>
      </c>
      <c r="C298" s="2" t="s">
        <v>126</v>
      </c>
      <c r="D298" s="2">
        <v>4</v>
      </c>
      <c r="E298" s="2" t="s">
        <v>35</v>
      </c>
      <c r="F298" s="2" t="s">
        <v>27</v>
      </c>
      <c r="G298" s="2"/>
      <c r="H298" s="2">
        <v>1.83</v>
      </c>
      <c r="I298" s="2">
        <v>0</v>
      </c>
      <c r="J298" s="2">
        <v>-0.71309999999999996</v>
      </c>
      <c r="K298" s="2">
        <v>0</v>
      </c>
      <c r="L298" s="2">
        <v>0</v>
      </c>
      <c r="M298" s="2">
        <v>0</v>
      </c>
      <c r="N298" s="2">
        <v>4.5856000000000003</v>
      </c>
      <c r="O298" s="3">
        <v>46085</v>
      </c>
      <c r="P298" s="2">
        <v>0</v>
      </c>
      <c r="Q298" s="2"/>
    </row>
    <row r="299" spans="2:17" ht="30" x14ac:dyDescent="0.25">
      <c r="B299" s="2">
        <v>-1</v>
      </c>
      <c r="C299" s="2" t="s">
        <v>126</v>
      </c>
      <c r="D299" s="2">
        <v>4</v>
      </c>
      <c r="E299" s="2" t="s">
        <v>35</v>
      </c>
      <c r="F299" s="2" t="s">
        <v>27</v>
      </c>
      <c r="G299" s="2"/>
      <c r="H299" s="2">
        <v>2.2875000000000001</v>
      </c>
      <c r="I299" s="2">
        <v>0</v>
      </c>
      <c r="J299" s="2">
        <v>-0.57020000000000004</v>
      </c>
      <c r="K299" s="2">
        <v>0</v>
      </c>
      <c r="L299" s="2">
        <v>0</v>
      </c>
      <c r="M299" s="2">
        <v>0</v>
      </c>
      <c r="N299" s="2">
        <v>4.8792</v>
      </c>
      <c r="O299" s="3">
        <v>46085</v>
      </c>
      <c r="P299" s="2">
        <v>0.45750000000000002</v>
      </c>
      <c r="Q299" s="2"/>
    </row>
    <row r="300" spans="2:17" ht="30" x14ac:dyDescent="0.25">
      <c r="B300" s="2">
        <v>-1</v>
      </c>
      <c r="C300" s="2" t="s">
        <v>126</v>
      </c>
      <c r="D300" s="2">
        <v>4</v>
      </c>
      <c r="E300" s="2" t="s">
        <v>35</v>
      </c>
      <c r="F300" s="2" t="s">
        <v>27</v>
      </c>
      <c r="G300" s="2"/>
      <c r="H300" s="2">
        <v>2.7450000000000001</v>
      </c>
      <c r="I300" s="2">
        <v>0</v>
      </c>
      <c r="J300" s="2">
        <v>-0.42720000000000002</v>
      </c>
      <c r="K300" s="2">
        <v>0</v>
      </c>
      <c r="L300" s="2">
        <v>0</v>
      </c>
      <c r="M300" s="2">
        <v>0</v>
      </c>
      <c r="N300" s="2">
        <v>5.1073000000000004</v>
      </c>
      <c r="O300" s="3">
        <v>46085</v>
      </c>
      <c r="P300" s="2">
        <v>0.91500000000000004</v>
      </c>
      <c r="Q300" s="2"/>
    </row>
    <row r="301" spans="2:17" ht="30" x14ac:dyDescent="0.25">
      <c r="B301" s="2">
        <v>-1</v>
      </c>
      <c r="C301" s="2" t="s">
        <v>126</v>
      </c>
      <c r="D301" s="2">
        <v>4</v>
      </c>
      <c r="E301" s="2" t="s">
        <v>35</v>
      </c>
      <c r="F301" s="2" t="s">
        <v>27</v>
      </c>
      <c r="G301" s="2"/>
      <c r="H301" s="2">
        <v>2.7450000000000001</v>
      </c>
      <c r="I301" s="2">
        <v>0</v>
      </c>
      <c r="J301" s="2">
        <v>2.1960000000000002</v>
      </c>
      <c r="K301" s="2">
        <v>0</v>
      </c>
      <c r="L301" s="2">
        <v>0</v>
      </c>
      <c r="M301" s="2">
        <v>0</v>
      </c>
      <c r="N301" s="2">
        <v>5.0720999999999998</v>
      </c>
      <c r="O301" s="3">
        <v>46116</v>
      </c>
      <c r="P301" s="2">
        <v>0</v>
      </c>
      <c r="Q301" s="2"/>
    </row>
    <row r="302" spans="2:17" ht="30" x14ac:dyDescent="0.25">
      <c r="B302" s="2">
        <v>-1</v>
      </c>
      <c r="C302" s="2" t="s">
        <v>126</v>
      </c>
      <c r="D302" s="2">
        <v>4</v>
      </c>
      <c r="E302" s="2" t="s">
        <v>35</v>
      </c>
      <c r="F302" s="2" t="s">
        <v>27</v>
      </c>
      <c r="G302" s="2"/>
      <c r="H302" s="2">
        <v>3.2025000000000001</v>
      </c>
      <c r="I302" s="2">
        <v>0</v>
      </c>
      <c r="J302" s="2">
        <v>2.339</v>
      </c>
      <c r="K302" s="2">
        <v>0</v>
      </c>
      <c r="L302" s="2">
        <v>0</v>
      </c>
      <c r="M302" s="2">
        <v>0</v>
      </c>
      <c r="N302" s="2">
        <v>4.0347</v>
      </c>
      <c r="O302" s="3">
        <v>46116</v>
      </c>
      <c r="P302" s="2">
        <v>0.45750000000000002</v>
      </c>
      <c r="Q302" s="2"/>
    </row>
    <row r="303" spans="2:17" ht="30" x14ac:dyDescent="0.25">
      <c r="B303" s="2">
        <v>-1</v>
      </c>
      <c r="C303" s="2" t="s">
        <v>126</v>
      </c>
      <c r="D303" s="2">
        <v>4</v>
      </c>
      <c r="E303" s="2" t="s">
        <v>35</v>
      </c>
      <c r="F303" s="2" t="s">
        <v>27</v>
      </c>
      <c r="G303" s="2"/>
      <c r="H303" s="2">
        <v>3.66</v>
      </c>
      <c r="I303" s="2">
        <v>0</v>
      </c>
      <c r="J303" s="2">
        <v>2.4820000000000002</v>
      </c>
      <c r="K303" s="2">
        <v>0</v>
      </c>
      <c r="L303" s="2">
        <v>0</v>
      </c>
      <c r="M303" s="2">
        <v>0</v>
      </c>
      <c r="N303" s="2">
        <v>2.9319000000000002</v>
      </c>
      <c r="O303" s="3">
        <v>46116</v>
      </c>
      <c r="P303" s="2">
        <v>0.91500000000000004</v>
      </c>
      <c r="Q303" s="2"/>
    </row>
    <row r="304" spans="2:17" ht="30" x14ac:dyDescent="0.25">
      <c r="B304" s="2">
        <v>-1</v>
      </c>
      <c r="C304" s="2" t="s">
        <v>126</v>
      </c>
      <c r="D304" s="2">
        <v>4</v>
      </c>
      <c r="E304" s="2" t="s">
        <v>35</v>
      </c>
      <c r="F304" s="2" t="s">
        <v>27</v>
      </c>
      <c r="G304" s="2"/>
      <c r="H304" s="2">
        <v>3.66</v>
      </c>
      <c r="I304" s="2">
        <v>0</v>
      </c>
      <c r="J304" s="2">
        <v>5.05</v>
      </c>
      <c r="K304" s="2">
        <v>0</v>
      </c>
      <c r="L304" s="2">
        <v>0</v>
      </c>
      <c r="M304" s="2">
        <v>0</v>
      </c>
      <c r="N304" s="2">
        <v>2.7852999999999999</v>
      </c>
      <c r="O304" s="3">
        <v>46146</v>
      </c>
      <c r="P304" s="2">
        <v>0</v>
      </c>
      <c r="Q304" s="2"/>
    </row>
    <row r="305" spans="2:17" ht="30" x14ac:dyDescent="0.25">
      <c r="B305" s="2">
        <v>-1</v>
      </c>
      <c r="C305" s="2" t="s">
        <v>126</v>
      </c>
      <c r="D305" s="2">
        <v>4</v>
      </c>
      <c r="E305" s="2" t="s">
        <v>35</v>
      </c>
      <c r="F305" s="2" t="s">
        <v>27</v>
      </c>
      <c r="G305" s="2"/>
      <c r="H305" s="2">
        <v>4.1174999999999997</v>
      </c>
      <c r="I305" s="2">
        <v>0</v>
      </c>
      <c r="J305" s="2">
        <v>5.1929999999999996</v>
      </c>
      <c r="K305" s="2">
        <v>0</v>
      </c>
      <c r="L305" s="2">
        <v>0</v>
      </c>
      <c r="M305" s="2">
        <v>0</v>
      </c>
      <c r="N305" s="2">
        <v>0.44219999999999998</v>
      </c>
      <c r="O305" s="3">
        <v>46146</v>
      </c>
      <c r="P305" s="2">
        <v>0.45750000000000002</v>
      </c>
      <c r="Q305" s="2"/>
    </row>
    <row r="306" spans="2:17" ht="30" x14ac:dyDescent="0.25">
      <c r="B306" s="2">
        <v>-1</v>
      </c>
      <c r="C306" s="2" t="s">
        <v>126</v>
      </c>
      <c r="D306" s="2">
        <v>4</v>
      </c>
      <c r="E306" s="2" t="s">
        <v>35</v>
      </c>
      <c r="F306" s="2" t="s">
        <v>27</v>
      </c>
      <c r="G306" s="2"/>
      <c r="H306" s="2">
        <v>4.5750000000000002</v>
      </c>
      <c r="I306" s="2">
        <v>0</v>
      </c>
      <c r="J306" s="2">
        <v>5.3360000000000003</v>
      </c>
      <c r="K306" s="2">
        <v>0</v>
      </c>
      <c r="L306" s="2">
        <v>0</v>
      </c>
      <c r="M306" s="2">
        <v>0</v>
      </c>
      <c r="N306" s="2">
        <v>-1.9662999999999999</v>
      </c>
      <c r="O306" s="3">
        <v>46146</v>
      </c>
      <c r="P306" s="2">
        <v>0.91500000000000004</v>
      </c>
      <c r="Q306" s="2"/>
    </row>
    <row r="307" spans="2:17" ht="30" x14ac:dyDescent="0.25">
      <c r="B307" s="2">
        <v>-1</v>
      </c>
      <c r="C307" s="2" t="s">
        <v>126</v>
      </c>
      <c r="D307" s="2">
        <v>4</v>
      </c>
      <c r="E307" s="2" t="s">
        <v>35</v>
      </c>
      <c r="F307" s="2" t="s">
        <v>27</v>
      </c>
      <c r="G307" s="2"/>
      <c r="H307" s="2">
        <v>4.5750000000000002</v>
      </c>
      <c r="I307" s="2">
        <v>0</v>
      </c>
      <c r="J307" s="2">
        <v>7.4687000000000001</v>
      </c>
      <c r="K307" s="2">
        <v>0</v>
      </c>
      <c r="L307" s="2">
        <v>0</v>
      </c>
      <c r="M307" s="2">
        <v>0</v>
      </c>
      <c r="N307" s="2">
        <v>-2.2229000000000001</v>
      </c>
      <c r="O307" s="3">
        <v>46177</v>
      </c>
      <c r="P307" s="2">
        <v>0</v>
      </c>
      <c r="Q307" s="2"/>
    </row>
    <row r="308" spans="2:17" ht="30" x14ac:dyDescent="0.25">
      <c r="B308" s="2">
        <v>-1</v>
      </c>
      <c r="C308" s="2" t="s">
        <v>126</v>
      </c>
      <c r="D308" s="2">
        <v>4</v>
      </c>
      <c r="E308" s="2" t="s">
        <v>35</v>
      </c>
      <c r="F308" s="2" t="s">
        <v>27</v>
      </c>
      <c r="G308" s="2"/>
      <c r="H308" s="2">
        <v>4.9574999999999996</v>
      </c>
      <c r="I308" s="2">
        <v>0</v>
      </c>
      <c r="J308" s="2">
        <v>7.5883000000000003</v>
      </c>
      <c r="K308" s="2">
        <v>0</v>
      </c>
      <c r="L308" s="2">
        <v>0</v>
      </c>
      <c r="M308" s="2">
        <v>0</v>
      </c>
      <c r="N308" s="2">
        <v>-5.1025999999999998</v>
      </c>
      <c r="O308" s="3">
        <v>46177</v>
      </c>
      <c r="P308" s="2">
        <v>0.38250000000000001</v>
      </c>
      <c r="Q308" s="2"/>
    </row>
    <row r="309" spans="2:17" ht="30" x14ac:dyDescent="0.25">
      <c r="B309" s="2">
        <v>-1</v>
      </c>
      <c r="C309" s="2" t="s">
        <v>126</v>
      </c>
      <c r="D309" s="2">
        <v>4</v>
      </c>
      <c r="E309" s="2" t="s">
        <v>35</v>
      </c>
      <c r="F309" s="2" t="s">
        <v>27</v>
      </c>
      <c r="G309" s="2"/>
      <c r="H309" s="2">
        <v>5.34</v>
      </c>
      <c r="I309" s="2">
        <v>0</v>
      </c>
      <c r="J309" s="2">
        <v>7.7077999999999998</v>
      </c>
      <c r="K309" s="2">
        <v>0</v>
      </c>
      <c r="L309" s="2">
        <v>0</v>
      </c>
      <c r="M309" s="2">
        <v>0</v>
      </c>
      <c r="N309" s="2">
        <v>-8.0280000000000005</v>
      </c>
      <c r="O309" s="3">
        <v>46177</v>
      </c>
      <c r="P309" s="2">
        <v>0.76500000000000001</v>
      </c>
      <c r="Q309" s="2"/>
    </row>
    <row r="310" spans="2:17" x14ac:dyDescent="0.25">
      <c r="B310" s="2">
        <v>-1</v>
      </c>
      <c r="C310" s="2" t="s">
        <v>127</v>
      </c>
      <c r="D310" s="2">
        <v>8</v>
      </c>
      <c r="E310" s="2" t="s">
        <v>19</v>
      </c>
      <c r="F310" s="2" t="s">
        <v>20</v>
      </c>
      <c r="G310" s="2"/>
      <c r="H310" s="2">
        <v>0.15</v>
      </c>
      <c r="I310" s="2">
        <v>0</v>
      </c>
      <c r="J310" s="2">
        <v>-4.0861999999999998</v>
      </c>
      <c r="K310" s="2">
        <v>0</v>
      </c>
      <c r="L310" s="2">
        <v>0</v>
      </c>
      <c r="M310" s="2">
        <v>0</v>
      </c>
      <c r="N310" s="2">
        <v>-4.2862</v>
      </c>
      <c r="O310" s="3">
        <v>46030</v>
      </c>
      <c r="P310" s="2">
        <v>0.15</v>
      </c>
      <c r="Q310" s="2"/>
    </row>
    <row r="311" spans="2:17" x14ac:dyDescent="0.25">
      <c r="B311" s="2">
        <v>-1</v>
      </c>
      <c r="C311" s="2" t="s">
        <v>127</v>
      </c>
      <c r="D311" s="2">
        <v>8</v>
      </c>
      <c r="E311" s="2" t="s">
        <v>19</v>
      </c>
      <c r="F311" s="2" t="s">
        <v>20</v>
      </c>
      <c r="G311" s="2"/>
      <c r="H311" s="2">
        <v>0.55500000000000005</v>
      </c>
      <c r="I311" s="2">
        <v>0</v>
      </c>
      <c r="J311" s="2">
        <v>-3.9597000000000002</v>
      </c>
      <c r="K311" s="2">
        <v>0</v>
      </c>
      <c r="L311" s="2">
        <v>0</v>
      </c>
      <c r="M311" s="2">
        <v>0</v>
      </c>
      <c r="N311" s="2">
        <v>-2.6568999999999998</v>
      </c>
      <c r="O311" s="3">
        <v>46030</v>
      </c>
      <c r="P311" s="2">
        <v>0.55500000000000005</v>
      </c>
      <c r="Q311" s="2"/>
    </row>
    <row r="312" spans="2:17" x14ac:dyDescent="0.25">
      <c r="B312" s="2">
        <v>-1</v>
      </c>
      <c r="C312" s="2" t="s">
        <v>127</v>
      </c>
      <c r="D312" s="2">
        <v>8</v>
      </c>
      <c r="E312" s="2" t="s">
        <v>19</v>
      </c>
      <c r="F312" s="2" t="s">
        <v>20</v>
      </c>
      <c r="G312" s="2"/>
      <c r="H312" s="2">
        <v>0.96</v>
      </c>
      <c r="I312" s="2">
        <v>0</v>
      </c>
      <c r="J312" s="2">
        <v>-3.8331</v>
      </c>
      <c r="K312" s="2">
        <v>0</v>
      </c>
      <c r="L312" s="2">
        <v>0</v>
      </c>
      <c r="M312" s="2">
        <v>0</v>
      </c>
      <c r="N312" s="2">
        <v>-1.0789</v>
      </c>
      <c r="O312" s="3">
        <v>46030</v>
      </c>
      <c r="P312" s="2">
        <v>0.96</v>
      </c>
      <c r="Q312" s="2"/>
    </row>
    <row r="313" spans="2:17" x14ac:dyDescent="0.25">
      <c r="B313" s="2">
        <v>-1</v>
      </c>
      <c r="C313" s="2" t="s">
        <v>127</v>
      </c>
      <c r="D313" s="2">
        <v>8</v>
      </c>
      <c r="E313" s="2" t="s">
        <v>19</v>
      </c>
      <c r="F313" s="2" t="s">
        <v>20</v>
      </c>
      <c r="G313" s="2"/>
      <c r="H313" s="2">
        <v>0.96</v>
      </c>
      <c r="I313" s="2">
        <v>0</v>
      </c>
      <c r="J313" s="2">
        <v>-2.7294</v>
      </c>
      <c r="K313" s="2">
        <v>0</v>
      </c>
      <c r="L313" s="2">
        <v>0</v>
      </c>
      <c r="M313" s="2">
        <v>0</v>
      </c>
      <c r="N313" s="2">
        <v>-0.95499999999999996</v>
      </c>
      <c r="O313" s="3">
        <v>46061</v>
      </c>
      <c r="P313" s="2">
        <v>0</v>
      </c>
      <c r="Q313" s="2"/>
    </row>
    <row r="314" spans="2:17" x14ac:dyDescent="0.25">
      <c r="B314" s="2">
        <v>-1</v>
      </c>
      <c r="C314" s="2" t="s">
        <v>127</v>
      </c>
      <c r="D314" s="2">
        <v>8</v>
      </c>
      <c r="E314" s="2" t="s">
        <v>19</v>
      </c>
      <c r="F314" s="2" t="s">
        <v>20</v>
      </c>
      <c r="G314" s="2"/>
      <c r="H314" s="2">
        <v>1.4590000000000001</v>
      </c>
      <c r="I314" s="2">
        <v>0</v>
      </c>
      <c r="J314" s="2">
        <v>-2.5733999999999999</v>
      </c>
      <c r="K314" s="2">
        <v>0</v>
      </c>
      <c r="L314" s="2">
        <v>0</v>
      </c>
      <c r="M314" s="2">
        <v>0</v>
      </c>
      <c r="N314" s="2">
        <v>0.36799999999999999</v>
      </c>
      <c r="O314" s="3">
        <v>46061</v>
      </c>
      <c r="P314" s="2">
        <v>0.499</v>
      </c>
      <c r="Q314" s="2"/>
    </row>
    <row r="315" spans="2:17" x14ac:dyDescent="0.25">
      <c r="B315" s="2">
        <v>-1</v>
      </c>
      <c r="C315" s="2" t="s">
        <v>127</v>
      </c>
      <c r="D315" s="2">
        <v>8</v>
      </c>
      <c r="E315" s="2" t="s">
        <v>19</v>
      </c>
      <c r="F315" s="2" t="s">
        <v>20</v>
      </c>
      <c r="G315" s="2"/>
      <c r="H315" s="2">
        <v>1.958</v>
      </c>
      <c r="I315" s="2">
        <v>0</v>
      </c>
      <c r="J315" s="2">
        <v>-2.4175</v>
      </c>
      <c r="K315" s="2">
        <v>0</v>
      </c>
      <c r="L315" s="2">
        <v>0</v>
      </c>
      <c r="M315" s="2">
        <v>0</v>
      </c>
      <c r="N315" s="2">
        <v>1.6133</v>
      </c>
      <c r="O315" s="3">
        <v>46061</v>
      </c>
      <c r="P315" s="2">
        <v>0.998</v>
      </c>
      <c r="Q315" s="2"/>
    </row>
    <row r="316" spans="2:17" x14ac:dyDescent="0.25">
      <c r="B316" s="2">
        <v>-1</v>
      </c>
      <c r="C316" s="2" t="s">
        <v>127</v>
      </c>
      <c r="D316" s="2">
        <v>8</v>
      </c>
      <c r="E316" s="2" t="s">
        <v>19</v>
      </c>
      <c r="F316" s="2" t="s">
        <v>20</v>
      </c>
      <c r="G316" s="2"/>
      <c r="H316" s="2">
        <v>1.958</v>
      </c>
      <c r="I316" s="2">
        <v>0</v>
      </c>
      <c r="J316" s="2">
        <v>-1.0972999999999999</v>
      </c>
      <c r="K316" s="2">
        <v>0</v>
      </c>
      <c r="L316" s="2">
        <v>0</v>
      </c>
      <c r="M316" s="2">
        <v>0</v>
      </c>
      <c r="N316" s="2">
        <v>1.6757</v>
      </c>
      <c r="O316" s="3">
        <v>46089</v>
      </c>
      <c r="P316" s="2">
        <v>0</v>
      </c>
      <c r="Q316" s="2"/>
    </row>
    <row r="317" spans="2:17" x14ac:dyDescent="0.25">
      <c r="B317" s="2">
        <v>-1</v>
      </c>
      <c r="C317" s="2" t="s">
        <v>127</v>
      </c>
      <c r="D317" s="2">
        <v>8</v>
      </c>
      <c r="E317" s="2" t="s">
        <v>19</v>
      </c>
      <c r="F317" s="2" t="s">
        <v>20</v>
      </c>
      <c r="G317" s="2"/>
      <c r="H317" s="2">
        <v>2.4569999999999999</v>
      </c>
      <c r="I317" s="2">
        <v>0</v>
      </c>
      <c r="J317" s="2">
        <v>-0.94130000000000003</v>
      </c>
      <c r="K317" s="2">
        <v>0</v>
      </c>
      <c r="L317" s="2">
        <v>0</v>
      </c>
      <c r="M317" s="2">
        <v>0</v>
      </c>
      <c r="N317" s="2">
        <v>2.1842999999999999</v>
      </c>
      <c r="O317" s="3">
        <v>46089</v>
      </c>
      <c r="P317" s="2">
        <v>0.499</v>
      </c>
      <c r="Q317" s="2"/>
    </row>
    <row r="318" spans="2:17" x14ac:dyDescent="0.25">
      <c r="B318" s="2">
        <v>-1</v>
      </c>
      <c r="C318" s="2" t="s">
        <v>127</v>
      </c>
      <c r="D318" s="2">
        <v>8</v>
      </c>
      <c r="E318" s="2" t="s">
        <v>19</v>
      </c>
      <c r="F318" s="2" t="s">
        <v>20</v>
      </c>
      <c r="G318" s="2"/>
      <c r="H318" s="2">
        <v>2.956</v>
      </c>
      <c r="I318" s="2">
        <v>0</v>
      </c>
      <c r="J318" s="2">
        <v>-0.78539999999999999</v>
      </c>
      <c r="K318" s="2">
        <v>0</v>
      </c>
      <c r="L318" s="2">
        <v>0</v>
      </c>
      <c r="M318" s="2">
        <v>0</v>
      </c>
      <c r="N318" s="2">
        <v>2.6151</v>
      </c>
      <c r="O318" s="3">
        <v>46089</v>
      </c>
      <c r="P318" s="2">
        <v>0.998</v>
      </c>
      <c r="Q318" s="2"/>
    </row>
    <row r="319" spans="2:17" x14ac:dyDescent="0.25">
      <c r="B319" s="2">
        <v>-1</v>
      </c>
      <c r="C319" s="2" t="s">
        <v>127</v>
      </c>
      <c r="D319" s="2">
        <v>8</v>
      </c>
      <c r="E319" s="2" t="s">
        <v>19</v>
      </c>
      <c r="F319" s="2" t="s">
        <v>20</v>
      </c>
      <c r="G319" s="2"/>
      <c r="H319" s="2">
        <v>2.956</v>
      </c>
      <c r="I319" s="2">
        <v>0</v>
      </c>
      <c r="J319" s="2">
        <v>0.59230000000000005</v>
      </c>
      <c r="K319" s="2">
        <v>0</v>
      </c>
      <c r="L319" s="2">
        <v>0</v>
      </c>
      <c r="M319" s="2">
        <v>0</v>
      </c>
      <c r="N319" s="2">
        <v>2.6185</v>
      </c>
      <c r="O319" s="3">
        <v>46120</v>
      </c>
      <c r="P319" s="2">
        <v>0</v>
      </c>
      <c r="Q319" s="2"/>
    </row>
    <row r="320" spans="2:17" x14ac:dyDescent="0.25">
      <c r="B320" s="2">
        <v>-1</v>
      </c>
      <c r="C320" s="2" t="s">
        <v>127</v>
      </c>
      <c r="D320" s="2">
        <v>8</v>
      </c>
      <c r="E320" s="2" t="s">
        <v>19</v>
      </c>
      <c r="F320" s="2" t="s">
        <v>20</v>
      </c>
      <c r="G320" s="2"/>
      <c r="H320" s="2">
        <v>3.4550000000000001</v>
      </c>
      <c r="I320" s="2">
        <v>0</v>
      </c>
      <c r="J320" s="2">
        <v>0.74819999999999998</v>
      </c>
      <c r="K320" s="2">
        <v>0</v>
      </c>
      <c r="L320" s="2">
        <v>0</v>
      </c>
      <c r="M320" s="2">
        <v>0</v>
      </c>
      <c r="N320" s="2">
        <v>2.2841</v>
      </c>
      <c r="O320" s="3">
        <v>46120</v>
      </c>
      <c r="P320" s="2">
        <v>0.499</v>
      </c>
      <c r="Q320" s="2"/>
    </row>
    <row r="321" spans="2:17" x14ac:dyDescent="0.25">
      <c r="B321" s="2">
        <v>-1</v>
      </c>
      <c r="C321" s="2" t="s">
        <v>127</v>
      </c>
      <c r="D321" s="2">
        <v>8</v>
      </c>
      <c r="E321" s="2" t="s">
        <v>19</v>
      </c>
      <c r="F321" s="2" t="s">
        <v>20</v>
      </c>
      <c r="G321" s="2"/>
      <c r="H321" s="2">
        <v>3.9540999999999999</v>
      </c>
      <c r="I321" s="2">
        <v>0</v>
      </c>
      <c r="J321" s="2">
        <v>0.90410000000000001</v>
      </c>
      <c r="K321" s="2">
        <v>0</v>
      </c>
      <c r="L321" s="2">
        <v>0</v>
      </c>
      <c r="M321" s="2">
        <v>0</v>
      </c>
      <c r="N321" s="2">
        <v>1.8717999999999999</v>
      </c>
      <c r="O321" s="3">
        <v>46120</v>
      </c>
      <c r="P321" s="2">
        <v>0.998</v>
      </c>
      <c r="Q321" s="2"/>
    </row>
    <row r="322" spans="2:17" x14ac:dyDescent="0.25">
      <c r="B322" s="2">
        <v>-1</v>
      </c>
      <c r="C322" s="2" t="s">
        <v>127</v>
      </c>
      <c r="D322" s="2">
        <v>8</v>
      </c>
      <c r="E322" s="2" t="s">
        <v>19</v>
      </c>
      <c r="F322" s="2" t="s">
        <v>20</v>
      </c>
      <c r="G322" s="2"/>
      <c r="H322" s="2">
        <v>3.9540999999999999</v>
      </c>
      <c r="I322" s="2">
        <v>0</v>
      </c>
      <c r="J322" s="2">
        <v>2.2320000000000002</v>
      </c>
      <c r="K322" s="2">
        <v>0</v>
      </c>
      <c r="L322" s="2">
        <v>0</v>
      </c>
      <c r="M322" s="2">
        <v>0</v>
      </c>
      <c r="N322" s="2">
        <v>1.8162</v>
      </c>
      <c r="O322" s="3">
        <v>46150</v>
      </c>
      <c r="P322" s="2">
        <v>0</v>
      </c>
      <c r="Q322" s="2"/>
    </row>
    <row r="323" spans="2:17" x14ac:dyDescent="0.25">
      <c r="B323" s="2">
        <v>-1</v>
      </c>
      <c r="C323" s="2" t="s">
        <v>127</v>
      </c>
      <c r="D323" s="2">
        <v>8</v>
      </c>
      <c r="E323" s="2" t="s">
        <v>19</v>
      </c>
      <c r="F323" s="2" t="s">
        <v>20</v>
      </c>
      <c r="G323" s="2"/>
      <c r="H323" s="2">
        <v>4.4531000000000001</v>
      </c>
      <c r="I323" s="2">
        <v>0</v>
      </c>
      <c r="J323" s="2">
        <v>2.3879000000000001</v>
      </c>
      <c r="K323" s="2">
        <v>0</v>
      </c>
      <c r="L323" s="2">
        <v>0</v>
      </c>
      <c r="M323" s="2">
        <v>0</v>
      </c>
      <c r="N323" s="2">
        <v>0.66349999999999998</v>
      </c>
      <c r="O323" s="3">
        <v>46150</v>
      </c>
      <c r="P323" s="2">
        <v>0.499</v>
      </c>
      <c r="Q323" s="2"/>
    </row>
    <row r="324" spans="2:17" x14ac:dyDescent="0.25">
      <c r="B324" s="2">
        <v>-1</v>
      </c>
      <c r="C324" s="2" t="s">
        <v>127</v>
      </c>
      <c r="D324" s="2">
        <v>8</v>
      </c>
      <c r="E324" s="2" t="s">
        <v>19</v>
      </c>
      <c r="F324" s="2" t="s">
        <v>20</v>
      </c>
      <c r="G324" s="2"/>
      <c r="H324" s="2">
        <v>4.9520999999999997</v>
      </c>
      <c r="I324" s="2">
        <v>0</v>
      </c>
      <c r="J324" s="2">
        <v>2.5438999999999998</v>
      </c>
      <c r="K324" s="2">
        <v>0</v>
      </c>
      <c r="L324" s="2">
        <v>0</v>
      </c>
      <c r="M324" s="2">
        <v>0</v>
      </c>
      <c r="N324" s="2">
        <v>-0.56699999999999995</v>
      </c>
      <c r="O324" s="3">
        <v>46150</v>
      </c>
      <c r="P324" s="2">
        <v>0.998</v>
      </c>
      <c r="Q324" s="2"/>
    </row>
    <row r="325" spans="2:17" x14ac:dyDescent="0.25">
      <c r="B325" s="2">
        <v>-1</v>
      </c>
      <c r="C325" s="2" t="s">
        <v>127</v>
      </c>
      <c r="D325" s="2">
        <v>8</v>
      </c>
      <c r="E325" s="2" t="s">
        <v>19</v>
      </c>
      <c r="F325" s="2" t="s">
        <v>20</v>
      </c>
      <c r="G325" s="2"/>
      <c r="H325" s="2">
        <v>4.9520999999999997</v>
      </c>
      <c r="I325" s="2">
        <v>0</v>
      </c>
      <c r="J325" s="2">
        <v>3.6995</v>
      </c>
      <c r="K325" s="2">
        <v>0</v>
      </c>
      <c r="L325" s="2">
        <v>0</v>
      </c>
      <c r="M325" s="2">
        <v>0</v>
      </c>
      <c r="N325" s="2">
        <v>-0.68220000000000003</v>
      </c>
      <c r="O325" s="3">
        <v>46181</v>
      </c>
      <c r="P325" s="2">
        <v>0</v>
      </c>
      <c r="Q325" s="2"/>
    </row>
    <row r="326" spans="2:17" x14ac:dyDescent="0.25">
      <c r="B326" s="2">
        <v>-1</v>
      </c>
      <c r="C326" s="2" t="s">
        <v>127</v>
      </c>
      <c r="D326" s="2">
        <v>8</v>
      </c>
      <c r="E326" s="2" t="s">
        <v>19</v>
      </c>
      <c r="F326" s="2" t="s">
        <v>20</v>
      </c>
      <c r="G326" s="2"/>
      <c r="H326" s="2">
        <v>5.3761000000000001</v>
      </c>
      <c r="I326" s="2">
        <v>0</v>
      </c>
      <c r="J326" s="2">
        <v>3.8319999999999999</v>
      </c>
      <c r="K326" s="2">
        <v>0</v>
      </c>
      <c r="L326" s="2">
        <v>0</v>
      </c>
      <c r="M326" s="2">
        <v>0</v>
      </c>
      <c r="N326" s="2">
        <v>-2.2789000000000001</v>
      </c>
      <c r="O326" s="3">
        <v>46181</v>
      </c>
      <c r="P326" s="2">
        <v>0.42399999999999999</v>
      </c>
      <c r="Q326" s="2"/>
    </row>
    <row r="327" spans="2:17" x14ac:dyDescent="0.25">
      <c r="B327" s="2">
        <v>-1</v>
      </c>
      <c r="C327" s="2" t="s">
        <v>127</v>
      </c>
      <c r="D327" s="2">
        <v>8</v>
      </c>
      <c r="E327" s="2" t="s">
        <v>19</v>
      </c>
      <c r="F327" s="2" t="s">
        <v>20</v>
      </c>
      <c r="G327" s="2"/>
      <c r="H327" s="2">
        <v>5.8000999999999996</v>
      </c>
      <c r="I327" s="2">
        <v>0</v>
      </c>
      <c r="J327" s="2">
        <v>3.9645000000000001</v>
      </c>
      <c r="K327" s="2">
        <v>0</v>
      </c>
      <c r="L327" s="2">
        <v>0</v>
      </c>
      <c r="M327" s="2">
        <v>0</v>
      </c>
      <c r="N327" s="2">
        <v>-3.9318</v>
      </c>
      <c r="O327" s="3">
        <v>46181</v>
      </c>
      <c r="P327" s="2">
        <v>0.84799999999999998</v>
      </c>
      <c r="Q327" s="2"/>
    </row>
    <row r="328" spans="2:17" x14ac:dyDescent="0.25">
      <c r="B328" s="2">
        <v>-1</v>
      </c>
      <c r="C328" s="2" t="s">
        <v>127</v>
      </c>
      <c r="D328" s="2">
        <v>8</v>
      </c>
      <c r="E328" s="2" t="s">
        <v>21</v>
      </c>
      <c r="F328" s="2" t="s">
        <v>20</v>
      </c>
      <c r="G328" s="2"/>
      <c r="H328" s="2">
        <v>0.15</v>
      </c>
      <c r="I328" s="2">
        <v>0</v>
      </c>
      <c r="J328" s="2">
        <v>-3.4866999999999999</v>
      </c>
      <c r="K328" s="2">
        <v>0</v>
      </c>
      <c r="L328" s="2">
        <v>0</v>
      </c>
      <c r="M328" s="2">
        <v>0</v>
      </c>
      <c r="N328" s="2">
        <v>-3.7067999999999999</v>
      </c>
      <c r="O328" s="3">
        <v>46030</v>
      </c>
      <c r="P328" s="2">
        <v>0.15</v>
      </c>
      <c r="Q328" s="2"/>
    </row>
    <row r="329" spans="2:17" x14ac:dyDescent="0.25">
      <c r="B329" s="2">
        <v>-1</v>
      </c>
      <c r="C329" s="2" t="s">
        <v>127</v>
      </c>
      <c r="D329" s="2">
        <v>8</v>
      </c>
      <c r="E329" s="2" t="s">
        <v>21</v>
      </c>
      <c r="F329" s="2" t="s">
        <v>20</v>
      </c>
      <c r="G329" s="2"/>
      <c r="H329" s="2">
        <v>0.55500000000000005</v>
      </c>
      <c r="I329" s="2">
        <v>0</v>
      </c>
      <c r="J329" s="2">
        <v>-3.4866999999999999</v>
      </c>
      <c r="K329" s="2">
        <v>0</v>
      </c>
      <c r="L329" s="2">
        <v>0</v>
      </c>
      <c r="M329" s="2">
        <v>0</v>
      </c>
      <c r="N329" s="2">
        <v>-2.2946</v>
      </c>
      <c r="O329" s="3">
        <v>46030</v>
      </c>
      <c r="P329" s="2">
        <v>0.55500000000000005</v>
      </c>
      <c r="Q329" s="2"/>
    </row>
    <row r="330" spans="2:17" x14ac:dyDescent="0.25">
      <c r="B330" s="2">
        <v>-1</v>
      </c>
      <c r="C330" s="2" t="s">
        <v>127</v>
      </c>
      <c r="D330" s="2">
        <v>8</v>
      </c>
      <c r="E330" s="2" t="s">
        <v>21</v>
      </c>
      <c r="F330" s="2" t="s">
        <v>20</v>
      </c>
      <c r="G330" s="2"/>
      <c r="H330" s="2">
        <v>0.96</v>
      </c>
      <c r="I330" s="2">
        <v>0</v>
      </c>
      <c r="J330" s="2">
        <v>-3.4866999999999999</v>
      </c>
      <c r="K330" s="2">
        <v>0</v>
      </c>
      <c r="L330" s="2">
        <v>0</v>
      </c>
      <c r="M330" s="2">
        <v>0</v>
      </c>
      <c r="N330" s="2">
        <v>-0.88249999999999995</v>
      </c>
      <c r="O330" s="3">
        <v>46030</v>
      </c>
      <c r="P330" s="2">
        <v>0.96</v>
      </c>
      <c r="Q330" s="2"/>
    </row>
    <row r="331" spans="2:17" x14ac:dyDescent="0.25">
      <c r="B331" s="2">
        <v>-1</v>
      </c>
      <c r="C331" s="2" t="s">
        <v>127</v>
      </c>
      <c r="D331" s="2">
        <v>8</v>
      </c>
      <c r="E331" s="2" t="s">
        <v>21</v>
      </c>
      <c r="F331" s="2" t="s">
        <v>20</v>
      </c>
      <c r="G331" s="2"/>
      <c r="H331" s="2">
        <v>0.96</v>
      </c>
      <c r="I331" s="2">
        <v>0</v>
      </c>
      <c r="J331" s="2">
        <v>-2.3328000000000002</v>
      </c>
      <c r="K331" s="2">
        <v>0</v>
      </c>
      <c r="L331" s="2">
        <v>0</v>
      </c>
      <c r="M331" s="2">
        <v>0</v>
      </c>
      <c r="N331" s="2">
        <v>-0.77139999999999997</v>
      </c>
      <c r="O331" s="3">
        <v>46061</v>
      </c>
      <c r="P331" s="2">
        <v>0</v>
      </c>
      <c r="Q331" s="2"/>
    </row>
    <row r="332" spans="2:17" x14ac:dyDescent="0.25">
      <c r="B332" s="2">
        <v>-1</v>
      </c>
      <c r="C332" s="2" t="s">
        <v>127</v>
      </c>
      <c r="D332" s="2">
        <v>8</v>
      </c>
      <c r="E332" s="2" t="s">
        <v>21</v>
      </c>
      <c r="F332" s="2" t="s">
        <v>20</v>
      </c>
      <c r="G332" s="2"/>
      <c r="H332" s="2">
        <v>1.4590000000000001</v>
      </c>
      <c r="I332" s="2">
        <v>0</v>
      </c>
      <c r="J332" s="2">
        <v>-2.3328000000000002</v>
      </c>
      <c r="K332" s="2">
        <v>0</v>
      </c>
      <c r="L332" s="2">
        <v>0</v>
      </c>
      <c r="M332" s="2">
        <v>0</v>
      </c>
      <c r="N332" s="2">
        <v>0.3926</v>
      </c>
      <c r="O332" s="3">
        <v>46061</v>
      </c>
      <c r="P332" s="2">
        <v>0.499</v>
      </c>
      <c r="Q332" s="2"/>
    </row>
    <row r="333" spans="2:17" x14ac:dyDescent="0.25">
      <c r="B333" s="2">
        <v>-1</v>
      </c>
      <c r="C333" s="2" t="s">
        <v>127</v>
      </c>
      <c r="D333" s="2">
        <v>8</v>
      </c>
      <c r="E333" s="2" t="s">
        <v>21</v>
      </c>
      <c r="F333" s="2" t="s">
        <v>20</v>
      </c>
      <c r="G333" s="2"/>
      <c r="H333" s="2">
        <v>1.958</v>
      </c>
      <c r="I333" s="2">
        <v>0</v>
      </c>
      <c r="J333" s="2">
        <v>-2.3328000000000002</v>
      </c>
      <c r="K333" s="2">
        <v>0</v>
      </c>
      <c r="L333" s="2">
        <v>0</v>
      </c>
      <c r="M333" s="2">
        <v>0</v>
      </c>
      <c r="N333" s="2">
        <v>1.5567</v>
      </c>
      <c r="O333" s="3">
        <v>46061</v>
      </c>
      <c r="P333" s="2">
        <v>0.998</v>
      </c>
      <c r="Q333" s="2"/>
    </row>
    <row r="334" spans="2:17" x14ac:dyDescent="0.25">
      <c r="B334" s="2">
        <v>-1</v>
      </c>
      <c r="C334" s="2" t="s">
        <v>127</v>
      </c>
      <c r="D334" s="2">
        <v>8</v>
      </c>
      <c r="E334" s="2" t="s">
        <v>21</v>
      </c>
      <c r="F334" s="2" t="s">
        <v>20</v>
      </c>
      <c r="G334" s="2"/>
      <c r="H334" s="2">
        <v>1.958</v>
      </c>
      <c r="I334" s="2">
        <v>0</v>
      </c>
      <c r="J334" s="2">
        <v>-0.84719999999999995</v>
      </c>
      <c r="K334" s="2">
        <v>0</v>
      </c>
      <c r="L334" s="2">
        <v>0</v>
      </c>
      <c r="M334" s="2">
        <v>0</v>
      </c>
      <c r="N334" s="2">
        <v>1.6133</v>
      </c>
      <c r="O334" s="3">
        <v>46089</v>
      </c>
      <c r="P334" s="2">
        <v>0</v>
      </c>
      <c r="Q334" s="2"/>
    </row>
    <row r="335" spans="2:17" x14ac:dyDescent="0.25">
      <c r="B335" s="2">
        <v>-1</v>
      </c>
      <c r="C335" s="2" t="s">
        <v>127</v>
      </c>
      <c r="D335" s="2">
        <v>8</v>
      </c>
      <c r="E335" s="2" t="s">
        <v>21</v>
      </c>
      <c r="F335" s="2" t="s">
        <v>20</v>
      </c>
      <c r="G335" s="2"/>
      <c r="H335" s="2">
        <v>2.4569999999999999</v>
      </c>
      <c r="I335" s="2">
        <v>0</v>
      </c>
      <c r="J335" s="2">
        <v>-0.84719999999999995</v>
      </c>
      <c r="K335" s="2">
        <v>0</v>
      </c>
      <c r="L335" s="2">
        <v>0</v>
      </c>
      <c r="M335" s="2">
        <v>0</v>
      </c>
      <c r="N335" s="2">
        <v>2.036</v>
      </c>
      <c r="O335" s="3">
        <v>46089</v>
      </c>
      <c r="P335" s="2">
        <v>0.499</v>
      </c>
      <c r="Q335" s="2"/>
    </row>
    <row r="336" spans="2:17" x14ac:dyDescent="0.25">
      <c r="B336" s="2">
        <v>-1</v>
      </c>
      <c r="C336" s="2" t="s">
        <v>127</v>
      </c>
      <c r="D336" s="2">
        <v>8</v>
      </c>
      <c r="E336" s="2" t="s">
        <v>21</v>
      </c>
      <c r="F336" s="2" t="s">
        <v>20</v>
      </c>
      <c r="G336" s="2"/>
      <c r="H336" s="2">
        <v>2.956</v>
      </c>
      <c r="I336" s="2">
        <v>0</v>
      </c>
      <c r="J336" s="2">
        <v>-0.84719999999999995</v>
      </c>
      <c r="K336" s="2">
        <v>0</v>
      </c>
      <c r="L336" s="2">
        <v>0</v>
      </c>
      <c r="M336" s="2">
        <v>0</v>
      </c>
      <c r="N336" s="2">
        <v>2.4588000000000001</v>
      </c>
      <c r="O336" s="3">
        <v>46089</v>
      </c>
      <c r="P336" s="2">
        <v>0.998</v>
      </c>
      <c r="Q336" s="2"/>
    </row>
    <row r="337" spans="2:17" x14ac:dyDescent="0.25">
      <c r="B337" s="2">
        <v>-1</v>
      </c>
      <c r="C337" s="2" t="s">
        <v>127</v>
      </c>
      <c r="D337" s="2">
        <v>8</v>
      </c>
      <c r="E337" s="2" t="s">
        <v>21</v>
      </c>
      <c r="F337" s="2" t="s">
        <v>20</v>
      </c>
      <c r="G337" s="2"/>
      <c r="H337" s="2">
        <v>2.956</v>
      </c>
      <c r="I337" s="2">
        <v>0</v>
      </c>
      <c r="J337" s="2">
        <v>0.72789999999999999</v>
      </c>
      <c r="K337" s="2">
        <v>0</v>
      </c>
      <c r="L337" s="2">
        <v>0</v>
      </c>
      <c r="M337" s="2">
        <v>0</v>
      </c>
      <c r="N337" s="2">
        <v>2.4609000000000001</v>
      </c>
      <c r="O337" s="3">
        <v>46120</v>
      </c>
      <c r="P337" s="2">
        <v>0</v>
      </c>
      <c r="Q337" s="2"/>
    </row>
    <row r="338" spans="2:17" x14ac:dyDescent="0.25">
      <c r="B338" s="2">
        <v>-1</v>
      </c>
      <c r="C338" s="2" t="s">
        <v>127</v>
      </c>
      <c r="D338" s="2">
        <v>8</v>
      </c>
      <c r="E338" s="2" t="s">
        <v>21</v>
      </c>
      <c r="F338" s="2" t="s">
        <v>20</v>
      </c>
      <c r="G338" s="2"/>
      <c r="H338" s="2">
        <v>3.4550000000000001</v>
      </c>
      <c r="I338" s="2">
        <v>0</v>
      </c>
      <c r="J338" s="2">
        <v>0.72789999999999999</v>
      </c>
      <c r="K338" s="2">
        <v>0</v>
      </c>
      <c r="L338" s="2">
        <v>0</v>
      </c>
      <c r="M338" s="2">
        <v>0</v>
      </c>
      <c r="N338" s="2">
        <v>2.0977000000000001</v>
      </c>
      <c r="O338" s="3">
        <v>46120</v>
      </c>
      <c r="P338" s="2">
        <v>0.499</v>
      </c>
      <c r="Q338" s="2"/>
    </row>
    <row r="339" spans="2:17" x14ac:dyDescent="0.25">
      <c r="B339" s="2">
        <v>-1</v>
      </c>
      <c r="C339" s="2" t="s">
        <v>127</v>
      </c>
      <c r="D339" s="2">
        <v>8</v>
      </c>
      <c r="E339" s="2" t="s">
        <v>21</v>
      </c>
      <c r="F339" s="2" t="s">
        <v>20</v>
      </c>
      <c r="G339" s="2"/>
      <c r="H339" s="2">
        <v>3.9540999999999999</v>
      </c>
      <c r="I339" s="2">
        <v>0</v>
      </c>
      <c r="J339" s="2">
        <v>0.72789999999999999</v>
      </c>
      <c r="K339" s="2">
        <v>0</v>
      </c>
      <c r="L339" s="2">
        <v>0</v>
      </c>
      <c r="M339" s="2">
        <v>0</v>
      </c>
      <c r="N339" s="2">
        <v>1.7344999999999999</v>
      </c>
      <c r="O339" s="3">
        <v>46120</v>
      </c>
      <c r="P339" s="2">
        <v>0.998</v>
      </c>
      <c r="Q339" s="2"/>
    </row>
    <row r="340" spans="2:17" x14ac:dyDescent="0.25">
      <c r="B340" s="2">
        <v>-1</v>
      </c>
      <c r="C340" s="2" t="s">
        <v>127</v>
      </c>
      <c r="D340" s="2">
        <v>8</v>
      </c>
      <c r="E340" s="2" t="s">
        <v>21</v>
      </c>
      <c r="F340" s="2" t="s">
        <v>20</v>
      </c>
      <c r="G340" s="2"/>
      <c r="H340" s="2">
        <v>3.9540999999999999</v>
      </c>
      <c r="I340" s="2">
        <v>0</v>
      </c>
      <c r="J340" s="2">
        <v>2.2279</v>
      </c>
      <c r="K340" s="2">
        <v>0</v>
      </c>
      <c r="L340" s="2">
        <v>0</v>
      </c>
      <c r="M340" s="2">
        <v>0</v>
      </c>
      <c r="N340" s="2">
        <v>1.6819</v>
      </c>
      <c r="O340" s="3">
        <v>46150</v>
      </c>
      <c r="P340" s="2">
        <v>0</v>
      </c>
      <c r="Q340" s="2"/>
    </row>
    <row r="341" spans="2:17" x14ac:dyDescent="0.25">
      <c r="B341" s="2">
        <v>-1</v>
      </c>
      <c r="C341" s="2" t="s">
        <v>127</v>
      </c>
      <c r="D341" s="2">
        <v>8</v>
      </c>
      <c r="E341" s="2" t="s">
        <v>21</v>
      </c>
      <c r="F341" s="2" t="s">
        <v>20</v>
      </c>
      <c r="G341" s="2"/>
      <c r="H341" s="2">
        <v>4.4531000000000001</v>
      </c>
      <c r="I341" s="2">
        <v>0</v>
      </c>
      <c r="J341" s="2">
        <v>2.2279</v>
      </c>
      <c r="K341" s="2">
        <v>0</v>
      </c>
      <c r="L341" s="2">
        <v>0</v>
      </c>
      <c r="M341" s="2">
        <v>0</v>
      </c>
      <c r="N341" s="2">
        <v>0.57020000000000004</v>
      </c>
      <c r="O341" s="3">
        <v>46150</v>
      </c>
      <c r="P341" s="2">
        <v>0.499</v>
      </c>
      <c r="Q341" s="2"/>
    </row>
    <row r="342" spans="2:17" x14ac:dyDescent="0.25">
      <c r="B342" s="2">
        <v>-1</v>
      </c>
      <c r="C342" s="2" t="s">
        <v>127</v>
      </c>
      <c r="D342" s="2">
        <v>8</v>
      </c>
      <c r="E342" s="2" t="s">
        <v>21</v>
      </c>
      <c r="F342" s="2" t="s">
        <v>20</v>
      </c>
      <c r="G342" s="2"/>
      <c r="H342" s="2">
        <v>4.9520999999999997</v>
      </c>
      <c r="I342" s="2">
        <v>0</v>
      </c>
      <c r="J342" s="2">
        <v>2.2279</v>
      </c>
      <c r="K342" s="2">
        <v>0</v>
      </c>
      <c r="L342" s="2">
        <v>0</v>
      </c>
      <c r="M342" s="2">
        <v>0</v>
      </c>
      <c r="N342" s="2">
        <v>-0.54149999999999998</v>
      </c>
      <c r="O342" s="3">
        <v>46150</v>
      </c>
      <c r="P342" s="2">
        <v>0.998</v>
      </c>
      <c r="Q342" s="2"/>
    </row>
    <row r="343" spans="2:17" x14ac:dyDescent="0.25">
      <c r="B343" s="2">
        <v>-1</v>
      </c>
      <c r="C343" s="2" t="s">
        <v>127</v>
      </c>
      <c r="D343" s="2">
        <v>8</v>
      </c>
      <c r="E343" s="2" t="s">
        <v>21</v>
      </c>
      <c r="F343" s="2" t="s">
        <v>20</v>
      </c>
      <c r="G343" s="2"/>
      <c r="H343" s="2">
        <v>4.9520999999999997</v>
      </c>
      <c r="I343" s="2">
        <v>0</v>
      </c>
      <c r="J343" s="2">
        <v>3.4361999999999999</v>
      </c>
      <c r="K343" s="2">
        <v>0</v>
      </c>
      <c r="L343" s="2">
        <v>0</v>
      </c>
      <c r="M343" s="2">
        <v>0</v>
      </c>
      <c r="N343" s="2">
        <v>-0.64749999999999996</v>
      </c>
      <c r="O343" s="3">
        <v>46181</v>
      </c>
      <c r="P343" s="2">
        <v>0</v>
      </c>
      <c r="Q343" s="2"/>
    </row>
    <row r="344" spans="2:17" x14ac:dyDescent="0.25">
      <c r="B344" s="2">
        <v>-1</v>
      </c>
      <c r="C344" s="2" t="s">
        <v>127</v>
      </c>
      <c r="D344" s="2">
        <v>8</v>
      </c>
      <c r="E344" s="2" t="s">
        <v>21</v>
      </c>
      <c r="F344" s="2" t="s">
        <v>20</v>
      </c>
      <c r="G344" s="2"/>
      <c r="H344" s="2">
        <v>5.3761000000000001</v>
      </c>
      <c r="I344" s="2">
        <v>0</v>
      </c>
      <c r="J344" s="2">
        <v>3.4361999999999999</v>
      </c>
      <c r="K344" s="2">
        <v>0</v>
      </c>
      <c r="L344" s="2">
        <v>0</v>
      </c>
      <c r="M344" s="2">
        <v>0</v>
      </c>
      <c r="N344" s="2">
        <v>-2.1044999999999998</v>
      </c>
      <c r="O344" s="3">
        <v>46181</v>
      </c>
      <c r="P344" s="2">
        <v>0.42399999999999999</v>
      </c>
      <c r="Q344" s="2"/>
    </row>
    <row r="345" spans="2:17" x14ac:dyDescent="0.25">
      <c r="B345" s="2">
        <v>-1</v>
      </c>
      <c r="C345" s="2" t="s">
        <v>127</v>
      </c>
      <c r="D345" s="2">
        <v>8</v>
      </c>
      <c r="E345" s="2" t="s">
        <v>21</v>
      </c>
      <c r="F345" s="2" t="s">
        <v>20</v>
      </c>
      <c r="G345" s="2"/>
      <c r="H345" s="2">
        <v>5.8000999999999996</v>
      </c>
      <c r="I345" s="2">
        <v>0</v>
      </c>
      <c r="J345" s="2">
        <v>3.4361999999999999</v>
      </c>
      <c r="K345" s="2">
        <v>0</v>
      </c>
      <c r="L345" s="2">
        <v>0</v>
      </c>
      <c r="M345" s="2">
        <v>0</v>
      </c>
      <c r="N345" s="2">
        <v>-3.5613999999999999</v>
      </c>
      <c r="O345" s="3">
        <v>46181</v>
      </c>
      <c r="P345" s="2">
        <v>0.84799999999999998</v>
      </c>
      <c r="Q345" s="2"/>
    </row>
    <row r="346" spans="2:17" ht="30" x14ac:dyDescent="0.25">
      <c r="B346" s="2">
        <v>-1</v>
      </c>
      <c r="C346" s="2" t="s">
        <v>127</v>
      </c>
      <c r="D346" s="2">
        <v>8</v>
      </c>
      <c r="E346" s="2" t="s">
        <v>22</v>
      </c>
      <c r="F346" s="2" t="s">
        <v>23</v>
      </c>
      <c r="G346" s="2" t="s">
        <v>24</v>
      </c>
      <c r="H346" s="2">
        <v>0.15</v>
      </c>
      <c r="I346" s="2">
        <v>0</v>
      </c>
      <c r="J346" s="2">
        <v>4.4499999999999998E-2</v>
      </c>
      <c r="K346" s="2">
        <v>0</v>
      </c>
      <c r="L346" s="2">
        <v>0</v>
      </c>
      <c r="M346" s="2">
        <v>0</v>
      </c>
      <c r="N346" s="2">
        <v>7.2800000000000004E-2</v>
      </c>
      <c r="O346" s="3">
        <v>46030</v>
      </c>
      <c r="P346" s="2">
        <v>0.15</v>
      </c>
      <c r="Q346" s="2"/>
    </row>
    <row r="347" spans="2:17" ht="30" x14ac:dyDescent="0.25">
      <c r="B347" s="2">
        <v>-1</v>
      </c>
      <c r="C347" s="2" t="s">
        <v>127</v>
      </c>
      <c r="D347" s="2">
        <v>8</v>
      </c>
      <c r="E347" s="2" t="s">
        <v>22</v>
      </c>
      <c r="F347" s="2" t="s">
        <v>23</v>
      </c>
      <c r="G347" s="2" t="s">
        <v>24</v>
      </c>
      <c r="H347" s="2">
        <v>0.55500000000000005</v>
      </c>
      <c r="I347" s="2">
        <v>0</v>
      </c>
      <c r="J347" s="2">
        <v>4.4499999999999998E-2</v>
      </c>
      <c r="K347" s="2">
        <v>0</v>
      </c>
      <c r="L347" s="2">
        <v>0</v>
      </c>
      <c r="M347" s="2">
        <v>0</v>
      </c>
      <c r="N347" s="2">
        <v>5.4800000000000001E-2</v>
      </c>
      <c r="O347" s="3">
        <v>46030</v>
      </c>
      <c r="P347" s="2">
        <v>0.55500000000000005</v>
      </c>
      <c r="Q347" s="2"/>
    </row>
    <row r="348" spans="2:17" ht="30" x14ac:dyDescent="0.25">
      <c r="B348" s="2">
        <v>-1</v>
      </c>
      <c r="C348" s="2" t="s">
        <v>127</v>
      </c>
      <c r="D348" s="2">
        <v>8</v>
      </c>
      <c r="E348" s="2" t="s">
        <v>22</v>
      </c>
      <c r="F348" s="2" t="s">
        <v>23</v>
      </c>
      <c r="G348" s="2" t="s">
        <v>24</v>
      </c>
      <c r="H348" s="2">
        <v>0.96</v>
      </c>
      <c r="I348" s="2">
        <v>0</v>
      </c>
      <c r="J348" s="2">
        <v>4.4499999999999998E-2</v>
      </c>
      <c r="K348" s="2">
        <v>0</v>
      </c>
      <c r="L348" s="2">
        <v>0</v>
      </c>
      <c r="M348" s="2">
        <v>0</v>
      </c>
      <c r="N348" s="2">
        <v>3.6900000000000002E-2</v>
      </c>
      <c r="O348" s="3">
        <v>46030</v>
      </c>
      <c r="P348" s="2">
        <v>0.96</v>
      </c>
      <c r="Q348" s="2"/>
    </row>
    <row r="349" spans="2:17" ht="30" x14ac:dyDescent="0.25">
      <c r="B349" s="2">
        <v>-1</v>
      </c>
      <c r="C349" s="2" t="s">
        <v>127</v>
      </c>
      <c r="D349" s="2">
        <v>8</v>
      </c>
      <c r="E349" s="2" t="s">
        <v>22</v>
      </c>
      <c r="F349" s="2" t="s">
        <v>23</v>
      </c>
      <c r="G349" s="2" t="s">
        <v>24</v>
      </c>
      <c r="H349" s="2">
        <v>0.96</v>
      </c>
      <c r="I349" s="2">
        <v>0</v>
      </c>
      <c r="J349" s="2">
        <v>2.29E-2</v>
      </c>
      <c r="K349" s="2">
        <v>0</v>
      </c>
      <c r="L349" s="2">
        <v>0</v>
      </c>
      <c r="M349" s="2">
        <v>0</v>
      </c>
      <c r="N349" s="2">
        <v>3.6299999999999999E-2</v>
      </c>
      <c r="O349" s="3">
        <v>46061</v>
      </c>
      <c r="P349" s="2">
        <v>0</v>
      </c>
      <c r="Q349" s="2"/>
    </row>
    <row r="350" spans="2:17" ht="30" x14ac:dyDescent="0.25">
      <c r="B350" s="2">
        <v>-1</v>
      </c>
      <c r="C350" s="2" t="s">
        <v>127</v>
      </c>
      <c r="D350" s="2">
        <v>8</v>
      </c>
      <c r="E350" s="2" t="s">
        <v>22</v>
      </c>
      <c r="F350" s="2" t="s">
        <v>23</v>
      </c>
      <c r="G350" s="2" t="s">
        <v>24</v>
      </c>
      <c r="H350" s="2">
        <v>1.4590000000000001</v>
      </c>
      <c r="I350" s="2">
        <v>0</v>
      </c>
      <c r="J350" s="2">
        <v>2.29E-2</v>
      </c>
      <c r="K350" s="2">
        <v>0</v>
      </c>
      <c r="L350" s="2">
        <v>0</v>
      </c>
      <c r="M350" s="2">
        <v>0</v>
      </c>
      <c r="N350" s="2">
        <v>2.4899999999999999E-2</v>
      </c>
      <c r="O350" s="3">
        <v>46061</v>
      </c>
      <c r="P350" s="2">
        <v>0.499</v>
      </c>
      <c r="Q350" s="2"/>
    </row>
    <row r="351" spans="2:17" ht="30" x14ac:dyDescent="0.25">
      <c r="B351" s="2">
        <v>-1</v>
      </c>
      <c r="C351" s="2" t="s">
        <v>127</v>
      </c>
      <c r="D351" s="2">
        <v>8</v>
      </c>
      <c r="E351" s="2" t="s">
        <v>22</v>
      </c>
      <c r="F351" s="2" t="s">
        <v>23</v>
      </c>
      <c r="G351" s="2" t="s">
        <v>24</v>
      </c>
      <c r="H351" s="2">
        <v>1.958</v>
      </c>
      <c r="I351" s="2">
        <v>0</v>
      </c>
      <c r="J351" s="2">
        <v>2.29E-2</v>
      </c>
      <c r="K351" s="2">
        <v>0</v>
      </c>
      <c r="L351" s="2">
        <v>0</v>
      </c>
      <c r="M351" s="2">
        <v>0</v>
      </c>
      <c r="N351" s="2">
        <v>1.35E-2</v>
      </c>
      <c r="O351" s="3">
        <v>46061</v>
      </c>
      <c r="P351" s="2">
        <v>0.998</v>
      </c>
      <c r="Q351" s="2"/>
    </row>
    <row r="352" spans="2:17" ht="30" x14ac:dyDescent="0.25">
      <c r="B352" s="2">
        <v>-1</v>
      </c>
      <c r="C352" s="2" t="s">
        <v>127</v>
      </c>
      <c r="D352" s="2">
        <v>8</v>
      </c>
      <c r="E352" s="2" t="s">
        <v>22</v>
      </c>
      <c r="F352" s="2" t="s">
        <v>23</v>
      </c>
      <c r="G352" s="2" t="s">
        <v>24</v>
      </c>
      <c r="H352" s="2">
        <v>1.958</v>
      </c>
      <c r="I352" s="2">
        <v>0</v>
      </c>
      <c r="J352" s="2">
        <v>1.78E-2</v>
      </c>
      <c r="K352" s="2">
        <v>0</v>
      </c>
      <c r="L352" s="2">
        <v>0</v>
      </c>
      <c r="M352" s="2">
        <v>0</v>
      </c>
      <c r="N352" s="2">
        <v>1.2800000000000001E-2</v>
      </c>
      <c r="O352" s="3">
        <v>46089</v>
      </c>
      <c r="P352" s="2">
        <v>0</v>
      </c>
      <c r="Q352" s="2"/>
    </row>
    <row r="353" spans="2:17" ht="30" x14ac:dyDescent="0.25">
      <c r="B353" s="2">
        <v>-1</v>
      </c>
      <c r="C353" s="2" t="s">
        <v>127</v>
      </c>
      <c r="D353" s="2">
        <v>8</v>
      </c>
      <c r="E353" s="2" t="s">
        <v>22</v>
      </c>
      <c r="F353" s="2" t="s">
        <v>23</v>
      </c>
      <c r="G353" s="2" t="s">
        <v>24</v>
      </c>
      <c r="H353" s="2">
        <v>2.4569999999999999</v>
      </c>
      <c r="I353" s="2">
        <v>0</v>
      </c>
      <c r="J353" s="2">
        <v>1.78E-2</v>
      </c>
      <c r="K353" s="2">
        <v>0</v>
      </c>
      <c r="L353" s="2">
        <v>0</v>
      </c>
      <c r="M353" s="2">
        <v>0</v>
      </c>
      <c r="N353" s="2">
        <v>4.0000000000000001E-3</v>
      </c>
      <c r="O353" s="3">
        <v>46089</v>
      </c>
      <c r="P353" s="2">
        <v>0.499</v>
      </c>
      <c r="Q353" s="2"/>
    </row>
    <row r="354" spans="2:17" ht="30" x14ac:dyDescent="0.25">
      <c r="B354" s="2">
        <v>-1</v>
      </c>
      <c r="C354" s="2" t="s">
        <v>127</v>
      </c>
      <c r="D354" s="2">
        <v>8</v>
      </c>
      <c r="E354" s="2" t="s">
        <v>22</v>
      </c>
      <c r="F354" s="2" t="s">
        <v>23</v>
      </c>
      <c r="G354" s="2" t="s">
        <v>24</v>
      </c>
      <c r="H354" s="2">
        <v>2.956</v>
      </c>
      <c r="I354" s="2">
        <v>0</v>
      </c>
      <c r="J354" s="2">
        <v>1.78E-2</v>
      </c>
      <c r="K354" s="2">
        <v>0</v>
      </c>
      <c r="L354" s="2">
        <v>0</v>
      </c>
      <c r="M354" s="2">
        <v>0</v>
      </c>
      <c r="N354" s="2">
        <v>5.1999999999999998E-3</v>
      </c>
      <c r="O354" s="3">
        <v>46089</v>
      </c>
      <c r="P354" s="2">
        <v>0.998</v>
      </c>
      <c r="Q354" s="2"/>
    </row>
    <row r="355" spans="2:17" ht="30" x14ac:dyDescent="0.25">
      <c r="B355" s="2">
        <v>-1</v>
      </c>
      <c r="C355" s="2" t="s">
        <v>127</v>
      </c>
      <c r="D355" s="2">
        <v>8</v>
      </c>
      <c r="E355" s="2" t="s">
        <v>22</v>
      </c>
      <c r="F355" s="2" t="s">
        <v>23</v>
      </c>
      <c r="G355" s="2" t="s">
        <v>24</v>
      </c>
      <c r="H355" s="2">
        <v>2.956</v>
      </c>
      <c r="I355" s="2">
        <v>0</v>
      </c>
      <c r="J355" s="2">
        <v>1.7500000000000002E-2</v>
      </c>
      <c r="K355" s="2">
        <v>0</v>
      </c>
      <c r="L355" s="2">
        <v>0</v>
      </c>
      <c r="M355" s="2">
        <v>0</v>
      </c>
      <c r="N355" s="2">
        <v>5.7999999999999996E-3</v>
      </c>
      <c r="O355" s="3">
        <v>46120</v>
      </c>
      <c r="P355" s="2">
        <v>0</v>
      </c>
      <c r="Q355" s="2"/>
    </row>
    <row r="356" spans="2:17" ht="30" x14ac:dyDescent="0.25">
      <c r="B356" s="2">
        <v>-1</v>
      </c>
      <c r="C356" s="2" t="s">
        <v>127</v>
      </c>
      <c r="D356" s="2">
        <v>8</v>
      </c>
      <c r="E356" s="2" t="s">
        <v>22</v>
      </c>
      <c r="F356" s="2" t="s">
        <v>23</v>
      </c>
      <c r="G356" s="2" t="s">
        <v>24</v>
      </c>
      <c r="H356" s="2">
        <v>3.4550000000000001</v>
      </c>
      <c r="I356" s="2">
        <v>0</v>
      </c>
      <c r="J356" s="2">
        <v>1.7500000000000002E-2</v>
      </c>
      <c r="K356" s="2">
        <v>0</v>
      </c>
      <c r="L356" s="2">
        <v>0</v>
      </c>
      <c r="M356" s="2">
        <v>0</v>
      </c>
      <c r="N356" s="2">
        <v>1.44E-2</v>
      </c>
      <c r="O356" s="3">
        <v>46120</v>
      </c>
      <c r="P356" s="2">
        <v>0.499</v>
      </c>
      <c r="Q356" s="2"/>
    </row>
    <row r="357" spans="2:17" ht="30" x14ac:dyDescent="0.25">
      <c r="B357" s="2">
        <v>-1</v>
      </c>
      <c r="C357" s="2" t="s">
        <v>127</v>
      </c>
      <c r="D357" s="2">
        <v>8</v>
      </c>
      <c r="E357" s="2" t="s">
        <v>22</v>
      </c>
      <c r="F357" s="2" t="s">
        <v>23</v>
      </c>
      <c r="G357" s="2" t="s">
        <v>24</v>
      </c>
      <c r="H357" s="2">
        <v>3.9540999999999999</v>
      </c>
      <c r="I357" s="2">
        <v>0</v>
      </c>
      <c r="J357" s="2">
        <v>1.7500000000000002E-2</v>
      </c>
      <c r="K357" s="2">
        <v>0</v>
      </c>
      <c r="L357" s="2">
        <v>0</v>
      </c>
      <c r="M357" s="2">
        <v>0</v>
      </c>
      <c r="N357" s="2">
        <v>2.3099999999999999E-2</v>
      </c>
      <c r="O357" s="3">
        <v>46120</v>
      </c>
      <c r="P357" s="2">
        <v>0.998</v>
      </c>
      <c r="Q357" s="2"/>
    </row>
    <row r="358" spans="2:17" ht="30" x14ac:dyDescent="0.25">
      <c r="B358" s="2">
        <v>-1</v>
      </c>
      <c r="C358" s="2" t="s">
        <v>127</v>
      </c>
      <c r="D358" s="2">
        <v>8</v>
      </c>
      <c r="E358" s="2" t="s">
        <v>22</v>
      </c>
      <c r="F358" s="2" t="s">
        <v>23</v>
      </c>
      <c r="G358" s="2" t="s">
        <v>24</v>
      </c>
      <c r="H358" s="2">
        <v>3.9540999999999999</v>
      </c>
      <c r="I358" s="2">
        <v>0</v>
      </c>
      <c r="J358" s="2">
        <v>2.1399999999999999E-2</v>
      </c>
      <c r="K358" s="2">
        <v>0</v>
      </c>
      <c r="L358" s="2">
        <v>0</v>
      </c>
      <c r="M358" s="2">
        <v>0</v>
      </c>
      <c r="N358" s="2">
        <v>2.3800000000000002E-2</v>
      </c>
      <c r="O358" s="3">
        <v>46150</v>
      </c>
      <c r="P358" s="2">
        <v>0</v>
      </c>
      <c r="Q358" s="2"/>
    </row>
    <row r="359" spans="2:17" ht="30" x14ac:dyDescent="0.25">
      <c r="B359" s="2">
        <v>-1</v>
      </c>
      <c r="C359" s="2" t="s">
        <v>127</v>
      </c>
      <c r="D359" s="2">
        <v>8</v>
      </c>
      <c r="E359" s="2" t="s">
        <v>22</v>
      </c>
      <c r="F359" s="2" t="s">
        <v>23</v>
      </c>
      <c r="G359" s="2" t="s">
        <v>24</v>
      </c>
      <c r="H359" s="2">
        <v>4.4531000000000001</v>
      </c>
      <c r="I359" s="2">
        <v>0</v>
      </c>
      <c r="J359" s="2">
        <v>2.1399999999999999E-2</v>
      </c>
      <c r="K359" s="2">
        <v>0</v>
      </c>
      <c r="L359" s="2">
        <v>0</v>
      </c>
      <c r="M359" s="2">
        <v>0</v>
      </c>
      <c r="N359" s="2">
        <v>3.4500000000000003E-2</v>
      </c>
      <c r="O359" s="3">
        <v>46150</v>
      </c>
      <c r="P359" s="2">
        <v>0.499</v>
      </c>
      <c r="Q359" s="2"/>
    </row>
    <row r="360" spans="2:17" ht="30" x14ac:dyDescent="0.25">
      <c r="B360" s="2">
        <v>-1</v>
      </c>
      <c r="C360" s="2" t="s">
        <v>127</v>
      </c>
      <c r="D360" s="2">
        <v>8</v>
      </c>
      <c r="E360" s="2" t="s">
        <v>22</v>
      </c>
      <c r="F360" s="2" t="s">
        <v>23</v>
      </c>
      <c r="G360" s="2" t="s">
        <v>24</v>
      </c>
      <c r="H360" s="2">
        <v>4.9520999999999997</v>
      </c>
      <c r="I360" s="2">
        <v>0</v>
      </c>
      <c r="J360" s="2">
        <v>2.1399999999999999E-2</v>
      </c>
      <c r="K360" s="2">
        <v>0</v>
      </c>
      <c r="L360" s="2">
        <v>0</v>
      </c>
      <c r="M360" s="2">
        <v>0</v>
      </c>
      <c r="N360" s="2">
        <v>4.5199999999999997E-2</v>
      </c>
      <c r="O360" s="3">
        <v>46150</v>
      </c>
      <c r="P360" s="2">
        <v>0.998</v>
      </c>
      <c r="Q360" s="2"/>
    </row>
    <row r="361" spans="2:17" ht="30" x14ac:dyDescent="0.25">
      <c r="B361" s="2">
        <v>-1</v>
      </c>
      <c r="C361" s="2" t="s">
        <v>127</v>
      </c>
      <c r="D361" s="2">
        <v>8</v>
      </c>
      <c r="E361" s="2" t="s">
        <v>22</v>
      </c>
      <c r="F361" s="2" t="s">
        <v>23</v>
      </c>
      <c r="G361" s="2" t="s">
        <v>24</v>
      </c>
      <c r="H361" s="2">
        <v>4.9520999999999997</v>
      </c>
      <c r="I361" s="2">
        <v>0</v>
      </c>
      <c r="J361" s="2">
        <v>4.1399999999999999E-2</v>
      </c>
      <c r="K361" s="2">
        <v>0</v>
      </c>
      <c r="L361" s="2">
        <v>0</v>
      </c>
      <c r="M361" s="2">
        <v>0</v>
      </c>
      <c r="N361" s="2">
        <v>4.5699999999999998E-2</v>
      </c>
      <c r="O361" s="3">
        <v>46181</v>
      </c>
      <c r="P361" s="2">
        <v>0</v>
      </c>
      <c r="Q361" s="2"/>
    </row>
    <row r="362" spans="2:17" ht="30" x14ac:dyDescent="0.25">
      <c r="B362" s="2">
        <v>-1</v>
      </c>
      <c r="C362" s="2" t="s">
        <v>127</v>
      </c>
      <c r="D362" s="2">
        <v>8</v>
      </c>
      <c r="E362" s="2" t="s">
        <v>22</v>
      </c>
      <c r="F362" s="2" t="s">
        <v>23</v>
      </c>
      <c r="G362" s="2" t="s">
        <v>24</v>
      </c>
      <c r="H362" s="2">
        <v>5.3761000000000001</v>
      </c>
      <c r="I362" s="2">
        <v>0</v>
      </c>
      <c r="J362" s="2">
        <v>4.1399999999999999E-2</v>
      </c>
      <c r="K362" s="2">
        <v>0</v>
      </c>
      <c r="L362" s="2">
        <v>0</v>
      </c>
      <c r="M362" s="2">
        <v>0</v>
      </c>
      <c r="N362" s="2">
        <v>6.3200000000000006E-2</v>
      </c>
      <c r="O362" s="3">
        <v>46181</v>
      </c>
      <c r="P362" s="2">
        <v>0.42399999999999999</v>
      </c>
      <c r="Q362" s="2"/>
    </row>
    <row r="363" spans="2:17" ht="30" x14ac:dyDescent="0.25">
      <c r="B363" s="2">
        <v>-1</v>
      </c>
      <c r="C363" s="2" t="s">
        <v>127</v>
      </c>
      <c r="D363" s="2">
        <v>8</v>
      </c>
      <c r="E363" s="2" t="s">
        <v>22</v>
      </c>
      <c r="F363" s="2" t="s">
        <v>23</v>
      </c>
      <c r="G363" s="2" t="s">
        <v>24</v>
      </c>
      <c r="H363" s="2">
        <v>5.8000999999999996</v>
      </c>
      <c r="I363" s="2">
        <v>0</v>
      </c>
      <c r="J363" s="2">
        <v>4.1399999999999999E-2</v>
      </c>
      <c r="K363" s="2">
        <v>0</v>
      </c>
      <c r="L363" s="2">
        <v>0</v>
      </c>
      <c r="M363" s="2">
        <v>0</v>
      </c>
      <c r="N363" s="2">
        <v>8.0799999999999997E-2</v>
      </c>
      <c r="O363" s="3">
        <v>46181</v>
      </c>
      <c r="P363" s="2">
        <v>0.84799999999999998</v>
      </c>
      <c r="Q363" s="2"/>
    </row>
    <row r="364" spans="2:17" ht="30" x14ac:dyDescent="0.25">
      <c r="B364" s="2">
        <v>-1</v>
      </c>
      <c r="C364" s="2" t="s">
        <v>127</v>
      </c>
      <c r="D364" s="2">
        <v>8</v>
      </c>
      <c r="E364" s="2" t="s">
        <v>25</v>
      </c>
      <c r="F364" s="2" t="s">
        <v>23</v>
      </c>
      <c r="G364" s="2" t="s">
        <v>24</v>
      </c>
      <c r="H364" s="2">
        <v>0.15</v>
      </c>
      <c r="I364" s="2">
        <v>0</v>
      </c>
      <c r="J364" s="2">
        <v>1.4E-2</v>
      </c>
      <c r="K364" s="2">
        <v>0</v>
      </c>
      <c r="L364" s="2">
        <v>0</v>
      </c>
      <c r="M364" s="2">
        <v>0</v>
      </c>
      <c r="N364" s="2">
        <v>1.44E-2</v>
      </c>
      <c r="O364" s="3">
        <v>46030</v>
      </c>
      <c r="P364" s="2">
        <v>0.15</v>
      </c>
      <c r="Q364" s="2"/>
    </row>
    <row r="365" spans="2:17" ht="30" x14ac:dyDescent="0.25">
      <c r="B365" s="2">
        <v>-1</v>
      </c>
      <c r="C365" s="2" t="s">
        <v>127</v>
      </c>
      <c r="D365" s="2">
        <v>8</v>
      </c>
      <c r="E365" s="2" t="s">
        <v>25</v>
      </c>
      <c r="F365" s="2" t="s">
        <v>23</v>
      </c>
      <c r="G365" s="2" t="s">
        <v>24</v>
      </c>
      <c r="H365" s="2">
        <v>0.55500000000000005</v>
      </c>
      <c r="I365" s="2">
        <v>0</v>
      </c>
      <c r="J365" s="2">
        <v>1.4E-2</v>
      </c>
      <c r="K365" s="2">
        <v>0</v>
      </c>
      <c r="L365" s="2">
        <v>0</v>
      </c>
      <c r="M365" s="2">
        <v>0</v>
      </c>
      <c r="N365" s="2">
        <v>8.8000000000000005E-3</v>
      </c>
      <c r="O365" s="3">
        <v>46030</v>
      </c>
      <c r="P365" s="2">
        <v>0.55500000000000005</v>
      </c>
      <c r="Q365" s="2"/>
    </row>
    <row r="366" spans="2:17" ht="30" x14ac:dyDescent="0.25">
      <c r="B366" s="2">
        <v>-1</v>
      </c>
      <c r="C366" s="2" t="s">
        <v>127</v>
      </c>
      <c r="D366" s="2">
        <v>8</v>
      </c>
      <c r="E366" s="2" t="s">
        <v>25</v>
      </c>
      <c r="F366" s="2" t="s">
        <v>23</v>
      </c>
      <c r="G366" s="2" t="s">
        <v>24</v>
      </c>
      <c r="H366" s="2">
        <v>0.96</v>
      </c>
      <c r="I366" s="2">
        <v>0</v>
      </c>
      <c r="J366" s="2">
        <v>1.4E-2</v>
      </c>
      <c r="K366" s="2">
        <v>0</v>
      </c>
      <c r="L366" s="2">
        <v>0</v>
      </c>
      <c r="M366" s="2">
        <v>0</v>
      </c>
      <c r="N366" s="2">
        <v>3.3999999999999998E-3</v>
      </c>
      <c r="O366" s="3">
        <v>46030</v>
      </c>
      <c r="P366" s="2">
        <v>0.96</v>
      </c>
      <c r="Q366" s="2"/>
    </row>
    <row r="367" spans="2:17" ht="30" x14ac:dyDescent="0.25">
      <c r="B367" s="2">
        <v>-1</v>
      </c>
      <c r="C367" s="2" t="s">
        <v>127</v>
      </c>
      <c r="D367" s="2">
        <v>8</v>
      </c>
      <c r="E367" s="2" t="s">
        <v>25</v>
      </c>
      <c r="F367" s="2" t="s">
        <v>23</v>
      </c>
      <c r="G367" s="2" t="s">
        <v>24</v>
      </c>
      <c r="H367" s="2">
        <v>0.96</v>
      </c>
      <c r="I367" s="2">
        <v>0</v>
      </c>
      <c r="J367" s="2">
        <v>7.1999999999999998E-3</v>
      </c>
      <c r="K367" s="2">
        <v>0</v>
      </c>
      <c r="L367" s="2">
        <v>0</v>
      </c>
      <c r="M367" s="2">
        <v>0</v>
      </c>
      <c r="N367" s="2">
        <v>3.0999999999999999E-3</v>
      </c>
      <c r="O367" s="3">
        <v>46061</v>
      </c>
      <c r="P367" s="2">
        <v>0</v>
      </c>
      <c r="Q367" s="2"/>
    </row>
    <row r="368" spans="2:17" ht="30" x14ac:dyDescent="0.25">
      <c r="B368" s="2">
        <v>-1</v>
      </c>
      <c r="C368" s="2" t="s">
        <v>127</v>
      </c>
      <c r="D368" s="2">
        <v>8</v>
      </c>
      <c r="E368" s="2" t="s">
        <v>25</v>
      </c>
      <c r="F368" s="2" t="s">
        <v>23</v>
      </c>
      <c r="G368" s="2" t="s">
        <v>24</v>
      </c>
      <c r="H368" s="2">
        <v>1.4590000000000001</v>
      </c>
      <c r="I368" s="2">
        <v>0</v>
      </c>
      <c r="J368" s="2">
        <v>7.1999999999999998E-3</v>
      </c>
      <c r="K368" s="2">
        <v>0</v>
      </c>
      <c r="L368" s="2">
        <v>0</v>
      </c>
      <c r="M368" s="2">
        <v>0</v>
      </c>
      <c r="N368" s="2">
        <v>1.8E-3</v>
      </c>
      <c r="O368" s="3">
        <v>46061</v>
      </c>
      <c r="P368" s="2">
        <v>0.499</v>
      </c>
      <c r="Q368" s="2"/>
    </row>
    <row r="369" spans="2:17" ht="30" x14ac:dyDescent="0.25">
      <c r="B369" s="2">
        <v>-1</v>
      </c>
      <c r="C369" s="2" t="s">
        <v>127</v>
      </c>
      <c r="D369" s="2">
        <v>8</v>
      </c>
      <c r="E369" s="2" t="s">
        <v>25</v>
      </c>
      <c r="F369" s="2" t="s">
        <v>23</v>
      </c>
      <c r="G369" s="2" t="s">
        <v>24</v>
      </c>
      <c r="H369" s="2">
        <v>1.958</v>
      </c>
      <c r="I369" s="2">
        <v>0</v>
      </c>
      <c r="J369" s="2">
        <v>7.1999999999999998E-3</v>
      </c>
      <c r="K369" s="2">
        <v>0</v>
      </c>
      <c r="L369" s="2">
        <v>0</v>
      </c>
      <c r="M369" s="2">
        <v>0</v>
      </c>
      <c r="N369" s="2">
        <v>4.7000000000000002E-3</v>
      </c>
      <c r="O369" s="3">
        <v>46061</v>
      </c>
      <c r="P369" s="2">
        <v>0.998</v>
      </c>
      <c r="Q369" s="2"/>
    </row>
    <row r="370" spans="2:17" ht="30" x14ac:dyDescent="0.25">
      <c r="B370" s="2">
        <v>-1</v>
      </c>
      <c r="C370" s="2" t="s">
        <v>127</v>
      </c>
      <c r="D370" s="2">
        <v>8</v>
      </c>
      <c r="E370" s="2" t="s">
        <v>25</v>
      </c>
      <c r="F370" s="2" t="s">
        <v>23</v>
      </c>
      <c r="G370" s="2" t="s">
        <v>24</v>
      </c>
      <c r="H370" s="2">
        <v>1.958</v>
      </c>
      <c r="I370" s="2">
        <v>0</v>
      </c>
      <c r="J370" s="2">
        <v>3.0000000000000001E-3</v>
      </c>
      <c r="K370" s="2">
        <v>0</v>
      </c>
      <c r="L370" s="2">
        <v>0</v>
      </c>
      <c r="M370" s="2">
        <v>0</v>
      </c>
      <c r="N370" s="2">
        <v>4.8999999999999998E-3</v>
      </c>
      <c r="O370" s="3">
        <v>46089</v>
      </c>
      <c r="P370" s="2">
        <v>0</v>
      </c>
      <c r="Q370" s="2"/>
    </row>
    <row r="371" spans="2:17" ht="30" x14ac:dyDescent="0.25">
      <c r="B371" s="2">
        <v>-1</v>
      </c>
      <c r="C371" s="2" t="s">
        <v>127</v>
      </c>
      <c r="D371" s="2">
        <v>8</v>
      </c>
      <c r="E371" s="2" t="s">
        <v>25</v>
      </c>
      <c r="F371" s="2" t="s">
        <v>23</v>
      </c>
      <c r="G371" s="2" t="s">
        <v>24</v>
      </c>
      <c r="H371" s="2">
        <v>2.4569999999999999</v>
      </c>
      <c r="I371" s="2">
        <v>0</v>
      </c>
      <c r="J371" s="2">
        <v>3.0000000000000001E-3</v>
      </c>
      <c r="K371" s="2">
        <v>0</v>
      </c>
      <c r="L371" s="2">
        <v>0</v>
      </c>
      <c r="M371" s="2">
        <v>0</v>
      </c>
      <c r="N371" s="2">
        <v>6.3E-3</v>
      </c>
      <c r="O371" s="3">
        <v>46089</v>
      </c>
      <c r="P371" s="2">
        <v>0.499</v>
      </c>
      <c r="Q371" s="2"/>
    </row>
    <row r="372" spans="2:17" ht="30" x14ac:dyDescent="0.25">
      <c r="B372" s="2">
        <v>-1</v>
      </c>
      <c r="C372" s="2" t="s">
        <v>127</v>
      </c>
      <c r="D372" s="2">
        <v>8</v>
      </c>
      <c r="E372" s="2" t="s">
        <v>25</v>
      </c>
      <c r="F372" s="2" t="s">
        <v>23</v>
      </c>
      <c r="G372" s="2" t="s">
        <v>24</v>
      </c>
      <c r="H372" s="2">
        <v>2.956</v>
      </c>
      <c r="I372" s="2">
        <v>0</v>
      </c>
      <c r="J372" s="2">
        <v>3.0000000000000001E-3</v>
      </c>
      <c r="K372" s="2">
        <v>0</v>
      </c>
      <c r="L372" s="2">
        <v>0</v>
      </c>
      <c r="M372" s="2">
        <v>0</v>
      </c>
      <c r="N372" s="2">
        <v>7.7000000000000002E-3</v>
      </c>
      <c r="O372" s="3">
        <v>46089</v>
      </c>
      <c r="P372" s="2">
        <v>0.998</v>
      </c>
      <c r="Q372" s="2"/>
    </row>
    <row r="373" spans="2:17" ht="30" x14ac:dyDescent="0.25">
      <c r="B373" s="2">
        <v>-1</v>
      </c>
      <c r="C373" s="2" t="s">
        <v>127</v>
      </c>
      <c r="D373" s="2">
        <v>8</v>
      </c>
      <c r="E373" s="2" t="s">
        <v>25</v>
      </c>
      <c r="F373" s="2" t="s">
        <v>23</v>
      </c>
      <c r="G373" s="2" t="s">
        <v>24</v>
      </c>
      <c r="H373" s="2">
        <v>2.956</v>
      </c>
      <c r="I373" s="2">
        <v>0</v>
      </c>
      <c r="J373" s="2">
        <v>2.0999999999999999E-3</v>
      </c>
      <c r="K373" s="2">
        <v>0</v>
      </c>
      <c r="L373" s="2">
        <v>0</v>
      </c>
      <c r="M373" s="2">
        <v>0</v>
      </c>
      <c r="N373" s="2">
        <v>7.7000000000000002E-3</v>
      </c>
      <c r="O373" s="3">
        <v>46120</v>
      </c>
      <c r="P373" s="2">
        <v>0</v>
      </c>
      <c r="Q373" s="2"/>
    </row>
    <row r="374" spans="2:17" ht="30" x14ac:dyDescent="0.25">
      <c r="B374" s="2">
        <v>-1</v>
      </c>
      <c r="C374" s="2" t="s">
        <v>127</v>
      </c>
      <c r="D374" s="2">
        <v>8</v>
      </c>
      <c r="E374" s="2" t="s">
        <v>25</v>
      </c>
      <c r="F374" s="2" t="s">
        <v>23</v>
      </c>
      <c r="G374" s="2" t="s">
        <v>24</v>
      </c>
      <c r="H374" s="2">
        <v>3.4550000000000001</v>
      </c>
      <c r="I374" s="2">
        <v>0</v>
      </c>
      <c r="J374" s="2">
        <v>2.0999999999999999E-3</v>
      </c>
      <c r="K374" s="2">
        <v>0</v>
      </c>
      <c r="L374" s="2">
        <v>0</v>
      </c>
      <c r="M374" s="2">
        <v>0</v>
      </c>
      <c r="N374" s="2">
        <v>6.7999999999999996E-3</v>
      </c>
      <c r="O374" s="3">
        <v>46120</v>
      </c>
      <c r="P374" s="2">
        <v>0.499</v>
      </c>
      <c r="Q374" s="2"/>
    </row>
    <row r="375" spans="2:17" ht="30" x14ac:dyDescent="0.25">
      <c r="B375" s="2">
        <v>-1</v>
      </c>
      <c r="C375" s="2" t="s">
        <v>127</v>
      </c>
      <c r="D375" s="2">
        <v>8</v>
      </c>
      <c r="E375" s="2" t="s">
        <v>25</v>
      </c>
      <c r="F375" s="2" t="s">
        <v>23</v>
      </c>
      <c r="G375" s="2" t="s">
        <v>24</v>
      </c>
      <c r="H375" s="2">
        <v>3.9540999999999999</v>
      </c>
      <c r="I375" s="2">
        <v>0</v>
      </c>
      <c r="J375" s="2">
        <v>2.0999999999999999E-3</v>
      </c>
      <c r="K375" s="2">
        <v>0</v>
      </c>
      <c r="L375" s="2">
        <v>0</v>
      </c>
      <c r="M375" s="2">
        <v>0</v>
      </c>
      <c r="N375" s="2">
        <v>6.0000000000000001E-3</v>
      </c>
      <c r="O375" s="3">
        <v>46120</v>
      </c>
      <c r="P375" s="2">
        <v>0.998</v>
      </c>
      <c r="Q375" s="2"/>
    </row>
    <row r="376" spans="2:17" ht="30" x14ac:dyDescent="0.25">
      <c r="B376" s="2">
        <v>-1</v>
      </c>
      <c r="C376" s="2" t="s">
        <v>127</v>
      </c>
      <c r="D376" s="2">
        <v>8</v>
      </c>
      <c r="E376" s="2" t="s">
        <v>25</v>
      </c>
      <c r="F376" s="2" t="s">
        <v>23</v>
      </c>
      <c r="G376" s="2" t="s">
        <v>24</v>
      </c>
      <c r="H376" s="2">
        <v>3.9540999999999999</v>
      </c>
      <c r="I376" s="2">
        <v>0</v>
      </c>
      <c r="J376" s="2">
        <v>6.4999999999999997E-3</v>
      </c>
      <c r="K376" s="2">
        <v>0</v>
      </c>
      <c r="L376" s="2">
        <v>0</v>
      </c>
      <c r="M376" s="2">
        <v>0</v>
      </c>
      <c r="N376" s="2">
        <v>5.7999999999999996E-3</v>
      </c>
      <c r="O376" s="3">
        <v>46150</v>
      </c>
      <c r="P376" s="2">
        <v>0</v>
      </c>
      <c r="Q376" s="2"/>
    </row>
    <row r="377" spans="2:17" ht="30" x14ac:dyDescent="0.25">
      <c r="B377" s="2">
        <v>-1</v>
      </c>
      <c r="C377" s="2" t="s">
        <v>127</v>
      </c>
      <c r="D377" s="2">
        <v>8</v>
      </c>
      <c r="E377" s="2" t="s">
        <v>25</v>
      </c>
      <c r="F377" s="2" t="s">
        <v>23</v>
      </c>
      <c r="G377" s="2" t="s">
        <v>24</v>
      </c>
      <c r="H377" s="2">
        <v>4.4531000000000001</v>
      </c>
      <c r="I377" s="2">
        <v>0</v>
      </c>
      <c r="J377" s="2">
        <v>6.4999999999999997E-3</v>
      </c>
      <c r="K377" s="2">
        <v>0</v>
      </c>
      <c r="L377" s="2">
        <v>0</v>
      </c>
      <c r="M377" s="2">
        <v>0</v>
      </c>
      <c r="N377" s="2">
        <v>3.0999999999999999E-3</v>
      </c>
      <c r="O377" s="3">
        <v>46150</v>
      </c>
      <c r="P377" s="2">
        <v>0.499</v>
      </c>
      <c r="Q377" s="2"/>
    </row>
    <row r="378" spans="2:17" ht="30" x14ac:dyDescent="0.25">
      <c r="B378" s="2">
        <v>-1</v>
      </c>
      <c r="C378" s="2" t="s">
        <v>127</v>
      </c>
      <c r="D378" s="2">
        <v>8</v>
      </c>
      <c r="E378" s="2" t="s">
        <v>25</v>
      </c>
      <c r="F378" s="2" t="s">
        <v>23</v>
      </c>
      <c r="G378" s="2" t="s">
        <v>24</v>
      </c>
      <c r="H378" s="2">
        <v>4.9520999999999997</v>
      </c>
      <c r="I378" s="2">
        <v>0</v>
      </c>
      <c r="J378" s="2">
        <v>6.4999999999999997E-3</v>
      </c>
      <c r="K378" s="2">
        <v>0</v>
      </c>
      <c r="L378" s="2">
        <v>0</v>
      </c>
      <c r="M378" s="2">
        <v>0</v>
      </c>
      <c r="N378" s="2">
        <v>2.5999999999999999E-3</v>
      </c>
      <c r="O378" s="3">
        <v>46150</v>
      </c>
      <c r="P378" s="2">
        <v>0.998</v>
      </c>
      <c r="Q378" s="2"/>
    </row>
    <row r="379" spans="2:17" ht="30" x14ac:dyDescent="0.25">
      <c r="B379" s="2">
        <v>-1</v>
      </c>
      <c r="C379" s="2" t="s">
        <v>127</v>
      </c>
      <c r="D379" s="2">
        <v>8</v>
      </c>
      <c r="E379" s="2" t="s">
        <v>25</v>
      </c>
      <c r="F379" s="2" t="s">
        <v>23</v>
      </c>
      <c r="G379" s="2" t="s">
        <v>24</v>
      </c>
      <c r="H379" s="2">
        <v>4.9520999999999997</v>
      </c>
      <c r="I379" s="2">
        <v>0</v>
      </c>
      <c r="J379" s="2">
        <v>1.32E-2</v>
      </c>
      <c r="K379" s="2">
        <v>0</v>
      </c>
      <c r="L379" s="2">
        <v>0</v>
      </c>
      <c r="M379" s="2">
        <v>0</v>
      </c>
      <c r="N379" s="2">
        <v>2.8E-3</v>
      </c>
      <c r="O379" s="3">
        <v>46181</v>
      </c>
      <c r="P379" s="2">
        <v>0</v>
      </c>
      <c r="Q379" s="2"/>
    </row>
    <row r="380" spans="2:17" ht="30" x14ac:dyDescent="0.25">
      <c r="B380" s="2">
        <v>-1</v>
      </c>
      <c r="C380" s="2" t="s">
        <v>127</v>
      </c>
      <c r="D380" s="2">
        <v>8</v>
      </c>
      <c r="E380" s="2" t="s">
        <v>25</v>
      </c>
      <c r="F380" s="2" t="s">
        <v>23</v>
      </c>
      <c r="G380" s="2" t="s">
        <v>24</v>
      </c>
      <c r="H380" s="2">
        <v>5.3761000000000001</v>
      </c>
      <c r="I380" s="2">
        <v>0</v>
      </c>
      <c r="J380" s="2">
        <v>1.32E-2</v>
      </c>
      <c r="K380" s="2">
        <v>0</v>
      </c>
      <c r="L380" s="2">
        <v>0</v>
      </c>
      <c r="M380" s="2">
        <v>0</v>
      </c>
      <c r="N380" s="2">
        <v>7.4000000000000003E-3</v>
      </c>
      <c r="O380" s="3">
        <v>46181</v>
      </c>
      <c r="P380" s="2">
        <v>0.42399999999999999</v>
      </c>
      <c r="Q380" s="2"/>
    </row>
    <row r="381" spans="2:17" ht="30" x14ac:dyDescent="0.25">
      <c r="B381" s="2">
        <v>-1</v>
      </c>
      <c r="C381" s="2" t="s">
        <v>127</v>
      </c>
      <c r="D381" s="2">
        <v>8</v>
      </c>
      <c r="E381" s="2" t="s">
        <v>25</v>
      </c>
      <c r="F381" s="2" t="s">
        <v>23</v>
      </c>
      <c r="G381" s="2" t="s">
        <v>24</v>
      </c>
      <c r="H381" s="2">
        <v>5.8000999999999996</v>
      </c>
      <c r="I381" s="2">
        <v>0</v>
      </c>
      <c r="J381" s="2">
        <v>1.32E-2</v>
      </c>
      <c r="K381" s="2">
        <v>0</v>
      </c>
      <c r="L381" s="2">
        <v>0</v>
      </c>
      <c r="M381" s="2">
        <v>0</v>
      </c>
      <c r="N381" s="2">
        <v>1.29E-2</v>
      </c>
      <c r="O381" s="3">
        <v>46181</v>
      </c>
      <c r="P381" s="2">
        <v>0.84799999999999998</v>
      </c>
      <c r="Q381" s="2"/>
    </row>
    <row r="382" spans="2:17" ht="30" x14ac:dyDescent="0.25">
      <c r="B382" s="2">
        <v>-1</v>
      </c>
      <c r="C382" s="2" t="s">
        <v>127</v>
      </c>
      <c r="D382" s="2">
        <v>8</v>
      </c>
      <c r="E382" s="2" t="s">
        <v>26</v>
      </c>
      <c r="F382" s="2" t="s">
        <v>27</v>
      </c>
      <c r="G382" s="2"/>
      <c r="H382" s="2">
        <v>0.15</v>
      </c>
      <c r="I382" s="2">
        <v>0</v>
      </c>
      <c r="J382" s="2">
        <v>-5.7206999999999999</v>
      </c>
      <c r="K382" s="2">
        <v>0</v>
      </c>
      <c r="L382" s="2">
        <v>0</v>
      </c>
      <c r="M382" s="2">
        <v>0</v>
      </c>
      <c r="N382" s="2">
        <v>-6.0007000000000001</v>
      </c>
      <c r="O382" s="3">
        <v>46030</v>
      </c>
      <c r="P382" s="2">
        <v>0.15</v>
      </c>
      <c r="Q382" s="2"/>
    </row>
    <row r="383" spans="2:17" ht="30" x14ac:dyDescent="0.25">
      <c r="B383" s="2">
        <v>-1</v>
      </c>
      <c r="C383" s="2" t="s">
        <v>127</v>
      </c>
      <c r="D383" s="2">
        <v>8</v>
      </c>
      <c r="E383" s="2" t="s">
        <v>26</v>
      </c>
      <c r="F383" s="2" t="s">
        <v>27</v>
      </c>
      <c r="G383" s="2"/>
      <c r="H383" s="2">
        <v>0.55500000000000005</v>
      </c>
      <c r="I383" s="2">
        <v>0</v>
      </c>
      <c r="J383" s="2">
        <v>-5.5434999999999999</v>
      </c>
      <c r="K383" s="2">
        <v>0</v>
      </c>
      <c r="L383" s="2">
        <v>0</v>
      </c>
      <c r="M383" s="2">
        <v>0</v>
      </c>
      <c r="N383" s="2">
        <v>-3.7195999999999998</v>
      </c>
      <c r="O383" s="3">
        <v>46030</v>
      </c>
      <c r="P383" s="2">
        <v>0.55500000000000005</v>
      </c>
      <c r="Q383" s="2"/>
    </row>
    <row r="384" spans="2:17" ht="30" x14ac:dyDescent="0.25">
      <c r="B384" s="2">
        <v>-1</v>
      </c>
      <c r="C384" s="2" t="s">
        <v>127</v>
      </c>
      <c r="D384" s="2">
        <v>8</v>
      </c>
      <c r="E384" s="2" t="s">
        <v>26</v>
      </c>
      <c r="F384" s="2" t="s">
        <v>27</v>
      </c>
      <c r="G384" s="2"/>
      <c r="H384" s="2">
        <v>0.96</v>
      </c>
      <c r="I384" s="2">
        <v>0</v>
      </c>
      <c r="J384" s="2">
        <v>-5.3662999999999998</v>
      </c>
      <c r="K384" s="2">
        <v>0</v>
      </c>
      <c r="L384" s="2">
        <v>0</v>
      </c>
      <c r="M384" s="2">
        <v>0</v>
      </c>
      <c r="N384" s="2">
        <v>-1.5104</v>
      </c>
      <c r="O384" s="3">
        <v>46030</v>
      </c>
      <c r="P384" s="2">
        <v>0.96</v>
      </c>
      <c r="Q384" s="2"/>
    </row>
    <row r="385" spans="2:17" ht="30" x14ac:dyDescent="0.25">
      <c r="B385" s="2">
        <v>-1</v>
      </c>
      <c r="C385" s="2" t="s">
        <v>127</v>
      </c>
      <c r="D385" s="2">
        <v>8</v>
      </c>
      <c r="E385" s="2" t="s">
        <v>26</v>
      </c>
      <c r="F385" s="2" t="s">
        <v>27</v>
      </c>
      <c r="G385" s="2"/>
      <c r="H385" s="2">
        <v>0.96</v>
      </c>
      <c r="I385" s="2">
        <v>0</v>
      </c>
      <c r="J385" s="2">
        <v>-3.8210999999999999</v>
      </c>
      <c r="K385" s="2">
        <v>0</v>
      </c>
      <c r="L385" s="2">
        <v>0</v>
      </c>
      <c r="M385" s="2">
        <v>0</v>
      </c>
      <c r="N385" s="2">
        <v>-1.3371</v>
      </c>
      <c r="O385" s="3">
        <v>46061</v>
      </c>
      <c r="P385" s="2">
        <v>0</v>
      </c>
      <c r="Q385" s="2"/>
    </row>
    <row r="386" spans="2:17" ht="30" x14ac:dyDescent="0.25">
      <c r="B386" s="2">
        <v>-1</v>
      </c>
      <c r="C386" s="2" t="s">
        <v>127</v>
      </c>
      <c r="D386" s="2">
        <v>8</v>
      </c>
      <c r="E386" s="2" t="s">
        <v>26</v>
      </c>
      <c r="F386" s="2" t="s">
        <v>27</v>
      </c>
      <c r="G386" s="2"/>
      <c r="H386" s="2">
        <v>1.4590000000000001</v>
      </c>
      <c r="I386" s="2">
        <v>0</v>
      </c>
      <c r="J386" s="2">
        <v>-3.6027999999999998</v>
      </c>
      <c r="K386" s="2">
        <v>0</v>
      </c>
      <c r="L386" s="2">
        <v>0</v>
      </c>
      <c r="M386" s="2">
        <v>0</v>
      </c>
      <c r="N386" s="2">
        <v>0.51519999999999999</v>
      </c>
      <c r="O386" s="3">
        <v>46061</v>
      </c>
      <c r="P386" s="2">
        <v>0.499</v>
      </c>
      <c r="Q386" s="2"/>
    </row>
    <row r="387" spans="2:17" ht="30" x14ac:dyDescent="0.25">
      <c r="B387" s="2">
        <v>-1</v>
      </c>
      <c r="C387" s="2" t="s">
        <v>127</v>
      </c>
      <c r="D387" s="2">
        <v>8</v>
      </c>
      <c r="E387" s="2" t="s">
        <v>26</v>
      </c>
      <c r="F387" s="2" t="s">
        <v>27</v>
      </c>
      <c r="G387" s="2"/>
      <c r="H387" s="2">
        <v>1.958</v>
      </c>
      <c r="I387" s="2">
        <v>0</v>
      </c>
      <c r="J387" s="2">
        <v>-3.3845000000000001</v>
      </c>
      <c r="K387" s="2">
        <v>0</v>
      </c>
      <c r="L387" s="2">
        <v>0</v>
      </c>
      <c r="M387" s="2">
        <v>0</v>
      </c>
      <c r="N387" s="2">
        <v>2.2585999999999999</v>
      </c>
      <c r="O387" s="3">
        <v>46061</v>
      </c>
      <c r="P387" s="2">
        <v>0.998</v>
      </c>
      <c r="Q387" s="2"/>
    </row>
    <row r="388" spans="2:17" ht="30" x14ac:dyDescent="0.25">
      <c r="B388" s="2">
        <v>-1</v>
      </c>
      <c r="C388" s="2" t="s">
        <v>127</v>
      </c>
      <c r="D388" s="2">
        <v>8</v>
      </c>
      <c r="E388" s="2" t="s">
        <v>26</v>
      </c>
      <c r="F388" s="2" t="s">
        <v>27</v>
      </c>
      <c r="G388" s="2"/>
      <c r="H388" s="2">
        <v>1.958</v>
      </c>
      <c r="I388" s="2">
        <v>0</v>
      </c>
      <c r="J388" s="2">
        <v>-1.5362</v>
      </c>
      <c r="K388" s="2">
        <v>0</v>
      </c>
      <c r="L388" s="2">
        <v>0</v>
      </c>
      <c r="M388" s="2">
        <v>0</v>
      </c>
      <c r="N388" s="2">
        <v>2.3458999999999999</v>
      </c>
      <c r="O388" s="3">
        <v>46089</v>
      </c>
      <c r="P388" s="2">
        <v>0</v>
      </c>
      <c r="Q388" s="2"/>
    </row>
    <row r="389" spans="2:17" ht="30" x14ac:dyDescent="0.25">
      <c r="B389" s="2">
        <v>-1</v>
      </c>
      <c r="C389" s="2" t="s">
        <v>127</v>
      </c>
      <c r="D389" s="2">
        <v>8</v>
      </c>
      <c r="E389" s="2" t="s">
        <v>26</v>
      </c>
      <c r="F389" s="2" t="s">
        <v>27</v>
      </c>
      <c r="G389" s="2"/>
      <c r="H389" s="2">
        <v>2.4569999999999999</v>
      </c>
      <c r="I389" s="2">
        <v>0</v>
      </c>
      <c r="J389" s="2">
        <v>-1.3178000000000001</v>
      </c>
      <c r="K389" s="2">
        <v>0</v>
      </c>
      <c r="L389" s="2">
        <v>0</v>
      </c>
      <c r="M389" s="2">
        <v>0</v>
      </c>
      <c r="N389" s="2">
        <v>3.0579999999999998</v>
      </c>
      <c r="O389" s="3">
        <v>46089</v>
      </c>
      <c r="P389" s="2">
        <v>0.499</v>
      </c>
      <c r="Q389" s="2"/>
    </row>
    <row r="390" spans="2:17" ht="30" x14ac:dyDescent="0.25">
      <c r="B390" s="2">
        <v>-1</v>
      </c>
      <c r="C390" s="2" t="s">
        <v>127</v>
      </c>
      <c r="D390" s="2">
        <v>8</v>
      </c>
      <c r="E390" s="2" t="s">
        <v>26</v>
      </c>
      <c r="F390" s="2" t="s">
        <v>27</v>
      </c>
      <c r="G390" s="2"/>
      <c r="H390" s="2">
        <v>2.956</v>
      </c>
      <c r="I390" s="2">
        <v>0</v>
      </c>
      <c r="J390" s="2">
        <v>-1.0994999999999999</v>
      </c>
      <c r="K390" s="2">
        <v>0</v>
      </c>
      <c r="L390" s="2">
        <v>0</v>
      </c>
      <c r="M390" s="2">
        <v>0</v>
      </c>
      <c r="N390" s="2">
        <v>3.6612</v>
      </c>
      <c r="O390" s="3">
        <v>46089</v>
      </c>
      <c r="P390" s="2">
        <v>0.998</v>
      </c>
      <c r="Q390" s="2"/>
    </row>
    <row r="391" spans="2:17" ht="30" x14ac:dyDescent="0.25">
      <c r="B391" s="2">
        <v>-1</v>
      </c>
      <c r="C391" s="2" t="s">
        <v>127</v>
      </c>
      <c r="D391" s="2">
        <v>8</v>
      </c>
      <c r="E391" s="2" t="s">
        <v>26</v>
      </c>
      <c r="F391" s="2" t="s">
        <v>27</v>
      </c>
      <c r="G391" s="2"/>
      <c r="H391" s="2">
        <v>2.956</v>
      </c>
      <c r="I391" s="2">
        <v>0</v>
      </c>
      <c r="J391" s="2">
        <v>0.82920000000000005</v>
      </c>
      <c r="K391" s="2">
        <v>0</v>
      </c>
      <c r="L391" s="2">
        <v>0</v>
      </c>
      <c r="M391" s="2">
        <v>0</v>
      </c>
      <c r="N391" s="2">
        <v>3.6659999999999999</v>
      </c>
      <c r="O391" s="3">
        <v>46120</v>
      </c>
      <c r="P391" s="2">
        <v>0</v>
      </c>
      <c r="Q391" s="2"/>
    </row>
    <row r="392" spans="2:17" ht="30" x14ac:dyDescent="0.25">
      <c r="B392" s="2">
        <v>-1</v>
      </c>
      <c r="C392" s="2" t="s">
        <v>127</v>
      </c>
      <c r="D392" s="2">
        <v>8</v>
      </c>
      <c r="E392" s="2" t="s">
        <v>26</v>
      </c>
      <c r="F392" s="2" t="s">
        <v>27</v>
      </c>
      <c r="G392" s="2"/>
      <c r="H392" s="2">
        <v>3.4550000000000001</v>
      </c>
      <c r="I392" s="2">
        <v>0</v>
      </c>
      <c r="J392" s="2">
        <v>1.0475000000000001</v>
      </c>
      <c r="K392" s="2">
        <v>0</v>
      </c>
      <c r="L392" s="2">
        <v>0</v>
      </c>
      <c r="M392" s="2">
        <v>0</v>
      </c>
      <c r="N392" s="2">
        <v>3.1977000000000002</v>
      </c>
      <c r="O392" s="3">
        <v>46120</v>
      </c>
      <c r="P392" s="2">
        <v>0.499</v>
      </c>
      <c r="Q392" s="2"/>
    </row>
    <row r="393" spans="2:17" ht="30" x14ac:dyDescent="0.25">
      <c r="B393" s="2">
        <v>-1</v>
      </c>
      <c r="C393" s="2" t="s">
        <v>127</v>
      </c>
      <c r="D393" s="2">
        <v>8</v>
      </c>
      <c r="E393" s="2" t="s">
        <v>26</v>
      </c>
      <c r="F393" s="2" t="s">
        <v>27</v>
      </c>
      <c r="G393" s="2"/>
      <c r="H393" s="2">
        <v>3.9540999999999999</v>
      </c>
      <c r="I393" s="2">
        <v>0</v>
      </c>
      <c r="J393" s="2">
        <v>1.2658</v>
      </c>
      <c r="K393" s="2">
        <v>0</v>
      </c>
      <c r="L393" s="2">
        <v>0</v>
      </c>
      <c r="M393" s="2">
        <v>0</v>
      </c>
      <c r="N393" s="2">
        <v>2.6204999999999998</v>
      </c>
      <c r="O393" s="3">
        <v>46120</v>
      </c>
      <c r="P393" s="2">
        <v>0.998</v>
      </c>
      <c r="Q393" s="2"/>
    </row>
    <row r="394" spans="2:17" ht="30" x14ac:dyDescent="0.25">
      <c r="B394" s="2">
        <v>-1</v>
      </c>
      <c r="C394" s="2" t="s">
        <v>127</v>
      </c>
      <c r="D394" s="2">
        <v>8</v>
      </c>
      <c r="E394" s="2" t="s">
        <v>26</v>
      </c>
      <c r="F394" s="2" t="s">
        <v>27</v>
      </c>
      <c r="G394" s="2"/>
      <c r="H394" s="2">
        <v>3.9540999999999999</v>
      </c>
      <c r="I394" s="2">
        <v>0</v>
      </c>
      <c r="J394" s="2">
        <v>3.1248</v>
      </c>
      <c r="K394" s="2">
        <v>0</v>
      </c>
      <c r="L394" s="2">
        <v>0</v>
      </c>
      <c r="M394" s="2">
        <v>0</v>
      </c>
      <c r="N394" s="2">
        <v>2.5426000000000002</v>
      </c>
      <c r="O394" s="3">
        <v>46150</v>
      </c>
      <c r="P394" s="2">
        <v>0</v>
      </c>
      <c r="Q394" s="2"/>
    </row>
    <row r="395" spans="2:17" ht="30" x14ac:dyDescent="0.25">
      <c r="B395" s="2">
        <v>-1</v>
      </c>
      <c r="C395" s="2" t="s">
        <v>127</v>
      </c>
      <c r="D395" s="2">
        <v>8</v>
      </c>
      <c r="E395" s="2" t="s">
        <v>26</v>
      </c>
      <c r="F395" s="2" t="s">
        <v>27</v>
      </c>
      <c r="G395" s="2"/>
      <c r="H395" s="2">
        <v>4.4531000000000001</v>
      </c>
      <c r="I395" s="2">
        <v>0</v>
      </c>
      <c r="J395" s="2">
        <v>3.3431000000000002</v>
      </c>
      <c r="K395" s="2">
        <v>0</v>
      </c>
      <c r="L395" s="2">
        <v>0</v>
      </c>
      <c r="M395" s="2">
        <v>0</v>
      </c>
      <c r="N395" s="2">
        <v>0.92889999999999995</v>
      </c>
      <c r="O395" s="3">
        <v>46150</v>
      </c>
      <c r="P395" s="2">
        <v>0.499</v>
      </c>
      <c r="Q395" s="2"/>
    </row>
    <row r="396" spans="2:17" ht="30" x14ac:dyDescent="0.25">
      <c r="B396" s="2">
        <v>-1</v>
      </c>
      <c r="C396" s="2" t="s">
        <v>127</v>
      </c>
      <c r="D396" s="2">
        <v>8</v>
      </c>
      <c r="E396" s="2" t="s">
        <v>26</v>
      </c>
      <c r="F396" s="2" t="s">
        <v>27</v>
      </c>
      <c r="G396" s="2"/>
      <c r="H396" s="2">
        <v>4.9520999999999997</v>
      </c>
      <c r="I396" s="2">
        <v>0</v>
      </c>
      <c r="J396" s="2">
        <v>3.5613999999999999</v>
      </c>
      <c r="K396" s="2">
        <v>0</v>
      </c>
      <c r="L396" s="2">
        <v>0</v>
      </c>
      <c r="M396" s="2">
        <v>0</v>
      </c>
      <c r="N396" s="2">
        <v>-0.79379999999999995</v>
      </c>
      <c r="O396" s="3">
        <v>46150</v>
      </c>
      <c r="P396" s="2">
        <v>0.998</v>
      </c>
      <c r="Q396" s="2"/>
    </row>
    <row r="397" spans="2:17" ht="30" x14ac:dyDescent="0.25">
      <c r="B397" s="2">
        <v>-1</v>
      </c>
      <c r="C397" s="2" t="s">
        <v>127</v>
      </c>
      <c r="D397" s="2">
        <v>8</v>
      </c>
      <c r="E397" s="2" t="s">
        <v>26</v>
      </c>
      <c r="F397" s="2" t="s">
        <v>27</v>
      </c>
      <c r="G397" s="2"/>
      <c r="H397" s="2">
        <v>4.9520999999999997</v>
      </c>
      <c r="I397" s="2">
        <v>0</v>
      </c>
      <c r="J397" s="2">
        <v>5.1792999999999996</v>
      </c>
      <c r="K397" s="2">
        <v>0</v>
      </c>
      <c r="L397" s="2">
        <v>0</v>
      </c>
      <c r="M397" s="2">
        <v>0</v>
      </c>
      <c r="N397" s="2">
        <v>-0.95499999999999996</v>
      </c>
      <c r="O397" s="3">
        <v>46181</v>
      </c>
      <c r="P397" s="2">
        <v>0</v>
      </c>
      <c r="Q397" s="2"/>
    </row>
    <row r="398" spans="2:17" ht="30" x14ac:dyDescent="0.25">
      <c r="B398" s="2">
        <v>-1</v>
      </c>
      <c r="C398" s="2" t="s">
        <v>127</v>
      </c>
      <c r="D398" s="2">
        <v>8</v>
      </c>
      <c r="E398" s="2" t="s">
        <v>26</v>
      </c>
      <c r="F398" s="2" t="s">
        <v>27</v>
      </c>
      <c r="G398" s="2"/>
      <c r="H398" s="2">
        <v>5.3761000000000001</v>
      </c>
      <c r="I398" s="2">
        <v>0</v>
      </c>
      <c r="J398" s="2">
        <v>5.3647999999999998</v>
      </c>
      <c r="K398" s="2">
        <v>0</v>
      </c>
      <c r="L398" s="2">
        <v>0</v>
      </c>
      <c r="M398" s="2">
        <v>0</v>
      </c>
      <c r="N398" s="2">
        <v>-3.1903999999999999</v>
      </c>
      <c r="O398" s="3">
        <v>46181</v>
      </c>
      <c r="P398" s="2">
        <v>0.42399999999999999</v>
      </c>
      <c r="Q398" s="2"/>
    </row>
    <row r="399" spans="2:17" ht="30" x14ac:dyDescent="0.25">
      <c r="B399" s="2">
        <v>-1</v>
      </c>
      <c r="C399" s="2" t="s">
        <v>127</v>
      </c>
      <c r="D399" s="2">
        <v>8</v>
      </c>
      <c r="E399" s="2" t="s">
        <v>26</v>
      </c>
      <c r="F399" s="2" t="s">
        <v>27</v>
      </c>
      <c r="G399" s="2"/>
      <c r="H399" s="2">
        <v>5.8000999999999996</v>
      </c>
      <c r="I399" s="2">
        <v>0</v>
      </c>
      <c r="J399" s="2">
        <v>5.5503</v>
      </c>
      <c r="K399" s="2">
        <v>0</v>
      </c>
      <c r="L399" s="2">
        <v>0</v>
      </c>
      <c r="M399" s="2">
        <v>0</v>
      </c>
      <c r="N399" s="2">
        <v>-5.5045000000000002</v>
      </c>
      <c r="O399" s="3">
        <v>46181</v>
      </c>
      <c r="P399" s="2">
        <v>0.84799999999999998</v>
      </c>
      <c r="Q399" s="2"/>
    </row>
    <row r="400" spans="2:17" ht="30" x14ac:dyDescent="0.25">
      <c r="B400" s="2">
        <v>-1</v>
      </c>
      <c r="C400" s="2" t="s">
        <v>127</v>
      </c>
      <c r="D400" s="2">
        <v>8</v>
      </c>
      <c r="E400" s="2" t="s">
        <v>28</v>
      </c>
      <c r="F400" s="2" t="s">
        <v>27</v>
      </c>
      <c r="G400" s="2"/>
      <c r="H400" s="2">
        <v>0.15</v>
      </c>
      <c r="I400" s="2">
        <v>0</v>
      </c>
      <c r="J400" s="2">
        <v>-10.482200000000001</v>
      </c>
      <c r="K400" s="2">
        <v>0</v>
      </c>
      <c r="L400" s="2">
        <v>0</v>
      </c>
      <c r="M400" s="2">
        <v>0</v>
      </c>
      <c r="N400" s="2">
        <v>-11.074199999999999</v>
      </c>
      <c r="O400" s="3">
        <v>46030</v>
      </c>
      <c r="P400" s="2">
        <v>0.15</v>
      </c>
      <c r="Q400" s="2"/>
    </row>
    <row r="401" spans="2:17" ht="30" x14ac:dyDescent="0.25">
      <c r="B401" s="2">
        <v>-1</v>
      </c>
      <c r="C401" s="2" t="s">
        <v>127</v>
      </c>
      <c r="D401" s="2">
        <v>8</v>
      </c>
      <c r="E401" s="2" t="s">
        <v>28</v>
      </c>
      <c r="F401" s="2" t="s">
        <v>27</v>
      </c>
      <c r="G401" s="2"/>
      <c r="H401" s="2">
        <v>0.55500000000000005</v>
      </c>
      <c r="I401" s="2">
        <v>0</v>
      </c>
      <c r="J401" s="2">
        <v>-10.330299999999999</v>
      </c>
      <c r="K401" s="2">
        <v>0</v>
      </c>
      <c r="L401" s="2">
        <v>0</v>
      </c>
      <c r="M401" s="2">
        <v>0</v>
      </c>
      <c r="N401" s="2">
        <v>-6.8597000000000001</v>
      </c>
      <c r="O401" s="3">
        <v>46030</v>
      </c>
      <c r="P401" s="2">
        <v>0.55500000000000005</v>
      </c>
      <c r="Q401" s="2"/>
    </row>
    <row r="402" spans="2:17" ht="30" x14ac:dyDescent="0.25">
      <c r="B402" s="2">
        <v>-1</v>
      </c>
      <c r="C402" s="2" t="s">
        <v>127</v>
      </c>
      <c r="D402" s="2">
        <v>8</v>
      </c>
      <c r="E402" s="2" t="s">
        <v>28</v>
      </c>
      <c r="F402" s="2" t="s">
        <v>27</v>
      </c>
      <c r="G402" s="2"/>
      <c r="H402" s="2">
        <v>0.96</v>
      </c>
      <c r="I402" s="2">
        <v>0</v>
      </c>
      <c r="J402" s="2">
        <v>-10.1785</v>
      </c>
      <c r="K402" s="2">
        <v>0</v>
      </c>
      <c r="L402" s="2">
        <v>0</v>
      </c>
      <c r="M402" s="2">
        <v>0</v>
      </c>
      <c r="N402" s="2">
        <v>-2.7067000000000001</v>
      </c>
      <c r="O402" s="3">
        <v>46030</v>
      </c>
      <c r="P402" s="2">
        <v>0.96</v>
      </c>
      <c r="Q402" s="2"/>
    </row>
    <row r="403" spans="2:17" ht="30" x14ac:dyDescent="0.25">
      <c r="B403" s="2">
        <v>-1</v>
      </c>
      <c r="C403" s="2" t="s">
        <v>127</v>
      </c>
      <c r="D403" s="2">
        <v>8</v>
      </c>
      <c r="E403" s="2" t="s">
        <v>28</v>
      </c>
      <c r="F403" s="2" t="s">
        <v>27</v>
      </c>
      <c r="G403" s="2"/>
      <c r="H403" s="2">
        <v>0.96</v>
      </c>
      <c r="I403" s="2">
        <v>0</v>
      </c>
      <c r="J403" s="2">
        <v>-7.0076000000000001</v>
      </c>
      <c r="K403" s="2">
        <v>0</v>
      </c>
      <c r="L403" s="2">
        <v>0</v>
      </c>
      <c r="M403" s="2">
        <v>0</v>
      </c>
      <c r="N403" s="2">
        <v>-2.3803000000000001</v>
      </c>
      <c r="O403" s="3">
        <v>46061</v>
      </c>
      <c r="P403" s="2">
        <v>0</v>
      </c>
      <c r="Q403" s="2"/>
    </row>
    <row r="404" spans="2:17" ht="30" x14ac:dyDescent="0.25">
      <c r="B404" s="2">
        <v>-1</v>
      </c>
      <c r="C404" s="2" t="s">
        <v>127</v>
      </c>
      <c r="D404" s="2">
        <v>8</v>
      </c>
      <c r="E404" s="2" t="s">
        <v>28</v>
      </c>
      <c r="F404" s="2" t="s">
        <v>27</v>
      </c>
      <c r="G404" s="2"/>
      <c r="H404" s="2">
        <v>1.4590000000000001</v>
      </c>
      <c r="I404" s="2">
        <v>0</v>
      </c>
      <c r="J404" s="2">
        <v>-6.8205</v>
      </c>
      <c r="K404" s="2">
        <v>0</v>
      </c>
      <c r="L404" s="2">
        <v>0</v>
      </c>
      <c r="M404" s="2">
        <v>0</v>
      </c>
      <c r="N404" s="2">
        <v>1.0698000000000001</v>
      </c>
      <c r="O404" s="3">
        <v>46061</v>
      </c>
      <c r="P404" s="2">
        <v>0.499</v>
      </c>
      <c r="Q404" s="2"/>
    </row>
    <row r="405" spans="2:17" ht="30" x14ac:dyDescent="0.25">
      <c r="B405" s="2">
        <v>-1</v>
      </c>
      <c r="C405" s="2" t="s">
        <v>127</v>
      </c>
      <c r="D405" s="2">
        <v>8</v>
      </c>
      <c r="E405" s="2" t="s">
        <v>28</v>
      </c>
      <c r="F405" s="2" t="s">
        <v>27</v>
      </c>
      <c r="G405" s="2"/>
      <c r="H405" s="2">
        <v>1.958</v>
      </c>
      <c r="I405" s="2">
        <v>0</v>
      </c>
      <c r="J405" s="2">
        <v>-6.6334</v>
      </c>
      <c r="K405" s="2">
        <v>0</v>
      </c>
      <c r="L405" s="2">
        <v>0</v>
      </c>
      <c r="M405" s="2">
        <v>0</v>
      </c>
      <c r="N405" s="2">
        <v>4.4267000000000003</v>
      </c>
      <c r="O405" s="3">
        <v>46061</v>
      </c>
      <c r="P405" s="2">
        <v>0.998</v>
      </c>
      <c r="Q405" s="2"/>
    </row>
    <row r="406" spans="2:17" ht="30" x14ac:dyDescent="0.25">
      <c r="B406" s="2">
        <v>-1</v>
      </c>
      <c r="C406" s="2" t="s">
        <v>127</v>
      </c>
      <c r="D406" s="2">
        <v>8</v>
      </c>
      <c r="E406" s="2" t="s">
        <v>28</v>
      </c>
      <c r="F406" s="2" t="s">
        <v>27</v>
      </c>
      <c r="G406" s="2"/>
      <c r="H406" s="2">
        <v>1.958</v>
      </c>
      <c r="I406" s="2">
        <v>0</v>
      </c>
      <c r="J406" s="2">
        <v>-2.6722000000000001</v>
      </c>
      <c r="K406" s="2">
        <v>0</v>
      </c>
      <c r="L406" s="2">
        <v>0</v>
      </c>
      <c r="M406" s="2">
        <v>0</v>
      </c>
      <c r="N406" s="2">
        <v>4.5919999999999996</v>
      </c>
      <c r="O406" s="3">
        <v>46089</v>
      </c>
      <c r="P406" s="2">
        <v>0</v>
      </c>
      <c r="Q406" s="2"/>
    </row>
    <row r="407" spans="2:17" ht="30" x14ac:dyDescent="0.25">
      <c r="B407" s="2">
        <v>-1</v>
      </c>
      <c r="C407" s="2" t="s">
        <v>127</v>
      </c>
      <c r="D407" s="2">
        <v>8</v>
      </c>
      <c r="E407" s="2" t="s">
        <v>28</v>
      </c>
      <c r="F407" s="2" t="s">
        <v>27</v>
      </c>
      <c r="G407" s="2"/>
      <c r="H407" s="2">
        <v>2.4569999999999999</v>
      </c>
      <c r="I407" s="2">
        <v>0</v>
      </c>
      <c r="J407" s="2">
        <v>-2.4851000000000001</v>
      </c>
      <c r="K407" s="2">
        <v>0</v>
      </c>
      <c r="L407" s="2">
        <v>0</v>
      </c>
      <c r="M407" s="2">
        <v>0</v>
      </c>
      <c r="N407" s="2">
        <v>5.8788</v>
      </c>
      <c r="O407" s="3">
        <v>46089</v>
      </c>
      <c r="P407" s="2">
        <v>0.499</v>
      </c>
      <c r="Q407" s="2"/>
    </row>
    <row r="408" spans="2:17" ht="30" x14ac:dyDescent="0.25">
      <c r="B408" s="2">
        <v>-1</v>
      </c>
      <c r="C408" s="2" t="s">
        <v>127</v>
      </c>
      <c r="D408" s="2">
        <v>8</v>
      </c>
      <c r="E408" s="2" t="s">
        <v>28</v>
      </c>
      <c r="F408" s="2" t="s">
        <v>27</v>
      </c>
      <c r="G408" s="2"/>
      <c r="H408" s="2">
        <v>2.956</v>
      </c>
      <c r="I408" s="2">
        <v>0</v>
      </c>
      <c r="J408" s="2">
        <v>-2.2978999999999998</v>
      </c>
      <c r="K408" s="2">
        <v>0</v>
      </c>
      <c r="L408" s="2">
        <v>0</v>
      </c>
      <c r="M408" s="2">
        <v>0</v>
      </c>
      <c r="N408" s="2">
        <v>7.0721999999999996</v>
      </c>
      <c r="O408" s="3">
        <v>46089</v>
      </c>
      <c r="P408" s="2">
        <v>0.998</v>
      </c>
      <c r="Q408" s="2"/>
    </row>
    <row r="409" spans="2:17" ht="30" x14ac:dyDescent="0.25">
      <c r="B409" s="2">
        <v>-1</v>
      </c>
      <c r="C409" s="2" t="s">
        <v>127</v>
      </c>
      <c r="D409" s="2">
        <v>8</v>
      </c>
      <c r="E409" s="2" t="s">
        <v>28</v>
      </c>
      <c r="F409" s="2" t="s">
        <v>27</v>
      </c>
      <c r="G409" s="2"/>
      <c r="H409" s="2">
        <v>2.956</v>
      </c>
      <c r="I409" s="2">
        <v>0</v>
      </c>
      <c r="J409" s="2">
        <v>1.8753</v>
      </c>
      <c r="K409" s="2">
        <v>0</v>
      </c>
      <c r="L409" s="2">
        <v>0</v>
      </c>
      <c r="M409" s="2">
        <v>0</v>
      </c>
      <c r="N409" s="2">
        <v>7.0796999999999999</v>
      </c>
      <c r="O409" s="3">
        <v>46120</v>
      </c>
      <c r="P409" s="2">
        <v>0</v>
      </c>
      <c r="Q409" s="2"/>
    </row>
    <row r="410" spans="2:17" ht="30" x14ac:dyDescent="0.25">
      <c r="B410" s="2">
        <v>-1</v>
      </c>
      <c r="C410" s="2" t="s">
        <v>127</v>
      </c>
      <c r="D410" s="2">
        <v>8</v>
      </c>
      <c r="E410" s="2" t="s">
        <v>28</v>
      </c>
      <c r="F410" s="2" t="s">
        <v>27</v>
      </c>
      <c r="G410" s="2"/>
      <c r="H410" s="2">
        <v>3.4550000000000001</v>
      </c>
      <c r="I410" s="2">
        <v>0</v>
      </c>
      <c r="J410" s="2">
        <v>2.0625</v>
      </c>
      <c r="K410" s="2">
        <v>0</v>
      </c>
      <c r="L410" s="2">
        <v>0</v>
      </c>
      <c r="M410" s="2">
        <v>0</v>
      </c>
      <c r="N410" s="2">
        <v>6.0972</v>
      </c>
      <c r="O410" s="3">
        <v>46120</v>
      </c>
      <c r="P410" s="2">
        <v>0.499</v>
      </c>
      <c r="Q410" s="2"/>
    </row>
    <row r="411" spans="2:17" ht="30" x14ac:dyDescent="0.25">
      <c r="B411" s="2">
        <v>-1</v>
      </c>
      <c r="C411" s="2" t="s">
        <v>127</v>
      </c>
      <c r="D411" s="2">
        <v>8</v>
      </c>
      <c r="E411" s="2" t="s">
        <v>28</v>
      </c>
      <c r="F411" s="2" t="s">
        <v>27</v>
      </c>
      <c r="G411" s="2"/>
      <c r="H411" s="2">
        <v>3.9540999999999999</v>
      </c>
      <c r="I411" s="2">
        <v>0</v>
      </c>
      <c r="J411" s="2">
        <v>2.2496</v>
      </c>
      <c r="K411" s="2">
        <v>0</v>
      </c>
      <c r="L411" s="2">
        <v>0</v>
      </c>
      <c r="M411" s="2">
        <v>0</v>
      </c>
      <c r="N411" s="2">
        <v>5.0213000000000001</v>
      </c>
      <c r="O411" s="3">
        <v>46120</v>
      </c>
      <c r="P411" s="2">
        <v>0.998</v>
      </c>
      <c r="Q411" s="2"/>
    </row>
    <row r="412" spans="2:17" ht="30" x14ac:dyDescent="0.25">
      <c r="B412" s="2">
        <v>-1</v>
      </c>
      <c r="C412" s="2" t="s">
        <v>127</v>
      </c>
      <c r="D412" s="2">
        <v>8</v>
      </c>
      <c r="E412" s="2" t="s">
        <v>28</v>
      </c>
      <c r="F412" s="2" t="s">
        <v>27</v>
      </c>
      <c r="G412" s="2"/>
      <c r="H412" s="2">
        <v>3.9540999999999999</v>
      </c>
      <c r="I412" s="2">
        <v>0</v>
      </c>
      <c r="J412" s="2">
        <v>6.2430000000000003</v>
      </c>
      <c r="K412" s="2">
        <v>0</v>
      </c>
      <c r="L412" s="2">
        <v>0</v>
      </c>
      <c r="M412" s="2">
        <v>0</v>
      </c>
      <c r="N412" s="2">
        <v>4.8704999999999998</v>
      </c>
      <c r="O412" s="3">
        <v>46150</v>
      </c>
      <c r="P412" s="2">
        <v>0</v>
      </c>
      <c r="Q412" s="2"/>
    </row>
    <row r="413" spans="2:17" ht="30" x14ac:dyDescent="0.25">
      <c r="B413" s="2">
        <v>-1</v>
      </c>
      <c r="C413" s="2" t="s">
        <v>127</v>
      </c>
      <c r="D413" s="2">
        <v>8</v>
      </c>
      <c r="E413" s="2" t="s">
        <v>28</v>
      </c>
      <c r="F413" s="2" t="s">
        <v>27</v>
      </c>
      <c r="G413" s="2"/>
      <c r="H413" s="2">
        <v>4.4531000000000001</v>
      </c>
      <c r="I413" s="2">
        <v>0</v>
      </c>
      <c r="J413" s="2">
        <v>6.4301000000000004</v>
      </c>
      <c r="K413" s="2">
        <v>0</v>
      </c>
      <c r="L413" s="2">
        <v>0</v>
      </c>
      <c r="M413" s="2">
        <v>0</v>
      </c>
      <c r="N413" s="2">
        <v>1.7084999999999999</v>
      </c>
      <c r="O413" s="3">
        <v>46150</v>
      </c>
      <c r="P413" s="2">
        <v>0.499</v>
      </c>
      <c r="Q413" s="2"/>
    </row>
    <row r="414" spans="2:17" ht="30" x14ac:dyDescent="0.25">
      <c r="B414" s="2">
        <v>-1</v>
      </c>
      <c r="C414" s="2" t="s">
        <v>127</v>
      </c>
      <c r="D414" s="2">
        <v>8</v>
      </c>
      <c r="E414" s="2" t="s">
        <v>28</v>
      </c>
      <c r="F414" s="2" t="s">
        <v>27</v>
      </c>
      <c r="G414" s="2"/>
      <c r="H414" s="2">
        <v>4.9520999999999997</v>
      </c>
      <c r="I414" s="2">
        <v>0</v>
      </c>
      <c r="J414" s="2">
        <v>6.6172000000000004</v>
      </c>
      <c r="K414" s="2">
        <v>0</v>
      </c>
      <c r="L414" s="2">
        <v>0</v>
      </c>
      <c r="M414" s="2">
        <v>0</v>
      </c>
      <c r="N414" s="2">
        <v>-1.5468999999999999</v>
      </c>
      <c r="O414" s="3">
        <v>46150</v>
      </c>
      <c r="P414" s="2">
        <v>0.998</v>
      </c>
      <c r="Q414" s="2"/>
    </row>
    <row r="415" spans="2:17" ht="30" x14ac:dyDescent="0.25">
      <c r="B415" s="2">
        <v>-1</v>
      </c>
      <c r="C415" s="2" t="s">
        <v>127</v>
      </c>
      <c r="D415" s="2">
        <v>8</v>
      </c>
      <c r="E415" s="2" t="s">
        <v>28</v>
      </c>
      <c r="F415" s="2" t="s">
        <v>27</v>
      </c>
      <c r="G415" s="2"/>
      <c r="H415" s="2">
        <v>4.9520999999999997</v>
      </c>
      <c r="I415" s="2">
        <v>0</v>
      </c>
      <c r="J415" s="2">
        <v>9.9374000000000002</v>
      </c>
      <c r="K415" s="2">
        <v>0</v>
      </c>
      <c r="L415" s="2">
        <v>0</v>
      </c>
      <c r="M415" s="2">
        <v>0</v>
      </c>
      <c r="N415" s="2">
        <v>-1.8546</v>
      </c>
      <c r="O415" s="3">
        <v>46181</v>
      </c>
      <c r="P415" s="2">
        <v>0</v>
      </c>
      <c r="Q415" s="2"/>
    </row>
    <row r="416" spans="2:17" ht="30" x14ac:dyDescent="0.25">
      <c r="B416" s="2">
        <v>-1</v>
      </c>
      <c r="C416" s="2" t="s">
        <v>127</v>
      </c>
      <c r="D416" s="2">
        <v>8</v>
      </c>
      <c r="E416" s="2" t="s">
        <v>28</v>
      </c>
      <c r="F416" s="2" t="s">
        <v>27</v>
      </c>
      <c r="G416" s="2"/>
      <c r="H416" s="2">
        <v>5.3761000000000001</v>
      </c>
      <c r="I416" s="2">
        <v>0</v>
      </c>
      <c r="J416" s="2">
        <v>10.096399999999999</v>
      </c>
      <c r="K416" s="2">
        <v>0</v>
      </c>
      <c r="L416" s="2">
        <v>0</v>
      </c>
      <c r="M416" s="2">
        <v>0</v>
      </c>
      <c r="N416" s="2">
        <v>-6.1017999999999999</v>
      </c>
      <c r="O416" s="3">
        <v>46181</v>
      </c>
      <c r="P416" s="2">
        <v>0.42399999999999999</v>
      </c>
      <c r="Q416" s="2"/>
    </row>
    <row r="417" spans="2:17" ht="30" x14ac:dyDescent="0.25">
      <c r="B417" s="2">
        <v>-1</v>
      </c>
      <c r="C417" s="2" t="s">
        <v>127</v>
      </c>
      <c r="D417" s="2">
        <v>8</v>
      </c>
      <c r="E417" s="2" t="s">
        <v>28</v>
      </c>
      <c r="F417" s="2" t="s">
        <v>27</v>
      </c>
      <c r="G417" s="2"/>
      <c r="H417" s="2">
        <v>5.8000999999999996</v>
      </c>
      <c r="I417" s="2">
        <v>0</v>
      </c>
      <c r="J417" s="2">
        <v>10.2554</v>
      </c>
      <c r="K417" s="2">
        <v>0</v>
      </c>
      <c r="L417" s="2">
        <v>0</v>
      </c>
      <c r="M417" s="2">
        <v>0</v>
      </c>
      <c r="N417" s="2">
        <v>-10.416499999999999</v>
      </c>
      <c r="O417" s="3">
        <v>46181</v>
      </c>
      <c r="P417" s="2">
        <v>0.84799999999999998</v>
      </c>
      <c r="Q417" s="2"/>
    </row>
    <row r="418" spans="2:17" ht="30" x14ac:dyDescent="0.25">
      <c r="B418" s="2">
        <v>-1</v>
      </c>
      <c r="C418" s="2" t="s">
        <v>127</v>
      </c>
      <c r="D418" s="2">
        <v>8</v>
      </c>
      <c r="E418" s="2" t="s">
        <v>29</v>
      </c>
      <c r="F418" s="2" t="s">
        <v>27</v>
      </c>
      <c r="G418" s="2" t="s">
        <v>24</v>
      </c>
      <c r="H418" s="2">
        <v>0.15</v>
      </c>
      <c r="I418" s="2">
        <v>0</v>
      </c>
      <c r="J418" s="2">
        <v>-3.6154000000000002</v>
      </c>
      <c r="K418" s="2">
        <v>0</v>
      </c>
      <c r="L418" s="2">
        <v>0</v>
      </c>
      <c r="M418" s="2">
        <v>0</v>
      </c>
      <c r="N418" s="2">
        <v>-3.7555999999999998</v>
      </c>
      <c r="O418" s="3">
        <v>46030</v>
      </c>
      <c r="P418" s="2">
        <v>0.15</v>
      </c>
      <c r="Q418" s="2"/>
    </row>
    <row r="419" spans="2:17" ht="30" x14ac:dyDescent="0.25">
      <c r="B419" s="2">
        <v>-1</v>
      </c>
      <c r="C419" s="2" t="s">
        <v>127</v>
      </c>
      <c r="D419" s="2">
        <v>8</v>
      </c>
      <c r="E419" s="2" t="s">
        <v>29</v>
      </c>
      <c r="F419" s="2" t="s">
        <v>27</v>
      </c>
      <c r="G419" s="2" t="s">
        <v>24</v>
      </c>
      <c r="H419" s="2">
        <v>0.55500000000000005</v>
      </c>
      <c r="I419" s="2">
        <v>0</v>
      </c>
      <c r="J419" s="2">
        <v>-3.5015000000000001</v>
      </c>
      <c r="K419" s="2">
        <v>0</v>
      </c>
      <c r="L419" s="2">
        <v>0</v>
      </c>
      <c r="M419" s="2">
        <v>0</v>
      </c>
      <c r="N419" s="2">
        <v>-2.3144</v>
      </c>
      <c r="O419" s="3">
        <v>46030</v>
      </c>
      <c r="P419" s="2">
        <v>0.55500000000000005</v>
      </c>
      <c r="Q419" s="2"/>
    </row>
    <row r="420" spans="2:17" ht="30" x14ac:dyDescent="0.25">
      <c r="B420" s="2">
        <v>-1</v>
      </c>
      <c r="C420" s="2" t="s">
        <v>127</v>
      </c>
      <c r="D420" s="2">
        <v>8</v>
      </c>
      <c r="E420" s="2" t="s">
        <v>29</v>
      </c>
      <c r="F420" s="2" t="s">
        <v>27</v>
      </c>
      <c r="G420" s="2" t="s">
        <v>24</v>
      </c>
      <c r="H420" s="2">
        <v>0.96</v>
      </c>
      <c r="I420" s="2">
        <v>0</v>
      </c>
      <c r="J420" s="2">
        <v>-3.3875999999999999</v>
      </c>
      <c r="K420" s="2">
        <v>0</v>
      </c>
      <c r="L420" s="2">
        <v>0</v>
      </c>
      <c r="M420" s="2">
        <v>0</v>
      </c>
      <c r="N420" s="2">
        <v>-0.9194</v>
      </c>
      <c r="O420" s="3">
        <v>46030</v>
      </c>
      <c r="P420" s="2">
        <v>0.96</v>
      </c>
      <c r="Q420" s="2"/>
    </row>
    <row r="421" spans="2:17" ht="30" x14ac:dyDescent="0.25">
      <c r="B421" s="2">
        <v>-1</v>
      </c>
      <c r="C421" s="2" t="s">
        <v>127</v>
      </c>
      <c r="D421" s="2">
        <v>8</v>
      </c>
      <c r="E421" s="2" t="s">
        <v>29</v>
      </c>
      <c r="F421" s="2" t="s">
        <v>27</v>
      </c>
      <c r="G421" s="2" t="s">
        <v>24</v>
      </c>
      <c r="H421" s="2">
        <v>0.96</v>
      </c>
      <c r="I421" s="2">
        <v>0</v>
      </c>
      <c r="J421" s="2">
        <v>-2.4243999999999999</v>
      </c>
      <c r="K421" s="2">
        <v>0</v>
      </c>
      <c r="L421" s="2">
        <v>0</v>
      </c>
      <c r="M421" s="2">
        <v>0</v>
      </c>
      <c r="N421" s="2">
        <v>-0.80879999999999996</v>
      </c>
      <c r="O421" s="3">
        <v>46061</v>
      </c>
      <c r="P421" s="2">
        <v>0</v>
      </c>
      <c r="Q421" s="2"/>
    </row>
    <row r="422" spans="2:17" ht="30" x14ac:dyDescent="0.25">
      <c r="B422" s="2">
        <v>-1</v>
      </c>
      <c r="C422" s="2" t="s">
        <v>127</v>
      </c>
      <c r="D422" s="2">
        <v>8</v>
      </c>
      <c r="E422" s="2" t="s">
        <v>29</v>
      </c>
      <c r="F422" s="2" t="s">
        <v>27</v>
      </c>
      <c r="G422" s="2" t="s">
        <v>24</v>
      </c>
      <c r="H422" s="2">
        <v>1.4590000000000001</v>
      </c>
      <c r="I422" s="2">
        <v>0</v>
      </c>
      <c r="J422" s="2">
        <v>-2.2841</v>
      </c>
      <c r="K422" s="2">
        <v>0</v>
      </c>
      <c r="L422" s="2">
        <v>0</v>
      </c>
      <c r="M422" s="2">
        <v>0</v>
      </c>
      <c r="N422" s="2">
        <v>0.36599999999999999</v>
      </c>
      <c r="O422" s="3">
        <v>46061</v>
      </c>
      <c r="P422" s="2">
        <v>0.499</v>
      </c>
      <c r="Q422" s="2"/>
    </row>
    <row r="423" spans="2:17" ht="30" x14ac:dyDescent="0.25">
      <c r="B423" s="2">
        <v>-1</v>
      </c>
      <c r="C423" s="2" t="s">
        <v>127</v>
      </c>
      <c r="D423" s="2">
        <v>8</v>
      </c>
      <c r="E423" s="2" t="s">
        <v>29</v>
      </c>
      <c r="F423" s="2" t="s">
        <v>27</v>
      </c>
      <c r="G423" s="2" t="s">
        <v>24</v>
      </c>
      <c r="H423" s="2">
        <v>1.958</v>
      </c>
      <c r="I423" s="2">
        <v>0</v>
      </c>
      <c r="J423" s="2">
        <v>-2.1436999999999999</v>
      </c>
      <c r="K423" s="2">
        <v>0</v>
      </c>
      <c r="L423" s="2">
        <v>0</v>
      </c>
      <c r="M423" s="2">
        <v>0</v>
      </c>
      <c r="N423" s="2">
        <v>1.4708000000000001</v>
      </c>
      <c r="O423" s="3">
        <v>46061</v>
      </c>
      <c r="P423" s="2">
        <v>0.998</v>
      </c>
      <c r="Q423" s="2"/>
    </row>
    <row r="424" spans="2:17" ht="30" x14ac:dyDescent="0.25">
      <c r="B424" s="2">
        <v>-1</v>
      </c>
      <c r="C424" s="2" t="s">
        <v>127</v>
      </c>
      <c r="D424" s="2">
        <v>8</v>
      </c>
      <c r="E424" s="2" t="s">
        <v>29</v>
      </c>
      <c r="F424" s="2" t="s">
        <v>27</v>
      </c>
      <c r="G424" s="2" t="s">
        <v>24</v>
      </c>
      <c r="H424" s="2">
        <v>1.958</v>
      </c>
      <c r="I424" s="2">
        <v>0</v>
      </c>
      <c r="J424" s="2">
        <v>-0.9627</v>
      </c>
      <c r="K424" s="2">
        <v>0</v>
      </c>
      <c r="L424" s="2">
        <v>0</v>
      </c>
      <c r="M424" s="2">
        <v>0</v>
      </c>
      <c r="N424" s="2">
        <v>1.526</v>
      </c>
      <c r="O424" s="3">
        <v>46089</v>
      </c>
      <c r="P424" s="2">
        <v>0</v>
      </c>
      <c r="Q424" s="2"/>
    </row>
    <row r="425" spans="2:17" ht="30" x14ac:dyDescent="0.25">
      <c r="B425" s="2">
        <v>-1</v>
      </c>
      <c r="C425" s="2" t="s">
        <v>127</v>
      </c>
      <c r="D425" s="2">
        <v>8</v>
      </c>
      <c r="E425" s="2" t="s">
        <v>29</v>
      </c>
      <c r="F425" s="2" t="s">
        <v>27</v>
      </c>
      <c r="G425" s="2" t="s">
        <v>24</v>
      </c>
      <c r="H425" s="2">
        <v>2.4569999999999999</v>
      </c>
      <c r="I425" s="2">
        <v>0</v>
      </c>
      <c r="J425" s="2">
        <v>-0.82230000000000003</v>
      </c>
      <c r="K425" s="2">
        <v>0</v>
      </c>
      <c r="L425" s="2">
        <v>0</v>
      </c>
      <c r="M425" s="2">
        <v>0</v>
      </c>
      <c r="N425" s="2">
        <v>1.9715</v>
      </c>
      <c r="O425" s="3">
        <v>46089</v>
      </c>
      <c r="P425" s="2">
        <v>0.499</v>
      </c>
      <c r="Q425" s="2"/>
    </row>
    <row r="426" spans="2:17" ht="30" x14ac:dyDescent="0.25">
      <c r="B426" s="2">
        <v>-1</v>
      </c>
      <c r="C426" s="2" t="s">
        <v>127</v>
      </c>
      <c r="D426" s="2">
        <v>8</v>
      </c>
      <c r="E426" s="2" t="s">
        <v>29</v>
      </c>
      <c r="F426" s="2" t="s">
        <v>27</v>
      </c>
      <c r="G426" s="2" t="s">
        <v>24</v>
      </c>
      <c r="H426" s="2">
        <v>2.956</v>
      </c>
      <c r="I426" s="2">
        <v>0</v>
      </c>
      <c r="J426" s="2">
        <v>-0.68200000000000005</v>
      </c>
      <c r="K426" s="2">
        <v>0</v>
      </c>
      <c r="L426" s="2">
        <v>0</v>
      </c>
      <c r="M426" s="2">
        <v>0</v>
      </c>
      <c r="N426" s="2">
        <v>2.3607999999999998</v>
      </c>
      <c r="O426" s="3">
        <v>46089</v>
      </c>
      <c r="P426" s="2">
        <v>0.998</v>
      </c>
      <c r="Q426" s="2"/>
    </row>
    <row r="427" spans="2:17" ht="30" x14ac:dyDescent="0.25">
      <c r="B427" s="2">
        <v>-1</v>
      </c>
      <c r="C427" s="2" t="s">
        <v>127</v>
      </c>
      <c r="D427" s="2">
        <v>8</v>
      </c>
      <c r="E427" s="2" t="s">
        <v>29</v>
      </c>
      <c r="F427" s="2" t="s">
        <v>27</v>
      </c>
      <c r="G427" s="2" t="s">
        <v>24</v>
      </c>
      <c r="H427" s="2">
        <v>2.956</v>
      </c>
      <c r="I427" s="2">
        <v>0</v>
      </c>
      <c r="J427" s="2">
        <v>0.5575</v>
      </c>
      <c r="K427" s="2">
        <v>0</v>
      </c>
      <c r="L427" s="2">
        <v>0</v>
      </c>
      <c r="M427" s="2">
        <v>0</v>
      </c>
      <c r="N427" s="2">
        <v>2.3647999999999998</v>
      </c>
      <c r="O427" s="3">
        <v>46120</v>
      </c>
      <c r="P427" s="2">
        <v>0</v>
      </c>
      <c r="Q427" s="2"/>
    </row>
    <row r="428" spans="2:17" ht="30" x14ac:dyDescent="0.25">
      <c r="B428" s="2">
        <v>-1</v>
      </c>
      <c r="C428" s="2" t="s">
        <v>127</v>
      </c>
      <c r="D428" s="2">
        <v>8</v>
      </c>
      <c r="E428" s="2" t="s">
        <v>29</v>
      </c>
      <c r="F428" s="2" t="s">
        <v>27</v>
      </c>
      <c r="G428" s="2" t="s">
        <v>24</v>
      </c>
      <c r="H428" s="2">
        <v>3.4550000000000001</v>
      </c>
      <c r="I428" s="2">
        <v>0</v>
      </c>
      <c r="J428" s="2">
        <v>0.69779999999999998</v>
      </c>
      <c r="K428" s="2">
        <v>0</v>
      </c>
      <c r="L428" s="2">
        <v>0</v>
      </c>
      <c r="M428" s="2">
        <v>0</v>
      </c>
      <c r="N428" s="2">
        <v>2.0758999999999999</v>
      </c>
      <c r="O428" s="3">
        <v>46120</v>
      </c>
      <c r="P428" s="2">
        <v>0.499</v>
      </c>
      <c r="Q428" s="2"/>
    </row>
    <row r="429" spans="2:17" ht="30" x14ac:dyDescent="0.25">
      <c r="B429" s="2">
        <v>-1</v>
      </c>
      <c r="C429" s="2" t="s">
        <v>127</v>
      </c>
      <c r="D429" s="2">
        <v>8</v>
      </c>
      <c r="E429" s="2" t="s">
        <v>29</v>
      </c>
      <c r="F429" s="2" t="s">
        <v>27</v>
      </c>
      <c r="G429" s="2" t="s">
        <v>24</v>
      </c>
      <c r="H429" s="2">
        <v>3.9540999999999999</v>
      </c>
      <c r="I429" s="2">
        <v>0</v>
      </c>
      <c r="J429" s="2">
        <v>0.83819999999999995</v>
      </c>
      <c r="K429" s="2">
        <v>0</v>
      </c>
      <c r="L429" s="2">
        <v>0</v>
      </c>
      <c r="M429" s="2">
        <v>0</v>
      </c>
      <c r="N429" s="2">
        <v>1.7170000000000001</v>
      </c>
      <c r="O429" s="3">
        <v>46120</v>
      </c>
      <c r="P429" s="2">
        <v>0.998</v>
      </c>
      <c r="Q429" s="2"/>
    </row>
    <row r="430" spans="2:17" ht="30" x14ac:dyDescent="0.25">
      <c r="B430" s="2">
        <v>-1</v>
      </c>
      <c r="C430" s="2" t="s">
        <v>127</v>
      </c>
      <c r="D430" s="2">
        <v>8</v>
      </c>
      <c r="E430" s="2" t="s">
        <v>29</v>
      </c>
      <c r="F430" s="2" t="s">
        <v>27</v>
      </c>
      <c r="G430" s="2" t="s">
        <v>24</v>
      </c>
      <c r="H430" s="2">
        <v>3.9540999999999999</v>
      </c>
      <c r="I430" s="2">
        <v>0</v>
      </c>
      <c r="J430" s="2">
        <v>2.0387</v>
      </c>
      <c r="K430" s="2">
        <v>0</v>
      </c>
      <c r="L430" s="2">
        <v>0</v>
      </c>
      <c r="M430" s="2">
        <v>0</v>
      </c>
      <c r="N430" s="2">
        <v>1.6678999999999999</v>
      </c>
      <c r="O430" s="3">
        <v>46150</v>
      </c>
      <c r="P430" s="2">
        <v>0</v>
      </c>
      <c r="Q430" s="2"/>
    </row>
    <row r="431" spans="2:17" ht="30" x14ac:dyDescent="0.25">
      <c r="B431" s="2">
        <v>-1</v>
      </c>
      <c r="C431" s="2" t="s">
        <v>127</v>
      </c>
      <c r="D431" s="2">
        <v>8</v>
      </c>
      <c r="E431" s="2" t="s">
        <v>29</v>
      </c>
      <c r="F431" s="2" t="s">
        <v>27</v>
      </c>
      <c r="G431" s="2" t="s">
        <v>24</v>
      </c>
      <c r="H431" s="2">
        <v>4.4531000000000001</v>
      </c>
      <c r="I431" s="2">
        <v>0</v>
      </c>
      <c r="J431" s="2">
        <v>2.1791</v>
      </c>
      <c r="K431" s="2">
        <v>0</v>
      </c>
      <c r="L431" s="2">
        <v>0</v>
      </c>
      <c r="M431" s="2">
        <v>0</v>
      </c>
      <c r="N431" s="2">
        <v>0.64539999999999997</v>
      </c>
      <c r="O431" s="3">
        <v>46150</v>
      </c>
      <c r="P431" s="2">
        <v>0.499</v>
      </c>
      <c r="Q431" s="2"/>
    </row>
    <row r="432" spans="2:17" ht="30" x14ac:dyDescent="0.25">
      <c r="B432" s="2">
        <v>-1</v>
      </c>
      <c r="C432" s="2" t="s">
        <v>127</v>
      </c>
      <c r="D432" s="2">
        <v>8</v>
      </c>
      <c r="E432" s="2" t="s">
        <v>29</v>
      </c>
      <c r="F432" s="2" t="s">
        <v>27</v>
      </c>
      <c r="G432" s="2" t="s">
        <v>24</v>
      </c>
      <c r="H432" s="2">
        <v>4.9520999999999997</v>
      </c>
      <c r="I432" s="2">
        <v>0</v>
      </c>
      <c r="J432" s="2">
        <v>2.3193999999999999</v>
      </c>
      <c r="K432" s="2">
        <v>0</v>
      </c>
      <c r="L432" s="2">
        <v>0</v>
      </c>
      <c r="M432" s="2">
        <v>0</v>
      </c>
      <c r="N432" s="2">
        <v>-0.4471</v>
      </c>
      <c r="O432" s="3">
        <v>46150</v>
      </c>
      <c r="P432" s="2">
        <v>0.998</v>
      </c>
      <c r="Q432" s="2"/>
    </row>
    <row r="433" spans="2:17" ht="30" x14ac:dyDescent="0.25">
      <c r="B433" s="2">
        <v>-1</v>
      </c>
      <c r="C433" s="2" t="s">
        <v>127</v>
      </c>
      <c r="D433" s="2">
        <v>8</v>
      </c>
      <c r="E433" s="2" t="s">
        <v>29</v>
      </c>
      <c r="F433" s="2" t="s">
        <v>27</v>
      </c>
      <c r="G433" s="2" t="s">
        <v>24</v>
      </c>
      <c r="H433" s="2">
        <v>4.9520999999999997</v>
      </c>
      <c r="I433" s="2">
        <v>0</v>
      </c>
      <c r="J433" s="2">
        <v>3.3875999999999999</v>
      </c>
      <c r="K433" s="2">
        <v>0</v>
      </c>
      <c r="L433" s="2">
        <v>0</v>
      </c>
      <c r="M433" s="2">
        <v>0</v>
      </c>
      <c r="N433" s="2">
        <v>-0.55000000000000004</v>
      </c>
      <c r="O433" s="3">
        <v>46181</v>
      </c>
      <c r="P433" s="2">
        <v>0</v>
      </c>
      <c r="Q433" s="2"/>
    </row>
    <row r="434" spans="2:17" ht="30" x14ac:dyDescent="0.25">
      <c r="B434" s="2">
        <v>-1</v>
      </c>
      <c r="C434" s="2" t="s">
        <v>127</v>
      </c>
      <c r="D434" s="2">
        <v>8</v>
      </c>
      <c r="E434" s="2" t="s">
        <v>29</v>
      </c>
      <c r="F434" s="2" t="s">
        <v>27</v>
      </c>
      <c r="G434" s="2" t="s">
        <v>24</v>
      </c>
      <c r="H434" s="2">
        <v>5.3761000000000001</v>
      </c>
      <c r="I434" s="2">
        <v>0</v>
      </c>
      <c r="J434" s="2">
        <v>3.5068000000000001</v>
      </c>
      <c r="K434" s="2">
        <v>0</v>
      </c>
      <c r="L434" s="2">
        <v>0</v>
      </c>
      <c r="M434" s="2">
        <v>0</v>
      </c>
      <c r="N434" s="2">
        <v>-1.9624999999999999</v>
      </c>
      <c r="O434" s="3">
        <v>46181</v>
      </c>
      <c r="P434" s="2">
        <v>0.42399999999999999</v>
      </c>
      <c r="Q434" s="2"/>
    </row>
    <row r="435" spans="2:17" ht="30" x14ac:dyDescent="0.25">
      <c r="B435" s="2">
        <v>-1</v>
      </c>
      <c r="C435" s="2" t="s">
        <v>127</v>
      </c>
      <c r="D435" s="2">
        <v>8</v>
      </c>
      <c r="E435" s="2" t="s">
        <v>29</v>
      </c>
      <c r="F435" s="2" t="s">
        <v>27</v>
      </c>
      <c r="G435" s="2" t="s">
        <v>24</v>
      </c>
      <c r="H435" s="2">
        <v>5.8000999999999996</v>
      </c>
      <c r="I435" s="2">
        <v>0</v>
      </c>
      <c r="J435" s="2">
        <v>3.6261000000000001</v>
      </c>
      <c r="K435" s="2">
        <v>0</v>
      </c>
      <c r="L435" s="2">
        <v>0</v>
      </c>
      <c r="M435" s="2">
        <v>0</v>
      </c>
      <c r="N435" s="2">
        <v>-3.4255</v>
      </c>
      <c r="O435" s="3">
        <v>46181</v>
      </c>
      <c r="P435" s="2">
        <v>0.84799999999999998</v>
      </c>
      <c r="Q435" s="2"/>
    </row>
    <row r="436" spans="2:17" ht="30" x14ac:dyDescent="0.25">
      <c r="B436" s="2">
        <v>-1</v>
      </c>
      <c r="C436" s="2" t="s">
        <v>127</v>
      </c>
      <c r="D436" s="2">
        <v>8</v>
      </c>
      <c r="E436" s="2" t="s">
        <v>29</v>
      </c>
      <c r="F436" s="2" t="s">
        <v>27</v>
      </c>
      <c r="G436" s="2" t="s">
        <v>30</v>
      </c>
      <c r="H436" s="2">
        <v>0.15</v>
      </c>
      <c r="I436" s="2">
        <v>0</v>
      </c>
      <c r="J436" s="2">
        <v>-3.7397999999999998</v>
      </c>
      <c r="K436" s="2">
        <v>0</v>
      </c>
      <c r="L436" s="2">
        <v>0</v>
      </c>
      <c r="M436" s="2">
        <v>0</v>
      </c>
      <c r="N436" s="2">
        <v>-3.9594999999999998</v>
      </c>
      <c r="O436" s="3">
        <v>46030</v>
      </c>
      <c r="P436" s="2">
        <v>0.15</v>
      </c>
      <c r="Q436" s="2"/>
    </row>
    <row r="437" spans="2:17" ht="30" x14ac:dyDescent="0.25">
      <c r="B437" s="2">
        <v>-1</v>
      </c>
      <c r="C437" s="2" t="s">
        <v>127</v>
      </c>
      <c r="D437" s="2">
        <v>8</v>
      </c>
      <c r="E437" s="2" t="s">
        <v>29</v>
      </c>
      <c r="F437" s="2" t="s">
        <v>27</v>
      </c>
      <c r="G437" s="2" t="s">
        <v>30</v>
      </c>
      <c r="H437" s="2">
        <v>0.55500000000000005</v>
      </c>
      <c r="I437" s="2">
        <v>0</v>
      </c>
      <c r="J437" s="2">
        <v>-3.6259000000000001</v>
      </c>
      <c r="K437" s="2">
        <v>0</v>
      </c>
      <c r="L437" s="2">
        <v>0</v>
      </c>
      <c r="M437" s="2">
        <v>0</v>
      </c>
      <c r="N437" s="2">
        <v>-2.468</v>
      </c>
      <c r="O437" s="3">
        <v>46030</v>
      </c>
      <c r="P437" s="2">
        <v>0.55500000000000005</v>
      </c>
      <c r="Q437" s="2"/>
    </row>
    <row r="438" spans="2:17" ht="30" x14ac:dyDescent="0.25">
      <c r="B438" s="2">
        <v>-1</v>
      </c>
      <c r="C438" s="2" t="s">
        <v>127</v>
      </c>
      <c r="D438" s="2">
        <v>8</v>
      </c>
      <c r="E438" s="2" t="s">
        <v>29</v>
      </c>
      <c r="F438" s="2" t="s">
        <v>27</v>
      </c>
      <c r="G438" s="2" t="s">
        <v>30</v>
      </c>
      <c r="H438" s="2">
        <v>0.96</v>
      </c>
      <c r="I438" s="2">
        <v>0</v>
      </c>
      <c r="J438" s="2">
        <v>-3.512</v>
      </c>
      <c r="K438" s="2">
        <v>0</v>
      </c>
      <c r="L438" s="2">
        <v>0</v>
      </c>
      <c r="M438" s="2">
        <v>0</v>
      </c>
      <c r="N438" s="2">
        <v>-1.0226</v>
      </c>
      <c r="O438" s="3">
        <v>46030</v>
      </c>
      <c r="P438" s="2">
        <v>0.96</v>
      </c>
      <c r="Q438" s="2"/>
    </row>
    <row r="439" spans="2:17" ht="30" x14ac:dyDescent="0.25">
      <c r="B439" s="2">
        <v>-1</v>
      </c>
      <c r="C439" s="2" t="s">
        <v>127</v>
      </c>
      <c r="D439" s="2">
        <v>8</v>
      </c>
      <c r="E439" s="2" t="s">
        <v>29</v>
      </c>
      <c r="F439" s="2" t="s">
        <v>27</v>
      </c>
      <c r="G439" s="2" t="s">
        <v>30</v>
      </c>
      <c r="H439" s="2">
        <v>0.96</v>
      </c>
      <c r="I439" s="2">
        <v>0</v>
      </c>
      <c r="J439" s="2">
        <v>-2.4885000000000002</v>
      </c>
      <c r="K439" s="2">
        <v>0</v>
      </c>
      <c r="L439" s="2">
        <v>0</v>
      </c>
      <c r="M439" s="2">
        <v>0</v>
      </c>
      <c r="N439" s="2">
        <v>-0.9103</v>
      </c>
      <c r="O439" s="3">
        <v>46061</v>
      </c>
      <c r="P439" s="2">
        <v>0</v>
      </c>
      <c r="Q439" s="2"/>
    </row>
    <row r="440" spans="2:17" ht="30" x14ac:dyDescent="0.25">
      <c r="B440" s="2">
        <v>-1</v>
      </c>
      <c r="C440" s="2" t="s">
        <v>127</v>
      </c>
      <c r="D440" s="2">
        <v>8</v>
      </c>
      <c r="E440" s="2" t="s">
        <v>29</v>
      </c>
      <c r="F440" s="2" t="s">
        <v>27</v>
      </c>
      <c r="G440" s="2" t="s">
        <v>30</v>
      </c>
      <c r="H440" s="2">
        <v>1.4590000000000001</v>
      </c>
      <c r="I440" s="2">
        <v>0</v>
      </c>
      <c r="J440" s="2">
        <v>-2.3481000000000001</v>
      </c>
      <c r="K440" s="2">
        <v>0</v>
      </c>
      <c r="L440" s="2">
        <v>0</v>
      </c>
      <c r="M440" s="2">
        <v>0</v>
      </c>
      <c r="N440" s="2">
        <v>0.2964</v>
      </c>
      <c r="O440" s="3">
        <v>46061</v>
      </c>
      <c r="P440" s="2">
        <v>0.499</v>
      </c>
      <c r="Q440" s="2"/>
    </row>
    <row r="441" spans="2:17" ht="30" x14ac:dyDescent="0.25">
      <c r="B441" s="2">
        <v>-1</v>
      </c>
      <c r="C441" s="2" t="s">
        <v>127</v>
      </c>
      <c r="D441" s="2">
        <v>8</v>
      </c>
      <c r="E441" s="2" t="s">
        <v>29</v>
      </c>
      <c r="F441" s="2" t="s">
        <v>27</v>
      </c>
      <c r="G441" s="2" t="s">
        <v>30</v>
      </c>
      <c r="H441" s="2">
        <v>1.958</v>
      </c>
      <c r="I441" s="2">
        <v>0</v>
      </c>
      <c r="J441" s="2">
        <v>-2.2078000000000002</v>
      </c>
      <c r="K441" s="2">
        <v>0</v>
      </c>
      <c r="L441" s="2">
        <v>0</v>
      </c>
      <c r="M441" s="2">
        <v>0</v>
      </c>
      <c r="N441" s="2">
        <v>1.4331</v>
      </c>
      <c r="O441" s="3">
        <v>46061</v>
      </c>
      <c r="P441" s="2">
        <v>0.998</v>
      </c>
      <c r="Q441" s="2"/>
    </row>
    <row r="442" spans="2:17" ht="30" x14ac:dyDescent="0.25">
      <c r="B442" s="2">
        <v>-1</v>
      </c>
      <c r="C442" s="2" t="s">
        <v>127</v>
      </c>
      <c r="D442" s="2">
        <v>8</v>
      </c>
      <c r="E442" s="2" t="s">
        <v>29</v>
      </c>
      <c r="F442" s="2" t="s">
        <v>27</v>
      </c>
      <c r="G442" s="2" t="s">
        <v>30</v>
      </c>
      <c r="H442" s="2">
        <v>1.958</v>
      </c>
      <c r="I442" s="2">
        <v>0</v>
      </c>
      <c r="J442" s="2">
        <v>-1.0124</v>
      </c>
      <c r="K442" s="2">
        <v>0</v>
      </c>
      <c r="L442" s="2">
        <v>0</v>
      </c>
      <c r="M442" s="2">
        <v>0</v>
      </c>
      <c r="N442" s="2">
        <v>1.4903</v>
      </c>
      <c r="O442" s="3">
        <v>46089</v>
      </c>
      <c r="P442" s="2">
        <v>0</v>
      </c>
      <c r="Q442" s="2"/>
    </row>
    <row r="443" spans="2:17" ht="30" x14ac:dyDescent="0.25">
      <c r="B443" s="2">
        <v>-1</v>
      </c>
      <c r="C443" s="2" t="s">
        <v>127</v>
      </c>
      <c r="D443" s="2">
        <v>8</v>
      </c>
      <c r="E443" s="2" t="s">
        <v>29</v>
      </c>
      <c r="F443" s="2" t="s">
        <v>27</v>
      </c>
      <c r="G443" s="2" t="s">
        <v>30</v>
      </c>
      <c r="H443" s="2">
        <v>2.4569999999999999</v>
      </c>
      <c r="I443" s="2">
        <v>0</v>
      </c>
      <c r="J443" s="2">
        <v>-0.872</v>
      </c>
      <c r="K443" s="2">
        <v>0</v>
      </c>
      <c r="L443" s="2">
        <v>0</v>
      </c>
      <c r="M443" s="2">
        <v>0</v>
      </c>
      <c r="N443" s="2">
        <v>1.9601999999999999</v>
      </c>
      <c r="O443" s="3">
        <v>46089</v>
      </c>
      <c r="P443" s="2">
        <v>0.499</v>
      </c>
      <c r="Q443" s="2"/>
    </row>
    <row r="444" spans="2:17" ht="30" x14ac:dyDescent="0.25">
      <c r="B444" s="2">
        <v>-1</v>
      </c>
      <c r="C444" s="2" t="s">
        <v>127</v>
      </c>
      <c r="D444" s="2">
        <v>8</v>
      </c>
      <c r="E444" s="2" t="s">
        <v>29</v>
      </c>
      <c r="F444" s="2" t="s">
        <v>27</v>
      </c>
      <c r="G444" s="2" t="s">
        <v>30</v>
      </c>
      <c r="H444" s="2">
        <v>2.956</v>
      </c>
      <c r="I444" s="2">
        <v>0</v>
      </c>
      <c r="J444" s="2">
        <v>-0.73170000000000002</v>
      </c>
      <c r="K444" s="2">
        <v>0</v>
      </c>
      <c r="L444" s="2">
        <v>0</v>
      </c>
      <c r="M444" s="2">
        <v>0</v>
      </c>
      <c r="N444" s="2">
        <v>2.3464</v>
      </c>
      <c r="O444" s="3">
        <v>46089</v>
      </c>
      <c r="P444" s="2">
        <v>0.998</v>
      </c>
      <c r="Q444" s="2"/>
    </row>
    <row r="445" spans="2:17" ht="30" x14ac:dyDescent="0.25">
      <c r="B445" s="2">
        <v>-1</v>
      </c>
      <c r="C445" s="2" t="s">
        <v>127</v>
      </c>
      <c r="D445" s="2">
        <v>8</v>
      </c>
      <c r="E445" s="2" t="s">
        <v>29</v>
      </c>
      <c r="F445" s="2" t="s">
        <v>27</v>
      </c>
      <c r="G445" s="2" t="s">
        <v>30</v>
      </c>
      <c r="H445" s="2">
        <v>2.956</v>
      </c>
      <c r="I445" s="2">
        <v>0</v>
      </c>
      <c r="J445" s="2">
        <v>0.50860000000000005</v>
      </c>
      <c r="K445" s="2">
        <v>0</v>
      </c>
      <c r="L445" s="2">
        <v>0</v>
      </c>
      <c r="M445" s="2">
        <v>0</v>
      </c>
      <c r="N445" s="2">
        <v>2.3485999999999998</v>
      </c>
      <c r="O445" s="3">
        <v>46120</v>
      </c>
      <c r="P445" s="2">
        <v>0</v>
      </c>
      <c r="Q445" s="2"/>
    </row>
    <row r="446" spans="2:17" ht="30" x14ac:dyDescent="0.25">
      <c r="B446" s="2">
        <v>-1</v>
      </c>
      <c r="C446" s="2" t="s">
        <v>127</v>
      </c>
      <c r="D446" s="2">
        <v>8</v>
      </c>
      <c r="E446" s="2" t="s">
        <v>29</v>
      </c>
      <c r="F446" s="2" t="s">
        <v>27</v>
      </c>
      <c r="G446" s="2" t="s">
        <v>30</v>
      </c>
      <c r="H446" s="2">
        <v>3.4550000000000001</v>
      </c>
      <c r="I446" s="2">
        <v>0</v>
      </c>
      <c r="J446" s="2">
        <v>0.64890000000000003</v>
      </c>
      <c r="K446" s="2">
        <v>0</v>
      </c>
      <c r="L446" s="2">
        <v>0</v>
      </c>
      <c r="M446" s="2">
        <v>0</v>
      </c>
      <c r="N446" s="2">
        <v>2.0354999999999999</v>
      </c>
      <c r="O446" s="3">
        <v>46120</v>
      </c>
      <c r="P446" s="2">
        <v>0.499</v>
      </c>
      <c r="Q446" s="2"/>
    </row>
    <row r="447" spans="2:17" ht="30" x14ac:dyDescent="0.25">
      <c r="B447" s="2">
        <v>-1</v>
      </c>
      <c r="C447" s="2" t="s">
        <v>127</v>
      </c>
      <c r="D447" s="2">
        <v>8</v>
      </c>
      <c r="E447" s="2" t="s">
        <v>29</v>
      </c>
      <c r="F447" s="2" t="s">
        <v>27</v>
      </c>
      <c r="G447" s="2" t="s">
        <v>30</v>
      </c>
      <c r="H447" s="2">
        <v>3.9540999999999999</v>
      </c>
      <c r="I447" s="2">
        <v>0</v>
      </c>
      <c r="J447" s="2">
        <v>0.7893</v>
      </c>
      <c r="K447" s="2">
        <v>0</v>
      </c>
      <c r="L447" s="2">
        <v>0</v>
      </c>
      <c r="M447" s="2">
        <v>0</v>
      </c>
      <c r="N447" s="2">
        <v>1.6523000000000001</v>
      </c>
      <c r="O447" s="3">
        <v>46120</v>
      </c>
      <c r="P447" s="2">
        <v>0.998</v>
      </c>
      <c r="Q447" s="2"/>
    </row>
    <row r="448" spans="2:17" ht="30" x14ac:dyDescent="0.25">
      <c r="B448" s="2">
        <v>-1</v>
      </c>
      <c r="C448" s="2" t="s">
        <v>127</v>
      </c>
      <c r="D448" s="2">
        <v>8</v>
      </c>
      <c r="E448" s="2" t="s">
        <v>29</v>
      </c>
      <c r="F448" s="2" t="s">
        <v>27</v>
      </c>
      <c r="G448" s="2" t="s">
        <v>30</v>
      </c>
      <c r="H448" s="2">
        <v>3.9540999999999999</v>
      </c>
      <c r="I448" s="2">
        <v>0</v>
      </c>
      <c r="J448" s="2">
        <v>1.9787999999999999</v>
      </c>
      <c r="K448" s="2">
        <v>0</v>
      </c>
      <c r="L448" s="2">
        <v>0</v>
      </c>
      <c r="M448" s="2">
        <v>0</v>
      </c>
      <c r="N448" s="2">
        <v>1.6012</v>
      </c>
      <c r="O448" s="3">
        <v>46150</v>
      </c>
      <c r="P448" s="2">
        <v>0</v>
      </c>
      <c r="Q448" s="2"/>
    </row>
    <row r="449" spans="2:17" ht="30" x14ac:dyDescent="0.25">
      <c r="B449" s="2">
        <v>-1</v>
      </c>
      <c r="C449" s="2" t="s">
        <v>127</v>
      </c>
      <c r="D449" s="2">
        <v>8</v>
      </c>
      <c r="E449" s="2" t="s">
        <v>29</v>
      </c>
      <c r="F449" s="2" t="s">
        <v>27</v>
      </c>
      <c r="G449" s="2" t="s">
        <v>30</v>
      </c>
      <c r="H449" s="2">
        <v>4.4531000000000001</v>
      </c>
      <c r="I449" s="2">
        <v>0</v>
      </c>
      <c r="J449" s="2">
        <v>2.1192000000000002</v>
      </c>
      <c r="K449" s="2">
        <v>0</v>
      </c>
      <c r="L449" s="2">
        <v>0</v>
      </c>
      <c r="M449" s="2">
        <v>0</v>
      </c>
      <c r="N449" s="2">
        <v>0.54879999999999995</v>
      </c>
      <c r="O449" s="3">
        <v>46150</v>
      </c>
      <c r="P449" s="2">
        <v>0.499</v>
      </c>
      <c r="Q449" s="2"/>
    </row>
    <row r="450" spans="2:17" ht="30" x14ac:dyDescent="0.25">
      <c r="B450" s="2">
        <v>-1</v>
      </c>
      <c r="C450" s="2" t="s">
        <v>127</v>
      </c>
      <c r="D450" s="2">
        <v>8</v>
      </c>
      <c r="E450" s="2" t="s">
        <v>29</v>
      </c>
      <c r="F450" s="2" t="s">
        <v>27</v>
      </c>
      <c r="G450" s="2" t="s">
        <v>30</v>
      </c>
      <c r="H450" s="2">
        <v>4.9520999999999997</v>
      </c>
      <c r="I450" s="2">
        <v>0</v>
      </c>
      <c r="J450" s="2">
        <v>2.2595000000000001</v>
      </c>
      <c r="K450" s="2">
        <v>0</v>
      </c>
      <c r="L450" s="2">
        <v>0</v>
      </c>
      <c r="M450" s="2">
        <v>0</v>
      </c>
      <c r="N450" s="2">
        <v>-0.57350000000000001</v>
      </c>
      <c r="O450" s="3">
        <v>46150</v>
      </c>
      <c r="P450" s="2">
        <v>0.998</v>
      </c>
      <c r="Q450" s="2"/>
    </row>
    <row r="451" spans="2:17" ht="30" x14ac:dyDescent="0.25">
      <c r="B451" s="2">
        <v>-1</v>
      </c>
      <c r="C451" s="2" t="s">
        <v>127</v>
      </c>
      <c r="D451" s="2">
        <v>8</v>
      </c>
      <c r="E451" s="2" t="s">
        <v>29</v>
      </c>
      <c r="F451" s="2" t="s">
        <v>27</v>
      </c>
      <c r="G451" s="2" t="s">
        <v>30</v>
      </c>
      <c r="H451" s="2">
        <v>4.9520999999999997</v>
      </c>
      <c r="I451" s="2">
        <v>0</v>
      </c>
      <c r="J451" s="2">
        <v>3.2715000000000001</v>
      </c>
      <c r="K451" s="2">
        <v>0</v>
      </c>
      <c r="L451" s="2">
        <v>0</v>
      </c>
      <c r="M451" s="2">
        <v>0</v>
      </c>
      <c r="N451" s="2">
        <v>-0.67789999999999995</v>
      </c>
      <c r="O451" s="3">
        <v>46181</v>
      </c>
      <c r="P451" s="2">
        <v>0</v>
      </c>
      <c r="Q451" s="2"/>
    </row>
    <row r="452" spans="2:17" ht="30" x14ac:dyDescent="0.25">
      <c r="B452" s="2">
        <v>-1</v>
      </c>
      <c r="C452" s="2" t="s">
        <v>127</v>
      </c>
      <c r="D452" s="2">
        <v>8</v>
      </c>
      <c r="E452" s="2" t="s">
        <v>29</v>
      </c>
      <c r="F452" s="2" t="s">
        <v>27</v>
      </c>
      <c r="G452" s="2" t="s">
        <v>30</v>
      </c>
      <c r="H452" s="2">
        <v>5.3761000000000001</v>
      </c>
      <c r="I452" s="2">
        <v>0</v>
      </c>
      <c r="J452" s="2">
        <v>3.3908</v>
      </c>
      <c r="K452" s="2">
        <v>0</v>
      </c>
      <c r="L452" s="2">
        <v>0</v>
      </c>
      <c r="M452" s="2">
        <v>0</v>
      </c>
      <c r="N452" s="2">
        <v>-2.1395</v>
      </c>
      <c r="O452" s="3">
        <v>46181</v>
      </c>
      <c r="P452" s="2">
        <v>0.42399999999999999</v>
      </c>
      <c r="Q452" s="2"/>
    </row>
    <row r="453" spans="2:17" ht="30" x14ac:dyDescent="0.25">
      <c r="B453" s="2">
        <v>-1</v>
      </c>
      <c r="C453" s="2" t="s">
        <v>127</v>
      </c>
      <c r="D453" s="2">
        <v>8</v>
      </c>
      <c r="E453" s="2" t="s">
        <v>29</v>
      </c>
      <c r="F453" s="2" t="s">
        <v>27</v>
      </c>
      <c r="G453" s="2" t="s">
        <v>30</v>
      </c>
      <c r="H453" s="2">
        <v>5.8000999999999996</v>
      </c>
      <c r="I453" s="2">
        <v>0</v>
      </c>
      <c r="J453" s="2">
        <v>3.51</v>
      </c>
      <c r="K453" s="2">
        <v>0</v>
      </c>
      <c r="L453" s="2">
        <v>0</v>
      </c>
      <c r="M453" s="2">
        <v>0</v>
      </c>
      <c r="N453" s="2">
        <v>-3.6516999999999999</v>
      </c>
      <c r="O453" s="3">
        <v>46181</v>
      </c>
      <c r="P453" s="2">
        <v>0.84799999999999998</v>
      </c>
      <c r="Q453" s="2"/>
    </row>
    <row r="454" spans="2:17" ht="30" x14ac:dyDescent="0.25">
      <c r="B454" s="2">
        <v>-1</v>
      </c>
      <c r="C454" s="2" t="s">
        <v>127</v>
      </c>
      <c r="D454" s="2">
        <v>8</v>
      </c>
      <c r="E454" s="2" t="s">
        <v>31</v>
      </c>
      <c r="F454" s="2" t="s">
        <v>27</v>
      </c>
      <c r="G454" s="2" t="s">
        <v>24</v>
      </c>
      <c r="H454" s="2">
        <v>0.15</v>
      </c>
      <c r="I454" s="2">
        <v>0</v>
      </c>
      <c r="J454" s="2">
        <v>-8.3278999999999996</v>
      </c>
      <c r="K454" s="2">
        <v>0</v>
      </c>
      <c r="L454" s="2">
        <v>0</v>
      </c>
      <c r="M454" s="2">
        <v>0</v>
      </c>
      <c r="N454" s="2">
        <v>-8.7482000000000006</v>
      </c>
      <c r="O454" s="3">
        <v>46030</v>
      </c>
      <c r="P454" s="2">
        <v>0.15</v>
      </c>
      <c r="Q454" s="2"/>
    </row>
    <row r="455" spans="2:17" ht="30" x14ac:dyDescent="0.25">
      <c r="B455" s="2">
        <v>-1</v>
      </c>
      <c r="C455" s="2" t="s">
        <v>127</v>
      </c>
      <c r="D455" s="2">
        <v>8</v>
      </c>
      <c r="E455" s="2" t="s">
        <v>31</v>
      </c>
      <c r="F455" s="2" t="s">
        <v>27</v>
      </c>
      <c r="G455" s="2" t="s">
        <v>24</v>
      </c>
      <c r="H455" s="2">
        <v>0.55500000000000005</v>
      </c>
      <c r="I455" s="2">
        <v>0</v>
      </c>
      <c r="J455" s="2">
        <v>-8.1760999999999999</v>
      </c>
      <c r="K455" s="2">
        <v>0</v>
      </c>
      <c r="L455" s="2">
        <v>0</v>
      </c>
      <c r="M455" s="2">
        <v>0</v>
      </c>
      <c r="N455" s="2">
        <v>-5.4061000000000003</v>
      </c>
      <c r="O455" s="3">
        <v>46030</v>
      </c>
      <c r="P455" s="2">
        <v>0.55500000000000005</v>
      </c>
      <c r="Q455" s="2"/>
    </row>
    <row r="456" spans="2:17" ht="30" x14ac:dyDescent="0.25">
      <c r="B456" s="2">
        <v>-1</v>
      </c>
      <c r="C456" s="2" t="s">
        <v>127</v>
      </c>
      <c r="D456" s="2">
        <v>8</v>
      </c>
      <c r="E456" s="2" t="s">
        <v>31</v>
      </c>
      <c r="F456" s="2" t="s">
        <v>27</v>
      </c>
      <c r="G456" s="2" t="s">
        <v>24</v>
      </c>
      <c r="H456" s="2">
        <v>0.96</v>
      </c>
      <c r="I456" s="2">
        <v>0</v>
      </c>
      <c r="J456" s="2">
        <v>-8.0242000000000004</v>
      </c>
      <c r="K456" s="2">
        <v>0</v>
      </c>
      <c r="L456" s="2">
        <v>0</v>
      </c>
      <c r="M456" s="2">
        <v>0</v>
      </c>
      <c r="N456" s="2">
        <v>-2.1255999999999999</v>
      </c>
      <c r="O456" s="3">
        <v>46030</v>
      </c>
      <c r="P456" s="2">
        <v>0.96</v>
      </c>
      <c r="Q456" s="2"/>
    </row>
    <row r="457" spans="2:17" ht="30" x14ac:dyDescent="0.25">
      <c r="B457" s="2">
        <v>-1</v>
      </c>
      <c r="C457" s="2" t="s">
        <v>127</v>
      </c>
      <c r="D457" s="2">
        <v>8</v>
      </c>
      <c r="E457" s="2" t="s">
        <v>31</v>
      </c>
      <c r="F457" s="2" t="s">
        <v>27</v>
      </c>
      <c r="G457" s="2" t="s">
        <v>24</v>
      </c>
      <c r="H457" s="2">
        <v>0.96</v>
      </c>
      <c r="I457" s="2">
        <v>0</v>
      </c>
      <c r="J457" s="2">
        <v>-5.5759999999999996</v>
      </c>
      <c r="K457" s="2">
        <v>0</v>
      </c>
      <c r="L457" s="2">
        <v>0</v>
      </c>
      <c r="M457" s="2">
        <v>0</v>
      </c>
      <c r="N457" s="2">
        <v>-1.8667</v>
      </c>
      <c r="O457" s="3">
        <v>46061</v>
      </c>
      <c r="P457" s="2">
        <v>0</v>
      </c>
      <c r="Q457" s="2"/>
    </row>
    <row r="458" spans="2:17" ht="30" x14ac:dyDescent="0.25">
      <c r="B458" s="2">
        <v>-1</v>
      </c>
      <c r="C458" s="2" t="s">
        <v>127</v>
      </c>
      <c r="D458" s="2">
        <v>8</v>
      </c>
      <c r="E458" s="2" t="s">
        <v>31</v>
      </c>
      <c r="F458" s="2" t="s">
        <v>27</v>
      </c>
      <c r="G458" s="2" t="s">
        <v>24</v>
      </c>
      <c r="H458" s="2">
        <v>1.4590000000000001</v>
      </c>
      <c r="I458" s="2">
        <v>0</v>
      </c>
      <c r="J458" s="2">
        <v>-5.3887999999999998</v>
      </c>
      <c r="K458" s="2">
        <v>0</v>
      </c>
      <c r="L458" s="2">
        <v>0</v>
      </c>
      <c r="M458" s="2">
        <v>0</v>
      </c>
      <c r="N458" s="2">
        <v>0.86909999999999998</v>
      </c>
      <c r="O458" s="3">
        <v>46061</v>
      </c>
      <c r="P458" s="2">
        <v>0.499</v>
      </c>
      <c r="Q458" s="2"/>
    </row>
    <row r="459" spans="2:17" ht="30" x14ac:dyDescent="0.25">
      <c r="B459" s="2">
        <v>-1</v>
      </c>
      <c r="C459" s="2" t="s">
        <v>127</v>
      </c>
      <c r="D459" s="2">
        <v>8</v>
      </c>
      <c r="E459" s="2" t="s">
        <v>31</v>
      </c>
      <c r="F459" s="2" t="s">
        <v>27</v>
      </c>
      <c r="G459" s="2" t="s">
        <v>24</v>
      </c>
      <c r="H459" s="2">
        <v>1.958</v>
      </c>
      <c r="I459" s="2">
        <v>0</v>
      </c>
      <c r="J459" s="2">
        <v>-5.2016999999999998</v>
      </c>
      <c r="K459" s="2">
        <v>0</v>
      </c>
      <c r="L459" s="2">
        <v>0</v>
      </c>
      <c r="M459" s="2">
        <v>0</v>
      </c>
      <c r="N459" s="2">
        <v>3.5114999999999998</v>
      </c>
      <c r="O459" s="3">
        <v>46061</v>
      </c>
      <c r="P459" s="2">
        <v>0.998</v>
      </c>
      <c r="Q459" s="2"/>
    </row>
    <row r="460" spans="2:17" ht="30" x14ac:dyDescent="0.25">
      <c r="B460" s="2">
        <v>-1</v>
      </c>
      <c r="C460" s="2" t="s">
        <v>127</v>
      </c>
      <c r="D460" s="2">
        <v>8</v>
      </c>
      <c r="E460" s="2" t="s">
        <v>31</v>
      </c>
      <c r="F460" s="2" t="s">
        <v>27</v>
      </c>
      <c r="G460" s="2" t="s">
        <v>24</v>
      </c>
      <c r="H460" s="2">
        <v>1.958</v>
      </c>
      <c r="I460" s="2">
        <v>0</v>
      </c>
      <c r="J460" s="2">
        <v>-2.1389999999999998</v>
      </c>
      <c r="K460" s="2">
        <v>0</v>
      </c>
      <c r="L460" s="2">
        <v>0</v>
      </c>
      <c r="M460" s="2">
        <v>0</v>
      </c>
      <c r="N460" s="2">
        <v>3.6419000000000001</v>
      </c>
      <c r="O460" s="3">
        <v>46089</v>
      </c>
      <c r="P460" s="2">
        <v>0</v>
      </c>
      <c r="Q460" s="2"/>
    </row>
    <row r="461" spans="2:17" ht="30" x14ac:dyDescent="0.25">
      <c r="B461" s="2">
        <v>-1</v>
      </c>
      <c r="C461" s="2" t="s">
        <v>127</v>
      </c>
      <c r="D461" s="2">
        <v>8</v>
      </c>
      <c r="E461" s="2" t="s">
        <v>31</v>
      </c>
      <c r="F461" s="2" t="s">
        <v>27</v>
      </c>
      <c r="G461" s="2" t="s">
        <v>24</v>
      </c>
      <c r="H461" s="2">
        <v>2.4569999999999999</v>
      </c>
      <c r="I461" s="2">
        <v>0</v>
      </c>
      <c r="J461" s="2">
        <v>-1.9519</v>
      </c>
      <c r="K461" s="2">
        <v>0</v>
      </c>
      <c r="L461" s="2">
        <v>0</v>
      </c>
      <c r="M461" s="2">
        <v>0</v>
      </c>
      <c r="N461" s="2">
        <v>4.6627999999999998</v>
      </c>
      <c r="O461" s="3">
        <v>46089</v>
      </c>
      <c r="P461" s="2">
        <v>0.499</v>
      </c>
      <c r="Q461" s="2"/>
    </row>
    <row r="462" spans="2:17" ht="30" x14ac:dyDescent="0.25">
      <c r="B462" s="2">
        <v>-1</v>
      </c>
      <c r="C462" s="2" t="s">
        <v>127</v>
      </c>
      <c r="D462" s="2">
        <v>8</v>
      </c>
      <c r="E462" s="2" t="s">
        <v>31</v>
      </c>
      <c r="F462" s="2" t="s">
        <v>27</v>
      </c>
      <c r="G462" s="2" t="s">
        <v>24</v>
      </c>
      <c r="H462" s="2">
        <v>2.956</v>
      </c>
      <c r="I462" s="2">
        <v>0</v>
      </c>
      <c r="J462" s="2">
        <v>-1.7647999999999999</v>
      </c>
      <c r="K462" s="2">
        <v>0</v>
      </c>
      <c r="L462" s="2">
        <v>0</v>
      </c>
      <c r="M462" s="2">
        <v>0</v>
      </c>
      <c r="N462" s="2">
        <v>5.6041999999999996</v>
      </c>
      <c r="O462" s="3">
        <v>46089</v>
      </c>
      <c r="P462" s="2">
        <v>0.998</v>
      </c>
      <c r="Q462" s="2"/>
    </row>
    <row r="463" spans="2:17" ht="30" x14ac:dyDescent="0.25">
      <c r="B463" s="2">
        <v>-1</v>
      </c>
      <c r="C463" s="2" t="s">
        <v>127</v>
      </c>
      <c r="D463" s="2">
        <v>8</v>
      </c>
      <c r="E463" s="2" t="s">
        <v>31</v>
      </c>
      <c r="F463" s="2" t="s">
        <v>27</v>
      </c>
      <c r="G463" s="2" t="s">
        <v>24</v>
      </c>
      <c r="H463" s="2">
        <v>2.956</v>
      </c>
      <c r="I463" s="2">
        <v>0</v>
      </c>
      <c r="J463" s="2">
        <v>1.4630000000000001</v>
      </c>
      <c r="K463" s="2">
        <v>0</v>
      </c>
      <c r="L463" s="2">
        <v>0</v>
      </c>
      <c r="M463" s="2">
        <v>0</v>
      </c>
      <c r="N463" s="2">
        <v>5.6113</v>
      </c>
      <c r="O463" s="3">
        <v>46120</v>
      </c>
      <c r="P463" s="2">
        <v>0</v>
      </c>
      <c r="Q463" s="2"/>
    </row>
    <row r="464" spans="2:17" ht="30" x14ac:dyDescent="0.25">
      <c r="B464" s="2">
        <v>-1</v>
      </c>
      <c r="C464" s="2" t="s">
        <v>127</v>
      </c>
      <c r="D464" s="2">
        <v>8</v>
      </c>
      <c r="E464" s="2" t="s">
        <v>31</v>
      </c>
      <c r="F464" s="2" t="s">
        <v>27</v>
      </c>
      <c r="G464" s="2" t="s">
        <v>24</v>
      </c>
      <c r="H464" s="2">
        <v>3.4550000000000001</v>
      </c>
      <c r="I464" s="2">
        <v>0</v>
      </c>
      <c r="J464" s="2">
        <v>1.6501999999999999</v>
      </c>
      <c r="K464" s="2">
        <v>0</v>
      </c>
      <c r="L464" s="2">
        <v>0</v>
      </c>
      <c r="M464" s="2">
        <v>0</v>
      </c>
      <c r="N464" s="2">
        <v>4.8587999999999996</v>
      </c>
      <c r="O464" s="3">
        <v>46120</v>
      </c>
      <c r="P464" s="2">
        <v>0.499</v>
      </c>
      <c r="Q464" s="2"/>
    </row>
    <row r="465" spans="2:17" ht="30" x14ac:dyDescent="0.25">
      <c r="B465" s="2">
        <v>-1</v>
      </c>
      <c r="C465" s="2" t="s">
        <v>127</v>
      </c>
      <c r="D465" s="2">
        <v>8</v>
      </c>
      <c r="E465" s="2" t="s">
        <v>31</v>
      </c>
      <c r="F465" s="2" t="s">
        <v>27</v>
      </c>
      <c r="G465" s="2" t="s">
        <v>24</v>
      </c>
      <c r="H465" s="2">
        <v>3.9540999999999999</v>
      </c>
      <c r="I465" s="2">
        <v>0</v>
      </c>
      <c r="J465" s="2">
        <v>1.8372999999999999</v>
      </c>
      <c r="K465" s="2">
        <v>0</v>
      </c>
      <c r="L465" s="2">
        <v>0</v>
      </c>
      <c r="M465" s="2">
        <v>0</v>
      </c>
      <c r="N465" s="2">
        <v>4.0129999999999999</v>
      </c>
      <c r="O465" s="3">
        <v>46120</v>
      </c>
      <c r="P465" s="2">
        <v>0.998</v>
      </c>
      <c r="Q465" s="2"/>
    </row>
    <row r="466" spans="2:17" ht="30" x14ac:dyDescent="0.25">
      <c r="B466" s="2">
        <v>-1</v>
      </c>
      <c r="C466" s="2" t="s">
        <v>127</v>
      </c>
      <c r="D466" s="2">
        <v>8</v>
      </c>
      <c r="E466" s="2" t="s">
        <v>31</v>
      </c>
      <c r="F466" s="2" t="s">
        <v>27</v>
      </c>
      <c r="G466" s="2" t="s">
        <v>24</v>
      </c>
      <c r="H466" s="2">
        <v>3.9540999999999999</v>
      </c>
      <c r="I466" s="2">
        <v>0</v>
      </c>
      <c r="J466" s="2">
        <v>4.9362000000000004</v>
      </c>
      <c r="K466" s="2">
        <v>0</v>
      </c>
      <c r="L466" s="2">
        <v>0</v>
      </c>
      <c r="M466" s="2">
        <v>0</v>
      </c>
      <c r="N466" s="2">
        <v>3.8946999999999998</v>
      </c>
      <c r="O466" s="3">
        <v>46150</v>
      </c>
      <c r="P466" s="2">
        <v>0</v>
      </c>
      <c r="Q466" s="2"/>
    </row>
    <row r="467" spans="2:17" ht="30" x14ac:dyDescent="0.25">
      <c r="B467" s="2">
        <v>-1</v>
      </c>
      <c r="C467" s="2" t="s">
        <v>127</v>
      </c>
      <c r="D467" s="2">
        <v>8</v>
      </c>
      <c r="E467" s="2" t="s">
        <v>31</v>
      </c>
      <c r="F467" s="2" t="s">
        <v>27</v>
      </c>
      <c r="G467" s="2" t="s">
        <v>24</v>
      </c>
      <c r="H467" s="2">
        <v>4.4531000000000001</v>
      </c>
      <c r="I467" s="2">
        <v>0</v>
      </c>
      <c r="J467" s="2">
        <v>5.1233000000000004</v>
      </c>
      <c r="K467" s="2">
        <v>0</v>
      </c>
      <c r="L467" s="2">
        <v>0</v>
      </c>
      <c r="M467" s="2">
        <v>0</v>
      </c>
      <c r="N467" s="2">
        <v>1.4147000000000001</v>
      </c>
      <c r="O467" s="3">
        <v>46150</v>
      </c>
      <c r="P467" s="2">
        <v>0.499</v>
      </c>
      <c r="Q467" s="2"/>
    </row>
    <row r="468" spans="2:17" ht="30" x14ac:dyDescent="0.25">
      <c r="B468" s="2">
        <v>-1</v>
      </c>
      <c r="C468" s="2" t="s">
        <v>127</v>
      </c>
      <c r="D468" s="2">
        <v>8</v>
      </c>
      <c r="E468" s="2" t="s">
        <v>31</v>
      </c>
      <c r="F468" s="2" t="s">
        <v>27</v>
      </c>
      <c r="G468" s="2" t="s">
        <v>24</v>
      </c>
      <c r="H468" s="2">
        <v>4.9520999999999997</v>
      </c>
      <c r="I468" s="2">
        <v>0</v>
      </c>
      <c r="J468" s="2">
        <v>5.3105000000000002</v>
      </c>
      <c r="K468" s="2">
        <v>0</v>
      </c>
      <c r="L468" s="2">
        <v>0</v>
      </c>
      <c r="M468" s="2">
        <v>0</v>
      </c>
      <c r="N468" s="2">
        <v>-1.1587000000000001</v>
      </c>
      <c r="O468" s="3">
        <v>46150</v>
      </c>
      <c r="P468" s="2">
        <v>0.998</v>
      </c>
      <c r="Q468" s="2"/>
    </row>
    <row r="469" spans="2:17" ht="30" x14ac:dyDescent="0.25">
      <c r="B469" s="2">
        <v>-1</v>
      </c>
      <c r="C469" s="2" t="s">
        <v>127</v>
      </c>
      <c r="D469" s="2">
        <v>8</v>
      </c>
      <c r="E469" s="2" t="s">
        <v>31</v>
      </c>
      <c r="F469" s="2" t="s">
        <v>27</v>
      </c>
      <c r="G469" s="2" t="s">
        <v>24</v>
      </c>
      <c r="H469" s="2">
        <v>4.9520999999999997</v>
      </c>
      <c r="I469" s="2">
        <v>0</v>
      </c>
      <c r="J469" s="2">
        <v>7.9337</v>
      </c>
      <c r="K469" s="2">
        <v>0</v>
      </c>
      <c r="L469" s="2">
        <v>0</v>
      </c>
      <c r="M469" s="2">
        <v>0</v>
      </c>
      <c r="N469" s="2">
        <v>-1.4021999999999999</v>
      </c>
      <c r="O469" s="3">
        <v>46181</v>
      </c>
      <c r="P469" s="2">
        <v>0</v>
      </c>
      <c r="Q469" s="2"/>
    </row>
    <row r="470" spans="2:17" ht="30" x14ac:dyDescent="0.25">
      <c r="B470" s="2">
        <v>-1</v>
      </c>
      <c r="C470" s="2" t="s">
        <v>127</v>
      </c>
      <c r="D470" s="2">
        <v>8</v>
      </c>
      <c r="E470" s="2" t="s">
        <v>31</v>
      </c>
      <c r="F470" s="2" t="s">
        <v>27</v>
      </c>
      <c r="G470" s="2" t="s">
        <v>24</v>
      </c>
      <c r="H470" s="2">
        <v>5.3761000000000001</v>
      </c>
      <c r="I470" s="2">
        <v>0</v>
      </c>
      <c r="J470" s="2">
        <v>8.0927000000000007</v>
      </c>
      <c r="K470" s="2">
        <v>0</v>
      </c>
      <c r="L470" s="2">
        <v>0</v>
      </c>
      <c r="M470" s="2">
        <v>0</v>
      </c>
      <c r="N470" s="2">
        <v>-4.7506000000000004</v>
      </c>
      <c r="O470" s="3">
        <v>46181</v>
      </c>
      <c r="P470" s="2">
        <v>0.42399999999999999</v>
      </c>
      <c r="Q470" s="2"/>
    </row>
    <row r="471" spans="2:17" ht="30" x14ac:dyDescent="0.25">
      <c r="B471" s="2">
        <v>-1</v>
      </c>
      <c r="C471" s="2" t="s">
        <v>127</v>
      </c>
      <c r="D471" s="2">
        <v>8</v>
      </c>
      <c r="E471" s="2" t="s">
        <v>31</v>
      </c>
      <c r="F471" s="2" t="s">
        <v>27</v>
      </c>
      <c r="G471" s="2" t="s">
        <v>24</v>
      </c>
      <c r="H471" s="2">
        <v>5.8000999999999996</v>
      </c>
      <c r="I471" s="2">
        <v>0</v>
      </c>
      <c r="J471" s="2">
        <v>8.2516999999999996</v>
      </c>
      <c r="K471" s="2">
        <v>0</v>
      </c>
      <c r="L471" s="2">
        <v>0</v>
      </c>
      <c r="M471" s="2">
        <v>0</v>
      </c>
      <c r="N471" s="2">
        <v>-8.1664999999999992</v>
      </c>
      <c r="O471" s="3">
        <v>46181</v>
      </c>
      <c r="P471" s="2">
        <v>0.84799999999999998</v>
      </c>
      <c r="Q471" s="2"/>
    </row>
    <row r="472" spans="2:17" ht="30" x14ac:dyDescent="0.25">
      <c r="B472" s="2">
        <v>-1</v>
      </c>
      <c r="C472" s="2" t="s">
        <v>127</v>
      </c>
      <c r="D472" s="2">
        <v>8</v>
      </c>
      <c r="E472" s="2" t="s">
        <v>31</v>
      </c>
      <c r="F472" s="2" t="s">
        <v>27</v>
      </c>
      <c r="G472" s="2" t="s">
        <v>30</v>
      </c>
      <c r="H472" s="2">
        <v>0.15</v>
      </c>
      <c r="I472" s="2">
        <v>0</v>
      </c>
      <c r="J472" s="2">
        <v>-8.4524000000000008</v>
      </c>
      <c r="K472" s="2">
        <v>0</v>
      </c>
      <c r="L472" s="2">
        <v>0</v>
      </c>
      <c r="M472" s="2">
        <v>0</v>
      </c>
      <c r="N472" s="2">
        <v>-8.9521999999999995</v>
      </c>
      <c r="O472" s="3">
        <v>46030</v>
      </c>
      <c r="P472" s="2">
        <v>0.15</v>
      </c>
      <c r="Q472" s="2"/>
    </row>
    <row r="473" spans="2:17" ht="30" x14ac:dyDescent="0.25">
      <c r="B473" s="2">
        <v>-1</v>
      </c>
      <c r="C473" s="2" t="s">
        <v>127</v>
      </c>
      <c r="D473" s="2">
        <v>8</v>
      </c>
      <c r="E473" s="2" t="s">
        <v>31</v>
      </c>
      <c r="F473" s="2" t="s">
        <v>27</v>
      </c>
      <c r="G473" s="2" t="s">
        <v>30</v>
      </c>
      <c r="H473" s="2">
        <v>0.55500000000000005</v>
      </c>
      <c r="I473" s="2">
        <v>0</v>
      </c>
      <c r="J473" s="2">
        <v>-8.3004999999999995</v>
      </c>
      <c r="K473" s="2">
        <v>0</v>
      </c>
      <c r="L473" s="2">
        <v>0</v>
      </c>
      <c r="M473" s="2">
        <v>0</v>
      </c>
      <c r="N473" s="2">
        <v>-5.5597000000000003</v>
      </c>
      <c r="O473" s="3">
        <v>46030</v>
      </c>
      <c r="P473" s="2">
        <v>0.55500000000000005</v>
      </c>
      <c r="Q473" s="2"/>
    </row>
    <row r="474" spans="2:17" ht="30" x14ac:dyDescent="0.25">
      <c r="B474" s="2">
        <v>-1</v>
      </c>
      <c r="C474" s="2" t="s">
        <v>127</v>
      </c>
      <c r="D474" s="2">
        <v>8</v>
      </c>
      <c r="E474" s="2" t="s">
        <v>31</v>
      </c>
      <c r="F474" s="2" t="s">
        <v>27</v>
      </c>
      <c r="G474" s="2" t="s">
        <v>30</v>
      </c>
      <c r="H474" s="2">
        <v>0.96</v>
      </c>
      <c r="I474" s="2">
        <v>0</v>
      </c>
      <c r="J474" s="2">
        <v>-8.1486999999999998</v>
      </c>
      <c r="K474" s="2">
        <v>0</v>
      </c>
      <c r="L474" s="2">
        <v>0</v>
      </c>
      <c r="M474" s="2">
        <v>0</v>
      </c>
      <c r="N474" s="2">
        <v>-2.2288000000000001</v>
      </c>
      <c r="O474" s="3">
        <v>46030</v>
      </c>
      <c r="P474" s="2">
        <v>0.96</v>
      </c>
      <c r="Q474" s="2"/>
    </row>
    <row r="475" spans="2:17" ht="30" x14ac:dyDescent="0.25">
      <c r="B475" s="2">
        <v>-1</v>
      </c>
      <c r="C475" s="2" t="s">
        <v>127</v>
      </c>
      <c r="D475" s="2">
        <v>8</v>
      </c>
      <c r="E475" s="2" t="s">
        <v>31</v>
      </c>
      <c r="F475" s="2" t="s">
        <v>27</v>
      </c>
      <c r="G475" s="2" t="s">
        <v>30</v>
      </c>
      <c r="H475" s="2">
        <v>0.96</v>
      </c>
      <c r="I475" s="2">
        <v>0</v>
      </c>
      <c r="J475" s="2">
        <v>-5.64</v>
      </c>
      <c r="K475" s="2">
        <v>0</v>
      </c>
      <c r="L475" s="2">
        <v>0</v>
      </c>
      <c r="M475" s="2">
        <v>0</v>
      </c>
      <c r="N475" s="2">
        <v>-1.9681999999999999</v>
      </c>
      <c r="O475" s="3">
        <v>46061</v>
      </c>
      <c r="P475" s="2">
        <v>0</v>
      </c>
      <c r="Q475" s="2"/>
    </row>
    <row r="476" spans="2:17" ht="30" x14ac:dyDescent="0.25">
      <c r="B476" s="2">
        <v>-1</v>
      </c>
      <c r="C476" s="2" t="s">
        <v>127</v>
      </c>
      <c r="D476" s="2">
        <v>8</v>
      </c>
      <c r="E476" s="2" t="s">
        <v>31</v>
      </c>
      <c r="F476" s="2" t="s">
        <v>27</v>
      </c>
      <c r="G476" s="2" t="s">
        <v>30</v>
      </c>
      <c r="H476" s="2">
        <v>1.4590000000000001</v>
      </c>
      <c r="I476" s="2">
        <v>0</v>
      </c>
      <c r="J476" s="2">
        <v>-5.4528999999999996</v>
      </c>
      <c r="K476" s="2">
        <v>0</v>
      </c>
      <c r="L476" s="2">
        <v>0</v>
      </c>
      <c r="M476" s="2">
        <v>0</v>
      </c>
      <c r="N476" s="2">
        <v>0.79949999999999999</v>
      </c>
      <c r="O476" s="3">
        <v>46061</v>
      </c>
      <c r="P476" s="2">
        <v>0.499</v>
      </c>
      <c r="Q476" s="2"/>
    </row>
    <row r="477" spans="2:17" ht="30" x14ac:dyDescent="0.25">
      <c r="B477" s="2">
        <v>-1</v>
      </c>
      <c r="C477" s="2" t="s">
        <v>127</v>
      </c>
      <c r="D477" s="2">
        <v>8</v>
      </c>
      <c r="E477" s="2" t="s">
        <v>31</v>
      </c>
      <c r="F477" s="2" t="s">
        <v>27</v>
      </c>
      <c r="G477" s="2" t="s">
        <v>30</v>
      </c>
      <c r="H477" s="2">
        <v>1.958</v>
      </c>
      <c r="I477" s="2">
        <v>0</v>
      </c>
      <c r="J477" s="2">
        <v>-5.2657999999999996</v>
      </c>
      <c r="K477" s="2">
        <v>0</v>
      </c>
      <c r="L477" s="2">
        <v>0</v>
      </c>
      <c r="M477" s="2">
        <v>0</v>
      </c>
      <c r="N477" s="2">
        <v>3.4738000000000002</v>
      </c>
      <c r="O477" s="3">
        <v>46061</v>
      </c>
      <c r="P477" s="2">
        <v>0.998</v>
      </c>
      <c r="Q477" s="2"/>
    </row>
    <row r="478" spans="2:17" ht="30" x14ac:dyDescent="0.25">
      <c r="B478" s="2">
        <v>-1</v>
      </c>
      <c r="C478" s="2" t="s">
        <v>127</v>
      </c>
      <c r="D478" s="2">
        <v>8</v>
      </c>
      <c r="E478" s="2" t="s">
        <v>31</v>
      </c>
      <c r="F478" s="2" t="s">
        <v>27</v>
      </c>
      <c r="G478" s="2" t="s">
        <v>30</v>
      </c>
      <c r="H478" s="2">
        <v>1.958</v>
      </c>
      <c r="I478" s="2">
        <v>0</v>
      </c>
      <c r="J478" s="2">
        <v>-2.1888000000000001</v>
      </c>
      <c r="K478" s="2">
        <v>0</v>
      </c>
      <c r="L478" s="2">
        <v>0</v>
      </c>
      <c r="M478" s="2">
        <v>0</v>
      </c>
      <c r="N478" s="2">
        <v>3.6061999999999999</v>
      </c>
      <c r="O478" s="3">
        <v>46089</v>
      </c>
      <c r="P478" s="2">
        <v>0</v>
      </c>
      <c r="Q478" s="2"/>
    </row>
    <row r="479" spans="2:17" ht="30" x14ac:dyDescent="0.25">
      <c r="B479" s="2">
        <v>-1</v>
      </c>
      <c r="C479" s="2" t="s">
        <v>127</v>
      </c>
      <c r="D479" s="2">
        <v>8</v>
      </c>
      <c r="E479" s="2" t="s">
        <v>31</v>
      </c>
      <c r="F479" s="2" t="s">
        <v>27</v>
      </c>
      <c r="G479" s="2" t="s">
        <v>30</v>
      </c>
      <c r="H479" s="2">
        <v>2.4569999999999999</v>
      </c>
      <c r="I479" s="2">
        <v>0</v>
      </c>
      <c r="J479" s="2">
        <v>-2.0015999999999998</v>
      </c>
      <c r="K479" s="2">
        <v>0</v>
      </c>
      <c r="L479" s="2">
        <v>0</v>
      </c>
      <c r="M479" s="2">
        <v>0</v>
      </c>
      <c r="N479" s="2">
        <v>4.6516000000000002</v>
      </c>
      <c r="O479" s="3">
        <v>46089</v>
      </c>
      <c r="P479" s="2">
        <v>0.499</v>
      </c>
      <c r="Q479" s="2"/>
    </row>
    <row r="480" spans="2:17" ht="30" x14ac:dyDescent="0.25">
      <c r="B480" s="2">
        <v>-1</v>
      </c>
      <c r="C480" s="2" t="s">
        <v>127</v>
      </c>
      <c r="D480" s="2">
        <v>8</v>
      </c>
      <c r="E480" s="2" t="s">
        <v>31</v>
      </c>
      <c r="F480" s="2" t="s">
        <v>27</v>
      </c>
      <c r="G480" s="2" t="s">
        <v>30</v>
      </c>
      <c r="H480" s="2">
        <v>2.956</v>
      </c>
      <c r="I480" s="2">
        <v>0</v>
      </c>
      <c r="J480" s="2">
        <v>-1.8145</v>
      </c>
      <c r="K480" s="2">
        <v>0</v>
      </c>
      <c r="L480" s="2">
        <v>0</v>
      </c>
      <c r="M480" s="2">
        <v>0</v>
      </c>
      <c r="N480" s="2">
        <v>5.5896999999999997</v>
      </c>
      <c r="O480" s="3">
        <v>46089</v>
      </c>
      <c r="P480" s="2">
        <v>0.998</v>
      </c>
      <c r="Q480" s="2"/>
    </row>
    <row r="481" spans="2:17" ht="30" x14ac:dyDescent="0.25">
      <c r="B481" s="2">
        <v>-1</v>
      </c>
      <c r="C481" s="2" t="s">
        <v>127</v>
      </c>
      <c r="D481" s="2">
        <v>8</v>
      </c>
      <c r="E481" s="2" t="s">
        <v>31</v>
      </c>
      <c r="F481" s="2" t="s">
        <v>27</v>
      </c>
      <c r="G481" s="2" t="s">
        <v>30</v>
      </c>
      <c r="H481" s="2">
        <v>2.956</v>
      </c>
      <c r="I481" s="2">
        <v>0</v>
      </c>
      <c r="J481" s="2">
        <v>1.4141999999999999</v>
      </c>
      <c r="K481" s="2">
        <v>0</v>
      </c>
      <c r="L481" s="2">
        <v>0</v>
      </c>
      <c r="M481" s="2">
        <v>0</v>
      </c>
      <c r="N481" s="2">
        <v>5.5951000000000004</v>
      </c>
      <c r="O481" s="3">
        <v>46120</v>
      </c>
      <c r="P481" s="2">
        <v>0</v>
      </c>
      <c r="Q481" s="2"/>
    </row>
    <row r="482" spans="2:17" ht="30" x14ac:dyDescent="0.25">
      <c r="B482" s="2">
        <v>-1</v>
      </c>
      <c r="C482" s="2" t="s">
        <v>127</v>
      </c>
      <c r="D482" s="2">
        <v>8</v>
      </c>
      <c r="E482" s="2" t="s">
        <v>31</v>
      </c>
      <c r="F482" s="2" t="s">
        <v>27</v>
      </c>
      <c r="G482" s="2" t="s">
        <v>30</v>
      </c>
      <c r="H482" s="2">
        <v>3.4550000000000001</v>
      </c>
      <c r="I482" s="2">
        <v>0</v>
      </c>
      <c r="J482" s="2">
        <v>1.6012999999999999</v>
      </c>
      <c r="K482" s="2">
        <v>0</v>
      </c>
      <c r="L482" s="2">
        <v>0</v>
      </c>
      <c r="M482" s="2">
        <v>0</v>
      </c>
      <c r="N482" s="2">
        <v>4.8183999999999996</v>
      </c>
      <c r="O482" s="3">
        <v>46120</v>
      </c>
      <c r="P482" s="2">
        <v>0.499</v>
      </c>
      <c r="Q482" s="2"/>
    </row>
    <row r="483" spans="2:17" ht="30" x14ac:dyDescent="0.25">
      <c r="B483" s="2">
        <v>-1</v>
      </c>
      <c r="C483" s="2" t="s">
        <v>127</v>
      </c>
      <c r="D483" s="2">
        <v>8</v>
      </c>
      <c r="E483" s="2" t="s">
        <v>31</v>
      </c>
      <c r="F483" s="2" t="s">
        <v>27</v>
      </c>
      <c r="G483" s="2" t="s">
        <v>30</v>
      </c>
      <c r="H483" s="2">
        <v>3.9540999999999999</v>
      </c>
      <c r="I483" s="2">
        <v>0</v>
      </c>
      <c r="J483" s="2">
        <v>1.7884</v>
      </c>
      <c r="K483" s="2">
        <v>0</v>
      </c>
      <c r="L483" s="2">
        <v>0</v>
      </c>
      <c r="M483" s="2">
        <v>0</v>
      </c>
      <c r="N483" s="2">
        <v>3.9483000000000001</v>
      </c>
      <c r="O483" s="3">
        <v>46120</v>
      </c>
      <c r="P483" s="2">
        <v>0.998</v>
      </c>
      <c r="Q483" s="2"/>
    </row>
    <row r="484" spans="2:17" ht="30" x14ac:dyDescent="0.25">
      <c r="B484" s="2">
        <v>-1</v>
      </c>
      <c r="C484" s="2" t="s">
        <v>127</v>
      </c>
      <c r="D484" s="2">
        <v>8</v>
      </c>
      <c r="E484" s="2" t="s">
        <v>31</v>
      </c>
      <c r="F484" s="2" t="s">
        <v>27</v>
      </c>
      <c r="G484" s="2" t="s">
        <v>30</v>
      </c>
      <c r="H484" s="2">
        <v>3.9540999999999999</v>
      </c>
      <c r="I484" s="2">
        <v>0</v>
      </c>
      <c r="J484" s="2">
        <v>4.8762999999999996</v>
      </c>
      <c r="K484" s="2">
        <v>0</v>
      </c>
      <c r="L484" s="2">
        <v>0</v>
      </c>
      <c r="M484" s="2">
        <v>0</v>
      </c>
      <c r="N484" s="2">
        <v>3.8279999999999998</v>
      </c>
      <c r="O484" s="3">
        <v>46150</v>
      </c>
      <c r="P484" s="2">
        <v>0</v>
      </c>
      <c r="Q484" s="2"/>
    </row>
    <row r="485" spans="2:17" ht="30" x14ac:dyDescent="0.25">
      <c r="B485" s="2">
        <v>-1</v>
      </c>
      <c r="C485" s="2" t="s">
        <v>127</v>
      </c>
      <c r="D485" s="2">
        <v>8</v>
      </c>
      <c r="E485" s="2" t="s">
        <v>31</v>
      </c>
      <c r="F485" s="2" t="s">
        <v>27</v>
      </c>
      <c r="G485" s="2" t="s">
        <v>30</v>
      </c>
      <c r="H485" s="2">
        <v>4.4531000000000001</v>
      </c>
      <c r="I485" s="2">
        <v>0</v>
      </c>
      <c r="J485" s="2">
        <v>5.0633999999999997</v>
      </c>
      <c r="K485" s="2">
        <v>0</v>
      </c>
      <c r="L485" s="2">
        <v>0</v>
      </c>
      <c r="M485" s="2">
        <v>0</v>
      </c>
      <c r="N485" s="2">
        <v>1.3181</v>
      </c>
      <c r="O485" s="3">
        <v>46150</v>
      </c>
      <c r="P485" s="2">
        <v>0.499</v>
      </c>
      <c r="Q485" s="2"/>
    </row>
    <row r="486" spans="2:17" ht="30" x14ac:dyDescent="0.25">
      <c r="B486" s="2">
        <v>-1</v>
      </c>
      <c r="C486" s="2" t="s">
        <v>127</v>
      </c>
      <c r="D486" s="2">
        <v>8</v>
      </c>
      <c r="E486" s="2" t="s">
        <v>31</v>
      </c>
      <c r="F486" s="2" t="s">
        <v>27</v>
      </c>
      <c r="G486" s="2" t="s">
        <v>30</v>
      </c>
      <c r="H486" s="2">
        <v>4.9520999999999997</v>
      </c>
      <c r="I486" s="2">
        <v>0</v>
      </c>
      <c r="J486" s="2">
        <v>5.2506000000000004</v>
      </c>
      <c r="K486" s="2">
        <v>0</v>
      </c>
      <c r="L486" s="2">
        <v>0</v>
      </c>
      <c r="M486" s="2">
        <v>0</v>
      </c>
      <c r="N486" s="2">
        <v>-1.2851999999999999</v>
      </c>
      <c r="O486" s="3">
        <v>46150</v>
      </c>
      <c r="P486" s="2">
        <v>0.998</v>
      </c>
      <c r="Q486" s="2"/>
    </row>
    <row r="487" spans="2:17" ht="30" x14ac:dyDescent="0.25">
      <c r="B487" s="2">
        <v>-1</v>
      </c>
      <c r="C487" s="2" t="s">
        <v>127</v>
      </c>
      <c r="D487" s="2">
        <v>8</v>
      </c>
      <c r="E487" s="2" t="s">
        <v>31</v>
      </c>
      <c r="F487" s="2" t="s">
        <v>27</v>
      </c>
      <c r="G487" s="2" t="s">
        <v>30</v>
      </c>
      <c r="H487" s="2">
        <v>4.9520999999999997</v>
      </c>
      <c r="I487" s="2">
        <v>0</v>
      </c>
      <c r="J487" s="2">
        <v>7.8175999999999997</v>
      </c>
      <c r="K487" s="2">
        <v>0</v>
      </c>
      <c r="L487" s="2">
        <v>0</v>
      </c>
      <c r="M487" s="2">
        <v>0</v>
      </c>
      <c r="N487" s="2">
        <v>-1.53</v>
      </c>
      <c r="O487" s="3">
        <v>46181</v>
      </c>
      <c r="P487" s="2">
        <v>0</v>
      </c>
      <c r="Q487" s="2"/>
    </row>
    <row r="488" spans="2:17" ht="30" x14ac:dyDescent="0.25">
      <c r="B488" s="2">
        <v>-1</v>
      </c>
      <c r="C488" s="2" t="s">
        <v>127</v>
      </c>
      <c r="D488" s="2">
        <v>8</v>
      </c>
      <c r="E488" s="2" t="s">
        <v>31</v>
      </c>
      <c r="F488" s="2" t="s">
        <v>27</v>
      </c>
      <c r="G488" s="2" t="s">
        <v>30</v>
      </c>
      <c r="H488" s="2">
        <v>5.3761000000000001</v>
      </c>
      <c r="I488" s="2">
        <v>0</v>
      </c>
      <c r="J488" s="2">
        <v>7.9766000000000004</v>
      </c>
      <c r="K488" s="2">
        <v>0</v>
      </c>
      <c r="L488" s="2">
        <v>0</v>
      </c>
      <c r="M488" s="2">
        <v>0</v>
      </c>
      <c r="N488" s="2">
        <v>-4.9276</v>
      </c>
      <c r="O488" s="3">
        <v>46181</v>
      </c>
      <c r="P488" s="2">
        <v>0.42399999999999999</v>
      </c>
      <c r="Q488" s="2"/>
    </row>
    <row r="489" spans="2:17" ht="30" x14ac:dyDescent="0.25">
      <c r="B489" s="2">
        <v>-1</v>
      </c>
      <c r="C489" s="2" t="s">
        <v>127</v>
      </c>
      <c r="D489" s="2">
        <v>8</v>
      </c>
      <c r="E489" s="2" t="s">
        <v>31</v>
      </c>
      <c r="F489" s="2" t="s">
        <v>27</v>
      </c>
      <c r="G489" s="2" t="s">
        <v>30</v>
      </c>
      <c r="H489" s="2">
        <v>5.8000999999999996</v>
      </c>
      <c r="I489" s="2">
        <v>0</v>
      </c>
      <c r="J489" s="2">
        <v>8.1356000000000002</v>
      </c>
      <c r="K489" s="2">
        <v>0</v>
      </c>
      <c r="L489" s="2">
        <v>0</v>
      </c>
      <c r="M489" s="2">
        <v>0</v>
      </c>
      <c r="N489" s="2">
        <v>-8.3926999999999996</v>
      </c>
      <c r="O489" s="3">
        <v>46181</v>
      </c>
      <c r="P489" s="2">
        <v>0.84799999999999998</v>
      </c>
      <c r="Q489" s="2"/>
    </row>
    <row r="490" spans="2:17" ht="30" x14ac:dyDescent="0.25">
      <c r="B490" s="2">
        <v>-1</v>
      </c>
      <c r="C490" s="2" t="s">
        <v>127</v>
      </c>
      <c r="D490" s="2">
        <v>8</v>
      </c>
      <c r="E490" s="2" t="s">
        <v>32</v>
      </c>
      <c r="F490" s="2" t="s">
        <v>27</v>
      </c>
      <c r="G490" s="2" t="s">
        <v>24</v>
      </c>
      <c r="H490" s="2">
        <v>0.15</v>
      </c>
      <c r="I490" s="2">
        <v>0</v>
      </c>
      <c r="J490" s="2">
        <v>-8.3705999999999996</v>
      </c>
      <c r="K490" s="2">
        <v>0</v>
      </c>
      <c r="L490" s="2">
        <v>0</v>
      </c>
      <c r="M490" s="2">
        <v>0</v>
      </c>
      <c r="N490" s="2">
        <v>-8.83</v>
      </c>
      <c r="O490" s="3">
        <v>46030</v>
      </c>
      <c r="P490" s="2">
        <v>0.15</v>
      </c>
      <c r="Q490" s="2"/>
    </row>
    <row r="491" spans="2:17" ht="30" x14ac:dyDescent="0.25">
      <c r="B491" s="2">
        <v>-1</v>
      </c>
      <c r="C491" s="2" t="s">
        <v>127</v>
      </c>
      <c r="D491" s="2">
        <v>8</v>
      </c>
      <c r="E491" s="2" t="s">
        <v>32</v>
      </c>
      <c r="F491" s="2" t="s">
        <v>27</v>
      </c>
      <c r="G491" s="2" t="s">
        <v>24</v>
      </c>
      <c r="H491" s="2">
        <v>0.55500000000000005</v>
      </c>
      <c r="I491" s="2">
        <v>0</v>
      </c>
      <c r="J491" s="2">
        <v>-8.2187000000000001</v>
      </c>
      <c r="K491" s="2">
        <v>0</v>
      </c>
      <c r="L491" s="2">
        <v>0</v>
      </c>
      <c r="M491" s="2">
        <v>0</v>
      </c>
      <c r="N491" s="2">
        <v>-5.4706000000000001</v>
      </c>
      <c r="O491" s="3">
        <v>46030</v>
      </c>
      <c r="P491" s="2">
        <v>0.55500000000000005</v>
      </c>
      <c r="Q491" s="2"/>
    </row>
    <row r="492" spans="2:17" ht="30" x14ac:dyDescent="0.25">
      <c r="B492" s="2">
        <v>-1</v>
      </c>
      <c r="C492" s="2" t="s">
        <v>127</v>
      </c>
      <c r="D492" s="2">
        <v>8</v>
      </c>
      <c r="E492" s="2" t="s">
        <v>32</v>
      </c>
      <c r="F492" s="2" t="s">
        <v>27</v>
      </c>
      <c r="G492" s="2" t="s">
        <v>24</v>
      </c>
      <c r="H492" s="2">
        <v>0.96</v>
      </c>
      <c r="I492" s="2">
        <v>0</v>
      </c>
      <c r="J492" s="2">
        <v>-8.0668000000000006</v>
      </c>
      <c r="K492" s="2">
        <v>0</v>
      </c>
      <c r="L492" s="2">
        <v>0</v>
      </c>
      <c r="M492" s="2">
        <v>0</v>
      </c>
      <c r="N492" s="2">
        <v>-2.1724999999999999</v>
      </c>
      <c r="O492" s="3">
        <v>46030</v>
      </c>
      <c r="P492" s="2">
        <v>0.96</v>
      </c>
      <c r="Q492" s="2"/>
    </row>
    <row r="493" spans="2:17" ht="30" x14ac:dyDescent="0.25">
      <c r="B493" s="2">
        <v>-1</v>
      </c>
      <c r="C493" s="2" t="s">
        <v>127</v>
      </c>
      <c r="D493" s="2">
        <v>8</v>
      </c>
      <c r="E493" s="2" t="s">
        <v>32</v>
      </c>
      <c r="F493" s="2" t="s">
        <v>27</v>
      </c>
      <c r="G493" s="2" t="s">
        <v>24</v>
      </c>
      <c r="H493" s="2">
        <v>0.96</v>
      </c>
      <c r="I493" s="2">
        <v>0</v>
      </c>
      <c r="J493" s="2">
        <v>-5.5979999999999999</v>
      </c>
      <c r="K493" s="2">
        <v>0</v>
      </c>
      <c r="L493" s="2">
        <v>0</v>
      </c>
      <c r="M493" s="2">
        <v>0</v>
      </c>
      <c r="N493" s="2">
        <v>-1.9131</v>
      </c>
      <c r="O493" s="3">
        <v>46061</v>
      </c>
      <c r="P493" s="2">
        <v>0</v>
      </c>
      <c r="Q493" s="2"/>
    </row>
    <row r="494" spans="2:17" ht="30" x14ac:dyDescent="0.25">
      <c r="B494" s="2">
        <v>-1</v>
      </c>
      <c r="C494" s="2" t="s">
        <v>127</v>
      </c>
      <c r="D494" s="2">
        <v>8</v>
      </c>
      <c r="E494" s="2" t="s">
        <v>32</v>
      </c>
      <c r="F494" s="2" t="s">
        <v>27</v>
      </c>
      <c r="G494" s="2" t="s">
        <v>24</v>
      </c>
      <c r="H494" s="2">
        <v>1.4590000000000001</v>
      </c>
      <c r="I494" s="2">
        <v>0</v>
      </c>
      <c r="J494" s="2">
        <v>-5.4108000000000001</v>
      </c>
      <c r="K494" s="2">
        <v>0</v>
      </c>
      <c r="L494" s="2">
        <v>0</v>
      </c>
      <c r="M494" s="2">
        <v>0</v>
      </c>
      <c r="N494" s="2">
        <v>0.83679999999999999</v>
      </c>
      <c r="O494" s="3">
        <v>46061</v>
      </c>
      <c r="P494" s="2">
        <v>0.499</v>
      </c>
      <c r="Q494" s="2"/>
    </row>
    <row r="495" spans="2:17" ht="30" x14ac:dyDescent="0.25">
      <c r="B495" s="2">
        <v>-1</v>
      </c>
      <c r="C495" s="2" t="s">
        <v>127</v>
      </c>
      <c r="D495" s="2">
        <v>8</v>
      </c>
      <c r="E495" s="2" t="s">
        <v>32</v>
      </c>
      <c r="F495" s="2" t="s">
        <v>27</v>
      </c>
      <c r="G495" s="2" t="s">
        <v>24</v>
      </c>
      <c r="H495" s="2">
        <v>1.958</v>
      </c>
      <c r="I495" s="2">
        <v>0</v>
      </c>
      <c r="J495" s="2">
        <v>-5.2237</v>
      </c>
      <c r="K495" s="2">
        <v>0</v>
      </c>
      <c r="L495" s="2">
        <v>0</v>
      </c>
      <c r="M495" s="2">
        <v>0</v>
      </c>
      <c r="N495" s="2">
        <v>3.4992000000000001</v>
      </c>
      <c r="O495" s="3">
        <v>46061</v>
      </c>
      <c r="P495" s="2">
        <v>0.998</v>
      </c>
      <c r="Q495" s="2"/>
    </row>
    <row r="496" spans="2:17" ht="30" x14ac:dyDescent="0.25">
      <c r="B496" s="2">
        <v>-1</v>
      </c>
      <c r="C496" s="2" t="s">
        <v>127</v>
      </c>
      <c r="D496" s="2">
        <v>8</v>
      </c>
      <c r="E496" s="2" t="s">
        <v>32</v>
      </c>
      <c r="F496" s="2" t="s">
        <v>27</v>
      </c>
      <c r="G496" s="2" t="s">
        <v>24</v>
      </c>
      <c r="H496" s="2">
        <v>1.958</v>
      </c>
      <c r="I496" s="2">
        <v>0</v>
      </c>
      <c r="J496" s="2">
        <v>-2.1597</v>
      </c>
      <c r="K496" s="2">
        <v>0</v>
      </c>
      <c r="L496" s="2">
        <v>0</v>
      </c>
      <c r="M496" s="2">
        <v>0</v>
      </c>
      <c r="N496" s="2">
        <v>3.6309999999999998</v>
      </c>
      <c r="O496" s="3">
        <v>46089</v>
      </c>
      <c r="P496" s="2">
        <v>0</v>
      </c>
      <c r="Q496" s="2"/>
    </row>
    <row r="497" spans="2:17" ht="30" x14ac:dyDescent="0.25">
      <c r="B497" s="2">
        <v>-1</v>
      </c>
      <c r="C497" s="2" t="s">
        <v>127</v>
      </c>
      <c r="D497" s="2">
        <v>8</v>
      </c>
      <c r="E497" s="2" t="s">
        <v>32</v>
      </c>
      <c r="F497" s="2" t="s">
        <v>27</v>
      </c>
      <c r="G497" s="2" t="s">
        <v>24</v>
      </c>
      <c r="H497" s="2">
        <v>2.4569999999999999</v>
      </c>
      <c r="I497" s="2">
        <v>0</v>
      </c>
      <c r="J497" s="2">
        <v>-1.9724999999999999</v>
      </c>
      <c r="K497" s="2">
        <v>0</v>
      </c>
      <c r="L497" s="2">
        <v>0</v>
      </c>
      <c r="M497" s="2">
        <v>0</v>
      </c>
      <c r="N497" s="2">
        <v>4.6660000000000004</v>
      </c>
      <c r="O497" s="3">
        <v>46089</v>
      </c>
      <c r="P497" s="2">
        <v>0.499</v>
      </c>
      <c r="Q497" s="2"/>
    </row>
    <row r="498" spans="2:17" ht="30" x14ac:dyDescent="0.25">
      <c r="B498" s="2">
        <v>-1</v>
      </c>
      <c r="C498" s="2" t="s">
        <v>127</v>
      </c>
      <c r="D498" s="2">
        <v>8</v>
      </c>
      <c r="E498" s="2" t="s">
        <v>32</v>
      </c>
      <c r="F498" s="2" t="s">
        <v>27</v>
      </c>
      <c r="G498" s="2" t="s">
        <v>24</v>
      </c>
      <c r="H498" s="2">
        <v>2.956</v>
      </c>
      <c r="I498" s="2">
        <v>0</v>
      </c>
      <c r="J498" s="2">
        <v>-1.7854000000000001</v>
      </c>
      <c r="K498" s="2">
        <v>0</v>
      </c>
      <c r="L498" s="2">
        <v>0</v>
      </c>
      <c r="M498" s="2">
        <v>0</v>
      </c>
      <c r="N498" s="2">
        <v>5.6077000000000004</v>
      </c>
      <c r="O498" s="3">
        <v>46089</v>
      </c>
      <c r="P498" s="2">
        <v>0.998</v>
      </c>
      <c r="Q498" s="2"/>
    </row>
    <row r="499" spans="2:17" ht="30" x14ac:dyDescent="0.25">
      <c r="B499" s="2">
        <v>-1</v>
      </c>
      <c r="C499" s="2" t="s">
        <v>127</v>
      </c>
      <c r="D499" s="2">
        <v>8</v>
      </c>
      <c r="E499" s="2" t="s">
        <v>32</v>
      </c>
      <c r="F499" s="2" t="s">
        <v>27</v>
      </c>
      <c r="G499" s="2" t="s">
        <v>24</v>
      </c>
      <c r="H499" s="2">
        <v>2.956</v>
      </c>
      <c r="I499" s="2">
        <v>0</v>
      </c>
      <c r="J499" s="2">
        <v>1.4416</v>
      </c>
      <c r="K499" s="2">
        <v>0</v>
      </c>
      <c r="L499" s="2">
        <v>0</v>
      </c>
      <c r="M499" s="2">
        <v>0</v>
      </c>
      <c r="N499" s="2">
        <v>5.6139999999999999</v>
      </c>
      <c r="O499" s="3">
        <v>46120</v>
      </c>
      <c r="P499" s="2">
        <v>0</v>
      </c>
      <c r="Q499" s="2"/>
    </row>
    <row r="500" spans="2:17" ht="30" x14ac:dyDescent="0.25">
      <c r="B500" s="2">
        <v>-1</v>
      </c>
      <c r="C500" s="2" t="s">
        <v>127</v>
      </c>
      <c r="D500" s="2">
        <v>8</v>
      </c>
      <c r="E500" s="2" t="s">
        <v>32</v>
      </c>
      <c r="F500" s="2" t="s">
        <v>27</v>
      </c>
      <c r="G500" s="2" t="s">
        <v>24</v>
      </c>
      <c r="H500" s="2">
        <v>3.4550000000000001</v>
      </c>
      <c r="I500" s="2">
        <v>0</v>
      </c>
      <c r="J500" s="2">
        <v>1.6287</v>
      </c>
      <c r="K500" s="2">
        <v>0</v>
      </c>
      <c r="L500" s="2">
        <v>0</v>
      </c>
      <c r="M500" s="2">
        <v>0</v>
      </c>
      <c r="N500" s="2">
        <v>4.8482000000000003</v>
      </c>
      <c r="O500" s="3">
        <v>46120</v>
      </c>
      <c r="P500" s="2">
        <v>0.499</v>
      </c>
      <c r="Q500" s="2"/>
    </row>
    <row r="501" spans="2:17" ht="30" x14ac:dyDescent="0.25">
      <c r="B501" s="2">
        <v>-1</v>
      </c>
      <c r="C501" s="2" t="s">
        <v>127</v>
      </c>
      <c r="D501" s="2">
        <v>8</v>
      </c>
      <c r="E501" s="2" t="s">
        <v>32</v>
      </c>
      <c r="F501" s="2" t="s">
        <v>27</v>
      </c>
      <c r="G501" s="2" t="s">
        <v>24</v>
      </c>
      <c r="H501" s="2">
        <v>3.9540999999999999</v>
      </c>
      <c r="I501" s="2">
        <v>0</v>
      </c>
      <c r="J501" s="2">
        <v>1.8158000000000001</v>
      </c>
      <c r="K501" s="2">
        <v>0</v>
      </c>
      <c r="L501" s="2">
        <v>0</v>
      </c>
      <c r="M501" s="2">
        <v>0</v>
      </c>
      <c r="N501" s="2">
        <v>3.9889999999999999</v>
      </c>
      <c r="O501" s="3">
        <v>46120</v>
      </c>
      <c r="P501" s="2">
        <v>0.998</v>
      </c>
      <c r="Q501" s="2"/>
    </row>
    <row r="502" spans="2:17" ht="30" x14ac:dyDescent="0.25">
      <c r="B502" s="2">
        <v>-1</v>
      </c>
      <c r="C502" s="2" t="s">
        <v>127</v>
      </c>
      <c r="D502" s="2">
        <v>8</v>
      </c>
      <c r="E502" s="2" t="s">
        <v>32</v>
      </c>
      <c r="F502" s="2" t="s">
        <v>27</v>
      </c>
      <c r="G502" s="2" t="s">
        <v>24</v>
      </c>
      <c r="H502" s="2">
        <v>3.9540999999999999</v>
      </c>
      <c r="I502" s="2">
        <v>0</v>
      </c>
      <c r="J502" s="2">
        <v>4.9154</v>
      </c>
      <c r="K502" s="2">
        <v>0</v>
      </c>
      <c r="L502" s="2">
        <v>0</v>
      </c>
      <c r="M502" s="2">
        <v>0</v>
      </c>
      <c r="N502" s="2">
        <v>3.8694999999999999</v>
      </c>
      <c r="O502" s="3">
        <v>46150</v>
      </c>
      <c r="P502" s="2">
        <v>0</v>
      </c>
      <c r="Q502" s="2"/>
    </row>
    <row r="503" spans="2:17" ht="30" x14ac:dyDescent="0.25">
      <c r="B503" s="2">
        <v>-1</v>
      </c>
      <c r="C503" s="2" t="s">
        <v>127</v>
      </c>
      <c r="D503" s="2">
        <v>8</v>
      </c>
      <c r="E503" s="2" t="s">
        <v>32</v>
      </c>
      <c r="F503" s="2" t="s">
        <v>27</v>
      </c>
      <c r="G503" s="2" t="s">
        <v>24</v>
      </c>
      <c r="H503" s="2">
        <v>4.4531000000000001</v>
      </c>
      <c r="I503" s="2">
        <v>0</v>
      </c>
      <c r="J503" s="2">
        <v>5.1025</v>
      </c>
      <c r="K503" s="2">
        <v>0</v>
      </c>
      <c r="L503" s="2">
        <v>0</v>
      </c>
      <c r="M503" s="2">
        <v>0</v>
      </c>
      <c r="N503" s="2">
        <v>1.3708</v>
      </c>
      <c r="O503" s="3">
        <v>46150</v>
      </c>
      <c r="P503" s="2">
        <v>0.499</v>
      </c>
      <c r="Q503" s="2"/>
    </row>
    <row r="504" spans="2:17" ht="30" x14ac:dyDescent="0.25">
      <c r="B504" s="2">
        <v>-1</v>
      </c>
      <c r="C504" s="2" t="s">
        <v>127</v>
      </c>
      <c r="D504" s="2">
        <v>8</v>
      </c>
      <c r="E504" s="2" t="s">
        <v>32</v>
      </c>
      <c r="F504" s="2" t="s">
        <v>27</v>
      </c>
      <c r="G504" s="2" t="s">
        <v>24</v>
      </c>
      <c r="H504" s="2">
        <v>4.9520999999999997</v>
      </c>
      <c r="I504" s="2">
        <v>0</v>
      </c>
      <c r="J504" s="2">
        <v>5.2896000000000001</v>
      </c>
      <c r="K504" s="2">
        <v>0</v>
      </c>
      <c r="L504" s="2">
        <v>0</v>
      </c>
      <c r="M504" s="2">
        <v>0</v>
      </c>
      <c r="N504" s="2">
        <v>-1.2182999999999999</v>
      </c>
      <c r="O504" s="3">
        <v>46150</v>
      </c>
      <c r="P504" s="2">
        <v>0.998</v>
      </c>
      <c r="Q504" s="2"/>
    </row>
    <row r="505" spans="2:17" ht="30" x14ac:dyDescent="0.25">
      <c r="B505" s="2">
        <v>-1</v>
      </c>
      <c r="C505" s="2" t="s">
        <v>127</v>
      </c>
      <c r="D505" s="2">
        <v>8</v>
      </c>
      <c r="E505" s="2" t="s">
        <v>32</v>
      </c>
      <c r="F505" s="2" t="s">
        <v>27</v>
      </c>
      <c r="G505" s="2" t="s">
        <v>24</v>
      </c>
      <c r="H505" s="2">
        <v>4.9520999999999997</v>
      </c>
      <c r="I505" s="2">
        <v>0</v>
      </c>
      <c r="J505" s="2">
        <v>7.8940999999999999</v>
      </c>
      <c r="K505" s="2">
        <v>0</v>
      </c>
      <c r="L505" s="2">
        <v>0</v>
      </c>
      <c r="M505" s="2">
        <v>0</v>
      </c>
      <c r="N505" s="2">
        <v>-1.4621999999999999</v>
      </c>
      <c r="O505" s="3">
        <v>46181</v>
      </c>
      <c r="P505" s="2">
        <v>0</v>
      </c>
      <c r="Q505" s="2"/>
    </row>
    <row r="506" spans="2:17" ht="30" x14ac:dyDescent="0.25">
      <c r="B506" s="2">
        <v>-1</v>
      </c>
      <c r="C506" s="2" t="s">
        <v>127</v>
      </c>
      <c r="D506" s="2">
        <v>8</v>
      </c>
      <c r="E506" s="2" t="s">
        <v>32</v>
      </c>
      <c r="F506" s="2" t="s">
        <v>27</v>
      </c>
      <c r="G506" s="2" t="s">
        <v>24</v>
      </c>
      <c r="H506" s="2">
        <v>5.3761000000000001</v>
      </c>
      <c r="I506" s="2">
        <v>0</v>
      </c>
      <c r="J506" s="2">
        <v>8.0531000000000006</v>
      </c>
      <c r="K506" s="2">
        <v>0</v>
      </c>
      <c r="L506" s="2">
        <v>0</v>
      </c>
      <c r="M506" s="2">
        <v>0</v>
      </c>
      <c r="N506" s="2">
        <v>-4.8287000000000004</v>
      </c>
      <c r="O506" s="3">
        <v>46181</v>
      </c>
      <c r="P506" s="2">
        <v>0.42399999999999999</v>
      </c>
      <c r="Q506" s="2"/>
    </row>
    <row r="507" spans="2:17" ht="30" x14ac:dyDescent="0.25">
      <c r="B507" s="2">
        <v>-1</v>
      </c>
      <c r="C507" s="2" t="s">
        <v>127</v>
      </c>
      <c r="D507" s="2">
        <v>8</v>
      </c>
      <c r="E507" s="2" t="s">
        <v>32</v>
      </c>
      <c r="F507" s="2" t="s">
        <v>27</v>
      </c>
      <c r="G507" s="2" t="s">
        <v>24</v>
      </c>
      <c r="H507" s="2">
        <v>5.8000999999999996</v>
      </c>
      <c r="I507" s="2">
        <v>0</v>
      </c>
      <c r="J507" s="2">
        <v>8.2120999999999995</v>
      </c>
      <c r="K507" s="2">
        <v>0</v>
      </c>
      <c r="L507" s="2">
        <v>0</v>
      </c>
      <c r="M507" s="2">
        <v>0</v>
      </c>
      <c r="N507" s="2">
        <v>-8.2615999999999996</v>
      </c>
      <c r="O507" s="3">
        <v>46181</v>
      </c>
      <c r="P507" s="2">
        <v>0.84799999999999998</v>
      </c>
      <c r="Q507" s="2"/>
    </row>
    <row r="508" spans="2:17" ht="30" x14ac:dyDescent="0.25">
      <c r="B508" s="2">
        <v>-1</v>
      </c>
      <c r="C508" s="2" t="s">
        <v>127</v>
      </c>
      <c r="D508" s="2">
        <v>8</v>
      </c>
      <c r="E508" s="2" t="s">
        <v>32</v>
      </c>
      <c r="F508" s="2" t="s">
        <v>27</v>
      </c>
      <c r="G508" s="2" t="s">
        <v>30</v>
      </c>
      <c r="H508" s="2">
        <v>0.15</v>
      </c>
      <c r="I508" s="2">
        <v>0</v>
      </c>
      <c r="J508" s="2">
        <v>-8.4098000000000006</v>
      </c>
      <c r="K508" s="2">
        <v>0</v>
      </c>
      <c r="L508" s="2">
        <v>0</v>
      </c>
      <c r="M508" s="2">
        <v>0</v>
      </c>
      <c r="N508" s="2">
        <v>-8.8704000000000001</v>
      </c>
      <c r="O508" s="3">
        <v>46030</v>
      </c>
      <c r="P508" s="2">
        <v>0.15</v>
      </c>
      <c r="Q508" s="2"/>
    </row>
    <row r="509" spans="2:17" ht="30" x14ac:dyDescent="0.25">
      <c r="B509" s="2">
        <v>-1</v>
      </c>
      <c r="C509" s="2" t="s">
        <v>127</v>
      </c>
      <c r="D509" s="2">
        <v>8</v>
      </c>
      <c r="E509" s="2" t="s">
        <v>32</v>
      </c>
      <c r="F509" s="2" t="s">
        <v>27</v>
      </c>
      <c r="G509" s="2" t="s">
        <v>30</v>
      </c>
      <c r="H509" s="2">
        <v>0.55500000000000005</v>
      </c>
      <c r="I509" s="2">
        <v>0</v>
      </c>
      <c r="J509" s="2">
        <v>-8.2578999999999994</v>
      </c>
      <c r="K509" s="2">
        <v>0</v>
      </c>
      <c r="L509" s="2">
        <v>0</v>
      </c>
      <c r="M509" s="2">
        <v>0</v>
      </c>
      <c r="N509" s="2">
        <v>-5.4951999999999996</v>
      </c>
      <c r="O509" s="3">
        <v>46030</v>
      </c>
      <c r="P509" s="2">
        <v>0.55500000000000005</v>
      </c>
      <c r="Q509" s="2"/>
    </row>
    <row r="510" spans="2:17" ht="30" x14ac:dyDescent="0.25">
      <c r="B510" s="2">
        <v>-1</v>
      </c>
      <c r="C510" s="2" t="s">
        <v>127</v>
      </c>
      <c r="D510" s="2">
        <v>8</v>
      </c>
      <c r="E510" s="2" t="s">
        <v>32</v>
      </c>
      <c r="F510" s="2" t="s">
        <v>27</v>
      </c>
      <c r="G510" s="2" t="s">
        <v>30</v>
      </c>
      <c r="H510" s="2">
        <v>0.96</v>
      </c>
      <c r="I510" s="2">
        <v>0</v>
      </c>
      <c r="J510" s="2">
        <v>-8.1059999999999999</v>
      </c>
      <c r="K510" s="2">
        <v>0</v>
      </c>
      <c r="L510" s="2">
        <v>0</v>
      </c>
      <c r="M510" s="2">
        <v>0</v>
      </c>
      <c r="N510" s="2">
        <v>-2.1819000000000002</v>
      </c>
      <c r="O510" s="3">
        <v>46030</v>
      </c>
      <c r="P510" s="2">
        <v>0.96</v>
      </c>
      <c r="Q510" s="2"/>
    </row>
    <row r="511" spans="2:17" ht="30" x14ac:dyDescent="0.25">
      <c r="B511" s="2">
        <v>-1</v>
      </c>
      <c r="C511" s="2" t="s">
        <v>127</v>
      </c>
      <c r="D511" s="2">
        <v>8</v>
      </c>
      <c r="E511" s="2" t="s">
        <v>32</v>
      </c>
      <c r="F511" s="2" t="s">
        <v>27</v>
      </c>
      <c r="G511" s="2" t="s">
        <v>30</v>
      </c>
      <c r="H511" s="2">
        <v>0.96</v>
      </c>
      <c r="I511" s="2">
        <v>0</v>
      </c>
      <c r="J511" s="2">
        <v>-5.6180000000000003</v>
      </c>
      <c r="K511" s="2">
        <v>0</v>
      </c>
      <c r="L511" s="2">
        <v>0</v>
      </c>
      <c r="M511" s="2">
        <v>0</v>
      </c>
      <c r="N511" s="2">
        <v>-1.9218</v>
      </c>
      <c r="O511" s="3">
        <v>46061</v>
      </c>
      <c r="P511" s="2">
        <v>0</v>
      </c>
      <c r="Q511" s="2"/>
    </row>
    <row r="512" spans="2:17" ht="30" x14ac:dyDescent="0.25">
      <c r="B512" s="2">
        <v>-1</v>
      </c>
      <c r="C512" s="2" t="s">
        <v>127</v>
      </c>
      <c r="D512" s="2">
        <v>8</v>
      </c>
      <c r="E512" s="2" t="s">
        <v>32</v>
      </c>
      <c r="F512" s="2" t="s">
        <v>27</v>
      </c>
      <c r="G512" s="2" t="s">
        <v>30</v>
      </c>
      <c r="H512" s="2">
        <v>1.4590000000000001</v>
      </c>
      <c r="I512" s="2">
        <v>0</v>
      </c>
      <c r="J512" s="2">
        <v>-5.4309000000000003</v>
      </c>
      <c r="K512" s="2">
        <v>0</v>
      </c>
      <c r="L512" s="2">
        <v>0</v>
      </c>
      <c r="M512" s="2">
        <v>0</v>
      </c>
      <c r="N512" s="2">
        <v>0.83179999999999998</v>
      </c>
      <c r="O512" s="3">
        <v>46061</v>
      </c>
      <c r="P512" s="2">
        <v>0.499</v>
      </c>
      <c r="Q512" s="2"/>
    </row>
    <row r="513" spans="2:17" ht="30" x14ac:dyDescent="0.25">
      <c r="B513" s="2">
        <v>-1</v>
      </c>
      <c r="C513" s="2" t="s">
        <v>127</v>
      </c>
      <c r="D513" s="2">
        <v>8</v>
      </c>
      <c r="E513" s="2" t="s">
        <v>32</v>
      </c>
      <c r="F513" s="2" t="s">
        <v>27</v>
      </c>
      <c r="G513" s="2" t="s">
        <v>30</v>
      </c>
      <c r="H513" s="2">
        <v>1.958</v>
      </c>
      <c r="I513" s="2">
        <v>0</v>
      </c>
      <c r="J513" s="2">
        <v>-5.2438000000000002</v>
      </c>
      <c r="K513" s="2">
        <v>0</v>
      </c>
      <c r="L513" s="2">
        <v>0</v>
      </c>
      <c r="M513" s="2">
        <v>0</v>
      </c>
      <c r="N513" s="2">
        <v>3.4860000000000002</v>
      </c>
      <c r="O513" s="3">
        <v>46061</v>
      </c>
      <c r="P513" s="2">
        <v>0.998</v>
      </c>
      <c r="Q513" s="2"/>
    </row>
    <row r="514" spans="2:17" ht="30" x14ac:dyDescent="0.25">
      <c r="B514" s="2">
        <v>-1</v>
      </c>
      <c r="C514" s="2" t="s">
        <v>127</v>
      </c>
      <c r="D514" s="2">
        <v>8</v>
      </c>
      <c r="E514" s="2" t="s">
        <v>32</v>
      </c>
      <c r="F514" s="2" t="s">
        <v>27</v>
      </c>
      <c r="G514" s="2" t="s">
        <v>30</v>
      </c>
      <c r="H514" s="2">
        <v>1.958</v>
      </c>
      <c r="I514" s="2">
        <v>0</v>
      </c>
      <c r="J514" s="2">
        <v>-2.1680999999999999</v>
      </c>
      <c r="K514" s="2">
        <v>0</v>
      </c>
      <c r="L514" s="2">
        <v>0</v>
      </c>
      <c r="M514" s="2">
        <v>0</v>
      </c>
      <c r="N514" s="2">
        <v>3.6172</v>
      </c>
      <c r="O514" s="3">
        <v>46089</v>
      </c>
      <c r="P514" s="2">
        <v>0</v>
      </c>
      <c r="Q514" s="2"/>
    </row>
    <row r="515" spans="2:17" ht="30" x14ac:dyDescent="0.25">
      <c r="B515" s="2">
        <v>-1</v>
      </c>
      <c r="C515" s="2" t="s">
        <v>127</v>
      </c>
      <c r="D515" s="2">
        <v>8</v>
      </c>
      <c r="E515" s="2" t="s">
        <v>32</v>
      </c>
      <c r="F515" s="2" t="s">
        <v>27</v>
      </c>
      <c r="G515" s="2" t="s">
        <v>30</v>
      </c>
      <c r="H515" s="2">
        <v>2.4569999999999999</v>
      </c>
      <c r="I515" s="2">
        <v>0</v>
      </c>
      <c r="J515" s="2">
        <v>-1.9810000000000001</v>
      </c>
      <c r="K515" s="2">
        <v>0</v>
      </c>
      <c r="L515" s="2">
        <v>0</v>
      </c>
      <c r="M515" s="2">
        <v>0</v>
      </c>
      <c r="N515" s="2">
        <v>4.6483999999999996</v>
      </c>
      <c r="O515" s="3">
        <v>46089</v>
      </c>
      <c r="P515" s="2">
        <v>0.499</v>
      </c>
      <c r="Q515" s="2"/>
    </row>
    <row r="516" spans="2:17" ht="30" x14ac:dyDescent="0.25">
      <c r="B516" s="2">
        <v>-1</v>
      </c>
      <c r="C516" s="2" t="s">
        <v>127</v>
      </c>
      <c r="D516" s="2">
        <v>8</v>
      </c>
      <c r="E516" s="2" t="s">
        <v>32</v>
      </c>
      <c r="F516" s="2" t="s">
        <v>27</v>
      </c>
      <c r="G516" s="2" t="s">
        <v>30</v>
      </c>
      <c r="H516" s="2">
        <v>2.956</v>
      </c>
      <c r="I516" s="2">
        <v>0</v>
      </c>
      <c r="J516" s="2">
        <v>-1.7939000000000001</v>
      </c>
      <c r="K516" s="2">
        <v>0</v>
      </c>
      <c r="L516" s="2">
        <v>0</v>
      </c>
      <c r="M516" s="2">
        <v>0</v>
      </c>
      <c r="N516" s="2">
        <v>5.5861000000000001</v>
      </c>
      <c r="O516" s="3">
        <v>46089</v>
      </c>
      <c r="P516" s="2">
        <v>0.998</v>
      </c>
      <c r="Q516" s="2"/>
    </row>
    <row r="517" spans="2:17" ht="30" x14ac:dyDescent="0.25">
      <c r="B517" s="2">
        <v>-1</v>
      </c>
      <c r="C517" s="2" t="s">
        <v>127</v>
      </c>
      <c r="D517" s="2">
        <v>8</v>
      </c>
      <c r="E517" s="2" t="s">
        <v>32</v>
      </c>
      <c r="F517" s="2" t="s">
        <v>27</v>
      </c>
      <c r="G517" s="2" t="s">
        <v>30</v>
      </c>
      <c r="H517" s="2">
        <v>2.956</v>
      </c>
      <c r="I517" s="2">
        <v>0</v>
      </c>
      <c r="J517" s="2">
        <v>1.4356</v>
      </c>
      <c r="K517" s="2">
        <v>0</v>
      </c>
      <c r="L517" s="2">
        <v>0</v>
      </c>
      <c r="M517" s="2">
        <v>0</v>
      </c>
      <c r="N517" s="2">
        <v>5.5922999999999998</v>
      </c>
      <c r="O517" s="3">
        <v>46120</v>
      </c>
      <c r="P517" s="2">
        <v>0</v>
      </c>
      <c r="Q517" s="2"/>
    </row>
    <row r="518" spans="2:17" ht="30" x14ac:dyDescent="0.25">
      <c r="B518" s="2">
        <v>-1</v>
      </c>
      <c r="C518" s="2" t="s">
        <v>127</v>
      </c>
      <c r="D518" s="2">
        <v>8</v>
      </c>
      <c r="E518" s="2" t="s">
        <v>32</v>
      </c>
      <c r="F518" s="2" t="s">
        <v>27</v>
      </c>
      <c r="G518" s="2" t="s">
        <v>30</v>
      </c>
      <c r="H518" s="2">
        <v>3.4550000000000001</v>
      </c>
      <c r="I518" s="2">
        <v>0</v>
      </c>
      <c r="J518" s="2">
        <v>1.6228</v>
      </c>
      <c r="K518" s="2">
        <v>0</v>
      </c>
      <c r="L518" s="2">
        <v>0</v>
      </c>
      <c r="M518" s="2">
        <v>0</v>
      </c>
      <c r="N518" s="2">
        <v>4.8289999999999997</v>
      </c>
      <c r="O518" s="3">
        <v>46120</v>
      </c>
      <c r="P518" s="2">
        <v>0.499</v>
      </c>
      <c r="Q518" s="2"/>
    </row>
    <row r="519" spans="2:17" ht="30" x14ac:dyDescent="0.25">
      <c r="B519" s="2">
        <v>-1</v>
      </c>
      <c r="C519" s="2" t="s">
        <v>127</v>
      </c>
      <c r="D519" s="2">
        <v>8</v>
      </c>
      <c r="E519" s="2" t="s">
        <v>32</v>
      </c>
      <c r="F519" s="2" t="s">
        <v>27</v>
      </c>
      <c r="G519" s="2" t="s">
        <v>30</v>
      </c>
      <c r="H519" s="2">
        <v>3.9540999999999999</v>
      </c>
      <c r="I519" s="2">
        <v>0</v>
      </c>
      <c r="J519" s="2">
        <v>1.8099000000000001</v>
      </c>
      <c r="K519" s="2">
        <v>0</v>
      </c>
      <c r="L519" s="2">
        <v>0</v>
      </c>
      <c r="M519" s="2">
        <v>0</v>
      </c>
      <c r="N519" s="2">
        <v>3.9723000000000002</v>
      </c>
      <c r="O519" s="3">
        <v>46120</v>
      </c>
      <c r="P519" s="2">
        <v>0.998</v>
      </c>
      <c r="Q519" s="2"/>
    </row>
    <row r="520" spans="2:17" ht="30" x14ac:dyDescent="0.25">
      <c r="B520" s="2">
        <v>-1</v>
      </c>
      <c r="C520" s="2" t="s">
        <v>127</v>
      </c>
      <c r="D520" s="2">
        <v>8</v>
      </c>
      <c r="E520" s="2" t="s">
        <v>32</v>
      </c>
      <c r="F520" s="2" t="s">
        <v>27</v>
      </c>
      <c r="G520" s="2" t="s">
        <v>30</v>
      </c>
      <c r="H520" s="2">
        <v>3.9540999999999999</v>
      </c>
      <c r="I520" s="2">
        <v>0</v>
      </c>
      <c r="J520" s="2">
        <v>4.8971</v>
      </c>
      <c r="K520" s="2">
        <v>0</v>
      </c>
      <c r="L520" s="2">
        <v>0</v>
      </c>
      <c r="M520" s="2">
        <v>0</v>
      </c>
      <c r="N520" s="2">
        <v>3.8532000000000002</v>
      </c>
      <c r="O520" s="3">
        <v>46150</v>
      </c>
      <c r="P520" s="2">
        <v>0</v>
      </c>
      <c r="Q520" s="2"/>
    </row>
    <row r="521" spans="2:17" ht="30" x14ac:dyDescent="0.25">
      <c r="B521" s="2">
        <v>-1</v>
      </c>
      <c r="C521" s="2" t="s">
        <v>127</v>
      </c>
      <c r="D521" s="2">
        <v>8</v>
      </c>
      <c r="E521" s="2" t="s">
        <v>32</v>
      </c>
      <c r="F521" s="2" t="s">
        <v>27</v>
      </c>
      <c r="G521" s="2" t="s">
        <v>30</v>
      </c>
      <c r="H521" s="2">
        <v>4.4531000000000001</v>
      </c>
      <c r="I521" s="2">
        <v>0</v>
      </c>
      <c r="J521" s="2">
        <v>5.0842999999999998</v>
      </c>
      <c r="K521" s="2">
        <v>0</v>
      </c>
      <c r="L521" s="2">
        <v>0</v>
      </c>
      <c r="M521" s="2">
        <v>0</v>
      </c>
      <c r="N521" s="2">
        <v>1.3620000000000001</v>
      </c>
      <c r="O521" s="3">
        <v>46150</v>
      </c>
      <c r="P521" s="2">
        <v>0.499</v>
      </c>
      <c r="Q521" s="2"/>
    </row>
    <row r="522" spans="2:17" ht="30" x14ac:dyDescent="0.25">
      <c r="B522" s="2">
        <v>-1</v>
      </c>
      <c r="C522" s="2" t="s">
        <v>127</v>
      </c>
      <c r="D522" s="2">
        <v>8</v>
      </c>
      <c r="E522" s="2" t="s">
        <v>32</v>
      </c>
      <c r="F522" s="2" t="s">
        <v>27</v>
      </c>
      <c r="G522" s="2" t="s">
        <v>30</v>
      </c>
      <c r="H522" s="2">
        <v>4.9520999999999997</v>
      </c>
      <c r="I522" s="2">
        <v>0</v>
      </c>
      <c r="J522" s="2">
        <v>5.2713999999999999</v>
      </c>
      <c r="K522" s="2">
        <v>0</v>
      </c>
      <c r="L522" s="2">
        <v>0</v>
      </c>
      <c r="M522" s="2">
        <v>0</v>
      </c>
      <c r="N522" s="2">
        <v>-1.2256</v>
      </c>
      <c r="O522" s="3">
        <v>46150</v>
      </c>
      <c r="P522" s="2">
        <v>0.998</v>
      </c>
      <c r="Q522" s="2"/>
    </row>
    <row r="523" spans="2:17" ht="30" x14ac:dyDescent="0.25">
      <c r="B523" s="2">
        <v>-1</v>
      </c>
      <c r="C523" s="2" t="s">
        <v>127</v>
      </c>
      <c r="D523" s="2">
        <v>8</v>
      </c>
      <c r="E523" s="2" t="s">
        <v>32</v>
      </c>
      <c r="F523" s="2" t="s">
        <v>27</v>
      </c>
      <c r="G523" s="2" t="s">
        <v>30</v>
      </c>
      <c r="H523" s="2">
        <v>4.9520999999999997</v>
      </c>
      <c r="I523" s="2">
        <v>0</v>
      </c>
      <c r="J523" s="2">
        <v>7.8571999999999997</v>
      </c>
      <c r="K523" s="2">
        <v>0</v>
      </c>
      <c r="L523" s="2">
        <v>0</v>
      </c>
      <c r="M523" s="2">
        <v>0</v>
      </c>
      <c r="N523" s="2">
        <v>-1.47</v>
      </c>
      <c r="O523" s="3">
        <v>46181</v>
      </c>
      <c r="P523" s="2">
        <v>0</v>
      </c>
      <c r="Q523" s="2"/>
    </row>
    <row r="524" spans="2:17" ht="30" x14ac:dyDescent="0.25">
      <c r="B524" s="2">
        <v>-1</v>
      </c>
      <c r="C524" s="2" t="s">
        <v>127</v>
      </c>
      <c r="D524" s="2">
        <v>8</v>
      </c>
      <c r="E524" s="2" t="s">
        <v>32</v>
      </c>
      <c r="F524" s="2" t="s">
        <v>27</v>
      </c>
      <c r="G524" s="2" t="s">
        <v>30</v>
      </c>
      <c r="H524" s="2">
        <v>5.3761000000000001</v>
      </c>
      <c r="I524" s="2">
        <v>0</v>
      </c>
      <c r="J524" s="2">
        <v>8.0161999999999995</v>
      </c>
      <c r="K524" s="2">
        <v>0</v>
      </c>
      <c r="L524" s="2">
        <v>0</v>
      </c>
      <c r="M524" s="2">
        <v>0</v>
      </c>
      <c r="N524" s="2">
        <v>-4.8495999999999997</v>
      </c>
      <c r="O524" s="3">
        <v>46181</v>
      </c>
      <c r="P524" s="2">
        <v>0.42399999999999999</v>
      </c>
      <c r="Q524" s="2"/>
    </row>
    <row r="525" spans="2:17" ht="30" x14ac:dyDescent="0.25">
      <c r="B525" s="2">
        <v>-1</v>
      </c>
      <c r="C525" s="2" t="s">
        <v>127</v>
      </c>
      <c r="D525" s="2">
        <v>8</v>
      </c>
      <c r="E525" s="2" t="s">
        <v>32</v>
      </c>
      <c r="F525" s="2" t="s">
        <v>27</v>
      </c>
      <c r="G525" s="2" t="s">
        <v>30</v>
      </c>
      <c r="H525" s="2">
        <v>5.8000999999999996</v>
      </c>
      <c r="I525" s="2">
        <v>0</v>
      </c>
      <c r="J525" s="2">
        <v>8.1752000000000002</v>
      </c>
      <c r="K525" s="2">
        <v>0</v>
      </c>
      <c r="L525" s="2">
        <v>0</v>
      </c>
      <c r="M525" s="2">
        <v>0</v>
      </c>
      <c r="N525" s="2">
        <v>-8.2975999999999992</v>
      </c>
      <c r="O525" s="3">
        <v>46181</v>
      </c>
      <c r="P525" s="2">
        <v>0.84799999999999998</v>
      </c>
      <c r="Q525" s="2"/>
    </row>
    <row r="526" spans="2:17" ht="30" x14ac:dyDescent="0.25">
      <c r="B526" s="2">
        <v>-1</v>
      </c>
      <c r="C526" s="2" t="s">
        <v>127</v>
      </c>
      <c r="D526" s="2">
        <v>8</v>
      </c>
      <c r="E526" s="2" t="s">
        <v>33</v>
      </c>
      <c r="F526" s="2" t="s">
        <v>27</v>
      </c>
      <c r="G526" s="2" t="s">
        <v>24</v>
      </c>
      <c r="H526" s="2">
        <v>0.15</v>
      </c>
      <c r="I526" s="2">
        <v>0</v>
      </c>
      <c r="J526" s="2">
        <v>-3.6154000000000002</v>
      </c>
      <c r="K526" s="2">
        <v>0</v>
      </c>
      <c r="L526" s="2">
        <v>0</v>
      </c>
      <c r="M526" s="2">
        <v>0</v>
      </c>
      <c r="N526" s="2">
        <v>-3.7555999999999998</v>
      </c>
      <c r="O526" s="3">
        <v>46030</v>
      </c>
      <c r="P526" s="2">
        <v>0.15</v>
      </c>
      <c r="Q526" s="2"/>
    </row>
    <row r="527" spans="2:17" ht="30" x14ac:dyDescent="0.25">
      <c r="B527" s="2">
        <v>-1</v>
      </c>
      <c r="C527" s="2" t="s">
        <v>127</v>
      </c>
      <c r="D527" s="2">
        <v>8</v>
      </c>
      <c r="E527" s="2" t="s">
        <v>33</v>
      </c>
      <c r="F527" s="2" t="s">
        <v>27</v>
      </c>
      <c r="G527" s="2" t="s">
        <v>24</v>
      </c>
      <c r="H527" s="2">
        <v>0.55500000000000005</v>
      </c>
      <c r="I527" s="2">
        <v>0</v>
      </c>
      <c r="J527" s="2">
        <v>-3.5015000000000001</v>
      </c>
      <c r="K527" s="2">
        <v>0</v>
      </c>
      <c r="L527" s="2">
        <v>0</v>
      </c>
      <c r="M527" s="2">
        <v>0</v>
      </c>
      <c r="N527" s="2">
        <v>-2.3144</v>
      </c>
      <c r="O527" s="3">
        <v>46030</v>
      </c>
      <c r="P527" s="2">
        <v>0.55500000000000005</v>
      </c>
      <c r="Q527" s="2"/>
    </row>
    <row r="528" spans="2:17" ht="30" x14ac:dyDescent="0.25">
      <c r="B528" s="2">
        <v>-1</v>
      </c>
      <c r="C528" s="2" t="s">
        <v>127</v>
      </c>
      <c r="D528" s="2">
        <v>8</v>
      </c>
      <c r="E528" s="2" t="s">
        <v>33</v>
      </c>
      <c r="F528" s="2" t="s">
        <v>27</v>
      </c>
      <c r="G528" s="2" t="s">
        <v>24</v>
      </c>
      <c r="H528" s="2">
        <v>0.96</v>
      </c>
      <c r="I528" s="2">
        <v>0</v>
      </c>
      <c r="J528" s="2">
        <v>-3.3875999999999999</v>
      </c>
      <c r="K528" s="2">
        <v>0</v>
      </c>
      <c r="L528" s="2">
        <v>0</v>
      </c>
      <c r="M528" s="2">
        <v>0</v>
      </c>
      <c r="N528" s="2">
        <v>-0.9194</v>
      </c>
      <c r="O528" s="3">
        <v>46030</v>
      </c>
      <c r="P528" s="2">
        <v>0.96</v>
      </c>
      <c r="Q528" s="2"/>
    </row>
    <row r="529" spans="2:17" ht="30" x14ac:dyDescent="0.25">
      <c r="B529" s="2">
        <v>-1</v>
      </c>
      <c r="C529" s="2" t="s">
        <v>127</v>
      </c>
      <c r="D529" s="2">
        <v>8</v>
      </c>
      <c r="E529" s="2" t="s">
        <v>33</v>
      </c>
      <c r="F529" s="2" t="s">
        <v>27</v>
      </c>
      <c r="G529" s="2" t="s">
        <v>24</v>
      </c>
      <c r="H529" s="2">
        <v>0.96</v>
      </c>
      <c r="I529" s="2">
        <v>0</v>
      </c>
      <c r="J529" s="2">
        <v>-2.4243999999999999</v>
      </c>
      <c r="K529" s="2">
        <v>0</v>
      </c>
      <c r="L529" s="2">
        <v>0</v>
      </c>
      <c r="M529" s="2">
        <v>0</v>
      </c>
      <c r="N529" s="2">
        <v>-0.80879999999999996</v>
      </c>
      <c r="O529" s="3">
        <v>46061</v>
      </c>
      <c r="P529" s="2">
        <v>0</v>
      </c>
      <c r="Q529" s="2"/>
    </row>
    <row r="530" spans="2:17" ht="30" x14ac:dyDescent="0.25">
      <c r="B530" s="2">
        <v>-1</v>
      </c>
      <c r="C530" s="2" t="s">
        <v>127</v>
      </c>
      <c r="D530" s="2">
        <v>8</v>
      </c>
      <c r="E530" s="2" t="s">
        <v>33</v>
      </c>
      <c r="F530" s="2" t="s">
        <v>27</v>
      </c>
      <c r="G530" s="2" t="s">
        <v>24</v>
      </c>
      <c r="H530" s="2">
        <v>1.4590000000000001</v>
      </c>
      <c r="I530" s="2">
        <v>0</v>
      </c>
      <c r="J530" s="2">
        <v>-2.2841</v>
      </c>
      <c r="K530" s="2">
        <v>0</v>
      </c>
      <c r="L530" s="2">
        <v>0</v>
      </c>
      <c r="M530" s="2">
        <v>0</v>
      </c>
      <c r="N530" s="2">
        <v>1.0698000000000001</v>
      </c>
      <c r="O530" s="3">
        <v>46061</v>
      </c>
      <c r="P530" s="2">
        <v>0.499</v>
      </c>
      <c r="Q530" s="2"/>
    </row>
    <row r="531" spans="2:17" ht="30" x14ac:dyDescent="0.25">
      <c r="B531" s="2">
        <v>-1</v>
      </c>
      <c r="C531" s="2" t="s">
        <v>127</v>
      </c>
      <c r="D531" s="2">
        <v>8</v>
      </c>
      <c r="E531" s="2" t="s">
        <v>33</v>
      </c>
      <c r="F531" s="2" t="s">
        <v>27</v>
      </c>
      <c r="G531" s="2" t="s">
        <v>24</v>
      </c>
      <c r="H531" s="2">
        <v>1.958</v>
      </c>
      <c r="I531" s="2">
        <v>0</v>
      </c>
      <c r="J531" s="2">
        <v>-2.1436999999999999</v>
      </c>
      <c r="K531" s="2">
        <v>0</v>
      </c>
      <c r="L531" s="2">
        <v>0</v>
      </c>
      <c r="M531" s="2">
        <v>0</v>
      </c>
      <c r="N531" s="2">
        <v>4.4267000000000003</v>
      </c>
      <c r="O531" s="3">
        <v>46061</v>
      </c>
      <c r="P531" s="2">
        <v>0.998</v>
      </c>
      <c r="Q531" s="2"/>
    </row>
    <row r="532" spans="2:17" ht="30" x14ac:dyDescent="0.25">
      <c r="B532" s="2">
        <v>-1</v>
      </c>
      <c r="C532" s="2" t="s">
        <v>127</v>
      </c>
      <c r="D532" s="2">
        <v>8</v>
      </c>
      <c r="E532" s="2" t="s">
        <v>33</v>
      </c>
      <c r="F532" s="2" t="s">
        <v>27</v>
      </c>
      <c r="G532" s="2" t="s">
        <v>24</v>
      </c>
      <c r="H532" s="2">
        <v>1.958</v>
      </c>
      <c r="I532" s="2">
        <v>0</v>
      </c>
      <c r="J532" s="2">
        <v>-0.9627</v>
      </c>
      <c r="K532" s="2">
        <v>0</v>
      </c>
      <c r="L532" s="2">
        <v>0</v>
      </c>
      <c r="M532" s="2">
        <v>0</v>
      </c>
      <c r="N532" s="2">
        <v>4.5919999999999996</v>
      </c>
      <c r="O532" s="3">
        <v>46089</v>
      </c>
      <c r="P532" s="2">
        <v>0</v>
      </c>
      <c r="Q532" s="2"/>
    </row>
    <row r="533" spans="2:17" ht="30" x14ac:dyDescent="0.25">
      <c r="B533" s="2">
        <v>-1</v>
      </c>
      <c r="C533" s="2" t="s">
        <v>127</v>
      </c>
      <c r="D533" s="2">
        <v>8</v>
      </c>
      <c r="E533" s="2" t="s">
        <v>33</v>
      </c>
      <c r="F533" s="2" t="s">
        <v>27</v>
      </c>
      <c r="G533" s="2" t="s">
        <v>24</v>
      </c>
      <c r="H533" s="2">
        <v>2.4569999999999999</v>
      </c>
      <c r="I533" s="2">
        <v>0</v>
      </c>
      <c r="J533" s="2">
        <v>-0.82230000000000003</v>
      </c>
      <c r="K533" s="2">
        <v>0</v>
      </c>
      <c r="L533" s="2">
        <v>0</v>
      </c>
      <c r="M533" s="2">
        <v>0</v>
      </c>
      <c r="N533" s="2">
        <v>5.8788</v>
      </c>
      <c r="O533" s="3">
        <v>46089</v>
      </c>
      <c r="P533" s="2">
        <v>0.499</v>
      </c>
      <c r="Q533" s="2"/>
    </row>
    <row r="534" spans="2:17" ht="30" x14ac:dyDescent="0.25">
      <c r="B534" s="2">
        <v>-1</v>
      </c>
      <c r="C534" s="2" t="s">
        <v>127</v>
      </c>
      <c r="D534" s="2">
        <v>8</v>
      </c>
      <c r="E534" s="2" t="s">
        <v>33</v>
      </c>
      <c r="F534" s="2" t="s">
        <v>27</v>
      </c>
      <c r="G534" s="2" t="s">
        <v>24</v>
      </c>
      <c r="H534" s="2">
        <v>2.956</v>
      </c>
      <c r="I534" s="2">
        <v>0</v>
      </c>
      <c r="J534" s="2">
        <v>-0.68200000000000005</v>
      </c>
      <c r="K534" s="2">
        <v>0</v>
      </c>
      <c r="L534" s="2">
        <v>0</v>
      </c>
      <c r="M534" s="2">
        <v>0</v>
      </c>
      <c r="N534" s="2">
        <v>7.0721999999999996</v>
      </c>
      <c r="O534" s="3">
        <v>46089</v>
      </c>
      <c r="P534" s="2">
        <v>0.998</v>
      </c>
      <c r="Q534" s="2"/>
    </row>
    <row r="535" spans="2:17" ht="30" x14ac:dyDescent="0.25">
      <c r="B535" s="2">
        <v>-1</v>
      </c>
      <c r="C535" s="2" t="s">
        <v>127</v>
      </c>
      <c r="D535" s="2">
        <v>8</v>
      </c>
      <c r="E535" s="2" t="s">
        <v>33</v>
      </c>
      <c r="F535" s="2" t="s">
        <v>27</v>
      </c>
      <c r="G535" s="2" t="s">
        <v>24</v>
      </c>
      <c r="H535" s="2">
        <v>2.956</v>
      </c>
      <c r="I535" s="2">
        <v>0</v>
      </c>
      <c r="J535" s="2">
        <v>1.8753</v>
      </c>
      <c r="K535" s="2">
        <v>0</v>
      </c>
      <c r="L535" s="2">
        <v>0</v>
      </c>
      <c r="M535" s="2">
        <v>0</v>
      </c>
      <c r="N535" s="2">
        <v>7.0796999999999999</v>
      </c>
      <c r="O535" s="3">
        <v>46120</v>
      </c>
      <c r="P535" s="2">
        <v>0</v>
      </c>
      <c r="Q535" s="2"/>
    </row>
    <row r="536" spans="2:17" ht="30" x14ac:dyDescent="0.25">
      <c r="B536" s="2">
        <v>-1</v>
      </c>
      <c r="C536" s="2" t="s">
        <v>127</v>
      </c>
      <c r="D536" s="2">
        <v>8</v>
      </c>
      <c r="E536" s="2" t="s">
        <v>33</v>
      </c>
      <c r="F536" s="2" t="s">
        <v>27</v>
      </c>
      <c r="G536" s="2" t="s">
        <v>24</v>
      </c>
      <c r="H536" s="2">
        <v>3.4550000000000001</v>
      </c>
      <c r="I536" s="2">
        <v>0</v>
      </c>
      <c r="J536" s="2">
        <v>2.0625</v>
      </c>
      <c r="K536" s="2">
        <v>0</v>
      </c>
      <c r="L536" s="2">
        <v>0</v>
      </c>
      <c r="M536" s="2">
        <v>0</v>
      </c>
      <c r="N536" s="2">
        <v>6.0972</v>
      </c>
      <c r="O536" s="3">
        <v>46120</v>
      </c>
      <c r="P536" s="2">
        <v>0.499</v>
      </c>
      <c r="Q536" s="2"/>
    </row>
    <row r="537" spans="2:17" ht="30" x14ac:dyDescent="0.25">
      <c r="B537" s="2">
        <v>-1</v>
      </c>
      <c r="C537" s="2" t="s">
        <v>127</v>
      </c>
      <c r="D537" s="2">
        <v>8</v>
      </c>
      <c r="E537" s="2" t="s">
        <v>33</v>
      </c>
      <c r="F537" s="2" t="s">
        <v>27</v>
      </c>
      <c r="G537" s="2" t="s">
        <v>24</v>
      </c>
      <c r="H537" s="2">
        <v>3.9540999999999999</v>
      </c>
      <c r="I537" s="2">
        <v>0</v>
      </c>
      <c r="J537" s="2">
        <v>2.2496</v>
      </c>
      <c r="K537" s="2">
        <v>0</v>
      </c>
      <c r="L537" s="2">
        <v>0</v>
      </c>
      <c r="M537" s="2">
        <v>0</v>
      </c>
      <c r="N537" s="2">
        <v>5.0213000000000001</v>
      </c>
      <c r="O537" s="3">
        <v>46120</v>
      </c>
      <c r="P537" s="2">
        <v>0.998</v>
      </c>
      <c r="Q537" s="2"/>
    </row>
    <row r="538" spans="2:17" ht="30" x14ac:dyDescent="0.25">
      <c r="B538" s="2">
        <v>-1</v>
      </c>
      <c r="C538" s="2" t="s">
        <v>127</v>
      </c>
      <c r="D538" s="2">
        <v>8</v>
      </c>
      <c r="E538" s="2" t="s">
        <v>33</v>
      </c>
      <c r="F538" s="2" t="s">
        <v>27</v>
      </c>
      <c r="G538" s="2" t="s">
        <v>24</v>
      </c>
      <c r="H538" s="2">
        <v>3.9540999999999999</v>
      </c>
      <c r="I538" s="2">
        <v>0</v>
      </c>
      <c r="J538" s="2">
        <v>6.2430000000000003</v>
      </c>
      <c r="K538" s="2">
        <v>0</v>
      </c>
      <c r="L538" s="2">
        <v>0</v>
      </c>
      <c r="M538" s="2">
        <v>0</v>
      </c>
      <c r="N538" s="2">
        <v>4.8704999999999998</v>
      </c>
      <c r="O538" s="3">
        <v>46150</v>
      </c>
      <c r="P538" s="2">
        <v>0</v>
      </c>
      <c r="Q538" s="2"/>
    </row>
    <row r="539" spans="2:17" ht="30" x14ac:dyDescent="0.25">
      <c r="B539" s="2">
        <v>-1</v>
      </c>
      <c r="C539" s="2" t="s">
        <v>127</v>
      </c>
      <c r="D539" s="2">
        <v>8</v>
      </c>
      <c r="E539" s="2" t="s">
        <v>33</v>
      </c>
      <c r="F539" s="2" t="s">
        <v>27</v>
      </c>
      <c r="G539" s="2" t="s">
        <v>24</v>
      </c>
      <c r="H539" s="2">
        <v>4.4531000000000001</v>
      </c>
      <c r="I539" s="2">
        <v>0</v>
      </c>
      <c r="J539" s="2">
        <v>6.4301000000000004</v>
      </c>
      <c r="K539" s="2">
        <v>0</v>
      </c>
      <c r="L539" s="2">
        <v>0</v>
      </c>
      <c r="M539" s="2">
        <v>0</v>
      </c>
      <c r="N539" s="2">
        <v>1.7084999999999999</v>
      </c>
      <c r="O539" s="3">
        <v>46150</v>
      </c>
      <c r="P539" s="2">
        <v>0.499</v>
      </c>
      <c r="Q539" s="2"/>
    </row>
    <row r="540" spans="2:17" ht="30" x14ac:dyDescent="0.25">
      <c r="B540" s="2">
        <v>-1</v>
      </c>
      <c r="C540" s="2" t="s">
        <v>127</v>
      </c>
      <c r="D540" s="2">
        <v>8</v>
      </c>
      <c r="E540" s="2" t="s">
        <v>33</v>
      </c>
      <c r="F540" s="2" t="s">
        <v>27</v>
      </c>
      <c r="G540" s="2" t="s">
        <v>24</v>
      </c>
      <c r="H540" s="2">
        <v>4.9520999999999997</v>
      </c>
      <c r="I540" s="2">
        <v>0</v>
      </c>
      <c r="J540" s="2">
        <v>6.6172000000000004</v>
      </c>
      <c r="K540" s="2">
        <v>0</v>
      </c>
      <c r="L540" s="2">
        <v>0</v>
      </c>
      <c r="M540" s="2">
        <v>0</v>
      </c>
      <c r="N540" s="2">
        <v>-0.4471</v>
      </c>
      <c r="O540" s="3">
        <v>46150</v>
      </c>
      <c r="P540" s="2">
        <v>0.998</v>
      </c>
      <c r="Q540" s="2"/>
    </row>
    <row r="541" spans="2:17" ht="30" x14ac:dyDescent="0.25">
      <c r="B541" s="2">
        <v>-1</v>
      </c>
      <c r="C541" s="2" t="s">
        <v>127</v>
      </c>
      <c r="D541" s="2">
        <v>8</v>
      </c>
      <c r="E541" s="2" t="s">
        <v>33</v>
      </c>
      <c r="F541" s="2" t="s">
        <v>27</v>
      </c>
      <c r="G541" s="2" t="s">
        <v>24</v>
      </c>
      <c r="H541" s="2">
        <v>4.9520999999999997</v>
      </c>
      <c r="I541" s="2">
        <v>0</v>
      </c>
      <c r="J541" s="2">
        <v>9.9374000000000002</v>
      </c>
      <c r="K541" s="2">
        <v>0</v>
      </c>
      <c r="L541" s="2">
        <v>0</v>
      </c>
      <c r="M541" s="2">
        <v>0</v>
      </c>
      <c r="N541" s="2">
        <v>-0.55000000000000004</v>
      </c>
      <c r="O541" s="3">
        <v>46181</v>
      </c>
      <c r="P541" s="2">
        <v>0</v>
      </c>
      <c r="Q541" s="2"/>
    </row>
    <row r="542" spans="2:17" ht="30" x14ac:dyDescent="0.25">
      <c r="B542" s="2">
        <v>-1</v>
      </c>
      <c r="C542" s="2" t="s">
        <v>127</v>
      </c>
      <c r="D542" s="2">
        <v>8</v>
      </c>
      <c r="E542" s="2" t="s">
        <v>33</v>
      </c>
      <c r="F542" s="2" t="s">
        <v>27</v>
      </c>
      <c r="G542" s="2" t="s">
        <v>24</v>
      </c>
      <c r="H542" s="2">
        <v>5.3761000000000001</v>
      </c>
      <c r="I542" s="2">
        <v>0</v>
      </c>
      <c r="J542" s="2">
        <v>10.096399999999999</v>
      </c>
      <c r="K542" s="2">
        <v>0</v>
      </c>
      <c r="L542" s="2">
        <v>0</v>
      </c>
      <c r="M542" s="2">
        <v>0</v>
      </c>
      <c r="N542" s="2">
        <v>-1.9624999999999999</v>
      </c>
      <c r="O542" s="3">
        <v>46181</v>
      </c>
      <c r="P542" s="2">
        <v>0.42399999999999999</v>
      </c>
      <c r="Q542" s="2"/>
    </row>
    <row r="543" spans="2:17" ht="30" x14ac:dyDescent="0.25">
      <c r="B543" s="2">
        <v>-1</v>
      </c>
      <c r="C543" s="2" t="s">
        <v>127</v>
      </c>
      <c r="D543" s="2">
        <v>8</v>
      </c>
      <c r="E543" s="2" t="s">
        <v>33</v>
      </c>
      <c r="F543" s="2" t="s">
        <v>27</v>
      </c>
      <c r="G543" s="2" t="s">
        <v>24</v>
      </c>
      <c r="H543" s="2">
        <v>5.8000999999999996</v>
      </c>
      <c r="I543" s="2">
        <v>0</v>
      </c>
      <c r="J543" s="2">
        <v>10.2554</v>
      </c>
      <c r="K543" s="2">
        <v>0</v>
      </c>
      <c r="L543" s="2">
        <v>0</v>
      </c>
      <c r="M543" s="2">
        <v>0</v>
      </c>
      <c r="N543" s="2">
        <v>-3.4255</v>
      </c>
      <c r="O543" s="3">
        <v>46181</v>
      </c>
      <c r="P543" s="2">
        <v>0.84799999999999998</v>
      </c>
      <c r="Q543" s="2"/>
    </row>
    <row r="544" spans="2:17" ht="30" x14ac:dyDescent="0.25">
      <c r="B544" s="2">
        <v>-1</v>
      </c>
      <c r="C544" s="2" t="s">
        <v>127</v>
      </c>
      <c r="D544" s="2">
        <v>8</v>
      </c>
      <c r="E544" s="2" t="s">
        <v>33</v>
      </c>
      <c r="F544" s="2" t="s">
        <v>27</v>
      </c>
      <c r="G544" s="2" t="s">
        <v>30</v>
      </c>
      <c r="H544" s="2">
        <v>0.15</v>
      </c>
      <c r="I544" s="2">
        <v>0</v>
      </c>
      <c r="J544" s="2">
        <v>-10.482200000000001</v>
      </c>
      <c r="K544" s="2">
        <v>0</v>
      </c>
      <c r="L544" s="2">
        <v>0</v>
      </c>
      <c r="M544" s="2">
        <v>0</v>
      </c>
      <c r="N544" s="2">
        <v>-11.074199999999999</v>
      </c>
      <c r="O544" s="3">
        <v>46030</v>
      </c>
      <c r="P544" s="2">
        <v>0.15</v>
      </c>
      <c r="Q544" s="2"/>
    </row>
    <row r="545" spans="2:17" ht="30" x14ac:dyDescent="0.25">
      <c r="B545" s="2">
        <v>-1</v>
      </c>
      <c r="C545" s="2" t="s">
        <v>127</v>
      </c>
      <c r="D545" s="2">
        <v>8</v>
      </c>
      <c r="E545" s="2" t="s">
        <v>33</v>
      </c>
      <c r="F545" s="2" t="s">
        <v>27</v>
      </c>
      <c r="G545" s="2" t="s">
        <v>30</v>
      </c>
      <c r="H545" s="2">
        <v>0.55500000000000005</v>
      </c>
      <c r="I545" s="2">
        <v>0</v>
      </c>
      <c r="J545" s="2">
        <v>-10.330299999999999</v>
      </c>
      <c r="K545" s="2">
        <v>0</v>
      </c>
      <c r="L545" s="2">
        <v>0</v>
      </c>
      <c r="M545" s="2">
        <v>0</v>
      </c>
      <c r="N545" s="2">
        <v>-6.8597000000000001</v>
      </c>
      <c r="O545" s="3">
        <v>46030</v>
      </c>
      <c r="P545" s="2">
        <v>0.55500000000000005</v>
      </c>
      <c r="Q545" s="2"/>
    </row>
    <row r="546" spans="2:17" ht="30" x14ac:dyDescent="0.25">
      <c r="B546" s="2">
        <v>-1</v>
      </c>
      <c r="C546" s="2" t="s">
        <v>127</v>
      </c>
      <c r="D546" s="2">
        <v>8</v>
      </c>
      <c r="E546" s="2" t="s">
        <v>33</v>
      </c>
      <c r="F546" s="2" t="s">
        <v>27</v>
      </c>
      <c r="G546" s="2" t="s">
        <v>30</v>
      </c>
      <c r="H546" s="2">
        <v>0.96</v>
      </c>
      <c r="I546" s="2">
        <v>0</v>
      </c>
      <c r="J546" s="2">
        <v>-10.1785</v>
      </c>
      <c r="K546" s="2">
        <v>0</v>
      </c>
      <c r="L546" s="2">
        <v>0</v>
      </c>
      <c r="M546" s="2">
        <v>0</v>
      </c>
      <c r="N546" s="2">
        <v>-2.7067000000000001</v>
      </c>
      <c r="O546" s="3">
        <v>46030</v>
      </c>
      <c r="P546" s="2">
        <v>0.96</v>
      </c>
      <c r="Q546" s="2"/>
    </row>
    <row r="547" spans="2:17" ht="30" x14ac:dyDescent="0.25">
      <c r="B547" s="2">
        <v>-1</v>
      </c>
      <c r="C547" s="2" t="s">
        <v>127</v>
      </c>
      <c r="D547" s="2">
        <v>8</v>
      </c>
      <c r="E547" s="2" t="s">
        <v>33</v>
      </c>
      <c r="F547" s="2" t="s">
        <v>27</v>
      </c>
      <c r="G547" s="2" t="s">
        <v>30</v>
      </c>
      <c r="H547" s="2">
        <v>0.96</v>
      </c>
      <c r="I547" s="2">
        <v>0</v>
      </c>
      <c r="J547" s="2">
        <v>-7.0076000000000001</v>
      </c>
      <c r="K547" s="2">
        <v>0</v>
      </c>
      <c r="L547" s="2">
        <v>0</v>
      </c>
      <c r="M547" s="2">
        <v>0</v>
      </c>
      <c r="N547" s="2">
        <v>-2.3803000000000001</v>
      </c>
      <c r="O547" s="3">
        <v>46061</v>
      </c>
      <c r="P547" s="2">
        <v>0</v>
      </c>
      <c r="Q547" s="2"/>
    </row>
    <row r="548" spans="2:17" ht="30" x14ac:dyDescent="0.25">
      <c r="B548" s="2">
        <v>-1</v>
      </c>
      <c r="C548" s="2" t="s">
        <v>127</v>
      </c>
      <c r="D548" s="2">
        <v>8</v>
      </c>
      <c r="E548" s="2" t="s">
        <v>33</v>
      </c>
      <c r="F548" s="2" t="s">
        <v>27</v>
      </c>
      <c r="G548" s="2" t="s">
        <v>30</v>
      </c>
      <c r="H548" s="2">
        <v>1.4590000000000001</v>
      </c>
      <c r="I548" s="2">
        <v>0</v>
      </c>
      <c r="J548" s="2">
        <v>-6.8205</v>
      </c>
      <c r="K548" s="2">
        <v>0</v>
      </c>
      <c r="L548" s="2">
        <v>0</v>
      </c>
      <c r="M548" s="2">
        <v>0</v>
      </c>
      <c r="N548" s="2">
        <v>0.2964</v>
      </c>
      <c r="O548" s="3">
        <v>46061</v>
      </c>
      <c r="P548" s="2">
        <v>0.499</v>
      </c>
      <c r="Q548" s="2"/>
    </row>
    <row r="549" spans="2:17" ht="30" x14ac:dyDescent="0.25">
      <c r="B549" s="2">
        <v>-1</v>
      </c>
      <c r="C549" s="2" t="s">
        <v>127</v>
      </c>
      <c r="D549" s="2">
        <v>8</v>
      </c>
      <c r="E549" s="2" t="s">
        <v>33</v>
      </c>
      <c r="F549" s="2" t="s">
        <v>27</v>
      </c>
      <c r="G549" s="2" t="s">
        <v>30</v>
      </c>
      <c r="H549" s="2">
        <v>1.958</v>
      </c>
      <c r="I549" s="2">
        <v>0</v>
      </c>
      <c r="J549" s="2">
        <v>-6.6334</v>
      </c>
      <c r="K549" s="2">
        <v>0</v>
      </c>
      <c r="L549" s="2">
        <v>0</v>
      </c>
      <c r="M549" s="2">
        <v>0</v>
      </c>
      <c r="N549" s="2">
        <v>1.4331</v>
      </c>
      <c r="O549" s="3">
        <v>46061</v>
      </c>
      <c r="P549" s="2">
        <v>0.998</v>
      </c>
      <c r="Q549" s="2"/>
    </row>
    <row r="550" spans="2:17" ht="30" x14ac:dyDescent="0.25">
      <c r="B550" s="2">
        <v>-1</v>
      </c>
      <c r="C550" s="2" t="s">
        <v>127</v>
      </c>
      <c r="D550" s="2">
        <v>8</v>
      </c>
      <c r="E550" s="2" t="s">
        <v>33</v>
      </c>
      <c r="F550" s="2" t="s">
        <v>27</v>
      </c>
      <c r="G550" s="2" t="s">
        <v>30</v>
      </c>
      <c r="H550" s="2">
        <v>1.958</v>
      </c>
      <c r="I550" s="2">
        <v>0</v>
      </c>
      <c r="J550" s="2">
        <v>-2.6722000000000001</v>
      </c>
      <c r="K550" s="2">
        <v>0</v>
      </c>
      <c r="L550" s="2">
        <v>0</v>
      </c>
      <c r="M550" s="2">
        <v>0</v>
      </c>
      <c r="N550" s="2">
        <v>1.4903</v>
      </c>
      <c r="O550" s="3">
        <v>46089</v>
      </c>
      <c r="P550" s="2">
        <v>0</v>
      </c>
      <c r="Q550" s="2"/>
    </row>
    <row r="551" spans="2:17" ht="30" x14ac:dyDescent="0.25">
      <c r="B551" s="2">
        <v>-1</v>
      </c>
      <c r="C551" s="2" t="s">
        <v>127</v>
      </c>
      <c r="D551" s="2">
        <v>8</v>
      </c>
      <c r="E551" s="2" t="s">
        <v>33</v>
      </c>
      <c r="F551" s="2" t="s">
        <v>27</v>
      </c>
      <c r="G551" s="2" t="s">
        <v>30</v>
      </c>
      <c r="H551" s="2">
        <v>2.4569999999999999</v>
      </c>
      <c r="I551" s="2">
        <v>0</v>
      </c>
      <c r="J551" s="2">
        <v>-2.4851000000000001</v>
      </c>
      <c r="K551" s="2">
        <v>0</v>
      </c>
      <c r="L551" s="2">
        <v>0</v>
      </c>
      <c r="M551" s="2">
        <v>0</v>
      </c>
      <c r="N551" s="2">
        <v>1.9571000000000001</v>
      </c>
      <c r="O551" s="3">
        <v>46089</v>
      </c>
      <c r="P551" s="2">
        <v>0.499</v>
      </c>
      <c r="Q551" s="2"/>
    </row>
    <row r="552" spans="2:17" ht="30" x14ac:dyDescent="0.25">
      <c r="B552" s="2">
        <v>-1</v>
      </c>
      <c r="C552" s="2" t="s">
        <v>127</v>
      </c>
      <c r="D552" s="2">
        <v>8</v>
      </c>
      <c r="E552" s="2" t="s">
        <v>33</v>
      </c>
      <c r="F552" s="2" t="s">
        <v>27</v>
      </c>
      <c r="G552" s="2" t="s">
        <v>30</v>
      </c>
      <c r="H552" s="2">
        <v>2.956</v>
      </c>
      <c r="I552" s="2">
        <v>0</v>
      </c>
      <c r="J552" s="2">
        <v>-2.2978999999999998</v>
      </c>
      <c r="K552" s="2">
        <v>0</v>
      </c>
      <c r="L552" s="2">
        <v>0</v>
      </c>
      <c r="M552" s="2">
        <v>0</v>
      </c>
      <c r="N552" s="2">
        <v>2.3428</v>
      </c>
      <c r="O552" s="3">
        <v>46089</v>
      </c>
      <c r="P552" s="2">
        <v>0.998</v>
      </c>
      <c r="Q552" s="2"/>
    </row>
    <row r="553" spans="2:17" ht="30" x14ac:dyDescent="0.25">
      <c r="B553" s="2">
        <v>-1</v>
      </c>
      <c r="C553" s="2" t="s">
        <v>127</v>
      </c>
      <c r="D553" s="2">
        <v>8</v>
      </c>
      <c r="E553" s="2" t="s">
        <v>33</v>
      </c>
      <c r="F553" s="2" t="s">
        <v>27</v>
      </c>
      <c r="G553" s="2" t="s">
        <v>30</v>
      </c>
      <c r="H553" s="2">
        <v>2.956</v>
      </c>
      <c r="I553" s="2">
        <v>0</v>
      </c>
      <c r="J553" s="2">
        <v>0.50860000000000005</v>
      </c>
      <c r="K553" s="2">
        <v>0</v>
      </c>
      <c r="L553" s="2">
        <v>0</v>
      </c>
      <c r="M553" s="2">
        <v>0</v>
      </c>
      <c r="N553" s="2">
        <v>2.3458999999999999</v>
      </c>
      <c r="O553" s="3">
        <v>46120</v>
      </c>
      <c r="P553" s="2">
        <v>0</v>
      </c>
      <c r="Q553" s="2"/>
    </row>
    <row r="554" spans="2:17" ht="30" x14ac:dyDescent="0.25">
      <c r="B554" s="2">
        <v>-1</v>
      </c>
      <c r="C554" s="2" t="s">
        <v>127</v>
      </c>
      <c r="D554" s="2">
        <v>8</v>
      </c>
      <c r="E554" s="2" t="s">
        <v>33</v>
      </c>
      <c r="F554" s="2" t="s">
        <v>27</v>
      </c>
      <c r="G554" s="2" t="s">
        <v>30</v>
      </c>
      <c r="H554" s="2">
        <v>3.4550000000000001</v>
      </c>
      <c r="I554" s="2">
        <v>0</v>
      </c>
      <c r="J554" s="2">
        <v>0.64890000000000003</v>
      </c>
      <c r="K554" s="2">
        <v>0</v>
      </c>
      <c r="L554" s="2">
        <v>0</v>
      </c>
      <c r="M554" s="2">
        <v>0</v>
      </c>
      <c r="N554" s="2">
        <v>2.0354999999999999</v>
      </c>
      <c r="O554" s="3">
        <v>46120</v>
      </c>
      <c r="P554" s="2">
        <v>0.499</v>
      </c>
      <c r="Q554" s="2"/>
    </row>
    <row r="555" spans="2:17" ht="30" x14ac:dyDescent="0.25">
      <c r="B555" s="2">
        <v>-1</v>
      </c>
      <c r="C555" s="2" t="s">
        <v>127</v>
      </c>
      <c r="D555" s="2">
        <v>8</v>
      </c>
      <c r="E555" s="2" t="s">
        <v>33</v>
      </c>
      <c r="F555" s="2" t="s">
        <v>27</v>
      </c>
      <c r="G555" s="2" t="s">
        <v>30</v>
      </c>
      <c r="H555" s="2">
        <v>3.9540999999999999</v>
      </c>
      <c r="I555" s="2">
        <v>0</v>
      </c>
      <c r="J555" s="2">
        <v>0.7893</v>
      </c>
      <c r="K555" s="2">
        <v>0</v>
      </c>
      <c r="L555" s="2">
        <v>0</v>
      </c>
      <c r="M555" s="2">
        <v>0</v>
      </c>
      <c r="N555" s="2">
        <v>1.6523000000000001</v>
      </c>
      <c r="O555" s="3">
        <v>46120</v>
      </c>
      <c r="P555" s="2">
        <v>0.998</v>
      </c>
      <c r="Q555" s="2"/>
    </row>
    <row r="556" spans="2:17" ht="30" x14ac:dyDescent="0.25">
      <c r="B556" s="2">
        <v>-1</v>
      </c>
      <c r="C556" s="2" t="s">
        <v>127</v>
      </c>
      <c r="D556" s="2">
        <v>8</v>
      </c>
      <c r="E556" s="2" t="s">
        <v>33</v>
      </c>
      <c r="F556" s="2" t="s">
        <v>27</v>
      </c>
      <c r="G556" s="2" t="s">
        <v>30</v>
      </c>
      <c r="H556" s="2">
        <v>3.9540999999999999</v>
      </c>
      <c r="I556" s="2">
        <v>0</v>
      </c>
      <c r="J556" s="2">
        <v>1.9787999999999999</v>
      </c>
      <c r="K556" s="2">
        <v>0</v>
      </c>
      <c r="L556" s="2">
        <v>0</v>
      </c>
      <c r="M556" s="2">
        <v>0</v>
      </c>
      <c r="N556" s="2">
        <v>1.6012</v>
      </c>
      <c r="O556" s="3">
        <v>46150</v>
      </c>
      <c r="P556" s="2">
        <v>0</v>
      </c>
      <c r="Q556" s="2"/>
    </row>
    <row r="557" spans="2:17" ht="30" x14ac:dyDescent="0.25">
      <c r="B557" s="2">
        <v>-1</v>
      </c>
      <c r="C557" s="2" t="s">
        <v>127</v>
      </c>
      <c r="D557" s="2">
        <v>8</v>
      </c>
      <c r="E557" s="2" t="s">
        <v>33</v>
      </c>
      <c r="F557" s="2" t="s">
        <v>27</v>
      </c>
      <c r="G557" s="2" t="s">
        <v>30</v>
      </c>
      <c r="H557" s="2">
        <v>4.4531000000000001</v>
      </c>
      <c r="I557" s="2">
        <v>0</v>
      </c>
      <c r="J557" s="2">
        <v>2.1192000000000002</v>
      </c>
      <c r="K557" s="2">
        <v>0</v>
      </c>
      <c r="L557" s="2">
        <v>0</v>
      </c>
      <c r="M557" s="2">
        <v>0</v>
      </c>
      <c r="N557" s="2">
        <v>0.54879999999999995</v>
      </c>
      <c r="O557" s="3">
        <v>46150</v>
      </c>
      <c r="P557" s="2">
        <v>0.499</v>
      </c>
      <c r="Q557" s="2"/>
    </row>
    <row r="558" spans="2:17" ht="30" x14ac:dyDescent="0.25">
      <c r="B558" s="2">
        <v>-1</v>
      </c>
      <c r="C558" s="2" t="s">
        <v>127</v>
      </c>
      <c r="D558" s="2">
        <v>8</v>
      </c>
      <c r="E558" s="2" t="s">
        <v>33</v>
      </c>
      <c r="F558" s="2" t="s">
        <v>27</v>
      </c>
      <c r="G558" s="2" t="s">
        <v>30</v>
      </c>
      <c r="H558" s="2">
        <v>4.9520999999999997</v>
      </c>
      <c r="I558" s="2">
        <v>0</v>
      </c>
      <c r="J558" s="2">
        <v>2.2595000000000001</v>
      </c>
      <c r="K558" s="2">
        <v>0</v>
      </c>
      <c r="L558" s="2">
        <v>0</v>
      </c>
      <c r="M558" s="2">
        <v>0</v>
      </c>
      <c r="N558" s="2">
        <v>-1.5468999999999999</v>
      </c>
      <c r="O558" s="3">
        <v>46150</v>
      </c>
      <c r="P558" s="2">
        <v>0.998</v>
      </c>
      <c r="Q558" s="2"/>
    </row>
    <row r="559" spans="2:17" ht="30" x14ac:dyDescent="0.25">
      <c r="B559" s="2">
        <v>-1</v>
      </c>
      <c r="C559" s="2" t="s">
        <v>127</v>
      </c>
      <c r="D559" s="2">
        <v>8</v>
      </c>
      <c r="E559" s="2" t="s">
        <v>33</v>
      </c>
      <c r="F559" s="2" t="s">
        <v>27</v>
      </c>
      <c r="G559" s="2" t="s">
        <v>30</v>
      </c>
      <c r="H559" s="2">
        <v>4.9520999999999997</v>
      </c>
      <c r="I559" s="2">
        <v>0</v>
      </c>
      <c r="J559" s="2">
        <v>3.2715000000000001</v>
      </c>
      <c r="K559" s="2">
        <v>0</v>
      </c>
      <c r="L559" s="2">
        <v>0</v>
      </c>
      <c r="M559" s="2">
        <v>0</v>
      </c>
      <c r="N559" s="2">
        <v>-1.8546</v>
      </c>
      <c r="O559" s="3">
        <v>46181</v>
      </c>
      <c r="P559" s="2">
        <v>0</v>
      </c>
      <c r="Q559" s="2"/>
    </row>
    <row r="560" spans="2:17" ht="30" x14ac:dyDescent="0.25">
      <c r="B560" s="2">
        <v>-1</v>
      </c>
      <c r="C560" s="2" t="s">
        <v>127</v>
      </c>
      <c r="D560" s="2">
        <v>8</v>
      </c>
      <c r="E560" s="2" t="s">
        <v>33</v>
      </c>
      <c r="F560" s="2" t="s">
        <v>27</v>
      </c>
      <c r="G560" s="2" t="s">
        <v>30</v>
      </c>
      <c r="H560" s="2">
        <v>5.3761000000000001</v>
      </c>
      <c r="I560" s="2">
        <v>0</v>
      </c>
      <c r="J560" s="2">
        <v>3.3908</v>
      </c>
      <c r="K560" s="2">
        <v>0</v>
      </c>
      <c r="L560" s="2">
        <v>0</v>
      </c>
      <c r="M560" s="2">
        <v>0</v>
      </c>
      <c r="N560" s="2">
        <v>-6.1017999999999999</v>
      </c>
      <c r="O560" s="3">
        <v>46181</v>
      </c>
      <c r="P560" s="2">
        <v>0.42399999999999999</v>
      </c>
      <c r="Q560" s="2"/>
    </row>
    <row r="561" spans="2:17" ht="30" x14ac:dyDescent="0.25">
      <c r="B561" s="2">
        <v>-1</v>
      </c>
      <c r="C561" s="2" t="s">
        <v>127</v>
      </c>
      <c r="D561" s="2">
        <v>8</v>
      </c>
      <c r="E561" s="2" t="s">
        <v>33</v>
      </c>
      <c r="F561" s="2" t="s">
        <v>27</v>
      </c>
      <c r="G561" s="2" t="s">
        <v>30</v>
      </c>
      <c r="H561" s="2">
        <v>5.8000999999999996</v>
      </c>
      <c r="I561" s="2">
        <v>0</v>
      </c>
      <c r="J561" s="2">
        <v>3.51</v>
      </c>
      <c r="K561" s="2">
        <v>0</v>
      </c>
      <c r="L561" s="2">
        <v>0</v>
      </c>
      <c r="M561" s="2">
        <v>0</v>
      </c>
      <c r="N561" s="2">
        <v>-10.416499999999999</v>
      </c>
      <c r="O561" s="3">
        <v>46181</v>
      </c>
      <c r="P561" s="2">
        <v>0.84799999999999998</v>
      </c>
      <c r="Q561" s="2"/>
    </row>
    <row r="562" spans="2:17" ht="30" x14ac:dyDescent="0.25">
      <c r="B562" s="2">
        <v>-1</v>
      </c>
      <c r="C562" s="2" t="s">
        <v>127</v>
      </c>
      <c r="D562" s="2">
        <v>8</v>
      </c>
      <c r="E562" s="2" t="s">
        <v>34</v>
      </c>
      <c r="F562" s="2" t="s">
        <v>27</v>
      </c>
      <c r="G562" s="2" t="s">
        <v>24</v>
      </c>
      <c r="H562" s="2">
        <v>0.15</v>
      </c>
      <c r="I562" s="2">
        <v>0</v>
      </c>
      <c r="J562" s="2">
        <v>-3.6579999999999999</v>
      </c>
      <c r="K562" s="2">
        <v>0</v>
      </c>
      <c r="L562" s="2">
        <v>0</v>
      </c>
      <c r="M562" s="2">
        <v>0</v>
      </c>
      <c r="N562" s="2">
        <v>-3.8374000000000001</v>
      </c>
      <c r="O562" s="3">
        <v>46030</v>
      </c>
      <c r="P562" s="2">
        <v>0.15</v>
      </c>
      <c r="Q562" s="2"/>
    </row>
    <row r="563" spans="2:17" ht="30" x14ac:dyDescent="0.25">
      <c r="B563" s="2">
        <v>-1</v>
      </c>
      <c r="C563" s="2" t="s">
        <v>127</v>
      </c>
      <c r="D563" s="2">
        <v>8</v>
      </c>
      <c r="E563" s="2" t="s">
        <v>34</v>
      </c>
      <c r="F563" s="2" t="s">
        <v>27</v>
      </c>
      <c r="G563" s="2" t="s">
        <v>24</v>
      </c>
      <c r="H563" s="2">
        <v>0.55500000000000005</v>
      </c>
      <c r="I563" s="2">
        <v>0</v>
      </c>
      <c r="J563" s="2">
        <v>-3.5440999999999998</v>
      </c>
      <c r="K563" s="2">
        <v>0</v>
      </c>
      <c r="L563" s="2">
        <v>0</v>
      </c>
      <c r="M563" s="2">
        <v>0</v>
      </c>
      <c r="N563" s="2">
        <v>-2.3788999999999998</v>
      </c>
      <c r="O563" s="3">
        <v>46030</v>
      </c>
      <c r="P563" s="2">
        <v>0.55500000000000005</v>
      </c>
      <c r="Q563" s="2"/>
    </row>
    <row r="564" spans="2:17" ht="30" x14ac:dyDescent="0.25">
      <c r="B564" s="2">
        <v>-1</v>
      </c>
      <c r="C564" s="2" t="s">
        <v>127</v>
      </c>
      <c r="D564" s="2">
        <v>8</v>
      </c>
      <c r="E564" s="2" t="s">
        <v>34</v>
      </c>
      <c r="F564" s="2" t="s">
        <v>27</v>
      </c>
      <c r="G564" s="2" t="s">
        <v>24</v>
      </c>
      <c r="H564" s="2">
        <v>0.96</v>
      </c>
      <c r="I564" s="2">
        <v>0</v>
      </c>
      <c r="J564" s="2">
        <v>-3.4302000000000001</v>
      </c>
      <c r="K564" s="2">
        <v>0</v>
      </c>
      <c r="L564" s="2">
        <v>0</v>
      </c>
      <c r="M564" s="2">
        <v>0</v>
      </c>
      <c r="N564" s="2">
        <v>-0.96630000000000005</v>
      </c>
      <c r="O564" s="3">
        <v>46030</v>
      </c>
      <c r="P564" s="2">
        <v>0.96</v>
      </c>
      <c r="Q564" s="2"/>
    </row>
    <row r="565" spans="2:17" ht="30" x14ac:dyDescent="0.25">
      <c r="B565" s="2">
        <v>-1</v>
      </c>
      <c r="C565" s="2" t="s">
        <v>127</v>
      </c>
      <c r="D565" s="2">
        <v>8</v>
      </c>
      <c r="E565" s="2" t="s">
        <v>34</v>
      </c>
      <c r="F565" s="2" t="s">
        <v>27</v>
      </c>
      <c r="G565" s="2" t="s">
        <v>24</v>
      </c>
      <c r="H565" s="2">
        <v>0.96</v>
      </c>
      <c r="I565" s="2">
        <v>0</v>
      </c>
      <c r="J565" s="2">
        <v>-2.4464000000000001</v>
      </c>
      <c r="K565" s="2">
        <v>0</v>
      </c>
      <c r="L565" s="2">
        <v>0</v>
      </c>
      <c r="M565" s="2">
        <v>0</v>
      </c>
      <c r="N565" s="2">
        <v>-0.85519999999999996</v>
      </c>
      <c r="O565" s="3">
        <v>46061</v>
      </c>
      <c r="P565" s="2">
        <v>0</v>
      </c>
      <c r="Q565" s="2"/>
    </row>
    <row r="566" spans="2:17" ht="30" x14ac:dyDescent="0.25">
      <c r="B566" s="2">
        <v>-1</v>
      </c>
      <c r="C566" s="2" t="s">
        <v>127</v>
      </c>
      <c r="D566" s="2">
        <v>8</v>
      </c>
      <c r="E566" s="2" t="s">
        <v>34</v>
      </c>
      <c r="F566" s="2" t="s">
        <v>27</v>
      </c>
      <c r="G566" s="2" t="s">
        <v>24</v>
      </c>
      <c r="H566" s="2">
        <v>1.4590000000000001</v>
      </c>
      <c r="I566" s="2">
        <v>0</v>
      </c>
      <c r="J566" s="2">
        <v>-2.3060999999999998</v>
      </c>
      <c r="K566" s="2">
        <v>0</v>
      </c>
      <c r="L566" s="2">
        <v>0</v>
      </c>
      <c r="M566" s="2">
        <v>0</v>
      </c>
      <c r="N566" s="2">
        <v>0.3337</v>
      </c>
      <c r="O566" s="3">
        <v>46061</v>
      </c>
      <c r="P566" s="2">
        <v>0.499</v>
      </c>
      <c r="Q566" s="2"/>
    </row>
    <row r="567" spans="2:17" ht="30" x14ac:dyDescent="0.25">
      <c r="B567" s="2">
        <v>-1</v>
      </c>
      <c r="C567" s="2" t="s">
        <v>127</v>
      </c>
      <c r="D567" s="2">
        <v>8</v>
      </c>
      <c r="E567" s="2" t="s">
        <v>34</v>
      </c>
      <c r="F567" s="2" t="s">
        <v>27</v>
      </c>
      <c r="G567" s="2" t="s">
        <v>24</v>
      </c>
      <c r="H567" s="2">
        <v>1.958</v>
      </c>
      <c r="I567" s="2">
        <v>0</v>
      </c>
      <c r="J567" s="2">
        <v>-2.1657000000000002</v>
      </c>
      <c r="K567" s="2">
        <v>0</v>
      </c>
      <c r="L567" s="2">
        <v>0</v>
      </c>
      <c r="M567" s="2">
        <v>0</v>
      </c>
      <c r="N567" s="2">
        <v>1.4585999999999999</v>
      </c>
      <c r="O567" s="3">
        <v>46061</v>
      </c>
      <c r="P567" s="2">
        <v>0.998</v>
      </c>
      <c r="Q567" s="2"/>
    </row>
    <row r="568" spans="2:17" ht="30" x14ac:dyDescent="0.25">
      <c r="B568" s="2">
        <v>-1</v>
      </c>
      <c r="C568" s="2" t="s">
        <v>127</v>
      </c>
      <c r="D568" s="2">
        <v>8</v>
      </c>
      <c r="E568" s="2" t="s">
        <v>34</v>
      </c>
      <c r="F568" s="2" t="s">
        <v>27</v>
      </c>
      <c r="G568" s="2" t="s">
        <v>24</v>
      </c>
      <c r="H568" s="2">
        <v>1.958</v>
      </c>
      <c r="I568" s="2">
        <v>0</v>
      </c>
      <c r="J568" s="2">
        <v>-0.98329999999999995</v>
      </c>
      <c r="K568" s="2">
        <v>0</v>
      </c>
      <c r="L568" s="2">
        <v>0</v>
      </c>
      <c r="M568" s="2">
        <v>0</v>
      </c>
      <c r="N568" s="2">
        <v>1.5149999999999999</v>
      </c>
      <c r="O568" s="3">
        <v>46089</v>
      </c>
      <c r="P568" s="2">
        <v>0</v>
      </c>
      <c r="Q568" s="2"/>
    </row>
    <row r="569" spans="2:17" ht="30" x14ac:dyDescent="0.25">
      <c r="B569" s="2">
        <v>-1</v>
      </c>
      <c r="C569" s="2" t="s">
        <v>127</v>
      </c>
      <c r="D569" s="2">
        <v>8</v>
      </c>
      <c r="E569" s="2" t="s">
        <v>34</v>
      </c>
      <c r="F569" s="2" t="s">
        <v>27</v>
      </c>
      <c r="G569" s="2" t="s">
        <v>24</v>
      </c>
      <c r="H569" s="2">
        <v>2.4569999999999999</v>
      </c>
      <c r="I569" s="2">
        <v>0</v>
      </c>
      <c r="J569" s="2">
        <v>-0.84299999999999997</v>
      </c>
      <c r="K569" s="2">
        <v>0</v>
      </c>
      <c r="L569" s="2">
        <v>0</v>
      </c>
      <c r="M569" s="2">
        <v>0</v>
      </c>
      <c r="N569" s="2">
        <v>1.9746999999999999</v>
      </c>
      <c r="O569" s="3">
        <v>46089</v>
      </c>
      <c r="P569" s="2">
        <v>0.499</v>
      </c>
      <c r="Q569" s="2"/>
    </row>
    <row r="570" spans="2:17" ht="30" x14ac:dyDescent="0.25">
      <c r="B570" s="2">
        <v>-1</v>
      </c>
      <c r="C570" s="2" t="s">
        <v>127</v>
      </c>
      <c r="D570" s="2">
        <v>8</v>
      </c>
      <c r="E570" s="2" t="s">
        <v>34</v>
      </c>
      <c r="F570" s="2" t="s">
        <v>27</v>
      </c>
      <c r="G570" s="2" t="s">
        <v>24</v>
      </c>
      <c r="H570" s="2">
        <v>2.956</v>
      </c>
      <c r="I570" s="2">
        <v>0</v>
      </c>
      <c r="J570" s="2">
        <v>-0.7026</v>
      </c>
      <c r="K570" s="2">
        <v>0</v>
      </c>
      <c r="L570" s="2">
        <v>0</v>
      </c>
      <c r="M570" s="2">
        <v>0</v>
      </c>
      <c r="N570" s="2">
        <v>2.3643999999999998</v>
      </c>
      <c r="O570" s="3">
        <v>46089</v>
      </c>
      <c r="P570" s="2">
        <v>0.998</v>
      </c>
      <c r="Q570" s="2"/>
    </row>
    <row r="571" spans="2:17" ht="30" x14ac:dyDescent="0.25">
      <c r="B571" s="2">
        <v>-1</v>
      </c>
      <c r="C571" s="2" t="s">
        <v>127</v>
      </c>
      <c r="D571" s="2">
        <v>8</v>
      </c>
      <c r="E571" s="2" t="s">
        <v>34</v>
      </c>
      <c r="F571" s="2" t="s">
        <v>27</v>
      </c>
      <c r="G571" s="2" t="s">
        <v>24</v>
      </c>
      <c r="H571" s="2">
        <v>2.956</v>
      </c>
      <c r="I571" s="2">
        <v>0</v>
      </c>
      <c r="J571" s="2">
        <v>0.53600000000000003</v>
      </c>
      <c r="K571" s="2">
        <v>0</v>
      </c>
      <c r="L571" s="2">
        <v>0</v>
      </c>
      <c r="M571" s="2">
        <v>0</v>
      </c>
      <c r="N571" s="2">
        <v>2.3675000000000002</v>
      </c>
      <c r="O571" s="3">
        <v>46120</v>
      </c>
      <c r="P571" s="2">
        <v>0</v>
      </c>
      <c r="Q571" s="2"/>
    </row>
    <row r="572" spans="2:17" ht="30" x14ac:dyDescent="0.25">
      <c r="B572" s="2">
        <v>-1</v>
      </c>
      <c r="C572" s="2" t="s">
        <v>127</v>
      </c>
      <c r="D572" s="2">
        <v>8</v>
      </c>
      <c r="E572" s="2" t="s">
        <v>34</v>
      </c>
      <c r="F572" s="2" t="s">
        <v>27</v>
      </c>
      <c r="G572" s="2" t="s">
        <v>24</v>
      </c>
      <c r="H572" s="2">
        <v>3.4550000000000001</v>
      </c>
      <c r="I572" s="2">
        <v>0</v>
      </c>
      <c r="J572" s="2">
        <v>0.6764</v>
      </c>
      <c r="K572" s="2">
        <v>0</v>
      </c>
      <c r="L572" s="2">
        <v>0</v>
      </c>
      <c r="M572" s="2">
        <v>0</v>
      </c>
      <c r="N572" s="2">
        <v>2.0651999999999999</v>
      </c>
      <c r="O572" s="3">
        <v>46120</v>
      </c>
      <c r="P572" s="2">
        <v>0.499</v>
      </c>
      <c r="Q572" s="2"/>
    </row>
    <row r="573" spans="2:17" ht="30" x14ac:dyDescent="0.25">
      <c r="B573" s="2">
        <v>-1</v>
      </c>
      <c r="C573" s="2" t="s">
        <v>127</v>
      </c>
      <c r="D573" s="2">
        <v>8</v>
      </c>
      <c r="E573" s="2" t="s">
        <v>34</v>
      </c>
      <c r="F573" s="2" t="s">
        <v>27</v>
      </c>
      <c r="G573" s="2" t="s">
        <v>24</v>
      </c>
      <c r="H573" s="2">
        <v>3.9540999999999999</v>
      </c>
      <c r="I573" s="2">
        <v>0</v>
      </c>
      <c r="J573" s="2">
        <v>0.81669999999999998</v>
      </c>
      <c r="K573" s="2">
        <v>0</v>
      </c>
      <c r="L573" s="2">
        <v>0</v>
      </c>
      <c r="M573" s="2">
        <v>0</v>
      </c>
      <c r="N573" s="2">
        <v>1.6930000000000001</v>
      </c>
      <c r="O573" s="3">
        <v>46120</v>
      </c>
      <c r="P573" s="2">
        <v>0.998</v>
      </c>
      <c r="Q573" s="2"/>
    </row>
    <row r="574" spans="2:17" ht="30" x14ac:dyDescent="0.25">
      <c r="B574" s="2">
        <v>-1</v>
      </c>
      <c r="C574" s="2" t="s">
        <v>127</v>
      </c>
      <c r="D574" s="2">
        <v>8</v>
      </c>
      <c r="E574" s="2" t="s">
        <v>34</v>
      </c>
      <c r="F574" s="2" t="s">
        <v>27</v>
      </c>
      <c r="G574" s="2" t="s">
        <v>24</v>
      </c>
      <c r="H574" s="2">
        <v>3.9540999999999999</v>
      </c>
      <c r="I574" s="2">
        <v>0</v>
      </c>
      <c r="J574" s="2">
        <v>2.0179</v>
      </c>
      <c r="K574" s="2">
        <v>0</v>
      </c>
      <c r="L574" s="2">
        <v>0</v>
      </c>
      <c r="M574" s="2">
        <v>0</v>
      </c>
      <c r="N574" s="2">
        <v>1.6427</v>
      </c>
      <c r="O574" s="3">
        <v>46150</v>
      </c>
      <c r="P574" s="2">
        <v>0</v>
      </c>
      <c r="Q574" s="2"/>
    </row>
    <row r="575" spans="2:17" ht="30" x14ac:dyDescent="0.25">
      <c r="B575" s="2">
        <v>-1</v>
      </c>
      <c r="C575" s="2" t="s">
        <v>127</v>
      </c>
      <c r="D575" s="2">
        <v>8</v>
      </c>
      <c r="E575" s="2" t="s">
        <v>34</v>
      </c>
      <c r="F575" s="2" t="s">
        <v>27</v>
      </c>
      <c r="G575" s="2" t="s">
        <v>24</v>
      </c>
      <c r="H575" s="2">
        <v>4.4531000000000001</v>
      </c>
      <c r="I575" s="2">
        <v>0</v>
      </c>
      <c r="J575" s="2">
        <v>2.1583000000000001</v>
      </c>
      <c r="K575" s="2">
        <v>0</v>
      </c>
      <c r="L575" s="2">
        <v>0</v>
      </c>
      <c r="M575" s="2">
        <v>0</v>
      </c>
      <c r="N575" s="2">
        <v>0.60150000000000003</v>
      </c>
      <c r="O575" s="3">
        <v>46150</v>
      </c>
      <c r="P575" s="2">
        <v>0.499</v>
      </c>
      <c r="Q575" s="2"/>
    </row>
    <row r="576" spans="2:17" ht="30" x14ac:dyDescent="0.25">
      <c r="B576" s="2">
        <v>-1</v>
      </c>
      <c r="C576" s="2" t="s">
        <v>127</v>
      </c>
      <c r="D576" s="2">
        <v>8</v>
      </c>
      <c r="E576" s="2" t="s">
        <v>34</v>
      </c>
      <c r="F576" s="2" t="s">
        <v>27</v>
      </c>
      <c r="G576" s="2" t="s">
        <v>24</v>
      </c>
      <c r="H576" s="2">
        <v>4.9520999999999997</v>
      </c>
      <c r="I576" s="2">
        <v>0</v>
      </c>
      <c r="J576" s="2">
        <v>2.2986</v>
      </c>
      <c r="K576" s="2">
        <v>0</v>
      </c>
      <c r="L576" s="2">
        <v>0</v>
      </c>
      <c r="M576" s="2">
        <v>0</v>
      </c>
      <c r="N576" s="2">
        <v>-0.50660000000000005</v>
      </c>
      <c r="O576" s="3">
        <v>46150</v>
      </c>
      <c r="P576" s="2">
        <v>0.998</v>
      </c>
      <c r="Q576" s="2"/>
    </row>
    <row r="577" spans="2:17" ht="30" x14ac:dyDescent="0.25">
      <c r="B577" s="2">
        <v>-1</v>
      </c>
      <c r="C577" s="2" t="s">
        <v>127</v>
      </c>
      <c r="D577" s="2">
        <v>8</v>
      </c>
      <c r="E577" s="2" t="s">
        <v>34</v>
      </c>
      <c r="F577" s="2" t="s">
        <v>27</v>
      </c>
      <c r="G577" s="2" t="s">
        <v>24</v>
      </c>
      <c r="H577" s="2">
        <v>4.9520999999999997</v>
      </c>
      <c r="I577" s="2">
        <v>0</v>
      </c>
      <c r="J577" s="2">
        <v>3.3479999999999999</v>
      </c>
      <c r="K577" s="2">
        <v>0</v>
      </c>
      <c r="L577" s="2">
        <v>0</v>
      </c>
      <c r="M577" s="2">
        <v>0</v>
      </c>
      <c r="N577" s="2">
        <v>-0.61009999999999998</v>
      </c>
      <c r="O577" s="3">
        <v>46181</v>
      </c>
      <c r="P577" s="2">
        <v>0</v>
      </c>
      <c r="Q577" s="2"/>
    </row>
    <row r="578" spans="2:17" ht="30" x14ac:dyDescent="0.25">
      <c r="B578" s="2">
        <v>-1</v>
      </c>
      <c r="C578" s="2" t="s">
        <v>127</v>
      </c>
      <c r="D578" s="2">
        <v>8</v>
      </c>
      <c r="E578" s="2" t="s">
        <v>34</v>
      </c>
      <c r="F578" s="2" t="s">
        <v>27</v>
      </c>
      <c r="G578" s="2" t="s">
        <v>24</v>
      </c>
      <c r="H578" s="2">
        <v>5.3761000000000001</v>
      </c>
      <c r="I578" s="2">
        <v>0</v>
      </c>
      <c r="J578" s="2">
        <v>3.4672999999999998</v>
      </c>
      <c r="K578" s="2">
        <v>0</v>
      </c>
      <c r="L578" s="2">
        <v>0</v>
      </c>
      <c r="M578" s="2">
        <v>0</v>
      </c>
      <c r="N578" s="2">
        <v>-2.0406</v>
      </c>
      <c r="O578" s="3">
        <v>46181</v>
      </c>
      <c r="P578" s="2">
        <v>0.42399999999999999</v>
      </c>
      <c r="Q578" s="2"/>
    </row>
    <row r="579" spans="2:17" ht="30" x14ac:dyDescent="0.25">
      <c r="B579" s="2">
        <v>-1</v>
      </c>
      <c r="C579" s="2" t="s">
        <v>127</v>
      </c>
      <c r="D579" s="2">
        <v>8</v>
      </c>
      <c r="E579" s="2" t="s">
        <v>34</v>
      </c>
      <c r="F579" s="2" t="s">
        <v>27</v>
      </c>
      <c r="G579" s="2" t="s">
        <v>24</v>
      </c>
      <c r="H579" s="2">
        <v>5.8000999999999996</v>
      </c>
      <c r="I579" s="2">
        <v>0</v>
      </c>
      <c r="J579" s="2">
        <v>3.5865</v>
      </c>
      <c r="K579" s="2">
        <v>0</v>
      </c>
      <c r="L579" s="2">
        <v>0</v>
      </c>
      <c r="M579" s="2">
        <v>0</v>
      </c>
      <c r="N579" s="2">
        <v>-3.5206</v>
      </c>
      <c r="O579" s="3">
        <v>46181</v>
      </c>
      <c r="P579" s="2">
        <v>0.84799999999999998</v>
      </c>
      <c r="Q579" s="2"/>
    </row>
    <row r="580" spans="2:17" ht="30" x14ac:dyDescent="0.25">
      <c r="B580" s="2">
        <v>-1</v>
      </c>
      <c r="C580" s="2" t="s">
        <v>127</v>
      </c>
      <c r="D580" s="2">
        <v>8</v>
      </c>
      <c r="E580" s="2" t="s">
        <v>34</v>
      </c>
      <c r="F580" s="2" t="s">
        <v>27</v>
      </c>
      <c r="G580" s="2" t="s">
        <v>30</v>
      </c>
      <c r="H580" s="2">
        <v>0.15</v>
      </c>
      <c r="I580" s="2">
        <v>0</v>
      </c>
      <c r="J580" s="2">
        <v>-3.6972</v>
      </c>
      <c r="K580" s="2">
        <v>0</v>
      </c>
      <c r="L580" s="2">
        <v>0</v>
      </c>
      <c r="M580" s="2">
        <v>0</v>
      </c>
      <c r="N580" s="2">
        <v>-3.8776999999999999</v>
      </c>
      <c r="O580" s="3">
        <v>46030</v>
      </c>
      <c r="P580" s="2">
        <v>0.15</v>
      </c>
      <c r="Q580" s="2"/>
    </row>
    <row r="581" spans="2:17" ht="30" x14ac:dyDescent="0.25">
      <c r="B581" s="2">
        <v>-1</v>
      </c>
      <c r="C581" s="2" t="s">
        <v>127</v>
      </c>
      <c r="D581" s="2">
        <v>8</v>
      </c>
      <c r="E581" s="2" t="s">
        <v>34</v>
      </c>
      <c r="F581" s="2" t="s">
        <v>27</v>
      </c>
      <c r="G581" s="2" t="s">
        <v>30</v>
      </c>
      <c r="H581" s="2">
        <v>0.55500000000000005</v>
      </c>
      <c r="I581" s="2">
        <v>0</v>
      </c>
      <c r="J581" s="2">
        <v>-3.5832999999999999</v>
      </c>
      <c r="K581" s="2">
        <v>0</v>
      </c>
      <c r="L581" s="2">
        <v>0</v>
      </c>
      <c r="M581" s="2">
        <v>0</v>
      </c>
      <c r="N581" s="2">
        <v>-2.4035000000000002</v>
      </c>
      <c r="O581" s="3">
        <v>46030</v>
      </c>
      <c r="P581" s="2">
        <v>0.55500000000000005</v>
      </c>
      <c r="Q581" s="2"/>
    </row>
    <row r="582" spans="2:17" ht="30" x14ac:dyDescent="0.25">
      <c r="B582" s="2">
        <v>-1</v>
      </c>
      <c r="C582" s="2" t="s">
        <v>127</v>
      </c>
      <c r="D582" s="2">
        <v>8</v>
      </c>
      <c r="E582" s="2" t="s">
        <v>34</v>
      </c>
      <c r="F582" s="2" t="s">
        <v>27</v>
      </c>
      <c r="G582" s="2" t="s">
        <v>30</v>
      </c>
      <c r="H582" s="2">
        <v>0.96</v>
      </c>
      <c r="I582" s="2">
        <v>0</v>
      </c>
      <c r="J582" s="2">
        <v>-3.4693999999999998</v>
      </c>
      <c r="K582" s="2">
        <v>0</v>
      </c>
      <c r="L582" s="2">
        <v>0</v>
      </c>
      <c r="M582" s="2">
        <v>0</v>
      </c>
      <c r="N582" s="2">
        <v>-0.97570000000000001</v>
      </c>
      <c r="O582" s="3">
        <v>46030</v>
      </c>
      <c r="P582" s="2">
        <v>0.96</v>
      </c>
      <c r="Q582" s="2"/>
    </row>
    <row r="583" spans="2:17" ht="30" x14ac:dyDescent="0.25">
      <c r="B583" s="2">
        <v>-1</v>
      </c>
      <c r="C583" s="2" t="s">
        <v>127</v>
      </c>
      <c r="D583" s="2">
        <v>8</v>
      </c>
      <c r="E583" s="2" t="s">
        <v>34</v>
      </c>
      <c r="F583" s="2" t="s">
        <v>27</v>
      </c>
      <c r="G583" s="2" t="s">
        <v>30</v>
      </c>
      <c r="H583" s="2">
        <v>0.96</v>
      </c>
      <c r="I583" s="2">
        <v>0</v>
      </c>
      <c r="J583" s="2">
        <v>-2.4664999999999999</v>
      </c>
      <c r="K583" s="2">
        <v>0</v>
      </c>
      <c r="L583" s="2">
        <v>0</v>
      </c>
      <c r="M583" s="2">
        <v>0</v>
      </c>
      <c r="N583" s="2">
        <v>-0.8639</v>
      </c>
      <c r="O583" s="3">
        <v>46061</v>
      </c>
      <c r="P583" s="2">
        <v>0</v>
      </c>
      <c r="Q583" s="2"/>
    </row>
    <row r="584" spans="2:17" ht="30" x14ac:dyDescent="0.25">
      <c r="B584" s="2">
        <v>-1</v>
      </c>
      <c r="C584" s="2" t="s">
        <v>127</v>
      </c>
      <c r="D584" s="2">
        <v>8</v>
      </c>
      <c r="E584" s="2" t="s">
        <v>34</v>
      </c>
      <c r="F584" s="2" t="s">
        <v>27</v>
      </c>
      <c r="G584" s="2" t="s">
        <v>30</v>
      </c>
      <c r="H584" s="2">
        <v>1.4590000000000001</v>
      </c>
      <c r="I584" s="2">
        <v>0</v>
      </c>
      <c r="J584" s="2">
        <v>-2.3260999999999998</v>
      </c>
      <c r="K584" s="2">
        <v>0</v>
      </c>
      <c r="L584" s="2">
        <v>0</v>
      </c>
      <c r="M584" s="2">
        <v>0</v>
      </c>
      <c r="N584" s="2">
        <v>0.32869999999999999</v>
      </c>
      <c r="O584" s="3">
        <v>46061</v>
      </c>
      <c r="P584" s="2">
        <v>0.499</v>
      </c>
      <c r="Q584" s="2"/>
    </row>
    <row r="585" spans="2:17" ht="30" x14ac:dyDescent="0.25">
      <c r="B585" s="2">
        <v>-1</v>
      </c>
      <c r="C585" s="2" t="s">
        <v>127</v>
      </c>
      <c r="D585" s="2">
        <v>8</v>
      </c>
      <c r="E585" s="2" t="s">
        <v>34</v>
      </c>
      <c r="F585" s="2" t="s">
        <v>27</v>
      </c>
      <c r="G585" s="2" t="s">
        <v>30</v>
      </c>
      <c r="H585" s="2">
        <v>1.958</v>
      </c>
      <c r="I585" s="2">
        <v>0</v>
      </c>
      <c r="J585" s="2">
        <v>-2.1858</v>
      </c>
      <c r="K585" s="2">
        <v>0</v>
      </c>
      <c r="L585" s="2">
        <v>0</v>
      </c>
      <c r="M585" s="2">
        <v>0</v>
      </c>
      <c r="N585" s="2">
        <v>1.4454</v>
      </c>
      <c r="O585" s="3">
        <v>46061</v>
      </c>
      <c r="P585" s="2">
        <v>0.998</v>
      </c>
      <c r="Q585" s="2"/>
    </row>
    <row r="586" spans="2:17" ht="30" x14ac:dyDescent="0.25">
      <c r="B586" s="2">
        <v>-1</v>
      </c>
      <c r="C586" s="2" t="s">
        <v>127</v>
      </c>
      <c r="D586" s="2">
        <v>8</v>
      </c>
      <c r="E586" s="2" t="s">
        <v>34</v>
      </c>
      <c r="F586" s="2" t="s">
        <v>27</v>
      </c>
      <c r="G586" s="2" t="s">
        <v>30</v>
      </c>
      <c r="H586" s="2">
        <v>1.958</v>
      </c>
      <c r="I586" s="2">
        <v>0</v>
      </c>
      <c r="J586" s="2">
        <v>-0.99180000000000001</v>
      </c>
      <c r="K586" s="2">
        <v>0</v>
      </c>
      <c r="L586" s="2">
        <v>0</v>
      </c>
      <c r="M586" s="2">
        <v>0</v>
      </c>
      <c r="N586" s="2">
        <v>1.5012000000000001</v>
      </c>
      <c r="O586" s="3">
        <v>46089</v>
      </c>
      <c r="P586" s="2">
        <v>0</v>
      </c>
      <c r="Q586" s="2"/>
    </row>
    <row r="587" spans="2:17" ht="30" x14ac:dyDescent="0.25">
      <c r="B587" s="2">
        <v>-1</v>
      </c>
      <c r="C587" s="2" t="s">
        <v>127</v>
      </c>
      <c r="D587" s="2">
        <v>8</v>
      </c>
      <c r="E587" s="2" t="s">
        <v>34</v>
      </c>
      <c r="F587" s="2" t="s">
        <v>27</v>
      </c>
      <c r="G587" s="2" t="s">
        <v>30</v>
      </c>
      <c r="H587" s="2">
        <v>2.4569999999999999</v>
      </c>
      <c r="I587" s="2">
        <v>0</v>
      </c>
      <c r="J587" s="2">
        <v>-0.85140000000000005</v>
      </c>
      <c r="K587" s="2">
        <v>0</v>
      </c>
      <c r="L587" s="2">
        <v>0</v>
      </c>
      <c r="M587" s="2">
        <v>0</v>
      </c>
      <c r="N587" s="2">
        <v>1.9571000000000001</v>
      </c>
      <c r="O587" s="3">
        <v>46089</v>
      </c>
      <c r="P587" s="2">
        <v>0.499</v>
      </c>
      <c r="Q587" s="2"/>
    </row>
    <row r="588" spans="2:17" ht="30" x14ac:dyDescent="0.25">
      <c r="B588" s="2">
        <v>-1</v>
      </c>
      <c r="C588" s="2" t="s">
        <v>127</v>
      </c>
      <c r="D588" s="2">
        <v>8</v>
      </c>
      <c r="E588" s="2" t="s">
        <v>34</v>
      </c>
      <c r="F588" s="2" t="s">
        <v>27</v>
      </c>
      <c r="G588" s="2" t="s">
        <v>30</v>
      </c>
      <c r="H588" s="2">
        <v>2.956</v>
      </c>
      <c r="I588" s="2">
        <v>0</v>
      </c>
      <c r="J588" s="2">
        <v>-0.71109999999999995</v>
      </c>
      <c r="K588" s="2">
        <v>0</v>
      </c>
      <c r="L588" s="2">
        <v>0</v>
      </c>
      <c r="M588" s="2">
        <v>0</v>
      </c>
      <c r="N588" s="2">
        <v>2.3428</v>
      </c>
      <c r="O588" s="3">
        <v>46089</v>
      </c>
      <c r="P588" s="2">
        <v>0.998</v>
      </c>
      <c r="Q588" s="2"/>
    </row>
    <row r="589" spans="2:17" ht="30" x14ac:dyDescent="0.25">
      <c r="B589" s="2">
        <v>-1</v>
      </c>
      <c r="C589" s="2" t="s">
        <v>127</v>
      </c>
      <c r="D589" s="2">
        <v>8</v>
      </c>
      <c r="E589" s="2" t="s">
        <v>34</v>
      </c>
      <c r="F589" s="2" t="s">
        <v>27</v>
      </c>
      <c r="G589" s="2" t="s">
        <v>30</v>
      </c>
      <c r="H589" s="2">
        <v>2.956</v>
      </c>
      <c r="I589" s="2">
        <v>0</v>
      </c>
      <c r="J589" s="2">
        <v>0.53010000000000002</v>
      </c>
      <c r="K589" s="2">
        <v>0</v>
      </c>
      <c r="L589" s="2">
        <v>0</v>
      </c>
      <c r="M589" s="2">
        <v>0</v>
      </c>
      <c r="N589" s="2">
        <v>2.3458999999999999</v>
      </c>
      <c r="O589" s="3">
        <v>46120</v>
      </c>
      <c r="P589" s="2">
        <v>0</v>
      </c>
      <c r="Q589" s="2"/>
    </row>
    <row r="590" spans="2:17" ht="30" x14ac:dyDescent="0.25">
      <c r="B590" s="2">
        <v>-1</v>
      </c>
      <c r="C590" s="2" t="s">
        <v>127</v>
      </c>
      <c r="D590" s="2">
        <v>8</v>
      </c>
      <c r="E590" s="2" t="s">
        <v>34</v>
      </c>
      <c r="F590" s="2" t="s">
        <v>27</v>
      </c>
      <c r="G590" s="2" t="s">
        <v>30</v>
      </c>
      <c r="H590" s="2">
        <v>3.4550000000000001</v>
      </c>
      <c r="I590" s="2">
        <v>0</v>
      </c>
      <c r="J590" s="2">
        <v>0.6704</v>
      </c>
      <c r="K590" s="2">
        <v>0</v>
      </c>
      <c r="L590" s="2">
        <v>0</v>
      </c>
      <c r="M590" s="2">
        <v>0</v>
      </c>
      <c r="N590" s="2">
        <v>2.0461</v>
      </c>
      <c r="O590" s="3">
        <v>46120</v>
      </c>
      <c r="P590" s="2">
        <v>0.499</v>
      </c>
      <c r="Q590" s="2"/>
    </row>
    <row r="591" spans="2:17" ht="30" x14ac:dyDescent="0.25">
      <c r="B591" s="2">
        <v>-1</v>
      </c>
      <c r="C591" s="2" t="s">
        <v>127</v>
      </c>
      <c r="D591" s="2">
        <v>8</v>
      </c>
      <c r="E591" s="2" t="s">
        <v>34</v>
      </c>
      <c r="F591" s="2" t="s">
        <v>27</v>
      </c>
      <c r="G591" s="2" t="s">
        <v>30</v>
      </c>
      <c r="H591" s="2">
        <v>3.9540999999999999</v>
      </c>
      <c r="I591" s="2">
        <v>0</v>
      </c>
      <c r="J591" s="2">
        <v>0.81069999999999998</v>
      </c>
      <c r="K591" s="2">
        <v>0</v>
      </c>
      <c r="L591" s="2">
        <v>0</v>
      </c>
      <c r="M591" s="2">
        <v>0</v>
      </c>
      <c r="N591" s="2">
        <v>1.6762999999999999</v>
      </c>
      <c r="O591" s="3">
        <v>46120</v>
      </c>
      <c r="P591" s="2">
        <v>0.998</v>
      </c>
      <c r="Q591" s="2"/>
    </row>
    <row r="592" spans="2:17" ht="30" x14ac:dyDescent="0.25">
      <c r="B592" s="2">
        <v>-1</v>
      </c>
      <c r="C592" s="2" t="s">
        <v>127</v>
      </c>
      <c r="D592" s="2">
        <v>8</v>
      </c>
      <c r="E592" s="2" t="s">
        <v>34</v>
      </c>
      <c r="F592" s="2" t="s">
        <v>27</v>
      </c>
      <c r="G592" s="2" t="s">
        <v>30</v>
      </c>
      <c r="H592" s="2">
        <v>3.9540999999999999</v>
      </c>
      <c r="I592" s="2">
        <v>0</v>
      </c>
      <c r="J592" s="2">
        <v>1.9997</v>
      </c>
      <c r="K592" s="2">
        <v>0</v>
      </c>
      <c r="L592" s="2">
        <v>0</v>
      </c>
      <c r="M592" s="2">
        <v>0</v>
      </c>
      <c r="N592" s="2">
        <v>1.6264000000000001</v>
      </c>
      <c r="O592" s="3">
        <v>46150</v>
      </c>
      <c r="P592" s="2">
        <v>0</v>
      </c>
      <c r="Q592" s="2"/>
    </row>
    <row r="593" spans="2:17" ht="30" x14ac:dyDescent="0.25">
      <c r="B593" s="2">
        <v>-1</v>
      </c>
      <c r="C593" s="2" t="s">
        <v>127</v>
      </c>
      <c r="D593" s="2">
        <v>8</v>
      </c>
      <c r="E593" s="2" t="s">
        <v>34</v>
      </c>
      <c r="F593" s="2" t="s">
        <v>27</v>
      </c>
      <c r="G593" s="2" t="s">
        <v>30</v>
      </c>
      <c r="H593" s="2">
        <v>4.4531000000000001</v>
      </c>
      <c r="I593" s="2">
        <v>0</v>
      </c>
      <c r="J593" s="2">
        <v>2.14</v>
      </c>
      <c r="K593" s="2">
        <v>0</v>
      </c>
      <c r="L593" s="2">
        <v>0</v>
      </c>
      <c r="M593" s="2">
        <v>0</v>
      </c>
      <c r="N593" s="2">
        <v>0.5927</v>
      </c>
      <c r="O593" s="3">
        <v>46150</v>
      </c>
      <c r="P593" s="2">
        <v>0.499</v>
      </c>
      <c r="Q593" s="2"/>
    </row>
    <row r="594" spans="2:17" ht="30" x14ac:dyDescent="0.25">
      <c r="B594" s="2">
        <v>-1</v>
      </c>
      <c r="C594" s="2" t="s">
        <v>127</v>
      </c>
      <c r="D594" s="2">
        <v>8</v>
      </c>
      <c r="E594" s="2" t="s">
        <v>34</v>
      </c>
      <c r="F594" s="2" t="s">
        <v>27</v>
      </c>
      <c r="G594" s="2" t="s">
        <v>30</v>
      </c>
      <c r="H594" s="2">
        <v>4.9520999999999997</v>
      </c>
      <c r="I594" s="2">
        <v>0</v>
      </c>
      <c r="J594" s="2">
        <v>2.2804000000000002</v>
      </c>
      <c r="K594" s="2">
        <v>0</v>
      </c>
      <c r="L594" s="2">
        <v>0</v>
      </c>
      <c r="M594" s="2">
        <v>0</v>
      </c>
      <c r="N594" s="2">
        <v>-0.51400000000000001</v>
      </c>
      <c r="O594" s="3">
        <v>46150</v>
      </c>
      <c r="P594" s="2">
        <v>0.998</v>
      </c>
      <c r="Q594" s="2"/>
    </row>
    <row r="595" spans="2:17" ht="30" x14ac:dyDescent="0.25">
      <c r="B595" s="2">
        <v>-1</v>
      </c>
      <c r="C595" s="2" t="s">
        <v>127</v>
      </c>
      <c r="D595" s="2">
        <v>8</v>
      </c>
      <c r="E595" s="2" t="s">
        <v>34</v>
      </c>
      <c r="F595" s="2" t="s">
        <v>27</v>
      </c>
      <c r="G595" s="2" t="s">
        <v>30</v>
      </c>
      <c r="H595" s="2">
        <v>4.9520999999999997</v>
      </c>
      <c r="I595" s="2">
        <v>0</v>
      </c>
      <c r="J595" s="2">
        <v>3.3111000000000002</v>
      </c>
      <c r="K595" s="2">
        <v>0</v>
      </c>
      <c r="L595" s="2">
        <v>0</v>
      </c>
      <c r="M595" s="2">
        <v>0</v>
      </c>
      <c r="N595" s="2">
        <v>-0.61780000000000002</v>
      </c>
      <c r="O595" s="3">
        <v>46181</v>
      </c>
      <c r="P595" s="2">
        <v>0</v>
      </c>
      <c r="Q595" s="2"/>
    </row>
    <row r="596" spans="2:17" ht="30" x14ac:dyDescent="0.25">
      <c r="B596" s="2">
        <v>-1</v>
      </c>
      <c r="C596" s="2" t="s">
        <v>127</v>
      </c>
      <c r="D596" s="2">
        <v>8</v>
      </c>
      <c r="E596" s="2" t="s">
        <v>34</v>
      </c>
      <c r="F596" s="2" t="s">
        <v>27</v>
      </c>
      <c r="G596" s="2" t="s">
        <v>30</v>
      </c>
      <c r="H596" s="2">
        <v>5.3761000000000001</v>
      </c>
      <c r="I596" s="2">
        <v>0</v>
      </c>
      <c r="J596" s="2">
        <v>3.4304000000000001</v>
      </c>
      <c r="K596" s="2">
        <v>0</v>
      </c>
      <c r="L596" s="2">
        <v>0</v>
      </c>
      <c r="M596" s="2">
        <v>0</v>
      </c>
      <c r="N596" s="2">
        <v>-2.0613999999999999</v>
      </c>
      <c r="O596" s="3">
        <v>46181</v>
      </c>
      <c r="P596" s="2">
        <v>0.42399999999999999</v>
      </c>
      <c r="Q596" s="2"/>
    </row>
    <row r="597" spans="2:17" ht="30" x14ac:dyDescent="0.25">
      <c r="B597" s="2">
        <v>-1</v>
      </c>
      <c r="C597" s="2" t="s">
        <v>127</v>
      </c>
      <c r="D597" s="2">
        <v>8</v>
      </c>
      <c r="E597" s="2" t="s">
        <v>34</v>
      </c>
      <c r="F597" s="2" t="s">
        <v>27</v>
      </c>
      <c r="G597" s="2" t="s">
        <v>30</v>
      </c>
      <c r="H597" s="2">
        <v>5.8000999999999996</v>
      </c>
      <c r="I597" s="2">
        <v>0</v>
      </c>
      <c r="J597" s="2">
        <v>3.5495999999999999</v>
      </c>
      <c r="K597" s="2">
        <v>0</v>
      </c>
      <c r="L597" s="2">
        <v>0</v>
      </c>
      <c r="M597" s="2">
        <v>0</v>
      </c>
      <c r="N597" s="2">
        <v>-3.5566</v>
      </c>
      <c r="O597" s="3">
        <v>46181</v>
      </c>
      <c r="P597" s="2">
        <v>0.84799999999999998</v>
      </c>
      <c r="Q597" s="2"/>
    </row>
    <row r="598" spans="2:17" ht="30" x14ac:dyDescent="0.25">
      <c r="B598" s="2">
        <v>-1</v>
      </c>
      <c r="C598" s="2" t="s">
        <v>127</v>
      </c>
      <c r="D598" s="2">
        <v>8</v>
      </c>
      <c r="E598" s="2" t="s">
        <v>35</v>
      </c>
      <c r="F598" s="2" t="s">
        <v>27</v>
      </c>
      <c r="G598" s="2"/>
      <c r="H598" s="2">
        <v>0.15</v>
      </c>
      <c r="I598" s="2">
        <v>0</v>
      </c>
      <c r="J598" s="2">
        <v>-7.5728999999999997</v>
      </c>
      <c r="K598" s="2">
        <v>0</v>
      </c>
      <c r="L598" s="2">
        <v>0</v>
      </c>
      <c r="M598" s="2">
        <v>0</v>
      </c>
      <c r="N598" s="2">
        <v>-7.9930000000000003</v>
      </c>
      <c r="O598" s="3">
        <v>46030</v>
      </c>
      <c r="P598" s="2">
        <v>0.15</v>
      </c>
      <c r="Q598" s="2"/>
    </row>
    <row r="599" spans="2:17" ht="30" x14ac:dyDescent="0.25">
      <c r="B599" s="2">
        <v>-1</v>
      </c>
      <c r="C599" s="2" t="s">
        <v>127</v>
      </c>
      <c r="D599" s="2">
        <v>8</v>
      </c>
      <c r="E599" s="2" t="s">
        <v>35</v>
      </c>
      <c r="F599" s="2" t="s">
        <v>27</v>
      </c>
      <c r="G599" s="2"/>
      <c r="H599" s="2">
        <v>0.55500000000000005</v>
      </c>
      <c r="I599" s="2">
        <v>0</v>
      </c>
      <c r="J599" s="2">
        <v>-7.4463999999999997</v>
      </c>
      <c r="K599" s="2">
        <v>0</v>
      </c>
      <c r="L599" s="2">
        <v>0</v>
      </c>
      <c r="M599" s="2">
        <v>0</v>
      </c>
      <c r="N599" s="2">
        <v>-4.9515000000000002</v>
      </c>
      <c r="O599" s="3">
        <v>46030</v>
      </c>
      <c r="P599" s="2">
        <v>0.55500000000000005</v>
      </c>
      <c r="Q599" s="2"/>
    </row>
    <row r="600" spans="2:17" ht="30" x14ac:dyDescent="0.25">
      <c r="B600" s="2">
        <v>-1</v>
      </c>
      <c r="C600" s="2" t="s">
        <v>127</v>
      </c>
      <c r="D600" s="2">
        <v>8</v>
      </c>
      <c r="E600" s="2" t="s">
        <v>35</v>
      </c>
      <c r="F600" s="2" t="s">
        <v>27</v>
      </c>
      <c r="G600" s="2"/>
      <c r="H600" s="2">
        <v>0.96</v>
      </c>
      <c r="I600" s="2">
        <v>0</v>
      </c>
      <c r="J600" s="2">
        <v>-7.3197999999999999</v>
      </c>
      <c r="K600" s="2">
        <v>0</v>
      </c>
      <c r="L600" s="2">
        <v>0</v>
      </c>
      <c r="M600" s="2">
        <v>0</v>
      </c>
      <c r="N600" s="2">
        <v>-1.9614</v>
      </c>
      <c r="O600" s="3">
        <v>46030</v>
      </c>
      <c r="P600" s="2">
        <v>0.96</v>
      </c>
      <c r="Q600" s="2"/>
    </row>
    <row r="601" spans="2:17" ht="30" x14ac:dyDescent="0.25">
      <c r="B601" s="2">
        <v>-1</v>
      </c>
      <c r="C601" s="2" t="s">
        <v>127</v>
      </c>
      <c r="D601" s="2">
        <v>8</v>
      </c>
      <c r="E601" s="2" t="s">
        <v>35</v>
      </c>
      <c r="F601" s="2" t="s">
        <v>27</v>
      </c>
      <c r="G601" s="2"/>
      <c r="H601" s="2">
        <v>0.96</v>
      </c>
      <c r="I601" s="2">
        <v>0</v>
      </c>
      <c r="J601" s="2">
        <v>-5.0621</v>
      </c>
      <c r="K601" s="2">
        <v>0</v>
      </c>
      <c r="L601" s="2">
        <v>0</v>
      </c>
      <c r="M601" s="2">
        <v>0</v>
      </c>
      <c r="N601" s="2">
        <v>-1.7264999999999999</v>
      </c>
      <c r="O601" s="3">
        <v>46061</v>
      </c>
      <c r="P601" s="2">
        <v>0</v>
      </c>
      <c r="Q601" s="2"/>
    </row>
    <row r="602" spans="2:17" ht="30" x14ac:dyDescent="0.25">
      <c r="B602" s="2">
        <v>-1</v>
      </c>
      <c r="C602" s="2" t="s">
        <v>127</v>
      </c>
      <c r="D602" s="2">
        <v>8</v>
      </c>
      <c r="E602" s="2" t="s">
        <v>35</v>
      </c>
      <c r="F602" s="2" t="s">
        <v>27</v>
      </c>
      <c r="G602" s="2"/>
      <c r="H602" s="2">
        <v>1.4590000000000001</v>
      </c>
      <c r="I602" s="2">
        <v>0</v>
      </c>
      <c r="J602" s="2">
        <v>-4.9062000000000001</v>
      </c>
      <c r="K602" s="2">
        <v>0</v>
      </c>
      <c r="L602" s="2">
        <v>0</v>
      </c>
      <c r="M602" s="2">
        <v>0</v>
      </c>
      <c r="N602" s="2">
        <v>0.76070000000000004</v>
      </c>
      <c r="O602" s="3">
        <v>46061</v>
      </c>
      <c r="P602" s="2">
        <v>0.499</v>
      </c>
      <c r="Q602" s="2"/>
    </row>
    <row r="603" spans="2:17" ht="30" x14ac:dyDescent="0.25">
      <c r="B603" s="2">
        <v>-1</v>
      </c>
      <c r="C603" s="2" t="s">
        <v>127</v>
      </c>
      <c r="D603" s="2">
        <v>8</v>
      </c>
      <c r="E603" s="2" t="s">
        <v>35</v>
      </c>
      <c r="F603" s="2" t="s">
        <v>27</v>
      </c>
      <c r="G603" s="2"/>
      <c r="H603" s="2">
        <v>1.958</v>
      </c>
      <c r="I603" s="2">
        <v>0</v>
      </c>
      <c r="J603" s="2">
        <v>-4.7502000000000004</v>
      </c>
      <c r="K603" s="2">
        <v>0</v>
      </c>
      <c r="L603" s="2">
        <v>0</v>
      </c>
      <c r="M603" s="2">
        <v>0</v>
      </c>
      <c r="N603" s="2">
        <v>3.17</v>
      </c>
      <c r="O603" s="3">
        <v>46061</v>
      </c>
      <c r="P603" s="2">
        <v>0.998</v>
      </c>
      <c r="Q603" s="2"/>
    </row>
    <row r="604" spans="2:17" ht="30" x14ac:dyDescent="0.25">
      <c r="B604" s="2">
        <v>-1</v>
      </c>
      <c r="C604" s="2" t="s">
        <v>127</v>
      </c>
      <c r="D604" s="2">
        <v>8</v>
      </c>
      <c r="E604" s="2" t="s">
        <v>35</v>
      </c>
      <c r="F604" s="2" t="s">
        <v>27</v>
      </c>
      <c r="G604" s="2"/>
      <c r="H604" s="2">
        <v>1.958</v>
      </c>
      <c r="I604" s="2">
        <v>0</v>
      </c>
      <c r="J604" s="2">
        <v>-1.9443999999999999</v>
      </c>
      <c r="K604" s="2">
        <v>0</v>
      </c>
      <c r="L604" s="2">
        <v>0</v>
      </c>
      <c r="M604" s="2">
        <v>0</v>
      </c>
      <c r="N604" s="2">
        <v>3.2888999999999999</v>
      </c>
      <c r="O604" s="3">
        <v>46089</v>
      </c>
      <c r="P604" s="2">
        <v>0</v>
      </c>
      <c r="Q604" s="2"/>
    </row>
    <row r="605" spans="2:17" ht="30" x14ac:dyDescent="0.25">
      <c r="B605" s="2">
        <v>-1</v>
      </c>
      <c r="C605" s="2" t="s">
        <v>127</v>
      </c>
      <c r="D605" s="2">
        <v>8</v>
      </c>
      <c r="E605" s="2" t="s">
        <v>35</v>
      </c>
      <c r="F605" s="2" t="s">
        <v>27</v>
      </c>
      <c r="G605" s="2"/>
      <c r="H605" s="2">
        <v>2.4569999999999999</v>
      </c>
      <c r="I605" s="2">
        <v>0</v>
      </c>
      <c r="J605" s="2">
        <v>-1.7885</v>
      </c>
      <c r="K605" s="2">
        <v>0</v>
      </c>
      <c r="L605" s="2">
        <v>0</v>
      </c>
      <c r="M605" s="2">
        <v>0</v>
      </c>
      <c r="N605" s="2">
        <v>4.2202999999999999</v>
      </c>
      <c r="O605" s="3">
        <v>46089</v>
      </c>
      <c r="P605" s="2">
        <v>0.499</v>
      </c>
      <c r="Q605" s="2"/>
    </row>
    <row r="606" spans="2:17" ht="30" x14ac:dyDescent="0.25">
      <c r="B606" s="2">
        <v>-1</v>
      </c>
      <c r="C606" s="2" t="s">
        <v>127</v>
      </c>
      <c r="D606" s="2">
        <v>8</v>
      </c>
      <c r="E606" s="2" t="s">
        <v>35</v>
      </c>
      <c r="F606" s="2" t="s">
        <v>27</v>
      </c>
      <c r="G606" s="2"/>
      <c r="H606" s="2">
        <v>2.956</v>
      </c>
      <c r="I606" s="2">
        <v>0</v>
      </c>
      <c r="J606" s="2">
        <v>-1.6326000000000001</v>
      </c>
      <c r="K606" s="2">
        <v>0</v>
      </c>
      <c r="L606" s="2">
        <v>0</v>
      </c>
      <c r="M606" s="2">
        <v>0</v>
      </c>
      <c r="N606" s="2">
        <v>5.0739000000000001</v>
      </c>
      <c r="O606" s="3">
        <v>46089</v>
      </c>
      <c r="P606" s="2">
        <v>0.998</v>
      </c>
      <c r="Q606" s="2"/>
    </row>
    <row r="607" spans="2:17" ht="30" x14ac:dyDescent="0.25">
      <c r="B607" s="2">
        <v>-1</v>
      </c>
      <c r="C607" s="2" t="s">
        <v>127</v>
      </c>
      <c r="D607" s="2">
        <v>8</v>
      </c>
      <c r="E607" s="2" t="s">
        <v>35</v>
      </c>
      <c r="F607" s="2" t="s">
        <v>27</v>
      </c>
      <c r="G607" s="2"/>
      <c r="H607" s="2">
        <v>2.956</v>
      </c>
      <c r="I607" s="2">
        <v>0</v>
      </c>
      <c r="J607" s="2">
        <v>1.3202</v>
      </c>
      <c r="K607" s="2">
        <v>0</v>
      </c>
      <c r="L607" s="2">
        <v>0</v>
      </c>
      <c r="M607" s="2">
        <v>0</v>
      </c>
      <c r="N607" s="2">
        <v>5.0793999999999997</v>
      </c>
      <c r="O607" s="3">
        <v>46120</v>
      </c>
      <c r="P607" s="2">
        <v>0</v>
      </c>
      <c r="Q607" s="2"/>
    </row>
    <row r="608" spans="2:17" ht="30" x14ac:dyDescent="0.25">
      <c r="B608" s="2">
        <v>-1</v>
      </c>
      <c r="C608" s="2" t="s">
        <v>127</v>
      </c>
      <c r="D608" s="2">
        <v>8</v>
      </c>
      <c r="E608" s="2" t="s">
        <v>35</v>
      </c>
      <c r="F608" s="2" t="s">
        <v>27</v>
      </c>
      <c r="G608" s="2"/>
      <c r="H608" s="2">
        <v>3.4550000000000001</v>
      </c>
      <c r="I608" s="2">
        <v>0</v>
      </c>
      <c r="J608" s="2">
        <v>1.4761</v>
      </c>
      <c r="K608" s="2">
        <v>0</v>
      </c>
      <c r="L608" s="2">
        <v>0</v>
      </c>
      <c r="M608" s="2">
        <v>0</v>
      </c>
      <c r="N608" s="2">
        <v>4.3818000000000001</v>
      </c>
      <c r="O608" s="3">
        <v>46120</v>
      </c>
      <c r="P608" s="2">
        <v>0.499</v>
      </c>
      <c r="Q608" s="2"/>
    </row>
    <row r="609" spans="2:17" ht="30" x14ac:dyDescent="0.25">
      <c r="B609" s="2">
        <v>-1</v>
      </c>
      <c r="C609" s="2" t="s">
        <v>127</v>
      </c>
      <c r="D609" s="2">
        <v>8</v>
      </c>
      <c r="E609" s="2" t="s">
        <v>35</v>
      </c>
      <c r="F609" s="2" t="s">
        <v>27</v>
      </c>
      <c r="G609" s="2"/>
      <c r="H609" s="2">
        <v>3.9540999999999999</v>
      </c>
      <c r="I609" s="2">
        <v>0</v>
      </c>
      <c r="J609" s="2">
        <v>1.6319999999999999</v>
      </c>
      <c r="K609" s="2">
        <v>0</v>
      </c>
      <c r="L609" s="2">
        <v>0</v>
      </c>
      <c r="M609" s="2">
        <v>0</v>
      </c>
      <c r="N609" s="2">
        <v>3.6063000000000001</v>
      </c>
      <c r="O609" s="3">
        <v>46120</v>
      </c>
      <c r="P609" s="2">
        <v>0.998</v>
      </c>
      <c r="Q609" s="2"/>
    </row>
    <row r="610" spans="2:17" ht="30" x14ac:dyDescent="0.25">
      <c r="B610" s="2">
        <v>-1</v>
      </c>
      <c r="C610" s="2" t="s">
        <v>127</v>
      </c>
      <c r="D610" s="2">
        <v>8</v>
      </c>
      <c r="E610" s="2" t="s">
        <v>35</v>
      </c>
      <c r="F610" s="2" t="s">
        <v>27</v>
      </c>
      <c r="G610" s="2"/>
      <c r="H610" s="2">
        <v>3.9540999999999999</v>
      </c>
      <c r="I610" s="2">
        <v>0</v>
      </c>
      <c r="J610" s="2">
        <v>4.4599000000000002</v>
      </c>
      <c r="K610" s="2">
        <v>0</v>
      </c>
      <c r="L610" s="2">
        <v>0</v>
      </c>
      <c r="M610" s="2">
        <v>0</v>
      </c>
      <c r="N610" s="2">
        <v>3.4981</v>
      </c>
      <c r="O610" s="3">
        <v>46150</v>
      </c>
      <c r="P610" s="2">
        <v>0</v>
      </c>
      <c r="Q610" s="2"/>
    </row>
    <row r="611" spans="2:17" ht="30" x14ac:dyDescent="0.25">
      <c r="B611" s="2">
        <v>-1</v>
      </c>
      <c r="C611" s="2" t="s">
        <v>127</v>
      </c>
      <c r="D611" s="2">
        <v>8</v>
      </c>
      <c r="E611" s="2" t="s">
        <v>35</v>
      </c>
      <c r="F611" s="2" t="s">
        <v>27</v>
      </c>
      <c r="G611" s="2"/>
      <c r="H611" s="2">
        <v>4.4531000000000001</v>
      </c>
      <c r="I611" s="2">
        <v>0</v>
      </c>
      <c r="J611" s="2">
        <v>4.6158000000000001</v>
      </c>
      <c r="K611" s="2">
        <v>0</v>
      </c>
      <c r="L611" s="2">
        <v>0</v>
      </c>
      <c r="M611" s="2">
        <v>0</v>
      </c>
      <c r="N611" s="2">
        <v>1.2337</v>
      </c>
      <c r="O611" s="3">
        <v>46150</v>
      </c>
      <c r="P611" s="2">
        <v>0.499</v>
      </c>
      <c r="Q611" s="2"/>
    </row>
    <row r="612" spans="2:17" ht="30" x14ac:dyDescent="0.25">
      <c r="B612" s="2">
        <v>-1</v>
      </c>
      <c r="C612" s="2" t="s">
        <v>127</v>
      </c>
      <c r="D612" s="2">
        <v>8</v>
      </c>
      <c r="E612" s="2" t="s">
        <v>35</v>
      </c>
      <c r="F612" s="2" t="s">
        <v>27</v>
      </c>
      <c r="G612" s="2"/>
      <c r="H612" s="2">
        <v>4.9520999999999997</v>
      </c>
      <c r="I612" s="2">
        <v>0</v>
      </c>
      <c r="J612" s="2">
        <v>4.7717000000000001</v>
      </c>
      <c r="K612" s="2">
        <v>0</v>
      </c>
      <c r="L612" s="2">
        <v>0</v>
      </c>
      <c r="M612" s="2">
        <v>0</v>
      </c>
      <c r="N612" s="2">
        <v>-1.1085</v>
      </c>
      <c r="O612" s="3">
        <v>46150</v>
      </c>
      <c r="P612" s="2">
        <v>0.998</v>
      </c>
      <c r="Q612" s="2"/>
    </row>
    <row r="613" spans="2:17" ht="30" x14ac:dyDescent="0.25">
      <c r="B613" s="2">
        <v>-1</v>
      </c>
      <c r="C613" s="2" t="s">
        <v>127</v>
      </c>
      <c r="D613" s="2">
        <v>8</v>
      </c>
      <c r="E613" s="2" t="s">
        <v>35</v>
      </c>
      <c r="F613" s="2" t="s">
        <v>27</v>
      </c>
      <c r="G613" s="2"/>
      <c r="H613" s="2">
        <v>4.9520999999999997</v>
      </c>
      <c r="I613" s="2">
        <v>0</v>
      </c>
      <c r="J613" s="2">
        <v>7.1356999999999999</v>
      </c>
      <c r="K613" s="2">
        <v>0</v>
      </c>
      <c r="L613" s="2">
        <v>0</v>
      </c>
      <c r="M613" s="2">
        <v>0</v>
      </c>
      <c r="N613" s="2">
        <v>-1.3295999999999999</v>
      </c>
      <c r="O613" s="3">
        <v>46181</v>
      </c>
      <c r="P613" s="2">
        <v>0</v>
      </c>
      <c r="Q613" s="2"/>
    </row>
    <row r="614" spans="2:17" ht="30" x14ac:dyDescent="0.25">
      <c r="B614" s="2">
        <v>-1</v>
      </c>
      <c r="C614" s="2" t="s">
        <v>127</v>
      </c>
      <c r="D614" s="2">
        <v>8</v>
      </c>
      <c r="E614" s="2" t="s">
        <v>35</v>
      </c>
      <c r="F614" s="2" t="s">
        <v>27</v>
      </c>
      <c r="G614" s="2"/>
      <c r="H614" s="2">
        <v>5.3761000000000001</v>
      </c>
      <c r="I614" s="2">
        <v>0</v>
      </c>
      <c r="J614" s="2">
        <v>7.2682000000000002</v>
      </c>
      <c r="K614" s="2">
        <v>0</v>
      </c>
      <c r="L614" s="2">
        <v>0</v>
      </c>
      <c r="M614" s="2">
        <v>0</v>
      </c>
      <c r="N614" s="2">
        <v>-4.3834</v>
      </c>
      <c r="O614" s="3">
        <v>46181</v>
      </c>
      <c r="P614" s="2">
        <v>0.42399999999999999</v>
      </c>
      <c r="Q614" s="2"/>
    </row>
    <row r="615" spans="2:17" ht="30" x14ac:dyDescent="0.25">
      <c r="B615" s="2">
        <v>-1</v>
      </c>
      <c r="C615" s="2" t="s">
        <v>127</v>
      </c>
      <c r="D615" s="2">
        <v>8</v>
      </c>
      <c r="E615" s="2" t="s">
        <v>35</v>
      </c>
      <c r="F615" s="2" t="s">
        <v>27</v>
      </c>
      <c r="G615" s="2"/>
      <c r="H615" s="2">
        <v>5.8000999999999996</v>
      </c>
      <c r="I615" s="2">
        <v>0</v>
      </c>
      <c r="J615" s="2">
        <v>7.4006999999999996</v>
      </c>
      <c r="K615" s="2">
        <v>0</v>
      </c>
      <c r="L615" s="2">
        <v>0</v>
      </c>
      <c r="M615" s="2">
        <v>0</v>
      </c>
      <c r="N615" s="2">
        <v>-7.4931999999999999</v>
      </c>
      <c r="O615" s="3">
        <v>46181</v>
      </c>
      <c r="P615" s="2">
        <v>0.84799999999999998</v>
      </c>
      <c r="Q615" s="2"/>
    </row>
    <row r="616" spans="2:17" x14ac:dyDescent="0.25">
      <c r="B616" s="2">
        <v>-1</v>
      </c>
      <c r="C616" s="2" t="s">
        <v>128</v>
      </c>
      <c r="D616" s="2">
        <v>15</v>
      </c>
      <c r="E616" s="2" t="s">
        <v>19</v>
      </c>
      <c r="F616" s="2" t="s">
        <v>20</v>
      </c>
      <c r="G616" s="2"/>
      <c r="H616" s="2">
        <v>0.15</v>
      </c>
      <c r="I616" s="2">
        <v>0</v>
      </c>
      <c r="J616" s="2">
        <v>-3.8744000000000001</v>
      </c>
      <c r="K616" s="2">
        <v>0</v>
      </c>
      <c r="L616" s="2">
        <v>0</v>
      </c>
      <c r="M616" s="2">
        <v>0</v>
      </c>
      <c r="N616" s="2">
        <v>-3.8180999999999998</v>
      </c>
      <c r="O616" s="3">
        <v>46037</v>
      </c>
      <c r="P616" s="2">
        <v>0.15</v>
      </c>
      <c r="Q616" s="2"/>
    </row>
    <row r="617" spans="2:17" x14ac:dyDescent="0.25">
      <c r="B617" s="2">
        <v>-1</v>
      </c>
      <c r="C617" s="2" t="s">
        <v>128</v>
      </c>
      <c r="D617" s="2">
        <v>15</v>
      </c>
      <c r="E617" s="2" t="s">
        <v>19</v>
      </c>
      <c r="F617" s="2" t="s">
        <v>20</v>
      </c>
      <c r="G617" s="2"/>
      <c r="H617" s="2">
        <v>0.49</v>
      </c>
      <c r="I617" s="2">
        <v>0</v>
      </c>
      <c r="J617" s="2">
        <v>-3.7682000000000002</v>
      </c>
      <c r="K617" s="2">
        <v>0</v>
      </c>
      <c r="L617" s="2">
        <v>0</v>
      </c>
      <c r="M617" s="2">
        <v>0</v>
      </c>
      <c r="N617" s="2">
        <v>-2.5190000000000001</v>
      </c>
      <c r="O617" s="3">
        <v>46037</v>
      </c>
      <c r="P617" s="2">
        <v>0.49</v>
      </c>
      <c r="Q617" s="2"/>
    </row>
    <row r="618" spans="2:17" x14ac:dyDescent="0.25">
      <c r="B618" s="2">
        <v>-1</v>
      </c>
      <c r="C618" s="2" t="s">
        <v>128</v>
      </c>
      <c r="D618" s="2">
        <v>15</v>
      </c>
      <c r="E618" s="2" t="s">
        <v>19</v>
      </c>
      <c r="F618" s="2" t="s">
        <v>20</v>
      </c>
      <c r="G618" s="2"/>
      <c r="H618" s="2">
        <v>0.83</v>
      </c>
      <c r="I618" s="2">
        <v>0</v>
      </c>
      <c r="J618" s="2">
        <v>-3.6619000000000002</v>
      </c>
      <c r="K618" s="2">
        <v>0</v>
      </c>
      <c r="L618" s="2">
        <v>0</v>
      </c>
      <c r="M618" s="2">
        <v>0</v>
      </c>
      <c r="N618" s="2">
        <v>-1.2559</v>
      </c>
      <c r="O618" s="3">
        <v>46037</v>
      </c>
      <c r="P618" s="2">
        <v>0.83</v>
      </c>
      <c r="Q618" s="2"/>
    </row>
    <row r="619" spans="2:17" x14ac:dyDescent="0.25">
      <c r="B619" s="2">
        <v>-1</v>
      </c>
      <c r="C619" s="2" t="s">
        <v>128</v>
      </c>
      <c r="D619" s="2">
        <v>15</v>
      </c>
      <c r="E619" s="2" t="s">
        <v>19</v>
      </c>
      <c r="F619" s="2" t="s">
        <v>20</v>
      </c>
      <c r="G619" s="2"/>
      <c r="H619" s="2">
        <v>0.83</v>
      </c>
      <c r="I619" s="2">
        <v>0</v>
      </c>
      <c r="J619" s="2">
        <v>-2.7711999999999999</v>
      </c>
      <c r="K619" s="2">
        <v>0</v>
      </c>
      <c r="L619" s="2">
        <v>0</v>
      </c>
      <c r="M619" s="2">
        <v>0</v>
      </c>
      <c r="N619" s="2">
        <v>-1.1155999999999999</v>
      </c>
      <c r="O619" s="3">
        <v>46068</v>
      </c>
      <c r="P619" s="2">
        <v>0</v>
      </c>
      <c r="Q619" s="2"/>
    </row>
    <row r="620" spans="2:17" x14ac:dyDescent="0.25">
      <c r="B620" s="2">
        <v>-1</v>
      </c>
      <c r="C620" s="2" t="s">
        <v>128</v>
      </c>
      <c r="D620" s="2">
        <v>15</v>
      </c>
      <c r="E620" s="2" t="s">
        <v>19</v>
      </c>
      <c r="F620" s="2" t="s">
        <v>20</v>
      </c>
      <c r="G620" s="2"/>
      <c r="H620" s="2">
        <v>1.2448999999999999</v>
      </c>
      <c r="I620" s="2">
        <v>0</v>
      </c>
      <c r="J620" s="2">
        <v>-2.6415999999999999</v>
      </c>
      <c r="K620" s="2">
        <v>0</v>
      </c>
      <c r="L620" s="2">
        <v>0</v>
      </c>
      <c r="M620" s="2">
        <v>0</v>
      </c>
      <c r="N620" s="2">
        <v>7.4999999999999997E-3</v>
      </c>
      <c r="O620" s="3">
        <v>46068</v>
      </c>
      <c r="P620" s="2">
        <v>0.41499999999999998</v>
      </c>
      <c r="Q620" s="2"/>
    </row>
    <row r="621" spans="2:17" x14ac:dyDescent="0.25">
      <c r="B621" s="2">
        <v>-1</v>
      </c>
      <c r="C621" s="2" t="s">
        <v>128</v>
      </c>
      <c r="D621" s="2">
        <v>15</v>
      </c>
      <c r="E621" s="2" t="s">
        <v>19</v>
      </c>
      <c r="F621" s="2" t="s">
        <v>20</v>
      </c>
      <c r="G621" s="2"/>
      <c r="H621" s="2">
        <v>1.6598999999999999</v>
      </c>
      <c r="I621" s="2">
        <v>0</v>
      </c>
      <c r="J621" s="2">
        <v>-2.5118999999999998</v>
      </c>
      <c r="K621" s="2">
        <v>0</v>
      </c>
      <c r="L621" s="2">
        <v>0</v>
      </c>
      <c r="M621" s="2">
        <v>0</v>
      </c>
      <c r="N621" s="2">
        <v>1.0768</v>
      </c>
      <c r="O621" s="3">
        <v>46068</v>
      </c>
      <c r="P621" s="2">
        <v>0.83</v>
      </c>
      <c r="Q621" s="2"/>
    </row>
    <row r="622" spans="2:17" x14ac:dyDescent="0.25">
      <c r="B622" s="2">
        <v>-1</v>
      </c>
      <c r="C622" s="2" t="s">
        <v>128</v>
      </c>
      <c r="D622" s="2">
        <v>15</v>
      </c>
      <c r="E622" s="2" t="s">
        <v>19</v>
      </c>
      <c r="F622" s="2" t="s">
        <v>20</v>
      </c>
      <c r="G622" s="2"/>
      <c r="H622" s="2">
        <v>1.6598999999999999</v>
      </c>
      <c r="I622" s="2">
        <v>0</v>
      </c>
      <c r="J622" s="2">
        <v>-1.3954</v>
      </c>
      <c r="K622" s="2">
        <v>0</v>
      </c>
      <c r="L622" s="2">
        <v>0</v>
      </c>
      <c r="M622" s="2">
        <v>0</v>
      </c>
      <c r="N622" s="2">
        <v>1.1565000000000001</v>
      </c>
      <c r="O622" s="3">
        <v>46096</v>
      </c>
      <c r="P622" s="2">
        <v>0</v>
      </c>
      <c r="Q622" s="2"/>
    </row>
    <row r="623" spans="2:17" x14ac:dyDescent="0.25">
      <c r="B623" s="2">
        <v>-1</v>
      </c>
      <c r="C623" s="2" t="s">
        <v>128</v>
      </c>
      <c r="D623" s="2">
        <v>15</v>
      </c>
      <c r="E623" s="2" t="s">
        <v>19</v>
      </c>
      <c r="F623" s="2" t="s">
        <v>20</v>
      </c>
      <c r="G623" s="2"/>
      <c r="H623" s="2">
        <v>2.1347</v>
      </c>
      <c r="I623" s="2">
        <v>0</v>
      </c>
      <c r="J623" s="2">
        <v>-1.2470000000000001</v>
      </c>
      <c r="K623" s="2">
        <v>0</v>
      </c>
      <c r="L623" s="2">
        <v>0</v>
      </c>
      <c r="M623" s="2">
        <v>0</v>
      </c>
      <c r="N623" s="2">
        <v>1.7838000000000001</v>
      </c>
      <c r="O623" s="3">
        <v>46096</v>
      </c>
      <c r="P623" s="2">
        <v>0.4748</v>
      </c>
      <c r="Q623" s="2"/>
    </row>
    <row r="624" spans="2:17" x14ac:dyDescent="0.25">
      <c r="B624" s="2">
        <v>-1</v>
      </c>
      <c r="C624" s="2" t="s">
        <v>128</v>
      </c>
      <c r="D624" s="2">
        <v>15</v>
      </c>
      <c r="E624" s="2" t="s">
        <v>19</v>
      </c>
      <c r="F624" s="2" t="s">
        <v>20</v>
      </c>
      <c r="G624" s="2"/>
      <c r="H624" s="2">
        <v>2.6095000000000002</v>
      </c>
      <c r="I624" s="2">
        <v>0</v>
      </c>
      <c r="J624" s="2">
        <v>-1.0986</v>
      </c>
      <c r="K624" s="2">
        <v>0</v>
      </c>
      <c r="L624" s="2">
        <v>0</v>
      </c>
      <c r="M624" s="2">
        <v>0</v>
      </c>
      <c r="N624" s="2">
        <v>2.3407</v>
      </c>
      <c r="O624" s="3">
        <v>46096</v>
      </c>
      <c r="P624" s="2">
        <v>0.9496</v>
      </c>
      <c r="Q624" s="2"/>
    </row>
    <row r="625" spans="2:17" x14ac:dyDescent="0.25">
      <c r="B625" s="2">
        <v>-1</v>
      </c>
      <c r="C625" s="2" t="s">
        <v>128</v>
      </c>
      <c r="D625" s="2">
        <v>15</v>
      </c>
      <c r="E625" s="2" t="s">
        <v>19</v>
      </c>
      <c r="F625" s="2" t="s">
        <v>20</v>
      </c>
      <c r="G625" s="2"/>
      <c r="H625" s="2">
        <v>2.6095000000000002</v>
      </c>
      <c r="I625" s="2">
        <v>0</v>
      </c>
      <c r="J625" s="2">
        <v>0.20499999999999999</v>
      </c>
      <c r="K625" s="2">
        <v>0</v>
      </c>
      <c r="L625" s="2">
        <v>0</v>
      </c>
      <c r="M625" s="2">
        <v>0</v>
      </c>
      <c r="N625" s="2">
        <v>2.3572000000000002</v>
      </c>
      <c r="O625" s="3">
        <v>46127</v>
      </c>
      <c r="P625" s="2">
        <v>0</v>
      </c>
      <c r="Q625" s="2"/>
    </row>
    <row r="626" spans="2:17" x14ac:dyDescent="0.25">
      <c r="B626" s="2">
        <v>-1</v>
      </c>
      <c r="C626" s="2" t="s">
        <v>128</v>
      </c>
      <c r="D626" s="2">
        <v>15</v>
      </c>
      <c r="E626" s="2" t="s">
        <v>19</v>
      </c>
      <c r="F626" s="2" t="s">
        <v>20</v>
      </c>
      <c r="G626" s="2"/>
      <c r="H626" s="2">
        <v>3.0844</v>
      </c>
      <c r="I626" s="2">
        <v>0</v>
      </c>
      <c r="J626" s="2">
        <v>0.35339999999999999</v>
      </c>
      <c r="K626" s="2">
        <v>0</v>
      </c>
      <c r="L626" s="2">
        <v>0</v>
      </c>
      <c r="M626" s="2">
        <v>0</v>
      </c>
      <c r="N626" s="2">
        <v>2.2246999999999999</v>
      </c>
      <c r="O626" s="3">
        <v>46127</v>
      </c>
      <c r="P626" s="2">
        <v>0.4748</v>
      </c>
      <c r="Q626" s="2"/>
    </row>
    <row r="627" spans="2:17" x14ac:dyDescent="0.25">
      <c r="B627" s="2">
        <v>-1</v>
      </c>
      <c r="C627" s="2" t="s">
        <v>128</v>
      </c>
      <c r="D627" s="2">
        <v>15</v>
      </c>
      <c r="E627" s="2" t="s">
        <v>19</v>
      </c>
      <c r="F627" s="2" t="s">
        <v>20</v>
      </c>
      <c r="G627" s="2"/>
      <c r="H627" s="2">
        <v>3.5592000000000001</v>
      </c>
      <c r="I627" s="2">
        <v>0</v>
      </c>
      <c r="J627" s="2">
        <v>0.50180000000000002</v>
      </c>
      <c r="K627" s="2">
        <v>0</v>
      </c>
      <c r="L627" s="2">
        <v>0</v>
      </c>
      <c r="M627" s="2">
        <v>0</v>
      </c>
      <c r="N627" s="2">
        <v>2.0215999999999998</v>
      </c>
      <c r="O627" s="3">
        <v>46127</v>
      </c>
      <c r="P627" s="2">
        <v>0.9496</v>
      </c>
      <c r="Q627" s="2"/>
    </row>
    <row r="628" spans="2:17" x14ac:dyDescent="0.25">
      <c r="B628" s="2">
        <v>-1</v>
      </c>
      <c r="C628" s="2" t="s">
        <v>128</v>
      </c>
      <c r="D628" s="2">
        <v>15</v>
      </c>
      <c r="E628" s="2" t="s">
        <v>19</v>
      </c>
      <c r="F628" s="2" t="s">
        <v>20</v>
      </c>
      <c r="G628" s="2"/>
      <c r="H628" s="2">
        <v>3.5592000000000001</v>
      </c>
      <c r="I628" s="2">
        <v>0</v>
      </c>
      <c r="J628" s="2">
        <v>1.8126</v>
      </c>
      <c r="K628" s="2">
        <v>0</v>
      </c>
      <c r="L628" s="2">
        <v>0</v>
      </c>
      <c r="M628" s="2">
        <v>0</v>
      </c>
      <c r="N628" s="2">
        <v>1.9789000000000001</v>
      </c>
      <c r="O628" s="3">
        <v>46157</v>
      </c>
      <c r="P628" s="2">
        <v>0</v>
      </c>
      <c r="Q628" s="2"/>
    </row>
    <row r="629" spans="2:17" x14ac:dyDescent="0.25">
      <c r="B629" s="2">
        <v>-1</v>
      </c>
      <c r="C629" s="2" t="s">
        <v>128</v>
      </c>
      <c r="D629" s="2">
        <v>15</v>
      </c>
      <c r="E629" s="2" t="s">
        <v>19</v>
      </c>
      <c r="F629" s="2" t="s">
        <v>20</v>
      </c>
      <c r="G629" s="2"/>
      <c r="H629" s="2">
        <v>4.0339999999999998</v>
      </c>
      <c r="I629" s="2">
        <v>0</v>
      </c>
      <c r="J629" s="2">
        <v>1.9610000000000001</v>
      </c>
      <c r="K629" s="2">
        <v>0</v>
      </c>
      <c r="L629" s="2">
        <v>0</v>
      </c>
      <c r="M629" s="2">
        <v>0</v>
      </c>
      <c r="N629" s="2">
        <v>1.083</v>
      </c>
      <c r="O629" s="3">
        <v>46157</v>
      </c>
      <c r="P629" s="2">
        <v>0.4748</v>
      </c>
      <c r="Q629" s="2"/>
    </row>
    <row r="630" spans="2:17" x14ac:dyDescent="0.25">
      <c r="B630" s="2">
        <v>-1</v>
      </c>
      <c r="C630" s="2" t="s">
        <v>128</v>
      </c>
      <c r="D630" s="2">
        <v>15</v>
      </c>
      <c r="E630" s="2" t="s">
        <v>19</v>
      </c>
      <c r="F630" s="2" t="s">
        <v>20</v>
      </c>
      <c r="G630" s="2"/>
      <c r="H630" s="2">
        <v>4.5087999999999999</v>
      </c>
      <c r="I630" s="2">
        <v>0</v>
      </c>
      <c r="J630" s="2">
        <v>2.1093000000000002</v>
      </c>
      <c r="K630" s="2">
        <v>0</v>
      </c>
      <c r="L630" s="2">
        <v>0</v>
      </c>
      <c r="M630" s="2">
        <v>0</v>
      </c>
      <c r="N630" s="2">
        <v>0.1167</v>
      </c>
      <c r="O630" s="3">
        <v>46157</v>
      </c>
      <c r="P630" s="2">
        <v>0.9496</v>
      </c>
      <c r="Q630" s="2"/>
    </row>
    <row r="631" spans="2:17" x14ac:dyDescent="0.25">
      <c r="B631" s="2">
        <v>-1</v>
      </c>
      <c r="C631" s="2" t="s">
        <v>128</v>
      </c>
      <c r="D631" s="2">
        <v>15</v>
      </c>
      <c r="E631" s="2" t="s">
        <v>19</v>
      </c>
      <c r="F631" s="2" t="s">
        <v>20</v>
      </c>
      <c r="G631" s="2"/>
      <c r="H631" s="2">
        <v>4.5087999999999999</v>
      </c>
      <c r="I631" s="2">
        <v>0</v>
      </c>
      <c r="J631" s="2">
        <v>3.3452000000000002</v>
      </c>
      <c r="K631" s="2">
        <v>0</v>
      </c>
      <c r="L631" s="2">
        <v>0</v>
      </c>
      <c r="M631" s="2">
        <v>0</v>
      </c>
      <c r="N631" s="2">
        <v>1.5100000000000001E-2</v>
      </c>
      <c r="O631" s="3">
        <v>46188</v>
      </c>
      <c r="P631" s="2">
        <v>0</v>
      </c>
      <c r="Q631" s="2"/>
    </row>
    <row r="632" spans="2:17" x14ac:dyDescent="0.25">
      <c r="B632" s="2">
        <v>-1</v>
      </c>
      <c r="C632" s="2" t="s">
        <v>128</v>
      </c>
      <c r="D632" s="2">
        <v>15</v>
      </c>
      <c r="E632" s="2" t="s">
        <v>19</v>
      </c>
      <c r="F632" s="2" t="s">
        <v>20</v>
      </c>
      <c r="G632" s="2"/>
      <c r="H632" s="2">
        <v>4.9836</v>
      </c>
      <c r="I632" s="2">
        <v>0</v>
      </c>
      <c r="J632" s="2">
        <v>3.4935999999999998</v>
      </c>
      <c r="K632" s="2">
        <v>0</v>
      </c>
      <c r="L632" s="2">
        <v>0</v>
      </c>
      <c r="M632" s="2">
        <v>0</v>
      </c>
      <c r="N632" s="2">
        <v>-1.6085</v>
      </c>
      <c r="O632" s="3">
        <v>46188</v>
      </c>
      <c r="P632" s="2">
        <v>0.4748</v>
      </c>
      <c r="Q632" s="2"/>
    </row>
    <row r="633" spans="2:17" x14ac:dyDescent="0.25">
      <c r="B633" s="2">
        <v>-1</v>
      </c>
      <c r="C633" s="2" t="s">
        <v>128</v>
      </c>
      <c r="D633" s="2">
        <v>15</v>
      </c>
      <c r="E633" s="2" t="s">
        <v>19</v>
      </c>
      <c r="F633" s="2" t="s">
        <v>20</v>
      </c>
      <c r="G633" s="2"/>
      <c r="H633" s="2">
        <v>5.4584000000000001</v>
      </c>
      <c r="I633" s="2">
        <v>0</v>
      </c>
      <c r="J633" s="2">
        <v>3.6419999999999999</v>
      </c>
      <c r="K633" s="2">
        <v>0</v>
      </c>
      <c r="L633" s="2">
        <v>0</v>
      </c>
      <c r="M633" s="2">
        <v>0</v>
      </c>
      <c r="N633" s="2">
        <v>-3.3026</v>
      </c>
      <c r="O633" s="3">
        <v>46188</v>
      </c>
      <c r="P633" s="2">
        <v>0.9496</v>
      </c>
      <c r="Q633" s="2"/>
    </row>
    <row r="634" spans="2:17" x14ac:dyDescent="0.25">
      <c r="B634" s="2">
        <v>-1</v>
      </c>
      <c r="C634" s="2" t="s">
        <v>128</v>
      </c>
      <c r="D634" s="2">
        <v>15</v>
      </c>
      <c r="E634" s="2" t="s">
        <v>19</v>
      </c>
      <c r="F634" s="2" t="s">
        <v>20</v>
      </c>
      <c r="G634" s="2"/>
      <c r="H634" s="2">
        <v>5.4584000000000001</v>
      </c>
      <c r="I634" s="2">
        <v>0</v>
      </c>
      <c r="J634" s="2">
        <v>4.6719999999999997</v>
      </c>
      <c r="K634" s="2">
        <v>0</v>
      </c>
      <c r="L634" s="2">
        <v>0</v>
      </c>
      <c r="M634" s="2">
        <v>0</v>
      </c>
      <c r="N634" s="2">
        <v>-3.4641000000000002</v>
      </c>
      <c r="O634" s="3">
        <v>46218</v>
      </c>
      <c r="P634" s="2">
        <v>0</v>
      </c>
      <c r="Q634" s="2"/>
    </row>
    <row r="635" spans="2:17" x14ac:dyDescent="0.25">
      <c r="B635" s="2">
        <v>-1</v>
      </c>
      <c r="C635" s="2" t="s">
        <v>128</v>
      </c>
      <c r="D635" s="2">
        <v>15</v>
      </c>
      <c r="E635" s="2" t="s">
        <v>19</v>
      </c>
      <c r="F635" s="2" t="s">
        <v>20</v>
      </c>
      <c r="G635" s="2"/>
      <c r="H635" s="2">
        <v>5.8582000000000001</v>
      </c>
      <c r="I635" s="2">
        <v>0</v>
      </c>
      <c r="J635" s="2">
        <v>4.7969999999999997</v>
      </c>
      <c r="K635" s="2">
        <v>0</v>
      </c>
      <c r="L635" s="2">
        <v>0</v>
      </c>
      <c r="M635" s="2">
        <v>0</v>
      </c>
      <c r="N635" s="2">
        <v>-5.3570000000000002</v>
      </c>
      <c r="O635" s="3">
        <v>46218</v>
      </c>
      <c r="P635" s="2">
        <v>0.39979999999999999</v>
      </c>
      <c r="Q635" s="2"/>
    </row>
    <row r="636" spans="2:17" x14ac:dyDescent="0.25">
      <c r="B636" s="2">
        <v>-1</v>
      </c>
      <c r="C636" s="2" t="s">
        <v>128</v>
      </c>
      <c r="D636" s="2">
        <v>15</v>
      </c>
      <c r="E636" s="2" t="s">
        <v>19</v>
      </c>
      <c r="F636" s="2" t="s">
        <v>20</v>
      </c>
      <c r="G636" s="2"/>
      <c r="H636" s="2">
        <v>6.2580999999999998</v>
      </c>
      <c r="I636" s="2">
        <v>0</v>
      </c>
      <c r="J636" s="2">
        <v>4.9218999999999999</v>
      </c>
      <c r="K636" s="2">
        <v>0</v>
      </c>
      <c r="L636" s="2">
        <v>0</v>
      </c>
      <c r="M636" s="2">
        <v>0</v>
      </c>
      <c r="N636" s="2">
        <v>-7.2999000000000001</v>
      </c>
      <c r="O636" s="3">
        <v>46218</v>
      </c>
      <c r="P636" s="2">
        <v>0.79959999999999998</v>
      </c>
      <c r="Q636" s="2"/>
    </row>
    <row r="637" spans="2:17" x14ac:dyDescent="0.25">
      <c r="B637" s="2">
        <v>-1</v>
      </c>
      <c r="C637" s="2" t="s">
        <v>128</v>
      </c>
      <c r="D637" s="2">
        <v>15</v>
      </c>
      <c r="E637" s="2" t="s">
        <v>21</v>
      </c>
      <c r="F637" s="2" t="s">
        <v>20</v>
      </c>
      <c r="G637" s="2"/>
      <c r="H637" s="2">
        <v>0.15</v>
      </c>
      <c r="I637" s="2">
        <v>0</v>
      </c>
      <c r="J637" s="2">
        <v>-3.3393999999999999</v>
      </c>
      <c r="K637" s="2">
        <v>0</v>
      </c>
      <c r="L637" s="2">
        <v>0</v>
      </c>
      <c r="M637" s="2">
        <v>0</v>
      </c>
      <c r="N637" s="2">
        <v>-3.4359000000000002</v>
      </c>
      <c r="O637" s="3">
        <v>46037</v>
      </c>
      <c r="P637" s="2">
        <v>0.15</v>
      </c>
      <c r="Q637" s="2"/>
    </row>
    <row r="638" spans="2:17" x14ac:dyDescent="0.25">
      <c r="B638" s="2">
        <v>-1</v>
      </c>
      <c r="C638" s="2" t="s">
        <v>128</v>
      </c>
      <c r="D638" s="2">
        <v>15</v>
      </c>
      <c r="E638" s="2" t="s">
        <v>21</v>
      </c>
      <c r="F638" s="2" t="s">
        <v>20</v>
      </c>
      <c r="G638" s="2"/>
      <c r="H638" s="2">
        <v>0.49</v>
      </c>
      <c r="I638" s="2">
        <v>0</v>
      </c>
      <c r="J638" s="2">
        <v>-3.3393999999999999</v>
      </c>
      <c r="K638" s="2">
        <v>0</v>
      </c>
      <c r="L638" s="2">
        <v>0</v>
      </c>
      <c r="M638" s="2">
        <v>0</v>
      </c>
      <c r="N638" s="2">
        <v>-2.3005</v>
      </c>
      <c r="O638" s="3">
        <v>46037</v>
      </c>
      <c r="P638" s="2">
        <v>0.49</v>
      </c>
      <c r="Q638" s="2"/>
    </row>
    <row r="639" spans="2:17" x14ac:dyDescent="0.25">
      <c r="B639" s="2">
        <v>-1</v>
      </c>
      <c r="C639" s="2" t="s">
        <v>128</v>
      </c>
      <c r="D639" s="2">
        <v>15</v>
      </c>
      <c r="E639" s="2" t="s">
        <v>21</v>
      </c>
      <c r="F639" s="2" t="s">
        <v>20</v>
      </c>
      <c r="G639" s="2"/>
      <c r="H639" s="2">
        <v>0.83</v>
      </c>
      <c r="I639" s="2">
        <v>0</v>
      </c>
      <c r="J639" s="2">
        <v>-3.3393999999999999</v>
      </c>
      <c r="K639" s="2">
        <v>0</v>
      </c>
      <c r="L639" s="2">
        <v>0</v>
      </c>
      <c r="M639" s="2">
        <v>0</v>
      </c>
      <c r="N639" s="2">
        <v>-1.1652</v>
      </c>
      <c r="O639" s="3">
        <v>46037</v>
      </c>
      <c r="P639" s="2">
        <v>0.83</v>
      </c>
      <c r="Q639" s="2"/>
    </row>
    <row r="640" spans="2:17" x14ac:dyDescent="0.25">
      <c r="B640" s="2">
        <v>-1</v>
      </c>
      <c r="C640" s="2" t="s">
        <v>128</v>
      </c>
      <c r="D640" s="2">
        <v>15</v>
      </c>
      <c r="E640" s="2" t="s">
        <v>21</v>
      </c>
      <c r="F640" s="2" t="s">
        <v>20</v>
      </c>
      <c r="G640" s="2"/>
      <c r="H640" s="2">
        <v>0.83</v>
      </c>
      <c r="I640" s="2">
        <v>0</v>
      </c>
      <c r="J640" s="2">
        <v>-2.4276</v>
      </c>
      <c r="K640" s="2">
        <v>0</v>
      </c>
      <c r="L640" s="2">
        <v>0</v>
      </c>
      <c r="M640" s="2">
        <v>0</v>
      </c>
      <c r="N640" s="2">
        <v>-1.0381</v>
      </c>
      <c r="O640" s="3">
        <v>46068</v>
      </c>
      <c r="P640" s="2">
        <v>0</v>
      </c>
      <c r="Q640" s="2"/>
    </row>
    <row r="641" spans="2:17" x14ac:dyDescent="0.25">
      <c r="B641" s="2">
        <v>-1</v>
      </c>
      <c r="C641" s="2" t="s">
        <v>128</v>
      </c>
      <c r="D641" s="2">
        <v>15</v>
      </c>
      <c r="E641" s="2" t="s">
        <v>21</v>
      </c>
      <c r="F641" s="2" t="s">
        <v>20</v>
      </c>
      <c r="G641" s="2"/>
      <c r="H641" s="2">
        <v>1.2448999999999999</v>
      </c>
      <c r="I641" s="2">
        <v>0</v>
      </c>
      <c r="J641" s="2">
        <v>-2.4276</v>
      </c>
      <c r="K641" s="2">
        <v>0</v>
      </c>
      <c r="L641" s="2">
        <v>0</v>
      </c>
      <c r="M641" s="2">
        <v>0</v>
      </c>
      <c r="N641" s="2">
        <v>-3.0700000000000002E-2</v>
      </c>
      <c r="O641" s="3">
        <v>46068</v>
      </c>
      <c r="P641" s="2">
        <v>0.41499999999999998</v>
      </c>
      <c r="Q641" s="2"/>
    </row>
    <row r="642" spans="2:17" x14ac:dyDescent="0.25">
      <c r="B642" s="2">
        <v>-1</v>
      </c>
      <c r="C642" s="2" t="s">
        <v>128</v>
      </c>
      <c r="D642" s="2">
        <v>15</v>
      </c>
      <c r="E642" s="2" t="s">
        <v>21</v>
      </c>
      <c r="F642" s="2" t="s">
        <v>20</v>
      </c>
      <c r="G642" s="2"/>
      <c r="H642" s="2">
        <v>1.6598999999999999</v>
      </c>
      <c r="I642" s="2">
        <v>0</v>
      </c>
      <c r="J642" s="2">
        <v>-2.4276</v>
      </c>
      <c r="K642" s="2">
        <v>0</v>
      </c>
      <c r="L642" s="2">
        <v>0</v>
      </c>
      <c r="M642" s="2">
        <v>0</v>
      </c>
      <c r="N642" s="2">
        <v>0.97670000000000001</v>
      </c>
      <c r="O642" s="3">
        <v>46068</v>
      </c>
      <c r="P642" s="2">
        <v>0.83</v>
      </c>
      <c r="Q642" s="2"/>
    </row>
    <row r="643" spans="2:17" x14ac:dyDescent="0.25">
      <c r="B643" s="2">
        <v>-1</v>
      </c>
      <c r="C643" s="2" t="s">
        <v>128</v>
      </c>
      <c r="D643" s="2">
        <v>15</v>
      </c>
      <c r="E643" s="2" t="s">
        <v>21</v>
      </c>
      <c r="F643" s="2" t="s">
        <v>20</v>
      </c>
      <c r="G643" s="2"/>
      <c r="H643" s="2">
        <v>1.6598999999999999</v>
      </c>
      <c r="I643" s="2">
        <v>0</v>
      </c>
      <c r="J643" s="2">
        <v>-1.1709000000000001</v>
      </c>
      <c r="K643" s="2">
        <v>0</v>
      </c>
      <c r="L643" s="2">
        <v>0</v>
      </c>
      <c r="M643" s="2">
        <v>0</v>
      </c>
      <c r="N643" s="2">
        <v>1.0508999999999999</v>
      </c>
      <c r="O643" s="3">
        <v>46096</v>
      </c>
      <c r="P643" s="2">
        <v>0</v>
      </c>
      <c r="Q643" s="2"/>
    </row>
    <row r="644" spans="2:17" x14ac:dyDescent="0.25">
      <c r="B644" s="2">
        <v>-1</v>
      </c>
      <c r="C644" s="2" t="s">
        <v>128</v>
      </c>
      <c r="D644" s="2">
        <v>15</v>
      </c>
      <c r="E644" s="2" t="s">
        <v>21</v>
      </c>
      <c r="F644" s="2" t="s">
        <v>20</v>
      </c>
      <c r="G644" s="2"/>
      <c r="H644" s="2">
        <v>2.1347</v>
      </c>
      <c r="I644" s="2">
        <v>0</v>
      </c>
      <c r="J644" s="2">
        <v>-1.1709000000000001</v>
      </c>
      <c r="K644" s="2">
        <v>0</v>
      </c>
      <c r="L644" s="2">
        <v>0</v>
      </c>
      <c r="M644" s="2">
        <v>0</v>
      </c>
      <c r="N644" s="2">
        <v>1.6069</v>
      </c>
      <c r="O644" s="3">
        <v>46096</v>
      </c>
      <c r="P644" s="2">
        <v>0.4748</v>
      </c>
      <c r="Q644" s="2"/>
    </row>
    <row r="645" spans="2:17" x14ac:dyDescent="0.25">
      <c r="B645" s="2">
        <v>-1</v>
      </c>
      <c r="C645" s="2" t="s">
        <v>128</v>
      </c>
      <c r="D645" s="2">
        <v>15</v>
      </c>
      <c r="E645" s="2" t="s">
        <v>21</v>
      </c>
      <c r="F645" s="2" t="s">
        <v>20</v>
      </c>
      <c r="G645" s="2"/>
      <c r="H645" s="2">
        <v>2.6095000000000002</v>
      </c>
      <c r="I645" s="2">
        <v>0</v>
      </c>
      <c r="J645" s="2">
        <v>-1.1709000000000001</v>
      </c>
      <c r="K645" s="2">
        <v>0</v>
      </c>
      <c r="L645" s="2">
        <v>0</v>
      </c>
      <c r="M645" s="2">
        <v>0</v>
      </c>
      <c r="N645" s="2">
        <v>2.1629</v>
      </c>
      <c r="O645" s="3">
        <v>46096</v>
      </c>
      <c r="P645" s="2">
        <v>0.9496</v>
      </c>
      <c r="Q645" s="2"/>
    </row>
    <row r="646" spans="2:17" x14ac:dyDescent="0.25">
      <c r="B646" s="2">
        <v>-1</v>
      </c>
      <c r="C646" s="2" t="s">
        <v>128</v>
      </c>
      <c r="D646" s="2">
        <v>15</v>
      </c>
      <c r="E646" s="2" t="s">
        <v>21</v>
      </c>
      <c r="F646" s="2" t="s">
        <v>20</v>
      </c>
      <c r="G646" s="2"/>
      <c r="H646" s="2">
        <v>2.6095000000000002</v>
      </c>
      <c r="I646" s="2">
        <v>0</v>
      </c>
      <c r="J646" s="2">
        <v>0.32590000000000002</v>
      </c>
      <c r="K646" s="2">
        <v>0</v>
      </c>
      <c r="L646" s="2">
        <v>0</v>
      </c>
      <c r="M646" s="2">
        <v>0</v>
      </c>
      <c r="N646" s="2">
        <v>2.1783999999999999</v>
      </c>
      <c r="O646" s="3">
        <v>46127</v>
      </c>
      <c r="P646" s="2">
        <v>0</v>
      </c>
      <c r="Q646" s="2"/>
    </row>
    <row r="647" spans="2:17" x14ac:dyDescent="0.25">
      <c r="B647" s="2">
        <v>-1</v>
      </c>
      <c r="C647" s="2" t="s">
        <v>128</v>
      </c>
      <c r="D647" s="2">
        <v>15</v>
      </c>
      <c r="E647" s="2" t="s">
        <v>21</v>
      </c>
      <c r="F647" s="2" t="s">
        <v>20</v>
      </c>
      <c r="G647" s="2"/>
      <c r="H647" s="2">
        <v>3.0844</v>
      </c>
      <c r="I647" s="2">
        <v>0</v>
      </c>
      <c r="J647" s="2">
        <v>0.32590000000000002</v>
      </c>
      <c r="K647" s="2">
        <v>0</v>
      </c>
      <c r="L647" s="2">
        <v>0</v>
      </c>
      <c r="M647" s="2">
        <v>0</v>
      </c>
      <c r="N647" s="2">
        <v>2.0236999999999998</v>
      </c>
      <c r="O647" s="3">
        <v>46127</v>
      </c>
      <c r="P647" s="2">
        <v>0.4748</v>
      </c>
      <c r="Q647" s="2"/>
    </row>
    <row r="648" spans="2:17" x14ac:dyDescent="0.25">
      <c r="B648" s="2">
        <v>-1</v>
      </c>
      <c r="C648" s="2" t="s">
        <v>128</v>
      </c>
      <c r="D648" s="2">
        <v>15</v>
      </c>
      <c r="E648" s="2" t="s">
        <v>21</v>
      </c>
      <c r="F648" s="2" t="s">
        <v>20</v>
      </c>
      <c r="G648" s="2"/>
      <c r="H648" s="2">
        <v>3.5592000000000001</v>
      </c>
      <c r="I648" s="2">
        <v>0</v>
      </c>
      <c r="J648" s="2">
        <v>0.32590000000000002</v>
      </c>
      <c r="K648" s="2">
        <v>0</v>
      </c>
      <c r="L648" s="2">
        <v>0</v>
      </c>
      <c r="M648" s="2">
        <v>0</v>
      </c>
      <c r="N648" s="2">
        <v>1.8689</v>
      </c>
      <c r="O648" s="3">
        <v>46127</v>
      </c>
      <c r="P648" s="2">
        <v>0.9496</v>
      </c>
      <c r="Q648" s="2"/>
    </row>
    <row r="649" spans="2:17" x14ac:dyDescent="0.25">
      <c r="B649" s="2">
        <v>-1</v>
      </c>
      <c r="C649" s="2" t="s">
        <v>128</v>
      </c>
      <c r="D649" s="2">
        <v>15</v>
      </c>
      <c r="E649" s="2" t="s">
        <v>21</v>
      </c>
      <c r="F649" s="2" t="s">
        <v>20</v>
      </c>
      <c r="G649" s="2"/>
      <c r="H649" s="2">
        <v>3.5592000000000001</v>
      </c>
      <c r="I649" s="2">
        <v>0</v>
      </c>
      <c r="J649" s="2">
        <v>1.8338000000000001</v>
      </c>
      <c r="K649" s="2">
        <v>0</v>
      </c>
      <c r="L649" s="2">
        <v>0</v>
      </c>
      <c r="M649" s="2">
        <v>0</v>
      </c>
      <c r="N649" s="2">
        <v>1.829</v>
      </c>
      <c r="O649" s="3">
        <v>46157</v>
      </c>
      <c r="P649" s="2">
        <v>0</v>
      </c>
      <c r="Q649" s="2"/>
    </row>
    <row r="650" spans="2:17" x14ac:dyDescent="0.25">
      <c r="B650" s="2">
        <v>-1</v>
      </c>
      <c r="C650" s="2" t="s">
        <v>128</v>
      </c>
      <c r="D650" s="2">
        <v>15</v>
      </c>
      <c r="E650" s="2" t="s">
        <v>21</v>
      </c>
      <c r="F650" s="2" t="s">
        <v>20</v>
      </c>
      <c r="G650" s="2"/>
      <c r="H650" s="2">
        <v>4.0339999999999998</v>
      </c>
      <c r="I650" s="2">
        <v>0</v>
      </c>
      <c r="J650" s="2">
        <v>1.8338000000000001</v>
      </c>
      <c r="K650" s="2">
        <v>0</v>
      </c>
      <c r="L650" s="2">
        <v>0</v>
      </c>
      <c r="M650" s="2">
        <v>0</v>
      </c>
      <c r="N650" s="2">
        <v>0.95830000000000004</v>
      </c>
      <c r="O650" s="3">
        <v>46157</v>
      </c>
      <c r="P650" s="2">
        <v>0.4748</v>
      </c>
      <c r="Q650" s="2"/>
    </row>
    <row r="651" spans="2:17" x14ac:dyDescent="0.25">
      <c r="B651" s="2">
        <v>-1</v>
      </c>
      <c r="C651" s="2" t="s">
        <v>128</v>
      </c>
      <c r="D651" s="2">
        <v>15</v>
      </c>
      <c r="E651" s="2" t="s">
        <v>21</v>
      </c>
      <c r="F651" s="2" t="s">
        <v>20</v>
      </c>
      <c r="G651" s="2"/>
      <c r="H651" s="2">
        <v>4.5087999999999999</v>
      </c>
      <c r="I651" s="2">
        <v>0</v>
      </c>
      <c r="J651" s="2">
        <v>1.8338000000000001</v>
      </c>
      <c r="K651" s="2">
        <v>0</v>
      </c>
      <c r="L651" s="2">
        <v>0</v>
      </c>
      <c r="M651" s="2">
        <v>0</v>
      </c>
      <c r="N651" s="2">
        <v>8.7599999999999997E-2</v>
      </c>
      <c r="O651" s="3">
        <v>46157</v>
      </c>
      <c r="P651" s="2">
        <v>0.9496</v>
      </c>
      <c r="Q651" s="2"/>
    </row>
    <row r="652" spans="2:17" x14ac:dyDescent="0.25">
      <c r="B652" s="2">
        <v>-1</v>
      </c>
      <c r="C652" s="2" t="s">
        <v>128</v>
      </c>
      <c r="D652" s="2">
        <v>15</v>
      </c>
      <c r="E652" s="2" t="s">
        <v>21</v>
      </c>
      <c r="F652" s="2" t="s">
        <v>20</v>
      </c>
      <c r="G652" s="2"/>
      <c r="H652" s="2">
        <v>4.5087999999999999</v>
      </c>
      <c r="I652" s="2">
        <v>0</v>
      </c>
      <c r="J652" s="2">
        <v>3.2303000000000002</v>
      </c>
      <c r="K652" s="2">
        <v>0</v>
      </c>
      <c r="L652" s="2">
        <v>0</v>
      </c>
      <c r="M652" s="2">
        <v>0</v>
      </c>
      <c r="N652" s="2">
        <v>-6.7999999999999996E-3</v>
      </c>
      <c r="O652" s="3">
        <v>46188</v>
      </c>
      <c r="P652" s="2">
        <v>0</v>
      </c>
      <c r="Q652" s="2"/>
    </row>
    <row r="653" spans="2:17" x14ac:dyDescent="0.25">
      <c r="B653" s="2">
        <v>-1</v>
      </c>
      <c r="C653" s="2" t="s">
        <v>128</v>
      </c>
      <c r="D653" s="2">
        <v>15</v>
      </c>
      <c r="E653" s="2" t="s">
        <v>21</v>
      </c>
      <c r="F653" s="2" t="s">
        <v>20</v>
      </c>
      <c r="G653" s="2"/>
      <c r="H653" s="2">
        <v>4.9836</v>
      </c>
      <c r="I653" s="2">
        <v>0</v>
      </c>
      <c r="J653" s="2">
        <v>3.2303000000000002</v>
      </c>
      <c r="K653" s="2">
        <v>0</v>
      </c>
      <c r="L653" s="2">
        <v>0</v>
      </c>
      <c r="M653" s="2">
        <v>0</v>
      </c>
      <c r="N653" s="2">
        <v>-1.5406</v>
      </c>
      <c r="O653" s="3">
        <v>46188</v>
      </c>
      <c r="P653" s="2">
        <v>0.4748</v>
      </c>
      <c r="Q653" s="2"/>
    </row>
    <row r="654" spans="2:17" x14ac:dyDescent="0.25">
      <c r="B654" s="2">
        <v>-1</v>
      </c>
      <c r="C654" s="2" t="s">
        <v>128</v>
      </c>
      <c r="D654" s="2">
        <v>15</v>
      </c>
      <c r="E654" s="2" t="s">
        <v>21</v>
      </c>
      <c r="F654" s="2" t="s">
        <v>20</v>
      </c>
      <c r="G654" s="2"/>
      <c r="H654" s="2">
        <v>5.4584000000000001</v>
      </c>
      <c r="I654" s="2">
        <v>0</v>
      </c>
      <c r="J654" s="2">
        <v>3.2303000000000002</v>
      </c>
      <c r="K654" s="2">
        <v>0</v>
      </c>
      <c r="L654" s="2">
        <v>0</v>
      </c>
      <c r="M654" s="2">
        <v>0</v>
      </c>
      <c r="N654" s="2">
        <v>-3.0743999999999998</v>
      </c>
      <c r="O654" s="3">
        <v>46188</v>
      </c>
      <c r="P654" s="2">
        <v>0.9496</v>
      </c>
      <c r="Q654" s="2"/>
    </row>
    <row r="655" spans="2:17" x14ac:dyDescent="0.25">
      <c r="B655" s="2">
        <v>-1</v>
      </c>
      <c r="C655" s="2" t="s">
        <v>128</v>
      </c>
      <c r="D655" s="2">
        <v>15</v>
      </c>
      <c r="E655" s="2" t="s">
        <v>21</v>
      </c>
      <c r="F655" s="2" t="s">
        <v>20</v>
      </c>
      <c r="G655" s="2"/>
      <c r="H655" s="2">
        <v>5.4584000000000001</v>
      </c>
      <c r="I655" s="2">
        <v>0</v>
      </c>
      <c r="J655" s="2">
        <v>4.3032000000000004</v>
      </c>
      <c r="K655" s="2">
        <v>0</v>
      </c>
      <c r="L655" s="2">
        <v>0</v>
      </c>
      <c r="M655" s="2">
        <v>0</v>
      </c>
      <c r="N655" s="2">
        <v>-3.2223000000000002</v>
      </c>
      <c r="O655" s="3">
        <v>46218</v>
      </c>
      <c r="P655" s="2">
        <v>0</v>
      </c>
      <c r="Q655" s="2"/>
    </row>
    <row r="656" spans="2:17" x14ac:dyDescent="0.25">
      <c r="B656" s="2">
        <v>-1</v>
      </c>
      <c r="C656" s="2" t="s">
        <v>128</v>
      </c>
      <c r="D656" s="2">
        <v>15</v>
      </c>
      <c r="E656" s="2" t="s">
        <v>21</v>
      </c>
      <c r="F656" s="2" t="s">
        <v>20</v>
      </c>
      <c r="G656" s="2"/>
      <c r="H656" s="2">
        <v>5.8582000000000001</v>
      </c>
      <c r="I656" s="2">
        <v>0</v>
      </c>
      <c r="J656" s="2">
        <v>4.3032000000000004</v>
      </c>
      <c r="K656" s="2">
        <v>0</v>
      </c>
      <c r="L656" s="2">
        <v>0</v>
      </c>
      <c r="M656" s="2">
        <v>0</v>
      </c>
      <c r="N656" s="2">
        <v>-4.9428000000000001</v>
      </c>
      <c r="O656" s="3">
        <v>46218</v>
      </c>
      <c r="P656" s="2">
        <v>0.39979999999999999</v>
      </c>
      <c r="Q656" s="2"/>
    </row>
    <row r="657" spans="2:17" x14ac:dyDescent="0.25">
      <c r="B657" s="2">
        <v>-1</v>
      </c>
      <c r="C657" s="2" t="s">
        <v>128</v>
      </c>
      <c r="D657" s="2">
        <v>15</v>
      </c>
      <c r="E657" s="2" t="s">
        <v>21</v>
      </c>
      <c r="F657" s="2" t="s">
        <v>20</v>
      </c>
      <c r="G657" s="2"/>
      <c r="H657" s="2">
        <v>6.2580999999999998</v>
      </c>
      <c r="I657" s="2">
        <v>0</v>
      </c>
      <c r="J657" s="2">
        <v>4.3032000000000004</v>
      </c>
      <c r="K657" s="2">
        <v>0</v>
      </c>
      <c r="L657" s="2">
        <v>0</v>
      </c>
      <c r="M657" s="2">
        <v>0</v>
      </c>
      <c r="N657" s="2">
        <v>-6.6631999999999998</v>
      </c>
      <c r="O657" s="3">
        <v>46218</v>
      </c>
      <c r="P657" s="2">
        <v>0.79959999999999998</v>
      </c>
      <c r="Q657" s="2"/>
    </row>
    <row r="658" spans="2:17" ht="30" x14ac:dyDescent="0.25">
      <c r="B658" s="2">
        <v>-1</v>
      </c>
      <c r="C658" s="2" t="s">
        <v>128</v>
      </c>
      <c r="D658" s="2">
        <v>15</v>
      </c>
      <c r="E658" s="2" t="s">
        <v>22</v>
      </c>
      <c r="F658" s="2" t="s">
        <v>23</v>
      </c>
      <c r="G658" s="2" t="s">
        <v>24</v>
      </c>
      <c r="H658" s="2">
        <v>0.15</v>
      </c>
      <c r="I658" s="2">
        <v>0</v>
      </c>
      <c r="J658" s="2">
        <v>4.3400000000000001E-2</v>
      </c>
      <c r="K658" s="2">
        <v>0</v>
      </c>
      <c r="L658" s="2">
        <v>0</v>
      </c>
      <c r="M658" s="2">
        <v>0</v>
      </c>
      <c r="N658" s="2">
        <v>8.1299999999999997E-2</v>
      </c>
      <c r="O658" s="3">
        <v>46037</v>
      </c>
      <c r="P658" s="2">
        <v>0.15</v>
      </c>
      <c r="Q658" s="2"/>
    </row>
    <row r="659" spans="2:17" ht="30" x14ac:dyDescent="0.25">
      <c r="B659" s="2">
        <v>-1</v>
      </c>
      <c r="C659" s="2" t="s">
        <v>128</v>
      </c>
      <c r="D659" s="2">
        <v>15</v>
      </c>
      <c r="E659" s="2" t="s">
        <v>22</v>
      </c>
      <c r="F659" s="2" t="s">
        <v>23</v>
      </c>
      <c r="G659" s="2" t="s">
        <v>24</v>
      </c>
      <c r="H659" s="2">
        <v>0.49</v>
      </c>
      <c r="I659" s="2">
        <v>0</v>
      </c>
      <c r="J659" s="2">
        <v>4.3400000000000001E-2</v>
      </c>
      <c r="K659" s="2">
        <v>0</v>
      </c>
      <c r="L659" s="2">
        <v>0</v>
      </c>
      <c r="M659" s="2">
        <v>0</v>
      </c>
      <c r="N659" s="2">
        <v>6.6500000000000004E-2</v>
      </c>
      <c r="O659" s="3">
        <v>46037</v>
      </c>
      <c r="P659" s="2">
        <v>0.49</v>
      </c>
      <c r="Q659" s="2"/>
    </row>
    <row r="660" spans="2:17" ht="30" x14ac:dyDescent="0.25">
      <c r="B660" s="2">
        <v>-1</v>
      </c>
      <c r="C660" s="2" t="s">
        <v>128</v>
      </c>
      <c r="D660" s="2">
        <v>15</v>
      </c>
      <c r="E660" s="2" t="s">
        <v>22</v>
      </c>
      <c r="F660" s="2" t="s">
        <v>23</v>
      </c>
      <c r="G660" s="2" t="s">
        <v>24</v>
      </c>
      <c r="H660" s="2">
        <v>0.83</v>
      </c>
      <c r="I660" s="2">
        <v>0</v>
      </c>
      <c r="J660" s="2">
        <v>4.3400000000000001E-2</v>
      </c>
      <c r="K660" s="2">
        <v>0</v>
      </c>
      <c r="L660" s="2">
        <v>0</v>
      </c>
      <c r="M660" s="2">
        <v>0</v>
      </c>
      <c r="N660" s="2">
        <v>5.1700000000000003E-2</v>
      </c>
      <c r="O660" s="3">
        <v>46037</v>
      </c>
      <c r="P660" s="2">
        <v>0.83</v>
      </c>
      <c r="Q660" s="2"/>
    </row>
    <row r="661" spans="2:17" ht="30" x14ac:dyDescent="0.25">
      <c r="B661" s="2">
        <v>-1</v>
      </c>
      <c r="C661" s="2" t="s">
        <v>128</v>
      </c>
      <c r="D661" s="2">
        <v>15</v>
      </c>
      <c r="E661" s="2" t="s">
        <v>22</v>
      </c>
      <c r="F661" s="2" t="s">
        <v>23</v>
      </c>
      <c r="G661" s="2" t="s">
        <v>24</v>
      </c>
      <c r="H661" s="2">
        <v>0.83</v>
      </c>
      <c r="I661" s="2">
        <v>0</v>
      </c>
      <c r="J661" s="2">
        <v>2.3599999999999999E-2</v>
      </c>
      <c r="K661" s="2">
        <v>0</v>
      </c>
      <c r="L661" s="2">
        <v>0</v>
      </c>
      <c r="M661" s="2">
        <v>0</v>
      </c>
      <c r="N661" s="2">
        <v>5.0799999999999998E-2</v>
      </c>
      <c r="O661" s="3">
        <v>46068</v>
      </c>
      <c r="P661" s="2">
        <v>0</v>
      </c>
      <c r="Q661" s="2"/>
    </row>
    <row r="662" spans="2:17" ht="30" x14ac:dyDescent="0.25">
      <c r="B662" s="2">
        <v>-1</v>
      </c>
      <c r="C662" s="2" t="s">
        <v>128</v>
      </c>
      <c r="D662" s="2">
        <v>15</v>
      </c>
      <c r="E662" s="2" t="s">
        <v>22</v>
      </c>
      <c r="F662" s="2" t="s">
        <v>23</v>
      </c>
      <c r="G662" s="2" t="s">
        <v>24</v>
      </c>
      <c r="H662" s="2">
        <v>1.2448999999999999</v>
      </c>
      <c r="I662" s="2">
        <v>0</v>
      </c>
      <c r="J662" s="2">
        <v>2.3599999999999999E-2</v>
      </c>
      <c r="K662" s="2">
        <v>0</v>
      </c>
      <c r="L662" s="2">
        <v>0</v>
      </c>
      <c r="M662" s="2">
        <v>0</v>
      </c>
      <c r="N662" s="2">
        <v>4.1000000000000002E-2</v>
      </c>
      <c r="O662" s="3">
        <v>46068</v>
      </c>
      <c r="P662" s="2">
        <v>0.41499999999999998</v>
      </c>
      <c r="Q662" s="2"/>
    </row>
    <row r="663" spans="2:17" ht="30" x14ac:dyDescent="0.25">
      <c r="B663" s="2">
        <v>-1</v>
      </c>
      <c r="C663" s="2" t="s">
        <v>128</v>
      </c>
      <c r="D663" s="2">
        <v>15</v>
      </c>
      <c r="E663" s="2" t="s">
        <v>22</v>
      </c>
      <c r="F663" s="2" t="s">
        <v>23</v>
      </c>
      <c r="G663" s="2" t="s">
        <v>24</v>
      </c>
      <c r="H663" s="2">
        <v>1.6598999999999999</v>
      </c>
      <c r="I663" s="2">
        <v>0</v>
      </c>
      <c r="J663" s="2">
        <v>2.3599999999999999E-2</v>
      </c>
      <c r="K663" s="2">
        <v>0</v>
      </c>
      <c r="L663" s="2">
        <v>0</v>
      </c>
      <c r="M663" s="2">
        <v>0</v>
      </c>
      <c r="N663" s="2">
        <v>3.1199999999999999E-2</v>
      </c>
      <c r="O663" s="3">
        <v>46068</v>
      </c>
      <c r="P663" s="2">
        <v>0.83</v>
      </c>
      <c r="Q663" s="2"/>
    </row>
    <row r="664" spans="2:17" ht="30" x14ac:dyDescent="0.25">
      <c r="B664" s="2">
        <v>-1</v>
      </c>
      <c r="C664" s="2" t="s">
        <v>128</v>
      </c>
      <c r="D664" s="2">
        <v>15</v>
      </c>
      <c r="E664" s="2" t="s">
        <v>22</v>
      </c>
      <c r="F664" s="2" t="s">
        <v>23</v>
      </c>
      <c r="G664" s="2" t="s">
        <v>24</v>
      </c>
      <c r="H664" s="2">
        <v>1.6598999999999999</v>
      </c>
      <c r="I664" s="2">
        <v>0</v>
      </c>
      <c r="J664" s="2">
        <v>1.8100000000000002E-2</v>
      </c>
      <c r="K664" s="2">
        <v>0</v>
      </c>
      <c r="L664" s="2">
        <v>0</v>
      </c>
      <c r="M664" s="2">
        <v>0</v>
      </c>
      <c r="N664" s="2">
        <v>3.04E-2</v>
      </c>
      <c r="O664" s="3">
        <v>46096</v>
      </c>
      <c r="P664" s="2">
        <v>0</v>
      </c>
      <c r="Q664" s="2"/>
    </row>
    <row r="665" spans="2:17" ht="30" x14ac:dyDescent="0.25">
      <c r="B665" s="2">
        <v>-1</v>
      </c>
      <c r="C665" s="2" t="s">
        <v>128</v>
      </c>
      <c r="D665" s="2">
        <v>15</v>
      </c>
      <c r="E665" s="2" t="s">
        <v>22</v>
      </c>
      <c r="F665" s="2" t="s">
        <v>23</v>
      </c>
      <c r="G665" s="2" t="s">
        <v>24</v>
      </c>
      <c r="H665" s="2">
        <v>2.1347</v>
      </c>
      <c r="I665" s="2">
        <v>0</v>
      </c>
      <c r="J665" s="2">
        <v>1.8100000000000002E-2</v>
      </c>
      <c r="K665" s="2">
        <v>0</v>
      </c>
      <c r="L665" s="2">
        <v>0</v>
      </c>
      <c r="M665" s="2">
        <v>0</v>
      </c>
      <c r="N665" s="2">
        <v>2.18E-2</v>
      </c>
      <c r="O665" s="3">
        <v>46096</v>
      </c>
      <c r="P665" s="2">
        <v>0.4748</v>
      </c>
      <c r="Q665" s="2"/>
    </row>
    <row r="666" spans="2:17" ht="30" x14ac:dyDescent="0.25">
      <c r="B666" s="2">
        <v>-1</v>
      </c>
      <c r="C666" s="2" t="s">
        <v>128</v>
      </c>
      <c r="D666" s="2">
        <v>15</v>
      </c>
      <c r="E666" s="2" t="s">
        <v>22</v>
      </c>
      <c r="F666" s="2" t="s">
        <v>23</v>
      </c>
      <c r="G666" s="2" t="s">
        <v>24</v>
      </c>
      <c r="H666" s="2">
        <v>2.6095000000000002</v>
      </c>
      <c r="I666" s="2">
        <v>0</v>
      </c>
      <c r="J666" s="2">
        <v>1.8100000000000002E-2</v>
      </c>
      <c r="K666" s="2">
        <v>0</v>
      </c>
      <c r="L666" s="2">
        <v>0</v>
      </c>
      <c r="M666" s="2">
        <v>0</v>
      </c>
      <c r="N666" s="2">
        <v>1.3100000000000001E-2</v>
      </c>
      <c r="O666" s="3">
        <v>46096</v>
      </c>
      <c r="P666" s="2">
        <v>0.9496</v>
      </c>
      <c r="Q666" s="2"/>
    </row>
    <row r="667" spans="2:17" ht="30" x14ac:dyDescent="0.25">
      <c r="B667" s="2">
        <v>-1</v>
      </c>
      <c r="C667" s="2" t="s">
        <v>128</v>
      </c>
      <c r="D667" s="2">
        <v>15</v>
      </c>
      <c r="E667" s="2" t="s">
        <v>22</v>
      </c>
      <c r="F667" s="2" t="s">
        <v>23</v>
      </c>
      <c r="G667" s="2" t="s">
        <v>24</v>
      </c>
      <c r="H667" s="2">
        <v>2.6095000000000002</v>
      </c>
      <c r="I667" s="2">
        <v>0</v>
      </c>
      <c r="J667" s="2">
        <v>1.66E-2</v>
      </c>
      <c r="K667" s="2">
        <v>0</v>
      </c>
      <c r="L667" s="2">
        <v>0</v>
      </c>
      <c r="M667" s="2">
        <v>0</v>
      </c>
      <c r="N667" s="2">
        <v>1.2500000000000001E-2</v>
      </c>
      <c r="O667" s="3">
        <v>46127</v>
      </c>
      <c r="P667" s="2">
        <v>0</v>
      </c>
      <c r="Q667" s="2"/>
    </row>
    <row r="668" spans="2:17" ht="30" x14ac:dyDescent="0.25">
      <c r="B668" s="2">
        <v>-1</v>
      </c>
      <c r="C668" s="2" t="s">
        <v>128</v>
      </c>
      <c r="D668" s="2">
        <v>15</v>
      </c>
      <c r="E668" s="2" t="s">
        <v>22</v>
      </c>
      <c r="F668" s="2" t="s">
        <v>23</v>
      </c>
      <c r="G668" s="2" t="s">
        <v>24</v>
      </c>
      <c r="H668" s="2">
        <v>3.0844</v>
      </c>
      <c r="I668" s="2">
        <v>0</v>
      </c>
      <c r="J668" s="2">
        <v>1.66E-2</v>
      </c>
      <c r="K668" s="2">
        <v>0</v>
      </c>
      <c r="L668" s="2">
        <v>0</v>
      </c>
      <c r="M668" s="2">
        <v>0</v>
      </c>
      <c r="N668" s="2">
        <v>4.5999999999999999E-3</v>
      </c>
      <c r="O668" s="3">
        <v>46127</v>
      </c>
      <c r="P668" s="2">
        <v>0.4748</v>
      </c>
      <c r="Q668" s="2"/>
    </row>
    <row r="669" spans="2:17" ht="30" x14ac:dyDescent="0.25">
      <c r="B669" s="2">
        <v>-1</v>
      </c>
      <c r="C669" s="2" t="s">
        <v>128</v>
      </c>
      <c r="D669" s="2">
        <v>15</v>
      </c>
      <c r="E669" s="2" t="s">
        <v>22</v>
      </c>
      <c r="F669" s="2" t="s">
        <v>23</v>
      </c>
      <c r="G669" s="2" t="s">
        <v>24</v>
      </c>
      <c r="H669" s="2">
        <v>3.5592000000000001</v>
      </c>
      <c r="I669" s="2">
        <v>0</v>
      </c>
      <c r="J669" s="2">
        <v>1.66E-2</v>
      </c>
      <c r="K669" s="2">
        <v>0</v>
      </c>
      <c r="L669" s="2">
        <v>0</v>
      </c>
      <c r="M669" s="2">
        <v>0</v>
      </c>
      <c r="N669" s="2">
        <v>3.3999999999999998E-3</v>
      </c>
      <c r="O669" s="3">
        <v>46127</v>
      </c>
      <c r="P669" s="2">
        <v>0.9496</v>
      </c>
      <c r="Q669" s="2"/>
    </row>
    <row r="670" spans="2:17" ht="30" x14ac:dyDescent="0.25">
      <c r="B670" s="2">
        <v>-1</v>
      </c>
      <c r="C670" s="2" t="s">
        <v>128</v>
      </c>
      <c r="D670" s="2">
        <v>15</v>
      </c>
      <c r="E670" s="2" t="s">
        <v>22</v>
      </c>
      <c r="F670" s="2" t="s">
        <v>23</v>
      </c>
      <c r="G670" s="2" t="s">
        <v>24</v>
      </c>
      <c r="H670" s="2">
        <v>3.5592000000000001</v>
      </c>
      <c r="I670" s="2">
        <v>0</v>
      </c>
      <c r="J670" s="2">
        <v>1.7000000000000001E-2</v>
      </c>
      <c r="K670" s="2">
        <v>0</v>
      </c>
      <c r="L670" s="2">
        <v>0</v>
      </c>
      <c r="M670" s="2">
        <v>0</v>
      </c>
      <c r="N670" s="2">
        <v>4.0000000000000001E-3</v>
      </c>
      <c r="O670" s="3">
        <v>46157</v>
      </c>
      <c r="P670" s="2">
        <v>0</v>
      </c>
      <c r="Q670" s="2"/>
    </row>
    <row r="671" spans="2:17" ht="30" x14ac:dyDescent="0.25">
      <c r="B671" s="2">
        <v>-1</v>
      </c>
      <c r="C671" s="2" t="s">
        <v>128</v>
      </c>
      <c r="D671" s="2">
        <v>15</v>
      </c>
      <c r="E671" s="2" t="s">
        <v>22</v>
      </c>
      <c r="F671" s="2" t="s">
        <v>23</v>
      </c>
      <c r="G671" s="2" t="s">
        <v>24</v>
      </c>
      <c r="H671" s="2">
        <v>4.0339999999999998</v>
      </c>
      <c r="I671" s="2">
        <v>0</v>
      </c>
      <c r="J671" s="2">
        <v>1.7000000000000001E-2</v>
      </c>
      <c r="K671" s="2">
        <v>0</v>
      </c>
      <c r="L671" s="2">
        <v>0</v>
      </c>
      <c r="M671" s="2">
        <v>0</v>
      </c>
      <c r="N671" s="2">
        <v>1.2E-2</v>
      </c>
      <c r="O671" s="3">
        <v>46157</v>
      </c>
      <c r="P671" s="2">
        <v>0.4748</v>
      </c>
      <c r="Q671" s="2"/>
    </row>
    <row r="672" spans="2:17" ht="30" x14ac:dyDescent="0.25">
      <c r="B672" s="2">
        <v>-1</v>
      </c>
      <c r="C672" s="2" t="s">
        <v>128</v>
      </c>
      <c r="D672" s="2">
        <v>15</v>
      </c>
      <c r="E672" s="2" t="s">
        <v>22</v>
      </c>
      <c r="F672" s="2" t="s">
        <v>23</v>
      </c>
      <c r="G672" s="2" t="s">
        <v>24</v>
      </c>
      <c r="H672" s="2">
        <v>4.5087999999999999</v>
      </c>
      <c r="I672" s="2">
        <v>0</v>
      </c>
      <c r="J672" s="2">
        <v>1.7000000000000001E-2</v>
      </c>
      <c r="K672" s="2">
        <v>0</v>
      </c>
      <c r="L672" s="2">
        <v>0</v>
      </c>
      <c r="M672" s="2">
        <v>0</v>
      </c>
      <c r="N672" s="2">
        <v>0.02</v>
      </c>
      <c r="O672" s="3">
        <v>46157</v>
      </c>
      <c r="P672" s="2">
        <v>0.9496</v>
      </c>
      <c r="Q672" s="2"/>
    </row>
    <row r="673" spans="2:17" ht="30" x14ac:dyDescent="0.25">
      <c r="B673" s="2">
        <v>-1</v>
      </c>
      <c r="C673" s="2" t="s">
        <v>128</v>
      </c>
      <c r="D673" s="2">
        <v>15</v>
      </c>
      <c r="E673" s="2" t="s">
        <v>22</v>
      </c>
      <c r="F673" s="2" t="s">
        <v>23</v>
      </c>
      <c r="G673" s="2" t="s">
        <v>24</v>
      </c>
      <c r="H673" s="2">
        <v>4.5087999999999999</v>
      </c>
      <c r="I673" s="2">
        <v>0</v>
      </c>
      <c r="J673" s="2">
        <v>1.9699999999999999E-2</v>
      </c>
      <c r="K673" s="2">
        <v>0</v>
      </c>
      <c r="L673" s="2">
        <v>0</v>
      </c>
      <c r="M673" s="2">
        <v>0</v>
      </c>
      <c r="N673" s="2">
        <v>2.07E-2</v>
      </c>
      <c r="O673" s="3">
        <v>46188</v>
      </c>
      <c r="P673" s="2">
        <v>0</v>
      </c>
      <c r="Q673" s="2"/>
    </row>
    <row r="674" spans="2:17" ht="30" x14ac:dyDescent="0.25">
      <c r="B674" s="2">
        <v>-1</v>
      </c>
      <c r="C674" s="2" t="s">
        <v>128</v>
      </c>
      <c r="D674" s="2">
        <v>15</v>
      </c>
      <c r="E674" s="2" t="s">
        <v>22</v>
      </c>
      <c r="F674" s="2" t="s">
        <v>23</v>
      </c>
      <c r="G674" s="2" t="s">
        <v>24</v>
      </c>
      <c r="H674" s="2">
        <v>4.9836</v>
      </c>
      <c r="I674" s="2">
        <v>0</v>
      </c>
      <c r="J674" s="2">
        <v>1.9699999999999999E-2</v>
      </c>
      <c r="K674" s="2">
        <v>0</v>
      </c>
      <c r="L674" s="2">
        <v>0</v>
      </c>
      <c r="M674" s="2">
        <v>0</v>
      </c>
      <c r="N674" s="2">
        <v>0.03</v>
      </c>
      <c r="O674" s="3">
        <v>46188</v>
      </c>
      <c r="P674" s="2">
        <v>0.4748</v>
      </c>
      <c r="Q674" s="2"/>
    </row>
    <row r="675" spans="2:17" ht="30" x14ac:dyDescent="0.25">
      <c r="B675" s="2">
        <v>-1</v>
      </c>
      <c r="C675" s="2" t="s">
        <v>128</v>
      </c>
      <c r="D675" s="2">
        <v>15</v>
      </c>
      <c r="E675" s="2" t="s">
        <v>22</v>
      </c>
      <c r="F675" s="2" t="s">
        <v>23</v>
      </c>
      <c r="G675" s="2" t="s">
        <v>24</v>
      </c>
      <c r="H675" s="2">
        <v>5.4584000000000001</v>
      </c>
      <c r="I675" s="2">
        <v>0</v>
      </c>
      <c r="J675" s="2">
        <v>1.9699999999999999E-2</v>
      </c>
      <c r="K675" s="2">
        <v>0</v>
      </c>
      <c r="L675" s="2">
        <v>0</v>
      </c>
      <c r="M675" s="2">
        <v>0</v>
      </c>
      <c r="N675" s="2">
        <v>3.9399999999999998E-2</v>
      </c>
      <c r="O675" s="3">
        <v>46188</v>
      </c>
      <c r="P675" s="2">
        <v>0.9496</v>
      </c>
      <c r="Q675" s="2"/>
    </row>
    <row r="676" spans="2:17" ht="30" x14ac:dyDescent="0.25">
      <c r="B676" s="2">
        <v>-1</v>
      </c>
      <c r="C676" s="2" t="s">
        <v>128</v>
      </c>
      <c r="D676" s="2">
        <v>15</v>
      </c>
      <c r="E676" s="2" t="s">
        <v>22</v>
      </c>
      <c r="F676" s="2" t="s">
        <v>23</v>
      </c>
      <c r="G676" s="2" t="s">
        <v>24</v>
      </c>
      <c r="H676" s="2">
        <v>5.4584000000000001</v>
      </c>
      <c r="I676" s="2">
        <v>0</v>
      </c>
      <c r="J676" s="2">
        <v>2.8000000000000001E-2</v>
      </c>
      <c r="K676" s="2">
        <v>0</v>
      </c>
      <c r="L676" s="2">
        <v>0</v>
      </c>
      <c r="M676" s="2">
        <v>0</v>
      </c>
      <c r="N676" s="2">
        <v>4.0099999999999997E-2</v>
      </c>
      <c r="O676" s="3">
        <v>46218</v>
      </c>
      <c r="P676" s="2">
        <v>0</v>
      </c>
      <c r="Q676" s="2"/>
    </row>
    <row r="677" spans="2:17" ht="30" x14ac:dyDescent="0.25">
      <c r="B677" s="2">
        <v>-1</v>
      </c>
      <c r="C677" s="2" t="s">
        <v>128</v>
      </c>
      <c r="D677" s="2">
        <v>15</v>
      </c>
      <c r="E677" s="2" t="s">
        <v>22</v>
      </c>
      <c r="F677" s="2" t="s">
        <v>23</v>
      </c>
      <c r="G677" s="2" t="s">
        <v>24</v>
      </c>
      <c r="H677" s="2">
        <v>5.8582000000000001</v>
      </c>
      <c r="I677" s="2">
        <v>0</v>
      </c>
      <c r="J677" s="2">
        <v>2.8000000000000001E-2</v>
      </c>
      <c r="K677" s="2">
        <v>0</v>
      </c>
      <c r="L677" s="2">
        <v>0</v>
      </c>
      <c r="M677" s="2">
        <v>0</v>
      </c>
      <c r="N677" s="2">
        <v>5.1299999999999998E-2</v>
      </c>
      <c r="O677" s="3">
        <v>46218</v>
      </c>
      <c r="P677" s="2">
        <v>0.39979999999999999</v>
      </c>
      <c r="Q677" s="2"/>
    </row>
    <row r="678" spans="2:17" ht="30" x14ac:dyDescent="0.25">
      <c r="B678" s="2">
        <v>-1</v>
      </c>
      <c r="C678" s="2" t="s">
        <v>128</v>
      </c>
      <c r="D678" s="2">
        <v>15</v>
      </c>
      <c r="E678" s="2" t="s">
        <v>22</v>
      </c>
      <c r="F678" s="2" t="s">
        <v>23</v>
      </c>
      <c r="G678" s="2" t="s">
        <v>24</v>
      </c>
      <c r="H678" s="2">
        <v>6.2580999999999998</v>
      </c>
      <c r="I678" s="2">
        <v>0</v>
      </c>
      <c r="J678" s="2">
        <v>2.8000000000000001E-2</v>
      </c>
      <c r="K678" s="2">
        <v>0</v>
      </c>
      <c r="L678" s="2">
        <v>0</v>
      </c>
      <c r="M678" s="2">
        <v>0</v>
      </c>
      <c r="N678" s="2">
        <v>6.25E-2</v>
      </c>
      <c r="O678" s="3">
        <v>46218</v>
      </c>
      <c r="P678" s="2">
        <v>0.79959999999999998</v>
      </c>
      <c r="Q678" s="2"/>
    </row>
    <row r="679" spans="2:17" ht="30" x14ac:dyDescent="0.25">
      <c r="B679" s="2">
        <v>-1</v>
      </c>
      <c r="C679" s="2" t="s">
        <v>128</v>
      </c>
      <c r="D679" s="2">
        <v>15</v>
      </c>
      <c r="E679" s="2" t="s">
        <v>25</v>
      </c>
      <c r="F679" s="2" t="s">
        <v>23</v>
      </c>
      <c r="G679" s="2" t="s">
        <v>24</v>
      </c>
      <c r="H679" s="2">
        <v>0.15</v>
      </c>
      <c r="I679" s="2">
        <v>0</v>
      </c>
      <c r="J679" s="2">
        <v>1.77E-2</v>
      </c>
      <c r="K679" s="2">
        <v>0</v>
      </c>
      <c r="L679" s="2">
        <v>0</v>
      </c>
      <c r="M679" s="2">
        <v>0</v>
      </c>
      <c r="N679" s="2">
        <v>1.8599999999999998E-2</v>
      </c>
      <c r="O679" s="3">
        <v>46037</v>
      </c>
      <c r="P679" s="2">
        <v>0.15</v>
      </c>
      <c r="Q679" s="2"/>
    </row>
    <row r="680" spans="2:17" ht="30" x14ac:dyDescent="0.25">
      <c r="B680" s="2">
        <v>-1</v>
      </c>
      <c r="C680" s="2" t="s">
        <v>128</v>
      </c>
      <c r="D680" s="2">
        <v>15</v>
      </c>
      <c r="E680" s="2" t="s">
        <v>25</v>
      </c>
      <c r="F680" s="2" t="s">
        <v>23</v>
      </c>
      <c r="G680" s="2" t="s">
        <v>24</v>
      </c>
      <c r="H680" s="2">
        <v>0.49</v>
      </c>
      <c r="I680" s="2">
        <v>0</v>
      </c>
      <c r="J680" s="2">
        <v>1.77E-2</v>
      </c>
      <c r="K680" s="2">
        <v>0</v>
      </c>
      <c r="L680" s="2">
        <v>0</v>
      </c>
      <c r="M680" s="2">
        <v>0</v>
      </c>
      <c r="N680" s="2">
        <v>1.26E-2</v>
      </c>
      <c r="O680" s="3">
        <v>46037</v>
      </c>
      <c r="P680" s="2">
        <v>0.49</v>
      </c>
      <c r="Q680" s="2"/>
    </row>
    <row r="681" spans="2:17" ht="30" x14ac:dyDescent="0.25">
      <c r="B681" s="2">
        <v>-1</v>
      </c>
      <c r="C681" s="2" t="s">
        <v>128</v>
      </c>
      <c r="D681" s="2">
        <v>15</v>
      </c>
      <c r="E681" s="2" t="s">
        <v>25</v>
      </c>
      <c r="F681" s="2" t="s">
        <v>23</v>
      </c>
      <c r="G681" s="2" t="s">
        <v>24</v>
      </c>
      <c r="H681" s="2">
        <v>0.83</v>
      </c>
      <c r="I681" s="2">
        <v>0</v>
      </c>
      <c r="J681" s="2">
        <v>1.77E-2</v>
      </c>
      <c r="K681" s="2">
        <v>0</v>
      </c>
      <c r="L681" s="2">
        <v>0</v>
      </c>
      <c r="M681" s="2">
        <v>0</v>
      </c>
      <c r="N681" s="2">
        <v>6.7999999999999996E-3</v>
      </c>
      <c r="O681" s="3">
        <v>46037</v>
      </c>
      <c r="P681" s="2">
        <v>0.83</v>
      </c>
      <c r="Q681" s="2"/>
    </row>
    <row r="682" spans="2:17" ht="30" x14ac:dyDescent="0.25">
      <c r="B682" s="2">
        <v>-1</v>
      </c>
      <c r="C682" s="2" t="s">
        <v>128</v>
      </c>
      <c r="D682" s="2">
        <v>15</v>
      </c>
      <c r="E682" s="2" t="s">
        <v>25</v>
      </c>
      <c r="F682" s="2" t="s">
        <v>23</v>
      </c>
      <c r="G682" s="2" t="s">
        <v>24</v>
      </c>
      <c r="H682" s="2">
        <v>0.83</v>
      </c>
      <c r="I682" s="2">
        <v>0</v>
      </c>
      <c r="J682" s="2">
        <v>1.01E-2</v>
      </c>
      <c r="K682" s="2">
        <v>0</v>
      </c>
      <c r="L682" s="2">
        <v>0</v>
      </c>
      <c r="M682" s="2">
        <v>0</v>
      </c>
      <c r="N682" s="2">
        <v>6.3E-3</v>
      </c>
      <c r="O682" s="3">
        <v>46068</v>
      </c>
      <c r="P682" s="2">
        <v>0</v>
      </c>
      <c r="Q682" s="2"/>
    </row>
    <row r="683" spans="2:17" ht="30" x14ac:dyDescent="0.25">
      <c r="B683" s="2">
        <v>-1</v>
      </c>
      <c r="C683" s="2" t="s">
        <v>128</v>
      </c>
      <c r="D683" s="2">
        <v>15</v>
      </c>
      <c r="E683" s="2" t="s">
        <v>25</v>
      </c>
      <c r="F683" s="2" t="s">
        <v>23</v>
      </c>
      <c r="G683" s="2" t="s">
        <v>24</v>
      </c>
      <c r="H683" s="2">
        <v>1.2448999999999999</v>
      </c>
      <c r="I683" s="2">
        <v>0</v>
      </c>
      <c r="J683" s="2">
        <v>1.01E-2</v>
      </c>
      <c r="K683" s="2">
        <v>0</v>
      </c>
      <c r="L683" s="2">
        <v>0</v>
      </c>
      <c r="M683" s="2">
        <v>0</v>
      </c>
      <c r="N683" s="2">
        <v>2.7000000000000001E-3</v>
      </c>
      <c r="O683" s="3">
        <v>46068</v>
      </c>
      <c r="P683" s="2">
        <v>0.41499999999999998</v>
      </c>
      <c r="Q683" s="2"/>
    </row>
    <row r="684" spans="2:17" ht="30" x14ac:dyDescent="0.25">
      <c r="B684" s="2">
        <v>-1</v>
      </c>
      <c r="C684" s="2" t="s">
        <v>128</v>
      </c>
      <c r="D684" s="2">
        <v>15</v>
      </c>
      <c r="E684" s="2" t="s">
        <v>25</v>
      </c>
      <c r="F684" s="2" t="s">
        <v>23</v>
      </c>
      <c r="G684" s="2" t="s">
        <v>24</v>
      </c>
      <c r="H684" s="2">
        <v>1.6598999999999999</v>
      </c>
      <c r="I684" s="2">
        <v>0</v>
      </c>
      <c r="J684" s="2">
        <v>1.01E-2</v>
      </c>
      <c r="K684" s="2">
        <v>0</v>
      </c>
      <c r="L684" s="2">
        <v>0</v>
      </c>
      <c r="M684" s="2">
        <v>0</v>
      </c>
      <c r="N684" s="2">
        <v>3.2000000000000002E-3</v>
      </c>
      <c r="O684" s="3">
        <v>46068</v>
      </c>
      <c r="P684" s="2">
        <v>0.83</v>
      </c>
      <c r="Q684" s="2"/>
    </row>
    <row r="685" spans="2:17" ht="30" x14ac:dyDescent="0.25">
      <c r="B685" s="2">
        <v>-1</v>
      </c>
      <c r="C685" s="2" t="s">
        <v>128</v>
      </c>
      <c r="D685" s="2">
        <v>15</v>
      </c>
      <c r="E685" s="2" t="s">
        <v>25</v>
      </c>
      <c r="F685" s="2" t="s">
        <v>23</v>
      </c>
      <c r="G685" s="2" t="s">
        <v>24</v>
      </c>
      <c r="H685" s="2">
        <v>1.6598999999999999</v>
      </c>
      <c r="I685" s="2">
        <v>0</v>
      </c>
      <c r="J685" s="2">
        <v>5.7000000000000002E-3</v>
      </c>
      <c r="K685" s="2">
        <v>0</v>
      </c>
      <c r="L685" s="2">
        <v>0</v>
      </c>
      <c r="M685" s="2">
        <v>0</v>
      </c>
      <c r="N685" s="2">
        <v>3.5000000000000001E-3</v>
      </c>
      <c r="O685" s="3">
        <v>46096</v>
      </c>
      <c r="P685" s="2">
        <v>0</v>
      </c>
      <c r="Q685" s="2"/>
    </row>
    <row r="686" spans="2:17" ht="30" x14ac:dyDescent="0.25">
      <c r="B686" s="2">
        <v>-1</v>
      </c>
      <c r="C686" s="2" t="s">
        <v>128</v>
      </c>
      <c r="D686" s="2">
        <v>15</v>
      </c>
      <c r="E686" s="2" t="s">
        <v>25</v>
      </c>
      <c r="F686" s="2" t="s">
        <v>23</v>
      </c>
      <c r="G686" s="2" t="s">
        <v>24</v>
      </c>
      <c r="H686" s="2">
        <v>2.1347</v>
      </c>
      <c r="I686" s="2">
        <v>0</v>
      </c>
      <c r="J686" s="2">
        <v>5.7000000000000002E-3</v>
      </c>
      <c r="K686" s="2">
        <v>0</v>
      </c>
      <c r="L686" s="2">
        <v>0</v>
      </c>
      <c r="M686" s="2">
        <v>0</v>
      </c>
      <c r="N686" s="2">
        <v>5.8999999999999999E-3</v>
      </c>
      <c r="O686" s="3">
        <v>46096</v>
      </c>
      <c r="P686" s="2">
        <v>0.4748</v>
      </c>
      <c r="Q686" s="2"/>
    </row>
    <row r="687" spans="2:17" ht="30" x14ac:dyDescent="0.25">
      <c r="B687" s="2">
        <v>-1</v>
      </c>
      <c r="C687" s="2" t="s">
        <v>128</v>
      </c>
      <c r="D687" s="2">
        <v>15</v>
      </c>
      <c r="E687" s="2" t="s">
        <v>25</v>
      </c>
      <c r="F687" s="2" t="s">
        <v>23</v>
      </c>
      <c r="G687" s="2" t="s">
        <v>24</v>
      </c>
      <c r="H687" s="2">
        <v>2.6095000000000002</v>
      </c>
      <c r="I687" s="2">
        <v>0</v>
      </c>
      <c r="J687" s="2">
        <v>5.7000000000000002E-3</v>
      </c>
      <c r="K687" s="2">
        <v>0</v>
      </c>
      <c r="L687" s="2">
        <v>0</v>
      </c>
      <c r="M687" s="2">
        <v>0</v>
      </c>
      <c r="N687" s="2">
        <v>8.5000000000000006E-3</v>
      </c>
      <c r="O687" s="3">
        <v>46096</v>
      </c>
      <c r="P687" s="2">
        <v>0.9496</v>
      </c>
      <c r="Q687" s="2"/>
    </row>
    <row r="688" spans="2:17" ht="30" x14ac:dyDescent="0.25">
      <c r="B688" s="2">
        <v>-1</v>
      </c>
      <c r="C688" s="2" t="s">
        <v>128</v>
      </c>
      <c r="D688" s="2">
        <v>15</v>
      </c>
      <c r="E688" s="2" t="s">
        <v>25</v>
      </c>
      <c r="F688" s="2" t="s">
        <v>23</v>
      </c>
      <c r="G688" s="2" t="s">
        <v>24</v>
      </c>
      <c r="H688" s="2">
        <v>2.6095000000000002</v>
      </c>
      <c r="I688" s="2">
        <v>0</v>
      </c>
      <c r="J688" s="2">
        <v>1.2999999999999999E-3</v>
      </c>
      <c r="K688" s="2">
        <v>0</v>
      </c>
      <c r="L688" s="2">
        <v>0</v>
      </c>
      <c r="M688" s="2">
        <v>0</v>
      </c>
      <c r="N688" s="2">
        <v>8.6E-3</v>
      </c>
      <c r="O688" s="3">
        <v>46127</v>
      </c>
      <c r="P688" s="2">
        <v>0</v>
      </c>
      <c r="Q688" s="2"/>
    </row>
    <row r="689" spans="2:17" ht="30" x14ac:dyDescent="0.25">
      <c r="B689" s="2">
        <v>-1</v>
      </c>
      <c r="C689" s="2" t="s">
        <v>128</v>
      </c>
      <c r="D689" s="2">
        <v>15</v>
      </c>
      <c r="E689" s="2" t="s">
        <v>25</v>
      </c>
      <c r="F689" s="2" t="s">
        <v>23</v>
      </c>
      <c r="G689" s="2" t="s">
        <v>24</v>
      </c>
      <c r="H689" s="2">
        <v>3.0844</v>
      </c>
      <c r="I689" s="2">
        <v>0</v>
      </c>
      <c r="J689" s="2">
        <v>1.2999999999999999E-3</v>
      </c>
      <c r="K689" s="2">
        <v>0</v>
      </c>
      <c r="L689" s="2">
        <v>0</v>
      </c>
      <c r="M689" s="2">
        <v>0</v>
      </c>
      <c r="N689" s="2">
        <v>8.9999999999999993E-3</v>
      </c>
      <c r="O689" s="3">
        <v>46127</v>
      </c>
      <c r="P689" s="2">
        <v>0.4748</v>
      </c>
      <c r="Q689" s="2"/>
    </row>
    <row r="690" spans="2:17" ht="30" x14ac:dyDescent="0.25">
      <c r="B690" s="2">
        <v>-1</v>
      </c>
      <c r="C690" s="2" t="s">
        <v>128</v>
      </c>
      <c r="D690" s="2">
        <v>15</v>
      </c>
      <c r="E690" s="2" t="s">
        <v>25</v>
      </c>
      <c r="F690" s="2" t="s">
        <v>23</v>
      </c>
      <c r="G690" s="2" t="s">
        <v>24</v>
      </c>
      <c r="H690" s="2">
        <v>3.5592000000000001</v>
      </c>
      <c r="I690" s="2">
        <v>0</v>
      </c>
      <c r="J690" s="2">
        <v>1.2999999999999999E-3</v>
      </c>
      <c r="K690" s="2">
        <v>0</v>
      </c>
      <c r="L690" s="2">
        <v>0</v>
      </c>
      <c r="M690" s="2">
        <v>0</v>
      </c>
      <c r="N690" s="2">
        <v>9.4000000000000004E-3</v>
      </c>
      <c r="O690" s="3">
        <v>46127</v>
      </c>
      <c r="P690" s="2">
        <v>0.9496</v>
      </c>
      <c r="Q690" s="2"/>
    </row>
    <row r="691" spans="2:17" ht="30" x14ac:dyDescent="0.25">
      <c r="B691" s="2">
        <v>-1</v>
      </c>
      <c r="C691" s="2" t="s">
        <v>128</v>
      </c>
      <c r="D691" s="2">
        <v>15</v>
      </c>
      <c r="E691" s="2" t="s">
        <v>25</v>
      </c>
      <c r="F691" s="2" t="s">
        <v>23</v>
      </c>
      <c r="G691" s="2" t="s">
        <v>24</v>
      </c>
      <c r="H691" s="2">
        <v>3.5592000000000001</v>
      </c>
      <c r="I691" s="2">
        <v>0</v>
      </c>
      <c r="J691" s="2">
        <v>3.5999999999999999E-3</v>
      </c>
      <c r="K691" s="2">
        <v>0</v>
      </c>
      <c r="L691" s="2">
        <v>0</v>
      </c>
      <c r="M691" s="2">
        <v>0</v>
      </c>
      <c r="N691" s="2">
        <v>9.4000000000000004E-3</v>
      </c>
      <c r="O691" s="3">
        <v>46157</v>
      </c>
      <c r="P691" s="2">
        <v>0</v>
      </c>
      <c r="Q691" s="2"/>
    </row>
    <row r="692" spans="2:17" ht="30" x14ac:dyDescent="0.25">
      <c r="B692" s="2">
        <v>-1</v>
      </c>
      <c r="C692" s="2" t="s">
        <v>128</v>
      </c>
      <c r="D692" s="2">
        <v>15</v>
      </c>
      <c r="E692" s="2" t="s">
        <v>25</v>
      </c>
      <c r="F692" s="2" t="s">
        <v>23</v>
      </c>
      <c r="G692" s="2" t="s">
        <v>24</v>
      </c>
      <c r="H692" s="2">
        <v>4.0339999999999998</v>
      </c>
      <c r="I692" s="2">
        <v>0</v>
      </c>
      <c r="J692" s="2">
        <v>3.5999999999999999E-3</v>
      </c>
      <c r="K692" s="2">
        <v>0</v>
      </c>
      <c r="L692" s="2">
        <v>0</v>
      </c>
      <c r="M692" s="2">
        <v>0</v>
      </c>
      <c r="N692" s="2">
        <v>7.7999999999999996E-3</v>
      </c>
      <c r="O692" s="3">
        <v>46157</v>
      </c>
      <c r="P692" s="2">
        <v>0.4748</v>
      </c>
      <c r="Q692" s="2"/>
    </row>
    <row r="693" spans="2:17" ht="30" x14ac:dyDescent="0.25">
      <c r="B693" s="2">
        <v>-1</v>
      </c>
      <c r="C693" s="2" t="s">
        <v>128</v>
      </c>
      <c r="D693" s="2">
        <v>15</v>
      </c>
      <c r="E693" s="2" t="s">
        <v>25</v>
      </c>
      <c r="F693" s="2" t="s">
        <v>23</v>
      </c>
      <c r="G693" s="2" t="s">
        <v>24</v>
      </c>
      <c r="H693" s="2">
        <v>4.5087999999999999</v>
      </c>
      <c r="I693" s="2">
        <v>0</v>
      </c>
      <c r="J693" s="2">
        <v>3.5999999999999999E-3</v>
      </c>
      <c r="K693" s="2">
        <v>0</v>
      </c>
      <c r="L693" s="2">
        <v>0</v>
      </c>
      <c r="M693" s="2">
        <v>0</v>
      </c>
      <c r="N693" s="2">
        <v>6.1999999999999998E-3</v>
      </c>
      <c r="O693" s="3">
        <v>46157</v>
      </c>
      <c r="P693" s="2">
        <v>0.9496</v>
      </c>
      <c r="Q693" s="2"/>
    </row>
    <row r="694" spans="2:17" ht="30" x14ac:dyDescent="0.25">
      <c r="B694" s="2">
        <v>-1</v>
      </c>
      <c r="C694" s="2" t="s">
        <v>128</v>
      </c>
      <c r="D694" s="2">
        <v>15</v>
      </c>
      <c r="E694" s="2" t="s">
        <v>25</v>
      </c>
      <c r="F694" s="2" t="s">
        <v>23</v>
      </c>
      <c r="G694" s="2" t="s">
        <v>24</v>
      </c>
      <c r="H694" s="2">
        <v>4.5087999999999999</v>
      </c>
      <c r="I694" s="2">
        <v>0</v>
      </c>
      <c r="J694" s="2">
        <v>7.1000000000000004E-3</v>
      </c>
      <c r="K694" s="2">
        <v>0</v>
      </c>
      <c r="L694" s="2">
        <v>0</v>
      </c>
      <c r="M694" s="2">
        <v>0</v>
      </c>
      <c r="N694" s="2">
        <v>6.0000000000000001E-3</v>
      </c>
      <c r="O694" s="3">
        <v>46188</v>
      </c>
      <c r="P694" s="2">
        <v>0</v>
      </c>
      <c r="Q694" s="2"/>
    </row>
    <row r="695" spans="2:17" ht="30" x14ac:dyDescent="0.25">
      <c r="B695" s="2">
        <v>-1</v>
      </c>
      <c r="C695" s="2" t="s">
        <v>128</v>
      </c>
      <c r="D695" s="2">
        <v>15</v>
      </c>
      <c r="E695" s="2" t="s">
        <v>25</v>
      </c>
      <c r="F695" s="2" t="s">
        <v>23</v>
      </c>
      <c r="G695" s="2" t="s">
        <v>24</v>
      </c>
      <c r="H695" s="2">
        <v>4.9836</v>
      </c>
      <c r="I695" s="2">
        <v>0</v>
      </c>
      <c r="J695" s="2">
        <v>7.1000000000000004E-3</v>
      </c>
      <c r="K695" s="2">
        <v>0</v>
      </c>
      <c r="L695" s="2">
        <v>0</v>
      </c>
      <c r="M695" s="2">
        <v>0</v>
      </c>
      <c r="N695" s="2">
        <v>3.0999999999999999E-3</v>
      </c>
      <c r="O695" s="3">
        <v>46188</v>
      </c>
      <c r="P695" s="2">
        <v>0.4748</v>
      </c>
      <c r="Q695" s="2"/>
    </row>
    <row r="696" spans="2:17" ht="30" x14ac:dyDescent="0.25">
      <c r="B696" s="2">
        <v>-1</v>
      </c>
      <c r="C696" s="2" t="s">
        <v>128</v>
      </c>
      <c r="D696" s="2">
        <v>15</v>
      </c>
      <c r="E696" s="2" t="s">
        <v>25</v>
      </c>
      <c r="F696" s="2" t="s">
        <v>23</v>
      </c>
      <c r="G696" s="2" t="s">
        <v>24</v>
      </c>
      <c r="H696" s="2">
        <v>5.4584000000000001</v>
      </c>
      <c r="I696" s="2">
        <v>0</v>
      </c>
      <c r="J696" s="2">
        <v>7.1000000000000004E-3</v>
      </c>
      <c r="K696" s="2">
        <v>0</v>
      </c>
      <c r="L696" s="2">
        <v>0</v>
      </c>
      <c r="M696" s="2">
        <v>0</v>
      </c>
      <c r="N696" s="2">
        <v>2.3999999999999998E-3</v>
      </c>
      <c r="O696" s="3">
        <v>46188</v>
      </c>
      <c r="P696" s="2">
        <v>0.9496</v>
      </c>
      <c r="Q696" s="2"/>
    </row>
    <row r="697" spans="2:17" ht="30" x14ac:dyDescent="0.25">
      <c r="B697" s="2">
        <v>-1</v>
      </c>
      <c r="C697" s="2" t="s">
        <v>128</v>
      </c>
      <c r="D697" s="2">
        <v>15</v>
      </c>
      <c r="E697" s="2" t="s">
        <v>25</v>
      </c>
      <c r="F697" s="2" t="s">
        <v>23</v>
      </c>
      <c r="G697" s="2" t="s">
        <v>24</v>
      </c>
      <c r="H697" s="2">
        <v>5.4584000000000001</v>
      </c>
      <c r="I697" s="2">
        <v>0</v>
      </c>
      <c r="J697" s="2">
        <v>1.2500000000000001E-2</v>
      </c>
      <c r="K697" s="2">
        <v>0</v>
      </c>
      <c r="L697" s="2">
        <v>0</v>
      </c>
      <c r="M697" s="2">
        <v>0</v>
      </c>
      <c r="N697" s="2">
        <v>2.5000000000000001E-3</v>
      </c>
      <c r="O697" s="3">
        <v>46218</v>
      </c>
      <c r="P697" s="2">
        <v>0</v>
      </c>
      <c r="Q697" s="2"/>
    </row>
    <row r="698" spans="2:17" ht="30" x14ac:dyDescent="0.25">
      <c r="B698" s="2">
        <v>-1</v>
      </c>
      <c r="C698" s="2" t="s">
        <v>128</v>
      </c>
      <c r="D698" s="2">
        <v>15</v>
      </c>
      <c r="E698" s="2" t="s">
        <v>25</v>
      </c>
      <c r="F698" s="2" t="s">
        <v>23</v>
      </c>
      <c r="G698" s="2" t="s">
        <v>24</v>
      </c>
      <c r="H698" s="2">
        <v>5.8582000000000001</v>
      </c>
      <c r="I698" s="2">
        <v>0</v>
      </c>
      <c r="J698" s="2">
        <v>1.2500000000000001E-2</v>
      </c>
      <c r="K698" s="2">
        <v>0</v>
      </c>
      <c r="L698" s="2">
        <v>0</v>
      </c>
      <c r="M698" s="2">
        <v>0</v>
      </c>
      <c r="N698" s="2">
        <v>6.7000000000000002E-3</v>
      </c>
      <c r="O698" s="3">
        <v>46218</v>
      </c>
      <c r="P698" s="2">
        <v>0.39979999999999999</v>
      </c>
      <c r="Q698" s="2"/>
    </row>
    <row r="699" spans="2:17" ht="30" x14ac:dyDescent="0.25">
      <c r="B699" s="2">
        <v>-1</v>
      </c>
      <c r="C699" s="2" t="s">
        <v>128</v>
      </c>
      <c r="D699" s="2">
        <v>15</v>
      </c>
      <c r="E699" s="2" t="s">
        <v>25</v>
      </c>
      <c r="F699" s="2" t="s">
        <v>23</v>
      </c>
      <c r="G699" s="2" t="s">
        <v>24</v>
      </c>
      <c r="H699" s="2">
        <v>6.2580999999999998</v>
      </c>
      <c r="I699" s="2">
        <v>0</v>
      </c>
      <c r="J699" s="2">
        <v>1.2500000000000001E-2</v>
      </c>
      <c r="K699" s="2">
        <v>0</v>
      </c>
      <c r="L699" s="2">
        <v>0</v>
      </c>
      <c r="M699" s="2">
        <v>0</v>
      </c>
      <c r="N699" s="2">
        <v>1.15E-2</v>
      </c>
      <c r="O699" s="3">
        <v>46218</v>
      </c>
      <c r="P699" s="2">
        <v>0.79959999999999998</v>
      </c>
      <c r="Q699" s="2"/>
    </row>
    <row r="700" spans="2:17" ht="30" x14ac:dyDescent="0.25">
      <c r="B700" s="2">
        <v>-1</v>
      </c>
      <c r="C700" s="2" t="s">
        <v>128</v>
      </c>
      <c r="D700" s="2">
        <v>15</v>
      </c>
      <c r="E700" s="2" t="s">
        <v>26</v>
      </c>
      <c r="F700" s="2" t="s">
        <v>27</v>
      </c>
      <c r="G700" s="2"/>
      <c r="H700" s="2">
        <v>0.15</v>
      </c>
      <c r="I700" s="2">
        <v>0</v>
      </c>
      <c r="J700" s="2">
        <v>-5.4241999999999999</v>
      </c>
      <c r="K700" s="2">
        <v>0</v>
      </c>
      <c r="L700" s="2">
        <v>0</v>
      </c>
      <c r="M700" s="2">
        <v>0</v>
      </c>
      <c r="N700" s="2">
        <v>-5.3453999999999997</v>
      </c>
      <c r="O700" s="3">
        <v>46037</v>
      </c>
      <c r="P700" s="2">
        <v>0.15</v>
      </c>
      <c r="Q700" s="2"/>
    </row>
    <row r="701" spans="2:17" ht="30" x14ac:dyDescent="0.25">
      <c r="B701" s="2">
        <v>-1</v>
      </c>
      <c r="C701" s="2" t="s">
        <v>128</v>
      </c>
      <c r="D701" s="2">
        <v>15</v>
      </c>
      <c r="E701" s="2" t="s">
        <v>26</v>
      </c>
      <c r="F701" s="2" t="s">
        <v>27</v>
      </c>
      <c r="G701" s="2"/>
      <c r="H701" s="2">
        <v>0.49</v>
      </c>
      <c r="I701" s="2">
        <v>0</v>
      </c>
      <c r="J701" s="2">
        <v>-5.2755000000000001</v>
      </c>
      <c r="K701" s="2">
        <v>0</v>
      </c>
      <c r="L701" s="2">
        <v>0</v>
      </c>
      <c r="M701" s="2">
        <v>0</v>
      </c>
      <c r="N701" s="2">
        <v>-3.5265</v>
      </c>
      <c r="O701" s="3">
        <v>46037</v>
      </c>
      <c r="P701" s="2">
        <v>0.49</v>
      </c>
      <c r="Q701" s="2"/>
    </row>
    <row r="702" spans="2:17" ht="30" x14ac:dyDescent="0.25">
      <c r="B702" s="2">
        <v>-1</v>
      </c>
      <c r="C702" s="2" t="s">
        <v>128</v>
      </c>
      <c r="D702" s="2">
        <v>15</v>
      </c>
      <c r="E702" s="2" t="s">
        <v>26</v>
      </c>
      <c r="F702" s="2" t="s">
        <v>27</v>
      </c>
      <c r="G702" s="2"/>
      <c r="H702" s="2">
        <v>0.83</v>
      </c>
      <c r="I702" s="2">
        <v>0</v>
      </c>
      <c r="J702" s="2">
        <v>-5.1266999999999996</v>
      </c>
      <c r="K702" s="2">
        <v>0</v>
      </c>
      <c r="L702" s="2">
        <v>0</v>
      </c>
      <c r="M702" s="2">
        <v>0</v>
      </c>
      <c r="N702" s="2">
        <v>-1.7583</v>
      </c>
      <c r="O702" s="3">
        <v>46037</v>
      </c>
      <c r="P702" s="2">
        <v>0.83</v>
      </c>
      <c r="Q702" s="2"/>
    </row>
    <row r="703" spans="2:17" ht="30" x14ac:dyDescent="0.25">
      <c r="B703" s="2">
        <v>-1</v>
      </c>
      <c r="C703" s="2" t="s">
        <v>128</v>
      </c>
      <c r="D703" s="2">
        <v>15</v>
      </c>
      <c r="E703" s="2" t="s">
        <v>26</v>
      </c>
      <c r="F703" s="2" t="s">
        <v>27</v>
      </c>
      <c r="G703" s="2"/>
      <c r="H703" s="2">
        <v>0.83</v>
      </c>
      <c r="I703" s="2">
        <v>0</v>
      </c>
      <c r="J703" s="2">
        <v>-3.8797000000000001</v>
      </c>
      <c r="K703" s="2">
        <v>0</v>
      </c>
      <c r="L703" s="2">
        <v>0</v>
      </c>
      <c r="M703" s="2">
        <v>0</v>
      </c>
      <c r="N703" s="2">
        <v>-1.5618000000000001</v>
      </c>
      <c r="O703" s="3">
        <v>46068</v>
      </c>
      <c r="P703" s="2">
        <v>0</v>
      </c>
      <c r="Q703" s="2"/>
    </row>
    <row r="704" spans="2:17" ht="30" x14ac:dyDescent="0.25">
      <c r="B704" s="2">
        <v>-1</v>
      </c>
      <c r="C704" s="2" t="s">
        <v>128</v>
      </c>
      <c r="D704" s="2">
        <v>15</v>
      </c>
      <c r="E704" s="2" t="s">
        <v>26</v>
      </c>
      <c r="F704" s="2" t="s">
        <v>27</v>
      </c>
      <c r="G704" s="2"/>
      <c r="H704" s="2">
        <v>1.2448999999999999</v>
      </c>
      <c r="I704" s="2">
        <v>0</v>
      </c>
      <c r="J704" s="2">
        <v>-3.6981999999999999</v>
      </c>
      <c r="K704" s="2">
        <v>0</v>
      </c>
      <c r="L704" s="2">
        <v>0</v>
      </c>
      <c r="M704" s="2">
        <v>0</v>
      </c>
      <c r="N704" s="2">
        <v>1.06E-2</v>
      </c>
      <c r="O704" s="3">
        <v>46068</v>
      </c>
      <c r="P704" s="2">
        <v>0.41499999999999998</v>
      </c>
      <c r="Q704" s="2"/>
    </row>
    <row r="705" spans="2:17" ht="30" x14ac:dyDescent="0.25">
      <c r="B705" s="2">
        <v>-1</v>
      </c>
      <c r="C705" s="2" t="s">
        <v>128</v>
      </c>
      <c r="D705" s="2">
        <v>15</v>
      </c>
      <c r="E705" s="2" t="s">
        <v>26</v>
      </c>
      <c r="F705" s="2" t="s">
        <v>27</v>
      </c>
      <c r="G705" s="2"/>
      <c r="H705" s="2">
        <v>1.6598999999999999</v>
      </c>
      <c r="I705" s="2">
        <v>0</v>
      </c>
      <c r="J705" s="2">
        <v>-3.5165999999999999</v>
      </c>
      <c r="K705" s="2">
        <v>0</v>
      </c>
      <c r="L705" s="2">
        <v>0</v>
      </c>
      <c r="M705" s="2">
        <v>0</v>
      </c>
      <c r="N705" s="2">
        <v>1.5075000000000001</v>
      </c>
      <c r="O705" s="3">
        <v>46068</v>
      </c>
      <c r="P705" s="2">
        <v>0.83</v>
      </c>
      <c r="Q705" s="2"/>
    </row>
    <row r="706" spans="2:17" ht="30" x14ac:dyDescent="0.25">
      <c r="B706" s="2">
        <v>-1</v>
      </c>
      <c r="C706" s="2" t="s">
        <v>128</v>
      </c>
      <c r="D706" s="2">
        <v>15</v>
      </c>
      <c r="E706" s="2" t="s">
        <v>26</v>
      </c>
      <c r="F706" s="2" t="s">
        <v>27</v>
      </c>
      <c r="G706" s="2"/>
      <c r="H706" s="2">
        <v>1.6598999999999999</v>
      </c>
      <c r="I706" s="2">
        <v>0</v>
      </c>
      <c r="J706" s="2">
        <v>-1.9536</v>
      </c>
      <c r="K706" s="2">
        <v>0</v>
      </c>
      <c r="L706" s="2">
        <v>0</v>
      </c>
      <c r="M706" s="2">
        <v>0</v>
      </c>
      <c r="N706" s="2">
        <v>1.6191</v>
      </c>
      <c r="O706" s="3">
        <v>46096</v>
      </c>
      <c r="P706" s="2">
        <v>0</v>
      </c>
      <c r="Q706" s="2"/>
    </row>
    <row r="707" spans="2:17" ht="30" x14ac:dyDescent="0.25">
      <c r="B707" s="2">
        <v>-1</v>
      </c>
      <c r="C707" s="2" t="s">
        <v>128</v>
      </c>
      <c r="D707" s="2">
        <v>15</v>
      </c>
      <c r="E707" s="2" t="s">
        <v>26</v>
      </c>
      <c r="F707" s="2" t="s">
        <v>27</v>
      </c>
      <c r="G707" s="2"/>
      <c r="H707" s="2">
        <v>2.1347</v>
      </c>
      <c r="I707" s="2">
        <v>0</v>
      </c>
      <c r="J707" s="2">
        <v>-1.7458</v>
      </c>
      <c r="K707" s="2">
        <v>0</v>
      </c>
      <c r="L707" s="2">
        <v>0</v>
      </c>
      <c r="M707" s="2">
        <v>0</v>
      </c>
      <c r="N707" s="2">
        <v>2.4973999999999998</v>
      </c>
      <c r="O707" s="3">
        <v>46096</v>
      </c>
      <c r="P707" s="2">
        <v>0.4748</v>
      </c>
      <c r="Q707" s="2"/>
    </row>
    <row r="708" spans="2:17" ht="30" x14ac:dyDescent="0.25">
      <c r="B708" s="2">
        <v>-1</v>
      </c>
      <c r="C708" s="2" t="s">
        <v>128</v>
      </c>
      <c r="D708" s="2">
        <v>15</v>
      </c>
      <c r="E708" s="2" t="s">
        <v>26</v>
      </c>
      <c r="F708" s="2" t="s">
        <v>27</v>
      </c>
      <c r="G708" s="2"/>
      <c r="H708" s="2">
        <v>2.6095000000000002</v>
      </c>
      <c r="I708" s="2">
        <v>0</v>
      </c>
      <c r="J708" s="2">
        <v>-1.5381</v>
      </c>
      <c r="K708" s="2">
        <v>0</v>
      </c>
      <c r="L708" s="2">
        <v>0</v>
      </c>
      <c r="M708" s="2">
        <v>0</v>
      </c>
      <c r="N708" s="2">
        <v>3.2770000000000001</v>
      </c>
      <c r="O708" s="3">
        <v>46096</v>
      </c>
      <c r="P708" s="2">
        <v>0.9496</v>
      </c>
      <c r="Q708" s="2"/>
    </row>
    <row r="709" spans="2:17" ht="30" x14ac:dyDescent="0.25">
      <c r="B709" s="2">
        <v>-1</v>
      </c>
      <c r="C709" s="2" t="s">
        <v>128</v>
      </c>
      <c r="D709" s="2">
        <v>15</v>
      </c>
      <c r="E709" s="2" t="s">
        <v>26</v>
      </c>
      <c r="F709" s="2" t="s">
        <v>27</v>
      </c>
      <c r="G709" s="2"/>
      <c r="H709" s="2">
        <v>2.6095000000000002</v>
      </c>
      <c r="I709" s="2">
        <v>0</v>
      </c>
      <c r="J709" s="2">
        <v>0.28699999999999998</v>
      </c>
      <c r="K709" s="2">
        <v>0</v>
      </c>
      <c r="L709" s="2">
        <v>0</v>
      </c>
      <c r="M709" s="2">
        <v>0</v>
      </c>
      <c r="N709" s="2">
        <v>3.3001</v>
      </c>
      <c r="O709" s="3">
        <v>46127</v>
      </c>
      <c r="P709" s="2">
        <v>0</v>
      </c>
      <c r="Q709" s="2"/>
    </row>
    <row r="710" spans="2:17" ht="30" x14ac:dyDescent="0.25">
      <c r="B710" s="2">
        <v>-1</v>
      </c>
      <c r="C710" s="2" t="s">
        <v>128</v>
      </c>
      <c r="D710" s="2">
        <v>15</v>
      </c>
      <c r="E710" s="2" t="s">
        <v>26</v>
      </c>
      <c r="F710" s="2" t="s">
        <v>27</v>
      </c>
      <c r="G710" s="2"/>
      <c r="H710" s="2">
        <v>3.0844</v>
      </c>
      <c r="I710" s="2">
        <v>0</v>
      </c>
      <c r="J710" s="2">
        <v>0.49480000000000002</v>
      </c>
      <c r="K710" s="2">
        <v>0</v>
      </c>
      <c r="L710" s="2">
        <v>0</v>
      </c>
      <c r="M710" s="2">
        <v>0</v>
      </c>
      <c r="N710" s="2">
        <v>3.1145</v>
      </c>
      <c r="O710" s="3">
        <v>46127</v>
      </c>
      <c r="P710" s="2">
        <v>0.4748</v>
      </c>
      <c r="Q710" s="2"/>
    </row>
    <row r="711" spans="2:17" ht="30" x14ac:dyDescent="0.25">
      <c r="B711" s="2">
        <v>-1</v>
      </c>
      <c r="C711" s="2" t="s">
        <v>128</v>
      </c>
      <c r="D711" s="2">
        <v>15</v>
      </c>
      <c r="E711" s="2" t="s">
        <v>26</v>
      </c>
      <c r="F711" s="2" t="s">
        <v>27</v>
      </c>
      <c r="G711" s="2"/>
      <c r="H711" s="2">
        <v>3.5592000000000001</v>
      </c>
      <c r="I711" s="2">
        <v>0</v>
      </c>
      <c r="J711" s="2">
        <v>0.70250000000000001</v>
      </c>
      <c r="K711" s="2">
        <v>0</v>
      </c>
      <c r="L711" s="2">
        <v>0</v>
      </c>
      <c r="M711" s="2">
        <v>0</v>
      </c>
      <c r="N711" s="2">
        <v>2.8302999999999998</v>
      </c>
      <c r="O711" s="3">
        <v>46127</v>
      </c>
      <c r="P711" s="2">
        <v>0.9496</v>
      </c>
      <c r="Q711" s="2"/>
    </row>
    <row r="712" spans="2:17" ht="30" x14ac:dyDescent="0.25">
      <c r="B712" s="2">
        <v>-1</v>
      </c>
      <c r="C712" s="2" t="s">
        <v>128</v>
      </c>
      <c r="D712" s="2">
        <v>15</v>
      </c>
      <c r="E712" s="2" t="s">
        <v>26</v>
      </c>
      <c r="F712" s="2" t="s">
        <v>27</v>
      </c>
      <c r="G712" s="2"/>
      <c r="H712" s="2">
        <v>3.5592000000000001</v>
      </c>
      <c r="I712" s="2">
        <v>0</v>
      </c>
      <c r="J712" s="2">
        <v>2.5375999999999999</v>
      </c>
      <c r="K712" s="2">
        <v>0</v>
      </c>
      <c r="L712" s="2">
        <v>0</v>
      </c>
      <c r="M712" s="2">
        <v>0</v>
      </c>
      <c r="N712" s="2">
        <v>2.7704</v>
      </c>
      <c r="O712" s="3">
        <v>46157</v>
      </c>
      <c r="P712" s="2">
        <v>0</v>
      </c>
      <c r="Q712" s="2"/>
    </row>
    <row r="713" spans="2:17" ht="30" x14ac:dyDescent="0.25">
      <c r="B713" s="2">
        <v>-1</v>
      </c>
      <c r="C713" s="2" t="s">
        <v>128</v>
      </c>
      <c r="D713" s="2">
        <v>15</v>
      </c>
      <c r="E713" s="2" t="s">
        <v>26</v>
      </c>
      <c r="F713" s="2" t="s">
        <v>27</v>
      </c>
      <c r="G713" s="2"/>
      <c r="H713" s="2">
        <v>4.0339999999999998</v>
      </c>
      <c r="I713" s="2">
        <v>0</v>
      </c>
      <c r="J713" s="2">
        <v>2.7452999999999999</v>
      </c>
      <c r="K713" s="2">
        <v>0</v>
      </c>
      <c r="L713" s="2">
        <v>0</v>
      </c>
      <c r="M713" s="2">
        <v>0</v>
      </c>
      <c r="N713" s="2">
        <v>1.5162</v>
      </c>
      <c r="O713" s="3">
        <v>46157</v>
      </c>
      <c r="P713" s="2">
        <v>0.4748</v>
      </c>
      <c r="Q713" s="2"/>
    </row>
    <row r="714" spans="2:17" ht="30" x14ac:dyDescent="0.25">
      <c r="B714" s="2">
        <v>-1</v>
      </c>
      <c r="C714" s="2" t="s">
        <v>128</v>
      </c>
      <c r="D714" s="2">
        <v>15</v>
      </c>
      <c r="E714" s="2" t="s">
        <v>26</v>
      </c>
      <c r="F714" s="2" t="s">
        <v>27</v>
      </c>
      <c r="G714" s="2"/>
      <c r="H714" s="2">
        <v>4.5087999999999999</v>
      </c>
      <c r="I714" s="2">
        <v>0</v>
      </c>
      <c r="J714" s="2">
        <v>2.9531000000000001</v>
      </c>
      <c r="K714" s="2">
        <v>0</v>
      </c>
      <c r="L714" s="2">
        <v>0</v>
      </c>
      <c r="M714" s="2">
        <v>0</v>
      </c>
      <c r="N714" s="2">
        <v>0.16339999999999999</v>
      </c>
      <c r="O714" s="3">
        <v>46157</v>
      </c>
      <c r="P714" s="2">
        <v>0.9496</v>
      </c>
      <c r="Q714" s="2"/>
    </row>
    <row r="715" spans="2:17" ht="30" x14ac:dyDescent="0.25">
      <c r="B715" s="2">
        <v>-1</v>
      </c>
      <c r="C715" s="2" t="s">
        <v>128</v>
      </c>
      <c r="D715" s="2">
        <v>15</v>
      </c>
      <c r="E715" s="2" t="s">
        <v>26</v>
      </c>
      <c r="F715" s="2" t="s">
        <v>27</v>
      </c>
      <c r="G715" s="2"/>
      <c r="H715" s="2">
        <v>4.5087999999999999</v>
      </c>
      <c r="I715" s="2">
        <v>0</v>
      </c>
      <c r="J715" s="2">
        <v>4.6833</v>
      </c>
      <c r="K715" s="2">
        <v>0</v>
      </c>
      <c r="L715" s="2">
        <v>0</v>
      </c>
      <c r="M715" s="2">
        <v>0</v>
      </c>
      <c r="N715" s="2">
        <v>2.1100000000000001E-2</v>
      </c>
      <c r="O715" s="3">
        <v>46188</v>
      </c>
      <c r="P715" s="2">
        <v>0</v>
      </c>
      <c r="Q715" s="2"/>
    </row>
    <row r="716" spans="2:17" ht="30" x14ac:dyDescent="0.25">
      <c r="B716" s="2">
        <v>-1</v>
      </c>
      <c r="C716" s="2" t="s">
        <v>128</v>
      </c>
      <c r="D716" s="2">
        <v>15</v>
      </c>
      <c r="E716" s="2" t="s">
        <v>26</v>
      </c>
      <c r="F716" s="2" t="s">
        <v>27</v>
      </c>
      <c r="G716" s="2"/>
      <c r="H716" s="2">
        <v>4.9836</v>
      </c>
      <c r="I716" s="2">
        <v>0</v>
      </c>
      <c r="J716" s="2">
        <v>4.891</v>
      </c>
      <c r="K716" s="2">
        <v>0</v>
      </c>
      <c r="L716" s="2">
        <v>0</v>
      </c>
      <c r="M716" s="2">
        <v>0</v>
      </c>
      <c r="N716" s="2">
        <v>-2.2519</v>
      </c>
      <c r="O716" s="3">
        <v>46188</v>
      </c>
      <c r="P716" s="2">
        <v>0.4748</v>
      </c>
      <c r="Q716" s="2"/>
    </row>
    <row r="717" spans="2:17" ht="30" x14ac:dyDescent="0.25">
      <c r="B717" s="2">
        <v>-1</v>
      </c>
      <c r="C717" s="2" t="s">
        <v>128</v>
      </c>
      <c r="D717" s="2">
        <v>15</v>
      </c>
      <c r="E717" s="2" t="s">
        <v>26</v>
      </c>
      <c r="F717" s="2" t="s">
        <v>27</v>
      </c>
      <c r="G717" s="2"/>
      <c r="H717" s="2">
        <v>5.4584000000000001</v>
      </c>
      <c r="I717" s="2">
        <v>0</v>
      </c>
      <c r="J717" s="2">
        <v>5.0987999999999998</v>
      </c>
      <c r="K717" s="2">
        <v>0</v>
      </c>
      <c r="L717" s="2">
        <v>0</v>
      </c>
      <c r="M717" s="2">
        <v>0</v>
      </c>
      <c r="N717" s="2">
        <v>-4.6235999999999997</v>
      </c>
      <c r="O717" s="3">
        <v>46188</v>
      </c>
      <c r="P717" s="2">
        <v>0.9496</v>
      </c>
      <c r="Q717" s="2"/>
    </row>
    <row r="718" spans="2:17" ht="30" x14ac:dyDescent="0.25">
      <c r="B718" s="2">
        <v>-1</v>
      </c>
      <c r="C718" s="2" t="s">
        <v>128</v>
      </c>
      <c r="D718" s="2">
        <v>15</v>
      </c>
      <c r="E718" s="2" t="s">
        <v>26</v>
      </c>
      <c r="F718" s="2" t="s">
        <v>27</v>
      </c>
      <c r="G718" s="2"/>
      <c r="H718" s="2">
        <v>5.4584000000000001</v>
      </c>
      <c r="I718" s="2">
        <v>0</v>
      </c>
      <c r="J718" s="2">
        <v>6.5407999999999999</v>
      </c>
      <c r="K718" s="2">
        <v>0</v>
      </c>
      <c r="L718" s="2">
        <v>0</v>
      </c>
      <c r="M718" s="2">
        <v>0</v>
      </c>
      <c r="N718" s="2">
        <v>-4.8498000000000001</v>
      </c>
      <c r="O718" s="3">
        <v>46218</v>
      </c>
      <c r="P718" s="2">
        <v>0</v>
      </c>
      <c r="Q718" s="2"/>
    </row>
    <row r="719" spans="2:17" ht="30" x14ac:dyDescent="0.25">
      <c r="B719" s="2">
        <v>-1</v>
      </c>
      <c r="C719" s="2" t="s">
        <v>128</v>
      </c>
      <c r="D719" s="2">
        <v>15</v>
      </c>
      <c r="E719" s="2" t="s">
        <v>26</v>
      </c>
      <c r="F719" s="2" t="s">
        <v>27</v>
      </c>
      <c r="G719" s="2"/>
      <c r="H719" s="2">
        <v>5.8582000000000001</v>
      </c>
      <c r="I719" s="2">
        <v>0</v>
      </c>
      <c r="J719" s="2">
        <v>6.7157999999999998</v>
      </c>
      <c r="K719" s="2">
        <v>0</v>
      </c>
      <c r="L719" s="2">
        <v>0</v>
      </c>
      <c r="M719" s="2">
        <v>0</v>
      </c>
      <c r="N719" s="2">
        <v>-7.4997999999999996</v>
      </c>
      <c r="O719" s="3">
        <v>46218</v>
      </c>
      <c r="P719" s="2">
        <v>0.39979999999999999</v>
      </c>
      <c r="Q719" s="2"/>
    </row>
    <row r="720" spans="2:17" ht="30" x14ac:dyDescent="0.25">
      <c r="B720" s="2">
        <v>-1</v>
      </c>
      <c r="C720" s="2" t="s">
        <v>128</v>
      </c>
      <c r="D720" s="2">
        <v>15</v>
      </c>
      <c r="E720" s="2" t="s">
        <v>26</v>
      </c>
      <c r="F720" s="2" t="s">
        <v>27</v>
      </c>
      <c r="G720" s="2"/>
      <c r="H720" s="2">
        <v>6.2580999999999998</v>
      </c>
      <c r="I720" s="2">
        <v>0</v>
      </c>
      <c r="J720" s="2">
        <v>6.8906999999999998</v>
      </c>
      <c r="K720" s="2">
        <v>0</v>
      </c>
      <c r="L720" s="2">
        <v>0</v>
      </c>
      <c r="M720" s="2">
        <v>0</v>
      </c>
      <c r="N720" s="2">
        <v>-10.219900000000001</v>
      </c>
      <c r="O720" s="3">
        <v>46218</v>
      </c>
      <c r="P720" s="2">
        <v>0.79959999999999998</v>
      </c>
      <c r="Q720" s="2"/>
    </row>
    <row r="721" spans="2:17" ht="30" x14ac:dyDescent="0.25">
      <c r="B721" s="2">
        <v>-1</v>
      </c>
      <c r="C721" s="2" t="s">
        <v>128</v>
      </c>
      <c r="D721" s="2">
        <v>15</v>
      </c>
      <c r="E721" s="2" t="s">
        <v>28</v>
      </c>
      <c r="F721" s="2" t="s">
        <v>27</v>
      </c>
      <c r="G721" s="2"/>
      <c r="H721" s="2">
        <v>0.15</v>
      </c>
      <c r="I721" s="2">
        <v>0</v>
      </c>
      <c r="J721" s="2">
        <v>-9.9923999999999999</v>
      </c>
      <c r="K721" s="2">
        <v>0</v>
      </c>
      <c r="L721" s="2">
        <v>0</v>
      </c>
      <c r="M721" s="2">
        <v>0</v>
      </c>
      <c r="N721" s="2">
        <v>-10.0791</v>
      </c>
      <c r="O721" s="3">
        <v>46037</v>
      </c>
      <c r="P721" s="2">
        <v>0.15</v>
      </c>
      <c r="Q721" s="2"/>
    </row>
    <row r="722" spans="2:17" ht="30" x14ac:dyDescent="0.25">
      <c r="B722" s="2">
        <v>-1</v>
      </c>
      <c r="C722" s="2" t="s">
        <v>128</v>
      </c>
      <c r="D722" s="2">
        <v>15</v>
      </c>
      <c r="E722" s="2" t="s">
        <v>28</v>
      </c>
      <c r="F722" s="2" t="s">
        <v>27</v>
      </c>
      <c r="G722" s="2"/>
      <c r="H722" s="2">
        <v>0.49</v>
      </c>
      <c r="I722" s="2">
        <v>0</v>
      </c>
      <c r="J722" s="2">
        <v>-9.8649000000000004</v>
      </c>
      <c r="K722" s="2">
        <v>0</v>
      </c>
      <c r="L722" s="2">
        <v>0</v>
      </c>
      <c r="M722" s="2">
        <v>0</v>
      </c>
      <c r="N722" s="2">
        <v>-6.7035999999999998</v>
      </c>
      <c r="O722" s="3">
        <v>46037</v>
      </c>
      <c r="P722" s="2">
        <v>0.49</v>
      </c>
      <c r="Q722" s="2"/>
    </row>
    <row r="723" spans="2:17" ht="30" x14ac:dyDescent="0.25">
      <c r="B723" s="2">
        <v>-1</v>
      </c>
      <c r="C723" s="2" t="s">
        <v>128</v>
      </c>
      <c r="D723" s="2">
        <v>15</v>
      </c>
      <c r="E723" s="2" t="s">
        <v>28</v>
      </c>
      <c r="F723" s="2" t="s">
        <v>27</v>
      </c>
      <c r="G723" s="2"/>
      <c r="H723" s="2">
        <v>0.83</v>
      </c>
      <c r="I723" s="2">
        <v>0</v>
      </c>
      <c r="J723" s="2">
        <v>-9.7373999999999992</v>
      </c>
      <c r="K723" s="2">
        <v>0</v>
      </c>
      <c r="L723" s="2">
        <v>0</v>
      </c>
      <c r="M723" s="2">
        <v>0</v>
      </c>
      <c r="N723" s="2">
        <v>-3.3714</v>
      </c>
      <c r="O723" s="3">
        <v>46037</v>
      </c>
      <c r="P723" s="2">
        <v>0.83</v>
      </c>
      <c r="Q723" s="2"/>
    </row>
    <row r="724" spans="2:17" ht="30" x14ac:dyDescent="0.25">
      <c r="B724" s="2">
        <v>-1</v>
      </c>
      <c r="C724" s="2" t="s">
        <v>128</v>
      </c>
      <c r="D724" s="2">
        <v>15</v>
      </c>
      <c r="E724" s="2" t="s">
        <v>28</v>
      </c>
      <c r="F724" s="2" t="s">
        <v>27</v>
      </c>
      <c r="G724" s="2"/>
      <c r="H724" s="2">
        <v>0.83</v>
      </c>
      <c r="I724" s="2">
        <v>0</v>
      </c>
      <c r="J724" s="2">
        <v>-7.2096999999999998</v>
      </c>
      <c r="K724" s="2">
        <v>0</v>
      </c>
      <c r="L724" s="2">
        <v>0</v>
      </c>
      <c r="M724" s="2">
        <v>0</v>
      </c>
      <c r="N724" s="2">
        <v>-2.9996999999999998</v>
      </c>
      <c r="O724" s="3">
        <v>46068</v>
      </c>
      <c r="P724" s="2">
        <v>0</v>
      </c>
      <c r="Q724" s="2"/>
    </row>
    <row r="725" spans="2:17" ht="30" x14ac:dyDescent="0.25">
      <c r="B725" s="2">
        <v>-1</v>
      </c>
      <c r="C725" s="2" t="s">
        <v>128</v>
      </c>
      <c r="D725" s="2">
        <v>15</v>
      </c>
      <c r="E725" s="2" t="s">
        <v>28</v>
      </c>
      <c r="F725" s="2" t="s">
        <v>27</v>
      </c>
      <c r="G725" s="2"/>
      <c r="H725" s="2">
        <v>1.2448999999999999</v>
      </c>
      <c r="I725" s="2">
        <v>0</v>
      </c>
      <c r="J725" s="2">
        <v>-7.0541</v>
      </c>
      <c r="K725" s="2">
        <v>0</v>
      </c>
      <c r="L725" s="2">
        <v>0</v>
      </c>
      <c r="M725" s="2">
        <v>0</v>
      </c>
      <c r="N725" s="2">
        <v>-4.0099999999999997E-2</v>
      </c>
      <c r="O725" s="3">
        <v>46068</v>
      </c>
      <c r="P725" s="2">
        <v>0.41499999999999998</v>
      </c>
      <c r="Q725" s="2"/>
    </row>
    <row r="726" spans="2:17" ht="30" x14ac:dyDescent="0.25">
      <c r="B726" s="2">
        <v>-1</v>
      </c>
      <c r="C726" s="2" t="s">
        <v>128</v>
      </c>
      <c r="D726" s="2">
        <v>15</v>
      </c>
      <c r="E726" s="2" t="s">
        <v>28</v>
      </c>
      <c r="F726" s="2" t="s">
        <v>27</v>
      </c>
      <c r="G726" s="2"/>
      <c r="H726" s="2">
        <v>1.6598999999999999</v>
      </c>
      <c r="I726" s="2">
        <v>0</v>
      </c>
      <c r="J726" s="2">
        <v>-6.8985000000000003</v>
      </c>
      <c r="K726" s="2">
        <v>0</v>
      </c>
      <c r="L726" s="2">
        <v>0</v>
      </c>
      <c r="M726" s="2">
        <v>0</v>
      </c>
      <c r="N726" s="2">
        <v>2.8549000000000002</v>
      </c>
      <c r="O726" s="3">
        <v>46068</v>
      </c>
      <c r="P726" s="2">
        <v>0.83</v>
      </c>
      <c r="Q726" s="2"/>
    </row>
    <row r="727" spans="2:17" ht="30" x14ac:dyDescent="0.25">
      <c r="B727" s="2">
        <v>-1</v>
      </c>
      <c r="C727" s="2" t="s">
        <v>128</v>
      </c>
      <c r="D727" s="2">
        <v>15</v>
      </c>
      <c r="E727" s="2" t="s">
        <v>28</v>
      </c>
      <c r="F727" s="2" t="s">
        <v>27</v>
      </c>
      <c r="G727" s="2"/>
      <c r="H727" s="2">
        <v>1.6598999999999999</v>
      </c>
      <c r="I727" s="2">
        <v>0</v>
      </c>
      <c r="J727" s="2">
        <v>-3.548</v>
      </c>
      <c r="K727" s="2">
        <v>0</v>
      </c>
      <c r="L727" s="2">
        <v>0</v>
      </c>
      <c r="M727" s="2">
        <v>0</v>
      </c>
      <c r="N727" s="2">
        <v>3.0693000000000001</v>
      </c>
      <c r="O727" s="3">
        <v>46096</v>
      </c>
      <c r="P727" s="2">
        <v>0</v>
      </c>
      <c r="Q727" s="2"/>
    </row>
    <row r="728" spans="2:17" ht="30" x14ac:dyDescent="0.25">
      <c r="B728" s="2">
        <v>-1</v>
      </c>
      <c r="C728" s="2" t="s">
        <v>128</v>
      </c>
      <c r="D728" s="2">
        <v>15</v>
      </c>
      <c r="E728" s="2" t="s">
        <v>28</v>
      </c>
      <c r="F728" s="2" t="s">
        <v>27</v>
      </c>
      <c r="G728" s="2"/>
      <c r="H728" s="2">
        <v>2.1347</v>
      </c>
      <c r="I728" s="2">
        <v>0</v>
      </c>
      <c r="J728" s="2">
        <v>-3.3698999999999999</v>
      </c>
      <c r="K728" s="2">
        <v>0</v>
      </c>
      <c r="L728" s="2">
        <v>0</v>
      </c>
      <c r="M728" s="2">
        <v>0</v>
      </c>
      <c r="N728" s="2">
        <v>4.7115999999999998</v>
      </c>
      <c r="O728" s="3">
        <v>46096</v>
      </c>
      <c r="P728" s="2">
        <v>0.4748</v>
      </c>
      <c r="Q728" s="2"/>
    </row>
    <row r="729" spans="2:17" ht="30" x14ac:dyDescent="0.25">
      <c r="B729" s="2">
        <v>-1</v>
      </c>
      <c r="C729" s="2" t="s">
        <v>128</v>
      </c>
      <c r="D729" s="2">
        <v>15</v>
      </c>
      <c r="E729" s="2" t="s">
        <v>28</v>
      </c>
      <c r="F729" s="2" t="s">
        <v>27</v>
      </c>
      <c r="G729" s="2"/>
      <c r="H729" s="2">
        <v>2.6095000000000002</v>
      </c>
      <c r="I729" s="2">
        <v>0</v>
      </c>
      <c r="J729" s="2">
        <v>-3.1919</v>
      </c>
      <c r="K729" s="2">
        <v>0</v>
      </c>
      <c r="L729" s="2">
        <v>0</v>
      </c>
      <c r="M729" s="2">
        <v>0</v>
      </c>
      <c r="N729" s="2">
        <v>6.2694000000000001</v>
      </c>
      <c r="O729" s="3">
        <v>46096</v>
      </c>
      <c r="P729" s="2">
        <v>0.9496</v>
      </c>
      <c r="Q729" s="2"/>
    </row>
    <row r="730" spans="2:17" ht="30" x14ac:dyDescent="0.25">
      <c r="B730" s="2">
        <v>-1</v>
      </c>
      <c r="C730" s="2" t="s">
        <v>128</v>
      </c>
      <c r="D730" s="2">
        <v>15</v>
      </c>
      <c r="E730" s="2" t="s">
        <v>28</v>
      </c>
      <c r="F730" s="2" t="s">
        <v>27</v>
      </c>
      <c r="G730" s="2"/>
      <c r="H730" s="2">
        <v>2.6095000000000002</v>
      </c>
      <c r="I730" s="2">
        <v>0</v>
      </c>
      <c r="J730" s="2">
        <v>0.76749999999999996</v>
      </c>
      <c r="K730" s="2">
        <v>0</v>
      </c>
      <c r="L730" s="2">
        <v>0</v>
      </c>
      <c r="M730" s="2">
        <v>0</v>
      </c>
      <c r="N730" s="2">
        <v>6.3141999999999996</v>
      </c>
      <c r="O730" s="3">
        <v>46127</v>
      </c>
      <c r="P730" s="2">
        <v>0</v>
      </c>
      <c r="Q730" s="2"/>
    </row>
    <row r="731" spans="2:17" ht="30" x14ac:dyDescent="0.25">
      <c r="B731" s="2">
        <v>-1</v>
      </c>
      <c r="C731" s="2" t="s">
        <v>128</v>
      </c>
      <c r="D731" s="2">
        <v>15</v>
      </c>
      <c r="E731" s="2" t="s">
        <v>28</v>
      </c>
      <c r="F731" s="2" t="s">
        <v>27</v>
      </c>
      <c r="G731" s="2"/>
      <c r="H731" s="2">
        <v>3.0844</v>
      </c>
      <c r="I731" s="2">
        <v>0</v>
      </c>
      <c r="J731" s="2">
        <v>0.9456</v>
      </c>
      <c r="K731" s="2">
        <v>0</v>
      </c>
      <c r="L731" s="2">
        <v>0</v>
      </c>
      <c r="M731" s="2">
        <v>0</v>
      </c>
      <c r="N731" s="2">
        <v>5.9074</v>
      </c>
      <c r="O731" s="3">
        <v>46127</v>
      </c>
      <c r="P731" s="2">
        <v>0.4748</v>
      </c>
      <c r="Q731" s="2"/>
    </row>
    <row r="732" spans="2:17" ht="30" x14ac:dyDescent="0.25">
      <c r="B732" s="2">
        <v>-1</v>
      </c>
      <c r="C732" s="2" t="s">
        <v>128</v>
      </c>
      <c r="D732" s="2">
        <v>15</v>
      </c>
      <c r="E732" s="2" t="s">
        <v>28</v>
      </c>
      <c r="F732" s="2" t="s">
        <v>27</v>
      </c>
      <c r="G732" s="2"/>
      <c r="H732" s="2">
        <v>3.5592000000000001</v>
      </c>
      <c r="I732" s="2">
        <v>0</v>
      </c>
      <c r="J732" s="2">
        <v>1.1236999999999999</v>
      </c>
      <c r="K732" s="2">
        <v>0</v>
      </c>
      <c r="L732" s="2">
        <v>0</v>
      </c>
      <c r="M732" s="2">
        <v>0</v>
      </c>
      <c r="N732" s="2">
        <v>5.4161999999999999</v>
      </c>
      <c r="O732" s="3">
        <v>46127</v>
      </c>
      <c r="P732" s="2">
        <v>0.9496</v>
      </c>
      <c r="Q732" s="2"/>
    </row>
    <row r="733" spans="2:17" ht="30" x14ac:dyDescent="0.25">
      <c r="B733" s="2">
        <v>-1</v>
      </c>
      <c r="C733" s="2" t="s">
        <v>128</v>
      </c>
      <c r="D733" s="2">
        <v>15</v>
      </c>
      <c r="E733" s="2" t="s">
        <v>28</v>
      </c>
      <c r="F733" s="2" t="s">
        <v>27</v>
      </c>
      <c r="G733" s="2"/>
      <c r="H733" s="2">
        <v>3.5592000000000001</v>
      </c>
      <c r="I733" s="2">
        <v>0</v>
      </c>
      <c r="J733" s="2">
        <v>5.1090999999999998</v>
      </c>
      <c r="K733" s="2">
        <v>0</v>
      </c>
      <c r="L733" s="2">
        <v>0</v>
      </c>
      <c r="M733" s="2">
        <v>0</v>
      </c>
      <c r="N733" s="2">
        <v>5.3010999999999999</v>
      </c>
      <c r="O733" s="3">
        <v>46157</v>
      </c>
      <c r="P733" s="2">
        <v>0</v>
      </c>
      <c r="Q733" s="2"/>
    </row>
    <row r="734" spans="2:17" ht="30" x14ac:dyDescent="0.25">
      <c r="B734" s="2">
        <v>-1</v>
      </c>
      <c r="C734" s="2" t="s">
        <v>128</v>
      </c>
      <c r="D734" s="2">
        <v>15</v>
      </c>
      <c r="E734" s="2" t="s">
        <v>28</v>
      </c>
      <c r="F734" s="2" t="s">
        <v>27</v>
      </c>
      <c r="G734" s="2"/>
      <c r="H734" s="2">
        <v>4.0339999999999998</v>
      </c>
      <c r="I734" s="2">
        <v>0</v>
      </c>
      <c r="J734" s="2">
        <v>5.2872000000000003</v>
      </c>
      <c r="K734" s="2">
        <v>0</v>
      </c>
      <c r="L734" s="2">
        <v>0</v>
      </c>
      <c r="M734" s="2">
        <v>0</v>
      </c>
      <c r="N734" s="2">
        <v>2.8329</v>
      </c>
      <c r="O734" s="3">
        <v>46157</v>
      </c>
      <c r="P734" s="2">
        <v>0.4748</v>
      </c>
      <c r="Q734" s="2"/>
    </row>
    <row r="735" spans="2:17" ht="30" x14ac:dyDescent="0.25">
      <c r="B735" s="2">
        <v>-1</v>
      </c>
      <c r="C735" s="2" t="s">
        <v>128</v>
      </c>
      <c r="D735" s="2">
        <v>15</v>
      </c>
      <c r="E735" s="2" t="s">
        <v>28</v>
      </c>
      <c r="F735" s="2" t="s">
        <v>27</v>
      </c>
      <c r="G735" s="2"/>
      <c r="H735" s="2">
        <v>4.5087999999999999</v>
      </c>
      <c r="I735" s="2">
        <v>0</v>
      </c>
      <c r="J735" s="2">
        <v>5.4652000000000003</v>
      </c>
      <c r="K735" s="2">
        <v>0</v>
      </c>
      <c r="L735" s="2">
        <v>0</v>
      </c>
      <c r="M735" s="2">
        <v>0</v>
      </c>
      <c r="N735" s="2">
        <v>0.2802</v>
      </c>
      <c r="O735" s="3">
        <v>46157</v>
      </c>
      <c r="P735" s="2">
        <v>0.9496</v>
      </c>
      <c r="Q735" s="2"/>
    </row>
    <row r="736" spans="2:17" ht="30" x14ac:dyDescent="0.25">
      <c r="B736" s="2">
        <v>-1</v>
      </c>
      <c r="C736" s="2" t="s">
        <v>128</v>
      </c>
      <c r="D736" s="2">
        <v>15</v>
      </c>
      <c r="E736" s="2" t="s">
        <v>28</v>
      </c>
      <c r="F736" s="2" t="s">
        <v>27</v>
      </c>
      <c r="G736" s="2"/>
      <c r="H736" s="2">
        <v>4.5087999999999999</v>
      </c>
      <c r="I736" s="2">
        <v>0</v>
      </c>
      <c r="J736" s="2">
        <v>9.1827000000000005</v>
      </c>
      <c r="K736" s="2">
        <v>0</v>
      </c>
      <c r="L736" s="2">
        <v>0</v>
      </c>
      <c r="M736" s="2">
        <v>0</v>
      </c>
      <c r="N736" s="2">
        <v>7.1999999999999998E-3</v>
      </c>
      <c r="O736" s="3">
        <v>46188</v>
      </c>
      <c r="P736" s="2">
        <v>0</v>
      </c>
      <c r="Q736" s="2"/>
    </row>
    <row r="737" spans="2:17" ht="30" x14ac:dyDescent="0.25">
      <c r="B737" s="2">
        <v>-1</v>
      </c>
      <c r="C737" s="2" t="s">
        <v>128</v>
      </c>
      <c r="D737" s="2">
        <v>15</v>
      </c>
      <c r="E737" s="2" t="s">
        <v>28</v>
      </c>
      <c r="F737" s="2" t="s">
        <v>27</v>
      </c>
      <c r="G737" s="2"/>
      <c r="H737" s="2">
        <v>4.9836</v>
      </c>
      <c r="I737" s="2">
        <v>0</v>
      </c>
      <c r="J737" s="2">
        <v>9.3606999999999996</v>
      </c>
      <c r="K737" s="2">
        <v>0</v>
      </c>
      <c r="L737" s="2">
        <v>0</v>
      </c>
      <c r="M737" s="2">
        <v>0</v>
      </c>
      <c r="N737" s="2">
        <v>-4.3952</v>
      </c>
      <c r="O737" s="3">
        <v>46188</v>
      </c>
      <c r="P737" s="2">
        <v>0.4748</v>
      </c>
      <c r="Q737" s="2"/>
    </row>
    <row r="738" spans="2:17" ht="30" x14ac:dyDescent="0.25">
      <c r="B738" s="2">
        <v>-1</v>
      </c>
      <c r="C738" s="2" t="s">
        <v>128</v>
      </c>
      <c r="D738" s="2">
        <v>15</v>
      </c>
      <c r="E738" s="2" t="s">
        <v>28</v>
      </c>
      <c r="F738" s="2" t="s">
        <v>27</v>
      </c>
      <c r="G738" s="2"/>
      <c r="H738" s="2">
        <v>5.4584000000000001</v>
      </c>
      <c r="I738" s="2">
        <v>0</v>
      </c>
      <c r="J738" s="2">
        <v>9.5388000000000002</v>
      </c>
      <c r="K738" s="2">
        <v>0</v>
      </c>
      <c r="L738" s="2">
        <v>0</v>
      </c>
      <c r="M738" s="2">
        <v>0</v>
      </c>
      <c r="N738" s="2">
        <v>-8.8819999999999997</v>
      </c>
      <c r="O738" s="3">
        <v>46188</v>
      </c>
      <c r="P738" s="2">
        <v>0.9496</v>
      </c>
      <c r="Q738" s="2"/>
    </row>
    <row r="739" spans="2:17" ht="30" x14ac:dyDescent="0.25">
      <c r="B739" s="2">
        <v>-1</v>
      </c>
      <c r="C739" s="2" t="s">
        <v>128</v>
      </c>
      <c r="D739" s="2">
        <v>15</v>
      </c>
      <c r="E739" s="2" t="s">
        <v>28</v>
      </c>
      <c r="F739" s="2" t="s">
        <v>27</v>
      </c>
      <c r="G739" s="2"/>
      <c r="H739" s="2">
        <v>5.4584000000000001</v>
      </c>
      <c r="I739" s="2">
        <v>0</v>
      </c>
      <c r="J739" s="2">
        <v>12.4916</v>
      </c>
      <c r="K739" s="2">
        <v>0</v>
      </c>
      <c r="L739" s="2">
        <v>0</v>
      </c>
      <c r="M739" s="2">
        <v>0</v>
      </c>
      <c r="N739" s="2">
        <v>-9.3125999999999998</v>
      </c>
      <c r="O739" s="3">
        <v>46218</v>
      </c>
      <c r="P739" s="2">
        <v>0</v>
      </c>
      <c r="Q739" s="2"/>
    </row>
    <row r="740" spans="2:17" ht="30" x14ac:dyDescent="0.25">
      <c r="B740" s="2">
        <v>-1</v>
      </c>
      <c r="C740" s="2" t="s">
        <v>128</v>
      </c>
      <c r="D740" s="2">
        <v>15</v>
      </c>
      <c r="E740" s="2" t="s">
        <v>28</v>
      </c>
      <c r="F740" s="2" t="s">
        <v>27</v>
      </c>
      <c r="G740" s="2"/>
      <c r="H740" s="2">
        <v>5.8582000000000001</v>
      </c>
      <c r="I740" s="2">
        <v>0</v>
      </c>
      <c r="J740" s="2">
        <v>12.641500000000001</v>
      </c>
      <c r="K740" s="2">
        <v>0</v>
      </c>
      <c r="L740" s="2">
        <v>0</v>
      </c>
      <c r="M740" s="2">
        <v>0</v>
      </c>
      <c r="N740" s="2">
        <v>-14.3369</v>
      </c>
      <c r="O740" s="3">
        <v>46218</v>
      </c>
      <c r="P740" s="2">
        <v>0.39979999999999999</v>
      </c>
      <c r="Q740" s="2"/>
    </row>
    <row r="741" spans="2:17" ht="30" x14ac:dyDescent="0.25">
      <c r="B741" s="2">
        <v>-1</v>
      </c>
      <c r="C741" s="2" t="s">
        <v>128</v>
      </c>
      <c r="D741" s="2">
        <v>15</v>
      </c>
      <c r="E741" s="2" t="s">
        <v>28</v>
      </c>
      <c r="F741" s="2" t="s">
        <v>27</v>
      </c>
      <c r="G741" s="2"/>
      <c r="H741" s="2">
        <v>6.2580999999999998</v>
      </c>
      <c r="I741" s="2">
        <v>0</v>
      </c>
      <c r="J741" s="2">
        <v>12.791399999999999</v>
      </c>
      <c r="K741" s="2">
        <v>0</v>
      </c>
      <c r="L741" s="2">
        <v>0</v>
      </c>
      <c r="M741" s="2">
        <v>0</v>
      </c>
      <c r="N741" s="2">
        <v>-19.421099999999999</v>
      </c>
      <c r="O741" s="3">
        <v>46218</v>
      </c>
      <c r="P741" s="2">
        <v>0.79959999999999998</v>
      </c>
      <c r="Q741" s="2"/>
    </row>
    <row r="742" spans="2:17" ht="30" x14ac:dyDescent="0.25">
      <c r="B742" s="2">
        <v>-1</v>
      </c>
      <c r="C742" s="2" t="s">
        <v>128</v>
      </c>
      <c r="D742" s="2">
        <v>15</v>
      </c>
      <c r="E742" s="2" t="s">
        <v>29</v>
      </c>
      <c r="F742" s="2" t="s">
        <v>27</v>
      </c>
      <c r="G742" s="2" t="s">
        <v>24</v>
      </c>
      <c r="H742" s="2">
        <v>0.15</v>
      </c>
      <c r="I742" s="2">
        <v>0</v>
      </c>
      <c r="J742" s="2">
        <v>-3.4262000000000001</v>
      </c>
      <c r="K742" s="2">
        <v>0</v>
      </c>
      <c r="L742" s="2">
        <v>0</v>
      </c>
      <c r="M742" s="2">
        <v>0</v>
      </c>
      <c r="N742" s="2">
        <v>-3.3224999999999998</v>
      </c>
      <c r="O742" s="3">
        <v>46037</v>
      </c>
      <c r="P742" s="2">
        <v>0.15</v>
      </c>
      <c r="Q742" s="2"/>
    </row>
    <row r="743" spans="2:17" ht="30" x14ac:dyDescent="0.25">
      <c r="B743" s="2">
        <v>-1</v>
      </c>
      <c r="C743" s="2" t="s">
        <v>128</v>
      </c>
      <c r="D743" s="2">
        <v>15</v>
      </c>
      <c r="E743" s="2" t="s">
        <v>29</v>
      </c>
      <c r="F743" s="2" t="s">
        <v>27</v>
      </c>
      <c r="G743" s="2" t="s">
        <v>24</v>
      </c>
      <c r="H743" s="2">
        <v>0.49</v>
      </c>
      <c r="I743" s="2">
        <v>0</v>
      </c>
      <c r="J743" s="2">
        <v>-3.3306</v>
      </c>
      <c r="K743" s="2">
        <v>0</v>
      </c>
      <c r="L743" s="2">
        <v>0</v>
      </c>
      <c r="M743" s="2">
        <v>0</v>
      </c>
      <c r="N743" s="2">
        <v>-2.1739999999999999</v>
      </c>
      <c r="O743" s="3">
        <v>46037</v>
      </c>
      <c r="P743" s="2">
        <v>0.49</v>
      </c>
      <c r="Q743" s="2"/>
    </row>
    <row r="744" spans="2:17" ht="30" x14ac:dyDescent="0.25">
      <c r="B744" s="2">
        <v>-1</v>
      </c>
      <c r="C744" s="2" t="s">
        <v>128</v>
      </c>
      <c r="D744" s="2">
        <v>15</v>
      </c>
      <c r="E744" s="2" t="s">
        <v>29</v>
      </c>
      <c r="F744" s="2" t="s">
        <v>27</v>
      </c>
      <c r="G744" s="2" t="s">
        <v>24</v>
      </c>
      <c r="H744" s="2">
        <v>0.83</v>
      </c>
      <c r="I744" s="2">
        <v>0</v>
      </c>
      <c r="J744" s="2">
        <v>-3.2349000000000001</v>
      </c>
      <c r="K744" s="2">
        <v>0</v>
      </c>
      <c r="L744" s="2">
        <v>0</v>
      </c>
      <c r="M744" s="2">
        <v>0</v>
      </c>
      <c r="N744" s="2">
        <v>-1.0579000000000001</v>
      </c>
      <c r="O744" s="3">
        <v>46037</v>
      </c>
      <c r="P744" s="2">
        <v>0.83</v>
      </c>
      <c r="Q744" s="2"/>
    </row>
    <row r="745" spans="2:17" ht="30" x14ac:dyDescent="0.25">
      <c r="B745" s="2">
        <v>-1</v>
      </c>
      <c r="C745" s="2" t="s">
        <v>128</v>
      </c>
      <c r="D745" s="2">
        <v>15</v>
      </c>
      <c r="E745" s="2" t="s">
        <v>29</v>
      </c>
      <c r="F745" s="2" t="s">
        <v>27</v>
      </c>
      <c r="G745" s="2" t="s">
        <v>24</v>
      </c>
      <c r="H745" s="2">
        <v>0.83</v>
      </c>
      <c r="I745" s="2">
        <v>0</v>
      </c>
      <c r="J745" s="2">
        <v>-2.4611000000000001</v>
      </c>
      <c r="K745" s="2">
        <v>0</v>
      </c>
      <c r="L745" s="2">
        <v>0</v>
      </c>
      <c r="M745" s="2">
        <v>0</v>
      </c>
      <c r="N745" s="2">
        <v>-0.93289999999999995</v>
      </c>
      <c r="O745" s="3">
        <v>46068</v>
      </c>
      <c r="P745" s="2">
        <v>0</v>
      </c>
      <c r="Q745" s="2"/>
    </row>
    <row r="746" spans="2:17" ht="30" x14ac:dyDescent="0.25">
      <c r="B746" s="2">
        <v>-1</v>
      </c>
      <c r="C746" s="2" t="s">
        <v>128</v>
      </c>
      <c r="D746" s="2">
        <v>15</v>
      </c>
      <c r="E746" s="2" t="s">
        <v>29</v>
      </c>
      <c r="F746" s="2" t="s">
        <v>27</v>
      </c>
      <c r="G746" s="2" t="s">
        <v>24</v>
      </c>
      <c r="H746" s="2">
        <v>1.2448999999999999</v>
      </c>
      <c r="I746" s="2">
        <v>0</v>
      </c>
      <c r="J746" s="2">
        <v>-2.3443999999999998</v>
      </c>
      <c r="K746" s="2">
        <v>0</v>
      </c>
      <c r="L746" s="2">
        <v>0</v>
      </c>
      <c r="M746" s="2">
        <v>0</v>
      </c>
      <c r="N746" s="2">
        <v>6.4199999999999993E-2</v>
      </c>
      <c r="O746" s="3">
        <v>46068</v>
      </c>
      <c r="P746" s="2">
        <v>0.41499999999999998</v>
      </c>
      <c r="Q746" s="2"/>
    </row>
    <row r="747" spans="2:17" ht="30" x14ac:dyDescent="0.25">
      <c r="B747" s="2">
        <v>-1</v>
      </c>
      <c r="C747" s="2" t="s">
        <v>128</v>
      </c>
      <c r="D747" s="2">
        <v>15</v>
      </c>
      <c r="E747" s="2" t="s">
        <v>29</v>
      </c>
      <c r="F747" s="2" t="s">
        <v>27</v>
      </c>
      <c r="G747" s="2" t="s">
        <v>24</v>
      </c>
      <c r="H747" s="2">
        <v>1.6598999999999999</v>
      </c>
      <c r="I747" s="2">
        <v>0</v>
      </c>
      <c r="J747" s="2">
        <v>-2.2277</v>
      </c>
      <c r="K747" s="2">
        <v>0</v>
      </c>
      <c r="L747" s="2">
        <v>0</v>
      </c>
      <c r="M747" s="2">
        <v>0</v>
      </c>
      <c r="N747" s="2">
        <v>1.0127999999999999</v>
      </c>
      <c r="O747" s="3">
        <v>46068</v>
      </c>
      <c r="P747" s="2">
        <v>0.83</v>
      </c>
      <c r="Q747" s="2"/>
    </row>
    <row r="748" spans="2:17" ht="30" x14ac:dyDescent="0.25">
      <c r="B748" s="2">
        <v>-1</v>
      </c>
      <c r="C748" s="2" t="s">
        <v>128</v>
      </c>
      <c r="D748" s="2">
        <v>15</v>
      </c>
      <c r="E748" s="2" t="s">
        <v>29</v>
      </c>
      <c r="F748" s="2" t="s">
        <v>27</v>
      </c>
      <c r="G748" s="2" t="s">
        <v>24</v>
      </c>
      <c r="H748" s="2">
        <v>1.6598999999999999</v>
      </c>
      <c r="I748" s="2">
        <v>0</v>
      </c>
      <c r="J748" s="2">
        <v>-1.2304999999999999</v>
      </c>
      <c r="K748" s="2">
        <v>0</v>
      </c>
      <c r="L748" s="2">
        <v>0</v>
      </c>
      <c r="M748" s="2">
        <v>0</v>
      </c>
      <c r="N748" s="2">
        <v>1.0833999999999999</v>
      </c>
      <c r="O748" s="3">
        <v>46096</v>
      </c>
      <c r="P748" s="2">
        <v>0</v>
      </c>
      <c r="Q748" s="2"/>
    </row>
    <row r="749" spans="2:17" ht="30" x14ac:dyDescent="0.25">
      <c r="B749" s="2">
        <v>-1</v>
      </c>
      <c r="C749" s="2" t="s">
        <v>128</v>
      </c>
      <c r="D749" s="2">
        <v>15</v>
      </c>
      <c r="E749" s="2" t="s">
        <v>29</v>
      </c>
      <c r="F749" s="2" t="s">
        <v>27</v>
      </c>
      <c r="G749" s="2" t="s">
        <v>24</v>
      </c>
      <c r="H749" s="2">
        <v>2.1347</v>
      </c>
      <c r="I749" s="2">
        <v>0</v>
      </c>
      <c r="J749" s="2">
        <v>-1.0969</v>
      </c>
      <c r="K749" s="2">
        <v>0</v>
      </c>
      <c r="L749" s="2">
        <v>0</v>
      </c>
      <c r="M749" s="2">
        <v>0</v>
      </c>
      <c r="N749" s="2">
        <v>1.6358999999999999</v>
      </c>
      <c r="O749" s="3">
        <v>46096</v>
      </c>
      <c r="P749" s="2">
        <v>0.4748</v>
      </c>
      <c r="Q749" s="2"/>
    </row>
    <row r="750" spans="2:17" ht="30" x14ac:dyDescent="0.25">
      <c r="B750" s="2">
        <v>-1</v>
      </c>
      <c r="C750" s="2" t="s">
        <v>128</v>
      </c>
      <c r="D750" s="2">
        <v>15</v>
      </c>
      <c r="E750" s="2" t="s">
        <v>29</v>
      </c>
      <c r="F750" s="2" t="s">
        <v>27</v>
      </c>
      <c r="G750" s="2" t="s">
        <v>24</v>
      </c>
      <c r="H750" s="2">
        <v>2.6095000000000002</v>
      </c>
      <c r="I750" s="2">
        <v>0</v>
      </c>
      <c r="J750" s="2">
        <v>-0.96340000000000003</v>
      </c>
      <c r="K750" s="2">
        <v>0</v>
      </c>
      <c r="L750" s="2">
        <v>0</v>
      </c>
      <c r="M750" s="2">
        <v>0</v>
      </c>
      <c r="N750" s="2">
        <v>2.1251000000000002</v>
      </c>
      <c r="O750" s="3">
        <v>46096</v>
      </c>
      <c r="P750" s="2">
        <v>0.9496</v>
      </c>
      <c r="Q750" s="2"/>
    </row>
    <row r="751" spans="2:17" ht="30" x14ac:dyDescent="0.25">
      <c r="B751" s="2">
        <v>-1</v>
      </c>
      <c r="C751" s="2" t="s">
        <v>128</v>
      </c>
      <c r="D751" s="2">
        <v>15</v>
      </c>
      <c r="E751" s="2" t="s">
        <v>29</v>
      </c>
      <c r="F751" s="2" t="s">
        <v>27</v>
      </c>
      <c r="G751" s="2" t="s">
        <v>24</v>
      </c>
      <c r="H751" s="2">
        <v>2.6095000000000002</v>
      </c>
      <c r="I751" s="2">
        <v>0</v>
      </c>
      <c r="J751" s="2">
        <v>0.20780000000000001</v>
      </c>
      <c r="K751" s="2">
        <v>0</v>
      </c>
      <c r="L751" s="2">
        <v>0</v>
      </c>
      <c r="M751" s="2">
        <v>0</v>
      </c>
      <c r="N751" s="2">
        <v>2.1389999999999998</v>
      </c>
      <c r="O751" s="3">
        <v>46127</v>
      </c>
      <c r="P751" s="2">
        <v>0</v>
      </c>
      <c r="Q751" s="2"/>
    </row>
    <row r="752" spans="2:17" ht="30" x14ac:dyDescent="0.25">
      <c r="B752" s="2">
        <v>-1</v>
      </c>
      <c r="C752" s="2" t="s">
        <v>128</v>
      </c>
      <c r="D752" s="2">
        <v>15</v>
      </c>
      <c r="E752" s="2" t="s">
        <v>29</v>
      </c>
      <c r="F752" s="2" t="s">
        <v>27</v>
      </c>
      <c r="G752" s="2" t="s">
        <v>24</v>
      </c>
      <c r="H752" s="2">
        <v>3.0844</v>
      </c>
      <c r="I752" s="2">
        <v>0</v>
      </c>
      <c r="J752" s="2">
        <v>0.34129999999999999</v>
      </c>
      <c r="K752" s="2">
        <v>0</v>
      </c>
      <c r="L752" s="2">
        <v>0</v>
      </c>
      <c r="M752" s="2">
        <v>0</v>
      </c>
      <c r="N752" s="2">
        <v>2.0087000000000002</v>
      </c>
      <c r="O752" s="3">
        <v>46127</v>
      </c>
      <c r="P752" s="2">
        <v>0.4748</v>
      </c>
      <c r="Q752" s="2"/>
    </row>
    <row r="753" spans="2:17" ht="30" x14ac:dyDescent="0.25">
      <c r="B753" s="2">
        <v>-1</v>
      </c>
      <c r="C753" s="2" t="s">
        <v>128</v>
      </c>
      <c r="D753" s="2">
        <v>15</v>
      </c>
      <c r="E753" s="2" t="s">
        <v>29</v>
      </c>
      <c r="F753" s="2" t="s">
        <v>27</v>
      </c>
      <c r="G753" s="2" t="s">
        <v>24</v>
      </c>
      <c r="H753" s="2">
        <v>3.5592000000000001</v>
      </c>
      <c r="I753" s="2">
        <v>0</v>
      </c>
      <c r="J753" s="2">
        <v>0.47489999999999999</v>
      </c>
      <c r="K753" s="2">
        <v>0</v>
      </c>
      <c r="L753" s="2">
        <v>0</v>
      </c>
      <c r="M753" s="2">
        <v>0</v>
      </c>
      <c r="N753" s="2">
        <v>1.8242</v>
      </c>
      <c r="O753" s="3">
        <v>46127</v>
      </c>
      <c r="P753" s="2">
        <v>0.9496</v>
      </c>
      <c r="Q753" s="2"/>
    </row>
    <row r="754" spans="2:17" ht="30" x14ac:dyDescent="0.25">
      <c r="B754" s="2">
        <v>-1</v>
      </c>
      <c r="C754" s="2" t="s">
        <v>128</v>
      </c>
      <c r="D754" s="2">
        <v>15</v>
      </c>
      <c r="E754" s="2" t="s">
        <v>29</v>
      </c>
      <c r="F754" s="2" t="s">
        <v>27</v>
      </c>
      <c r="G754" s="2" t="s">
        <v>24</v>
      </c>
      <c r="H754" s="2">
        <v>3.5592000000000001</v>
      </c>
      <c r="I754" s="2">
        <v>0</v>
      </c>
      <c r="J754" s="2">
        <v>1.6551</v>
      </c>
      <c r="K754" s="2">
        <v>0</v>
      </c>
      <c r="L754" s="2">
        <v>0</v>
      </c>
      <c r="M754" s="2">
        <v>0</v>
      </c>
      <c r="N754" s="2">
        <v>1.7865</v>
      </c>
      <c r="O754" s="3">
        <v>46157</v>
      </c>
      <c r="P754" s="2">
        <v>0</v>
      </c>
      <c r="Q754" s="2"/>
    </row>
    <row r="755" spans="2:17" ht="30" x14ac:dyDescent="0.25">
      <c r="B755" s="2">
        <v>-1</v>
      </c>
      <c r="C755" s="2" t="s">
        <v>128</v>
      </c>
      <c r="D755" s="2">
        <v>15</v>
      </c>
      <c r="E755" s="2" t="s">
        <v>29</v>
      </c>
      <c r="F755" s="2" t="s">
        <v>27</v>
      </c>
      <c r="G755" s="2" t="s">
        <v>24</v>
      </c>
      <c r="H755" s="2">
        <v>4.0339999999999998</v>
      </c>
      <c r="I755" s="2">
        <v>0</v>
      </c>
      <c r="J755" s="2">
        <v>1.7886</v>
      </c>
      <c r="K755" s="2">
        <v>0</v>
      </c>
      <c r="L755" s="2">
        <v>0</v>
      </c>
      <c r="M755" s="2">
        <v>0</v>
      </c>
      <c r="N755" s="2">
        <v>0.99150000000000005</v>
      </c>
      <c r="O755" s="3">
        <v>46157</v>
      </c>
      <c r="P755" s="2">
        <v>0.4748</v>
      </c>
      <c r="Q755" s="2"/>
    </row>
    <row r="756" spans="2:17" ht="30" x14ac:dyDescent="0.25">
      <c r="B756" s="2">
        <v>-1</v>
      </c>
      <c r="C756" s="2" t="s">
        <v>128</v>
      </c>
      <c r="D756" s="2">
        <v>15</v>
      </c>
      <c r="E756" s="2" t="s">
        <v>29</v>
      </c>
      <c r="F756" s="2" t="s">
        <v>27</v>
      </c>
      <c r="G756" s="2" t="s">
        <v>24</v>
      </c>
      <c r="H756" s="2">
        <v>4.5087999999999999</v>
      </c>
      <c r="I756" s="2">
        <v>0</v>
      </c>
      <c r="J756" s="2">
        <v>1.9220999999999999</v>
      </c>
      <c r="K756" s="2">
        <v>0</v>
      </c>
      <c r="L756" s="2">
        <v>0</v>
      </c>
      <c r="M756" s="2">
        <v>0</v>
      </c>
      <c r="N756" s="2">
        <v>0.1331</v>
      </c>
      <c r="O756" s="3">
        <v>46157</v>
      </c>
      <c r="P756" s="2">
        <v>0.9496</v>
      </c>
      <c r="Q756" s="2"/>
    </row>
    <row r="757" spans="2:17" ht="30" x14ac:dyDescent="0.25">
      <c r="B757" s="2">
        <v>-1</v>
      </c>
      <c r="C757" s="2" t="s">
        <v>128</v>
      </c>
      <c r="D757" s="2">
        <v>15</v>
      </c>
      <c r="E757" s="2" t="s">
        <v>29</v>
      </c>
      <c r="F757" s="2" t="s">
        <v>27</v>
      </c>
      <c r="G757" s="2" t="s">
        <v>24</v>
      </c>
      <c r="H757" s="2">
        <v>4.5087999999999999</v>
      </c>
      <c r="I757" s="2">
        <v>0</v>
      </c>
      <c r="J757" s="2">
        <v>3.0383</v>
      </c>
      <c r="K757" s="2">
        <v>0</v>
      </c>
      <c r="L757" s="2">
        <v>0</v>
      </c>
      <c r="M757" s="2">
        <v>0</v>
      </c>
      <c r="N757" s="2">
        <v>4.2500000000000003E-2</v>
      </c>
      <c r="O757" s="3">
        <v>46188</v>
      </c>
      <c r="P757" s="2">
        <v>0</v>
      </c>
      <c r="Q757" s="2"/>
    </row>
    <row r="758" spans="2:17" ht="30" x14ac:dyDescent="0.25">
      <c r="B758" s="2">
        <v>-1</v>
      </c>
      <c r="C758" s="2" t="s">
        <v>128</v>
      </c>
      <c r="D758" s="2">
        <v>15</v>
      </c>
      <c r="E758" s="2" t="s">
        <v>29</v>
      </c>
      <c r="F758" s="2" t="s">
        <v>27</v>
      </c>
      <c r="G758" s="2" t="s">
        <v>24</v>
      </c>
      <c r="H758" s="2">
        <v>4.9836</v>
      </c>
      <c r="I758" s="2">
        <v>0</v>
      </c>
      <c r="J758" s="2">
        <v>3.1718000000000002</v>
      </c>
      <c r="K758" s="2">
        <v>0</v>
      </c>
      <c r="L758" s="2">
        <v>0</v>
      </c>
      <c r="M758" s="2">
        <v>0</v>
      </c>
      <c r="N758" s="2">
        <v>-1.4056</v>
      </c>
      <c r="O758" s="3">
        <v>46188</v>
      </c>
      <c r="P758" s="2">
        <v>0.4748</v>
      </c>
      <c r="Q758" s="2"/>
    </row>
    <row r="759" spans="2:17" ht="30" x14ac:dyDescent="0.25">
      <c r="B759" s="2">
        <v>-1</v>
      </c>
      <c r="C759" s="2" t="s">
        <v>128</v>
      </c>
      <c r="D759" s="2">
        <v>15</v>
      </c>
      <c r="E759" s="2" t="s">
        <v>29</v>
      </c>
      <c r="F759" s="2" t="s">
        <v>27</v>
      </c>
      <c r="G759" s="2" t="s">
        <v>24</v>
      </c>
      <c r="H759" s="2">
        <v>5.4584000000000001</v>
      </c>
      <c r="I759" s="2">
        <v>0</v>
      </c>
      <c r="J759" s="2">
        <v>3.3052999999999999</v>
      </c>
      <c r="K759" s="2">
        <v>0</v>
      </c>
      <c r="L759" s="2">
        <v>0</v>
      </c>
      <c r="M759" s="2">
        <v>0</v>
      </c>
      <c r="N759" s="2">
        <v>-2.9171999999999998</v>
      </c>
      <c r="O759" s="3">
        <v>46188</v>
      </c>
      <c r="P759" s="2">
        <v>0.9496</v>
      </c>
      <c r="Q759" s="2"/>
    </row>
    <row r="760" spans="2:17" ht="30" x14ac:dyDescent="0.25">
      <c r="B760" s="2">
        <v>-1</v>
      </c>
      <c r="C760" s="2" t="s">
        <v>128</v>
      </c>
      <c r="D760" s="2">
        <v>15</v>
      </c>
      <c r="E760" s="2" t="s">
        <v>29</v>
      </c>
      <c r="F760" s="2" t="s">
        <v>27</v>
      </c>
      <c r="G760" s="2" t="s">
        <v>24</v>
      </c>
      <c r="H760" s="2">
        <v>5.4584000000000001</v>
      </c>
      <c r="I760" s="2">
        <v>0</v>
      </c>
      <c r="J760" s="2">
        <v>4.2441000000000004</v>
      </c>
      <c r="K760" s="2">
        <v>0</v>
      </c>
      <c r="L760" s="2">
        <v>0</v>
      </c>
      <c r="M760" s="2">
        <v>0</v>
      </c>
      <c r="N760" s="2">
        <v>-3.0615999999999999</v>
      </c>
      <c r="O760" s="3">
        <v>46218</v>
      </c>
      <c r="P760" s="2">
        <v>0</v>
      </c>
      <c r="Q760" s="2"/>
    </row>
    <row r="761" spans="2:17" ht="30" x14ac:dyDescent="0.25">
      <c r="B761" s="2">
        <v>-1</v>
      </c>
      <c r="C761" s="2" t="s">
        <v>128</v>
      </c>
      <c r="D761" s="2">
        <v>15</v>
      </c>
      <c r="E761" s="2" t="s">
        <v>29</v>
      </c>
      <c r="F761" s="2" t="s">
        <v>27</v>
      </c>
      <c r="G761" s="2" t="s">
        <v>24</v>
      </c>
      <c r="H761" s="2">
        <v>5.8582000000000001</v>
      </c>
      <c r="I761" s="2">
        <v>0</v>
      </c>
      <c r="J761" s="2">
        <v>4.3564999999999996</v>
      </c>
      <c r="K761" s="2">
        <v>0</v>
      </c>
      <c r="L761" s="2">
        <v>0</v>
      </c>
      <c r="M761" s="2">
        <v>0</v>
      </c>
      <c r="N761" s="2">
        <v>-4.7495000000000003</v>
      </c>
      <c r="O761" s="3">
        <v>46218</v>
      </c>
      <c r="P761" s="2">
        <v>0.39979999999999999</v>
      </c>
      <c r="Q761" s="2"/>
    </row>
    <row r="762" spans="2:17" ht="30" x14ac:dyDescent="0.25">
      <c r="B762" s="2">
        <v>-1</v>
      </c>
      <c r="C762" s="2" t="s">
        <v>128</v>
      </c>
      <c r="D762" s="2">
        <v>15</v>
      </c>
      <c r="E762" s="2" t="s">
        <v>29</v>
      </c>
      <c r="F762" s="2" t="s">
        <v>27</v>
      </c>
      <c r="G762" s="2" t="s">
        <v>24</v>
      </c>
      <c r="H762" s="2">
        <v>6.2580999999999998</v>
      </c>
      <c r="I762" s="2">
        <v>0</v>
      </c>
      <c r="J762" s="2">
        <v>4.4690000000000003</v>
      </c>
      <c r="K762" s="2">
        <v>0</v>
      </c>
      <c r="L762" s="2">
        <v>0</v>
      </c>
      <c r="M762" s="2">
        <v>0</v>
      </c>
      <c r="N762" s="2">
        <v>-6.4824000000000002</v>
      </c>
      <c r="O762" s="3">
        <v>46218</v>
      </c>
      <c r="P762" s="2">
        <v>0.79959999999999998</v>
      </c>
      <c r="Q762" s="2"/>
    </row>
    <row r="763" spans="2:17" ht="30" x14ac:dyDescent="0.25">
      <c r="B763" s="2">
        <v>-1</v>
      </c>
      <c r="C763" s="2" t="s">
        <v>128</v>
      </c>
      <c r="D763" s="2">
        <v>15</v>
      </c>
      <c r="E763" s="2" t="s">
        <v>29</v>
      </c>
      <c r="F763" s="2" t="s">
        <v>27</v>
      </c>
      <c r="G763" s="2" t="s">
        <v>30</v>
      </c>
      <c r="H763" s="2">
        <v>0.15</v>
      </c>
      <c r="I763" s="2">
        <v>0</v>
      </c>
      <c r="J763" s="2">
        <v>-3.5478000000000001</v>
      </c>
      <c r="K763" s="2">
        <v>0</v>
      </c>
      <c r="L763" s="2">
        <v>0</v>
      </c>
      <c r="M763" s="2">
        <v>0</v>
      </c>
      <c r="N763" s="2">
        <v>-3.5501</v>
      </c>
      <c r="O763" s="3">
        <v>46037</v>
      </c>
      <c r="P763" s="2">
        <v>0.15</v>
      </c>
      <c r="Q763" s="2"/>
    </row>
    <row r="764" spans="2:17" ht="30" x14ac:dyDescent="0.25">
      <c r="B764" s="2">
        <v>-1</v>
      </c>
      <c r="C764" s="2" t="s">
        <v>128</v>
      </c>
      <c r="D764" s="2">
        <v>15</v>
      </c>
      <c r="E764" s="2" t="s">
        <v>29</v>
      </c>
      <c r="F764" s="2" t="s">
        <v>27</v>
      </c>
      <c r="G764" s="2" t="s">
        <v>30</v>
      </c>
      <c r="H764" s="2">
        <v>0.49</v>
      </c>
      <c r="I764" s="2">
        <v>0</v>
      </c>
      <c r="J764" s="2">
        <v>-3.4521999999999999</v>
      </c>
      <c r="K764" s="2">
        <v>0</v>
      </c>
      <c r="L764" s="2">
        <v>0</v>
      </c>
      <c r="M764" s="2">
        <v>0</v>
      </c>
      <c r="N764" s="2">
        <v>-2.3601999999999999</v>
      </c>
      <c r="O764" s="3">
        <v>46037</v>
      </c>
      <c r="P764" s="2">
        <v>0.49</v>
      </c>
      <c r="Q764" s="2"/>
    </row>
    <row r="765" spans="2:17" ht="30" x14ac:dyDescent="0.25">
      <c r="B765" s="2">
        <v>-1</v>
      </c>
      <c r="C765" s="2" t="s">
        <v>128</v>
      </c>
      <c r="D765" s="2">
        <v>15</v>
      </c>
      <c r="E765" s="2" t="s">
        <v>29</v>
      </c>
      <c r="F765" s="2" t="s">
        <v>27</v>
      </c>
      <c r="G765" s="2" t="s">
        <v>30</v>
      </c>
      <c r="H765" s="2">
        <v>0.83</v>
      </c>
      <c r="I765" s="2">
        <v>0</v>
      </c>
      <c r="J765" s="2">
        <v>-3.3565999999999998</v>
      </c>
      <c r="K765" s="2">
        <v>0</v>
      </c>
      <c r="L765" s="2">
        <v>0</v>
      </c>
      <c r="M765" s="2">
        <v>0</v>
      </c>
      <c r="N765" s="2">
        <v>-1.2027000000000001</v>
      </c>
      <c r="O765" s="3">
        <v>46037</v>
      </c>
      <c r="P765" s="2">
        <v>0.83</v>
      </c>
      <c r="Q765" s="2"/>
    </row>
    <row r="766" spans="2:17" ht="30" x14ac:dyDescent="0.25">
      <c r="B766" s="2">
        <v>-1</v>
      </c>
      <c r="C766" s="2" t="s">
        <v>128</v>
      </c>
      <c r="D766" s="2">
        <v>15</v>
      </c>
      <c r="E766" s="2" t="s">
        <v>29</v>
      </c>
      <c r="F766" s="2" t="s">
        <v>27</v>
      </c>
      <c r="G766" s="2" t="s">
        <v>30</v>
      </c>
      <c r="H766" s="2">
        <v>0.83</v>
      </c>
      <c r="I766" s="2">
        <v>0</v>
      </c>
      <c r="J766" s="2">
        <v>-2.5272000000000001</v>
      </c>
      <c r="K766" s="2">
        <v>0</v>
      </c>
      <c r="L766" s="2">
        <v>0</v>
      </c>
      <c r="M766" s="2">
        <v>0</v>
      </c>
      <c r="N766" s="2">
        <v>-1.0750999999999999</v>
      </c>
      <c r="O766" s="3">
        <v>46068</v>
      </c>
      <c r="P766" s="2">
        <v>0</v>
      </c>
      <c r="Q766" s="2"/>
    </row>
    <row r="767" spans="2:17" ht="30" x14ac:dyDescent="0.25">
      <c r="B767" s="2">
        <v>-1</v>
      </c>
      <c r="C767" s="2" t="s">
        <v>128</v>
      </c>
      <c r="D767" s="2">
        <v>15</v>
      </c>
      <c r="E767" s="2" t="s">
        <v>29</v>
      </c>
      <c r="F767" s="2" t="s">
        <v>27</v>
      </c>
      <c r="G767" s="2" t="s">
        <v>30</v>
      </c>
      <c r="H767" s="2">
        <v>1.2448999999999999</v>
      </c>
      <c r="I767" s="2">
        <v>0</v>
      </c>
      <c r="J767" s="2">
        <v>-2.4104000000000001</v>
      </c>
      <c r="K767" s="2">
        <v>0</v>
      </c>
      <c r="L767" s="2">
        <v>0</v>
      </c>
      <c r="M767" s="2">
        <v>0</v>
      </c>
      <c r="N767" s="2">
        <v>-5.0599999999999999E-2</v>
      </c>
      <c r="O767" s="3">
        <v>46068</v>
      </c>
      <c r="P767" s="2">
        <v>0.41499999999999998</v>
      </c>
      <c r="Q767" s="2"/>
    </row>
    <row r="768" spans="2:17" ht="30" x14ac:dyDescent="0.25">
      <c r="B768" s="2">
        <v>-1</v>
      </c>
      <c r="C768" s="2" t="s">
        <v>128</v>
      </c>
      <c r="D768" s="2">
        <v>15</v>
      </c>
      <c r="E768" s="2" t="s">
        <v>29</v>
      </c>
      <c r="F768" s="2" t="s">
        <v>27</v>
      </c>
      <c r="G768" s="2" t="s">
        <v>30</v>
      </c>
      <c r="H768" s="2">
        <v>1.6598999999999999</v>
      </c>
      <c r="I768" s="2">
        <v>0</v>
      </c>
      <c r="J768" s="2">
        <v>-2.2936999999999999</v>
      </c>
      <c r="K768" s="2">
        <v>0</v>
      </c>
      <c r="L768" s="2">
        <v>0</v>
      </c>
      <c r="M768" s="2">
        <v>0</v>
      </c>
      <c r="N768" s="2">
        <v>0.92549999999999999</v>
      </c>
      <c r="O768" s="3">
        <v>46068</v>
      </c>
      <c r="P768" s="2">
        <v>0.83</v>
      </c>
      <c r="Q768" s="2"/>
    </row>
    <row r="769" spans="2:17" ht="30" x14ac:dyDescent="0.25">
      <c r="B769" s="2">
        <v>-1</v>
      </c>
      <c r="C769" s="2" t="s">
        <v>128</v>
      </c>
      <c r="D769" s="2">
        <v>15</v>
      </c>
      <c r="E769" s="2" t="s">
        <v>29</v>
      </c>
      <c r="F769" s="2" t="s">
        <v>27</v>
      </c>
      <c r="G769" s="2" t="s">
        <v>30</v>
      </c>
      <c r="H769" s="2">
        <v>1.6598999999999999</v>
      </c>
      <c r="I769" s="2">
        <v>0</v>
      </c>
      <c r="J769" s="2">
        <v>-1.2813000000000001</v>
      </c>
      <c r="K769" s="2">
        <v>0</v>
      </c>
      <c r="L769" s="2">
        <v>0</v>
      </c>
      <c r="M769" s="2">
        <v>0</v>
      </c>
      <c r="N769" s="2">
        <v>0.99839999999999995</v>
      </c>
      <c r="O769" s="3">
        <v>46096</v>
      </c>
      <c r="P769" s="2">
        <v>0</v>
      </c>
      <c r="Q769" s="2"/>
    </row>
    <row r="770" spans="2:17" ht="30" x14ac:dyDescent="0.25">
      <c r="B770" s="2">
        <v>-1</v>
      </c>
      <c r="C770" s="2" t="s">
        <v>128</v>
      </c>
      <c r="D770" s="2">
        <v>15</v>
      </c>
      <c r="E770" s="2" t="s">
        <v>29</v>
      </c>
      <c r="F770" s="2" t="s">
        <v>27</v>
      </c>
      <c r="G770" s="2" t="s">
        <v>30</v>
      </c>
      <c r="H770" s="2">
        <v>2.1347</v>
      </c>
      <c r="I770" s="2">
        <v>0</v>
      </c>
      <c r="J770" s="2">
        <v>-1.1476999999999999</v>
      </c>
      <c r="K770" s="2">
        <v>0</v>
      </c>
      <c r="L770" s="2">
        <v>0</v>
      </c>
      <c r="M770" s="2">
        <v>0</v>
      </c>
      <c r="N770" s="2">
        <v>1.575</v>
      </c>
      <c r="O770" s="3">
        <v>46096</v>
      </c>
      <c r="P770" s="2">
        <v>0.4748</v>
      </c>
      <c r="Q770" s="2"/>
    </row>
    <row r="771" spans="2:17" ht="30" x14ac:dyDescent="0.25">
      <c r="B771" s="2">
        <v>-1</v>
      </c>
      <c r="C771" s="2" t="s">
        <v>128</v>
      </c>
      <c r="D771" s="2">
        <v>15</v>
      </c>
      <c r="E771" s="2" t="s">
        <v>29</v>
      </c>
      <c r="F771" s="2" t="s">
        <v>27</v>
      </c>
      <c r="G771" s="2" t="s">
        <v>30</v>
      </c>
      <c r="H771" s="2">
        <v>2.6095000000000002</v>
      </c>
      <c r="I771" s="2">
        <v>0</v>
      </c>
      <c r="J771" s="2">
        <v>-1.0142</v>
      </c>
      <c r="K771" s="2">
        <v>0</v>
      </c>
      <c r="L771" s="2">
        <v>0</v>
      </c>
      <c r="M771" s="2">
        <v>0</v>
      </c>
      <c r="N771" s="2">
        <v>2.0882000000000001</v>
      </c>
      <c r="O771" s="3">
        <v>46096</v>
      </c>
      <c r="P771" s="2">
        <v>0.9496</v>
      </c>
      <c r="Q771" s="2"/>
    </row>
    <row r="772" spans="2:17" ht="30" x14ac:dyDescent="0.25">
      <c r="B772" s="2">
        <v>-1</v>
      </c>
      <c r="C772" s="2" t="s">
        <v>128</v>
      </c>
      <c r="D772" s="2">
        <v>15</v>
      </c>
      <c r="E772" s="2" t="s">
        <v>29</v>
      </c>
      <c r="F772" s="2" t="s">
        <v>27</v>
      </c>
      <c r="G772" s="2" t="s">
        <v>30</v>
      </c>
      <c r="H772" s="2">
        <v>2.6095000000000002</v>
      </c>
      <c r="I772" s="2">
        <v>0</v>
      </c>
      <c r="J772" s="2">
        <v>0.1613</v>
      </c>
      <c r="K772" s="2">
        <v>0</v>
      </c>
      <c r="L772" s="2">
        <v>0</v>
      </c>
      <c r="M772" s="2">
        <v>0</v>
      </c>
      <c r="N772" s="2">
        <v>2.1040000000000001</v>
      </c>
      <c r="O772" s="3">
        <v>46127</v>
      </c>
      <c r="P772" s="2">
        <v>0</v>
      </c>
      <c r="Q772" s="2"/>
    </row>
    <row r="773" spans="2:17" ht="30" x14ac:dyDescent="0.25">
      <c r="B773" s="2">
        <v>-1</v>
      </c>
      <c r="C773" s="2" t="s">
        <v>128</v>
      </c>
      <c r="D773" s="2">
        <v>15</v>
      </c>
      <c r="E773" s="2" t="s">
        <v>29</v>
      </c>
      <c r="F773" s="2" t="s">
        <v>27</v>
      </c>
      <c r="G773" s="2" t="s">
        <v>30</v>
      </c>
      <c r="H773" s="2">
        <v>3.0844</v>
      </c>
      <c r="I773" s="2">
        <v>0</v>
      </c>
      <c r="J773" s="2">
        <v>0.29480000000000001</v>
      </c>
      <c r="K773" s="2">
        <v>0</v>
      </c>
      <c r="L773" s="2">
        <v>0</v>
      </c>
      <c r="M773" s="2">
        <v>0</v>
      </c>
      <c r="N773" s="2">
        <v>1.9957</v>
      </c>
      <c r="O773" s="3">
        <v>46127</v>
      </c>
      <c r="P773" s="2">
        <v>0.4748</v>
      </c>
      <c r="Q773" s="2"/>
    </row>
    <row r="774" spans="2:17" ht="30" x14ac:dyDescent="0.25">
      <c r="B774" s="2">
        <v>-1</v>
      </c>
      <c r="C774" s="2" t="s">
        <v>128</v>
      </c>
      <c r="D774" s="2">
        <v>15</v>
      </c>
      <c r="E774" s="2" t="s">
        <v>29</v>
      </c>
      <c r="F774" s="2" t="s">
        <v>27</v>
      </c>
      <c r="G774" s="2" t="s">
        <v>30</v>
      </c>
      <c r="H774" s="2">
        <v>3.5592000000000001</v>
      </c>
      <c r="I774" s="2">
        <v>0</v>
      </c>
      <c r="J774" s="2">
        <v>0.4284</v>
      </c>
      <c r="K774" s="2">
        <v>0</v>
      </c>
      <c r="L774" s="2">
        <v>0</v>
      </c>
      <c r="M774" s="2">
        <v>0</v>
      </c>
      <c r="N774" s="2">
        <v>1.8148</v>
      </c>
      <c r="O774" s="3">
        <v>46127</v>
      </c>
      <c r="P774" s="2">
        <v>0.9496</v>
      </c>
      <c r="Q774" s="2"/>
    </row>
    <row r="775" spans="2:17" ht="30" x14ac:dyDescent="0.25">
      <c r="B775" s="2">
        <v>-1</v>
      </c>
      <c r="C775" s="2" t="s">
        <v>128</v>
      </c>
      <c r="D775" s="2">
        <v>15</v>
      </c>
      <c r="E775" s="2" t="s">
        <v>29</v>
      </c>
      <c r="F775" s="2" t="s">
        <v>27</v>
      </c>
      <c r="G775" s="2" t="s">
        <v>30</v>
      </c>
      <c r="H775" s="2">
        <v>3.5592000000000001</v>
      </c>
      <c r="I775" s="2">
        <v>0</v>
      </c>
      <c r="J775" s="2">
        <v>1.6075999999999999</v>
      </c>
      <c r="K775" s="2">
        <v>0</v>
      </c>
      <c r="L775" s="2">
        <v>0</v>
      </c>
      <c r="M775" s="2">
        <v>0</v>
      </c>
      <c r="N775" s="2">
        <v>1.7754000000000001</v>
      </c>
      <c r="O775" s="3">
        <v>46157</v>
      </c>
      <c r="P775" s="2">
        <v>0</v>
      </c>
      <c r="Q775" s="2"/>
    </row>
    <row r="776" spans="2:17" ht="30" x14ac:dyDescent="0.25">
      <c r="B776" s="2">
        <v>-1</v>
      </c>
      <c r="C776" s="2" t="s">
        <v>128</v>
      </c>
      <c r="D776" s="2">
        <v>15</v>
      </c>
      <c r="E776" s="2" t="s">
        <v>29</v>
      </c>
      <c r="F776" s="2" t="s">
        <v>27</v>
      </c>
      <c r="G776" s="2" t="s">
        <v>30</v>
      </c>
      <c r="H776" s="2">
        <v>4.0339999999999998</v>
      </c>
      <c r="I776" s="2">
        <v>0</v>
      </c>
      <c r="J776" s="2">
        <v>1.7411000000000001</v>
      </c>
      <c r="K776" s="2">
        <v>0</v>
      </c>
      <c r="L776" s="2">
        <v>0</v>
      </c>
      <c r="M776" s="2">
        <v>0</v>
      </c>
      <c r="N776" s="2">
        <v>0.95789999999999997</v>
      </c>
      <c r="O776" s="3">
        <v>46157</v>
      </c>
      <c r="P776" s="2">
        <v>0.4748</v>
      </c>
      <c r="Q776" s="2"/>
    </row>
    <row r="777" spans="2:17" ht="30" x14ac:dyDescent="0.25">
      <c r="B777" s="2">
        <v>-1</v>
      </c>
      <c r="C777" s="2" t="s">
        <v>128</v>
      </c>
      <c r="D777" s="2">
        <v>15</v>
      </c>
      <c r="E777" s="2" t="s">
        <v>29</v>
      </c>
      <c r="F777" s="2" t="s">
        <v>27</v>
      </c>
      <c r="G777" s="2" t="s">
        <v>30</v>
      </c>
      <c r="H777" s="2">
        <v>4.5087999999999999</v>
      </c>
      <c r="I777" s="2">
        <v>0</v>
      </c>
      <c r="J777" s="2">
        <v>1.8747</v>
      </c>
      <c r="K777" s="2">
        <v>0</v>
      </c>
      <c r="L777" s="2">
        <v>0</v>
      </c>
      <c r="M777" s="2">
        <v>0</v>
      </c>
      <c r="N777" s="2">
        <v>7.6999999999999999E-2</v>
      </c>
      <c r="O777" s="3">
        <v>46157</v>
      </c>
      <c r="P777" s="2">
        <v>0.9496</v>
      </c>
      <c r="Q777" s="2"/>
    </row>
    <row r="778" spans="2:17" ht="30" x14ac:dyDescent="0.25">
      <c r="B778" s="2">
        <v>-1</v>
      </c>
      <c r="C778" s="2" t="s">
        <v>128</v>
      </c>
      <c r="D778" s="2">
        <v>15</v>
      </c>
      <c r="E778" s="2" t="s">
        <v>29</v>
      </c>
      <c r="F778" s="2" t="s">
        <v>27</v>
      </c>
      <c r="G778" s="2" t="s">
        <v>30</v>
      </c>
      <c r="H778" s="2">
        <v>4.5087999999999999</v>
      </c>
      <c r="I778" s="2">
        <v>0</v>
      </c>
      <c r="J778" s="2">
        <v>2.9830999999999999</v>
      </c>
      <c r="K778" s="2">
        <v>0</v>
      </c>
      <c r="L778" s="2">
        <v>0</v>
      </c>
      <c r="M778" s="2">
        <v>0</v>
      </c>
      <c r="N778" s="2">
        <v>-1.54E-2</v>
      </c>
      <c r="O778" s="3">
        <v>46188</v>
      </c>
      <c r="P778" s="2">
        <v>0</v>
      </c>
      <c r="Q778" s="2"/>
    </row>
    <row r="779" spans="2:17" ht="30" x14ac:dyDescent="0.25">
      <c r="B779" s="2">
        <v>-1</v>
      </c>
      <c r="C779" s="2" t="s">
        <v>128</v>
      </c>
      <c r="D779" s="2">
        <v>15</v>
      </c>
      <c r="E779" s="2" t="s">
        <v>29</v>
      </c>
      <c r="F779" s="2" t="s">
        <v>27</v>
      </c>
      <c r="G779" s="2" t="s">
        <v>30</v>
      </c>
      <c r="H779" s="2">
        <v>4.9836</v>
      </c>
      <c r="I779" s="2">
        <v>0</v>
      </c>
      <c r="J779" s="2">
        <v>3.1166999999999998</v>
      </c>
      <c r="K779" s="2">
        <v>0</v>
      </c>
      <c r="L779" s="2">
        <v>0</v>
      </c>
      <c r="M779" s="2">
        <v>0</v>
      </c>
      <c r="N779" s="2">
        <v>-1.4897</v>
      </c>
      <c r="O779" s="3">
        <v>46188</v>
      </c>
      <c r="P779" s="2">
        <v>0.4748</v>
      </c>
      <c r="Q779" s="2"/>
    </row>
    <row r="780" spans="2:17" ht="30" x14ac:dyDescent="0.25">
      <c r="B780" s="2">
        <v>-1</v>
      </c>
      <c r="C780" s="2" t="s">
        <v>128</v>
      </c>
      <c r="D780" s="2">
        <v>15</v>
      </c>
      <c r="E780" s="2" t="s">
        <v>29</v>
      </c>
      <c r="F780" s="2" t="s">
        <v>27</v>
      </c>
      <c r="G780" s="2" t="s">
        <v>30</v>
      </c>
      <c r="H780" s="2">
        <v>5.4584000000000001</v>
      </c>
      <c r="I780" s="2">
        <v>0</v>
      </c>
      <c r="J780" s="2">
        <v>3.2502</v>
      </c>
      <c r="K780" s="2">
        <v>0</v>
      </c>
      <c r="L780" s="2">
        <v>0</v>
      </c>
      <c r="M780" s="2">
        <v>0</v>
      </c>
      <c r="N780" s="2">
        <v>-3.0274000000000001</v>
      </c>
      <c r="O780" s="3">
        <v>46188</v>
      </c>
      <c r="P780" s="2">
        <v>0.9496</v>
      </c>
      <c r="Q780" s="2"/>
    </row>
    <row r="781" spans="2:17" ht="30" x14ac:dyDescent="0.25">
      <c r="B781" s="2">
        <v>-1</v>
      </c>
      <c r="C781" s="2" t="s">
        <v>128</v>
      </c>
      <c r="D781" s="2">
        <v>15</v>
      </c>
      <c r="E781" s="2" t="s">
        <v>29</v>
      </c>
      <c r="F781" s="2" t="s">
        <v>27</v>
      </c>
      <c r="G781" s="2" t="s">
        <v>30</v>
      </c>
      <c r="H781" s="2">
        <v>5.4584000000000001</v>
      </c>
      <c r="I781" s="2">
        <v>0</v>
      </c>
      <c r="J781" s="2">
        <v>4.1656000000000004</v>
      </c>
      <c r="K781" s="2">
        <v>0</v>
      </c>
      <c r="L781" s="2">
        <v>0</v>
      </c>
      <c r="M781" s="2">
        <v>0</v>
      </c>
      <c r="N781" s="2">
        <v>-3.1739000000000002</v>
      </c>
      <c r="O781" s="3">
        <v>46218</v>
      </c>
      <c r="P781" s="2">
        <v>0</v>
      </c>
      <c r="Q781" s="2"/>
    </row>
    <row r="782" spans="2:17" ht="30" x14ac:dyDescent="0.25">
      <c r="B782" s="2">
        <v>-1</v>
      </c>
      <c r="C782" s="2" t="s">
        <v>128</v>
      </c>
      <c r="D782" s="2">
        <v>15</v>
      </c>
      <c r="E782" s="2" t="s">
        <v>29</v>
      </c>
      <c r="F782" s="2" t="s">
        <v>27</v>
      </c>
      <c r="G782" s="2" t="s">
        <v>30</v>
      </c>
      <c r="H782" s="2">
        <v>5.8582000000000001</v>
      </c>
      <c r="I782" s="2">
        <v>0</v>
      </c>
      <c r="J782" s="2">
        <v>4.2779999999999996</v>
      </c>
      <c r="K782" s="2">
        <v>0</v>
      </c>
      <c r="L782" s="2">
        <v>0</v>
      </c>
      <c r="M782" s="2">
        <v>0</v>
      </c>
      <c r="N782" s="2">
        <v>-4.8932000000000002</v>
      </c>
      <c r="O782" s="3">
        <v>46218</v>
      </c>
      <c r="P782" s="2">
        <v>0.39979999999999999</v>
      </c>
      <c r="Q782" s="2"/>
    </row>
    <row r="783" spans="2:17" ht="30" x14ac:dyDescent="0.25">
      <c r="B783" s="2">
        <v>-1</v>
      </c>
      <c r="C783" s="2" t="s">
        <v>128</v>
      </c>
      <c r="D783" s="2">
        <v>15</v>
      </c>
      <c r="E783" s="2" t="s">
        <v>29</v>
      </c>
      <c r="F783" s="2" t="s">
        <v>27</v>
      </c>
      <c r="G783" s="2" t="s">
        <v>30</v>
      </c>
      <c r="H783" s="2">
        <v>6.2580999999999998</v>
      </c>
      <c r="I783" s="2">
        <v>0</v>
      </c>
      <c r="J783" s="2">
        <v>4.3905000000000003</v>
      </c>
      <c r="K783" s="2">
        <v>0</v>
      </c>
      <c r="L783" s="2">
        <v>0</v>
      </c>
      <c r="M783" s="2">
        <v>0</v>
      </c>
      <c r="N783" s="2">
        <v>-6.6574</v>
      </c>
      <c r="O783" s="3">
        <v>46218</v>
      </c>
      <c r="P783" s="2">
        <v>0.79959999999999998</v>
      </c>
      <c r="Q783" s="2"/>
    </row>
    <row r="784" spans="2:17" ht="30" x14ac:dyDescent="0.25">
      <c r="B784" s="2">
        <v>-1</v>
      </c>
      <c r="C784" s="2" t="s">
        <v>128</v>
      </c>
      <c r="D784" s="2">
        <v>15</v>
      </c>
      <c r="E784" s="2" t="s">
        <v>31</v>
      </c>
      <c r="F784" s="2" t="s">
        <v>27</v>
      </c>
      <c r="G784" s="2" t="s">
        <v>24</v>
      </c>
      <c r="H784" s="2">
        <v>0.15</v>
      </c>
      <c r="I784" s="2">
        <v>0</v>
      </c>
      <c r="J784" s="2">
        <v>-7.9279000000000002</v>
      </c>
      <c r="K784" s="2">
        <v>0</v>
      </c>
      <c r="L784" s="2">
        <v>0</v>
      </c>
      <c r="M784" s="2">
        <v>0</v>
      </c>
      <c r="N784" s="2">
        <v>-7.9038000000000004</v>
      </c>
      <c r="O784" s="3">
        <v>46037</v>
      </c>
      <c r="P784" s="2">
        <v>0.15</v>
      </c>
      <c r="Q784" s="2"/>
    </row>
    <row r="785" spans="2:17" ht="30" x14ac:dyDescent="0.25">
      <c r="B785" s="2">
        <v>-1</v>
      </c>
      <c r="C785" s="2" t="s">
        <v>128</v>
      </c>
      <c r="D785" s="2">
        <v>15</v>
      </c>
      <c r="E785" s="2" t="s">
        <v>31</v>
      </c>
      <c r="F785" s="2" t="s">
        <v>27</v>
      </c>
      <c r="G785" s="2" t="s">
        <v>24</v>
      </c>
      <c r="H785" s="2">
        <v>0.49</v>
      </c>
      <c r="I785" s="2">
        <v>0</v>
      </c>
      <c r="J785" s="2">
        <v>-7.8003999999999998</v>
      </c>
      <c r="K785" s="2">
        <v>0</v>
      </c>
      <c r="L785" s="2">
        <v>0</v>
      </c>
      <c r="M785" s="2">
        <v>0</v>
      </c>
      <c r="N785" s="2">
        <v>-5.2302</v>
      </c>
      <c r="O785" s="3">
        <v>46037</v>
      </c>
      <c r="P785" s="2">
        <v>0.49</v>
      </c>
      <c r="Q785" s="2"/>
    </row>
    <row r="786" spans="2:17" ht="30" x14ac:dyDescent="0.25">
      <c r="B786" s="2">
        <v>-1</v>
      </c>
      <c r="C786" s="2" t="s">
        <v>128</v>
      </c>
      <c r="D786" s="2">
        <v>15</v>
      </c>
      <c r="E786" s="2" t="s">
        <v>31</v>
      </c>
      <c r="F786" s="2" t="s">
        <v>27</v>
      </c>
      <c r="G786" s="2" t="s">
        <v>24</v>
      </c>
      <c r="H786" s="2">
        <v>0.83</v>
      </c>
      <c r="I786" s="2">
        <v>0</v>
      </c>
      <c r="J786" s="2">
        <v>-7.673</v>
      </c>
      <c r="K786" s="2">
        <v>0</v>
      </c>
      <c r="L786" s="2">
        <v>0</v>
      </c>
      <c r="M786" s="2">
        <v>0</v>
      </c>
      <c r="N786" s="2">
        <v>-2.5998999999999999</v>
      </c>
      <c r="O786" s="3">
        <v>46037</v>
      </c>
      <c r="P786" s="2">
        <v>0.83</v>
      </c>
      <c r="Q786" s="2"/>
    </row>
    <row r="787" spans="2:17" ht="30" x14ac:dyDescent="0.25">
      <c r="B787" s="2">
        <v>-1</v>
      </c>
      <c r="C787" s="2" t="s">
        <v>128</v>
      </c>
      <c r="D787" s="2">
        <v>15</v>
      </c>
      <c r="E787" s="2" t="s">
        <v>31</v>
      </c>
      <c r="F787" s="2" t="s">
        <v>27</v>
      </c>
      <c r="G787" s="2" t="s">
        <v>24</v>
      </c>
      <c r="H787" s="2">
        <v>0.83</v>
      </c>
      <c r="I787" s="2">
        <v>0</v>
      </c>
      <c r="J787" s="2">
        <v>-5.7201000000000004</v>
      </c>
      <c r="K787" s="2">
        <v>0</v>
      </c>
      <c r="L787" s="2">
        <v>0</v>
      </c>
      <c r="M787" s="2">
        <v>0</v>
      </c>
      <c r="N787" s="2">
        <v>-2.3056999999999999</v>
      </c>
      <c r="O787" s="3">
        <v>46068</v>
      </c>
      <c r="P787" s="2">
        <v>0</v>
      </c>
      <c r="Q787" s="2"/>
    </row>
    <row r="788" spans="2:17" ht="30" x14ac:dyDescent="0.25">
      <c r="B788" s="2">
        <v>-1</v>
      </c>
      <c r="C788" s="2" t="s">
        <v>128</v>
      </c>
      <c r="D788" s="2">
        <v>15</v>
      </c>
      <c r="E788" s="2" t="s">
        <v>31</v>
      </c>
      <c r="F788" s="2" t="s">
        <v>27</v>
      </c>
      <c r="G788" s="2" t="s">
        <v>24</v>
      </c>
      <c r="H788" s="2">
        <v>1.2448999999999999</v>
      </c>
      <c r="I788" s="2">
        <v>0</v>
      </c>
      <c r="J788" s="2">
        <v>-5.5644999999999998</v>
      </c>
      <c r="K788" s="2">
        <v>0</v>
      </c>
      <c r="L788" s="2">
        <v>0</v>
      </c>
      <c r="M788" s="2">
        <v>0</v>
      </c>
      <c r="N788" s="2">
        <v>3.5700000000000003E-2</v>
      </c>
      <c r="O788" s="3">
        <v>46068</v>
      </c>
      <c r="P788" s="2">
        <v>0.41499999999999998</v>
      </c>
      <c r="Q788" s="2"/>
    </row>
    <row r="789" spans="2:17" ht="30" x14ac:dyDescent="0.25">
      <c r="B789" s="2">
        <v>-1</v>
      </c>
      <c r="C789" s="2" t="s">
        <v>128</v>
      </c>
      <c r="D789" s="2">
        <v>15</v>
      </c>
      <c r="E789" s="2" t="s">
        <v>31</v>
      </c>
      <c r="F789" s="2" t="s">
        <v>27</v>
      </c>
      <c r="G789" s="2" t="s">
        <v>24</v>
      </c>
      <c r="H789" s="2">
        <v>1.6598999999999999</v>
      </c>
      <c r="I789" s="2">
        <v>0</v>
      </c>
      <c r="J789" s="2">
        <v>-5.4089</v>
      </c>
      <c r="K789" s="2">
        <v>0</v>
      </c>
      <c r="L789" s="2">
        <v>0</v>
      </c>
      <c r="M789" s="2">
        <v>0</v>
      </c>
      <c r="N789" s="2">
        <v>2.3126000000000002</v>
      </c>
      <c r="O789" s="3">
        <v>46068</v>
      </c>
      <c r="P789" s="2">
        <v>0.83</v>
      </c>
      <c r="Q789" s="2"/>
    </row>
    <row r="790" spans="2:17" ht="30" x14ac:dyDescent="0.25">
      <c r="B790" s="2">
        <v>-1</v>
      </c>
      <c r="C790" s="2" t="s">
        <v>128</v>
      </c>
      <c r="D790" s="2">
        <v>15</v>
      </c>
      <c r="E790" s="2" t="s">
        <v>31</v>
      </c>
      <c r="F790" s="2" t="s">
        <v>27</v>
      </c>
      <c r="G790" s="2" t="s">
        <v>24</v>
      </c>
      <c r="H790" s="2">
        <v>1.6598999999999999</v>
      </c>
      <c r="I790" s="2">
        <v>0</v>
      </c>
      <c r="J790" s="2">
        <v>-2.82</v>
      </c>
      <c r="K790" s="2">
        <v>0</v>
      </c>
      <c r="L790" s="2">
        <v>0</v>
      </c>
      <c r="M790" s="2">
        <v>0</v>
      </c>
      <c r="N790" s="2">
        <v>2.4811999999999999</v>
      </c>
      <c r="O790" s="3">
        <v>46096</v>
      </c>
      <c r="P790" s="2">
        <v>0</v>
      </c>
      <c r="Q790" s="2"/>
    </row>
    <row r="791" spans="2:17" ht="30" x14ac:dyDescent="0.25">
      <c r="B791" s="2">
        <v>-1</v>
      </c>
      <c r="C791" s="2" t="s">
        <v>128</v>
      </c>
      <c r="D791" s="2">
        <v>15</v>
      </c>
      <c r="E791" s="2" t="s">
        <v>31</v>
      </c>
      <c r="F791" s="2" t="s">
        <v>27</v>
      </c>
      <c r="G791" s="2" t="s">
        <v>24</v>
      </c>
      <c r="H791" s="2">
        <v>2.1347</v>
      </c>
      <c r="I791" s="2">
        <v>0</v>
      </c>
      <c r="J791" s="2">
        <v>-2.6419999999999999</v>
      </c>
      <c r="K791" s="2">
        <v>0</v>
      </c>
      <c r="L791" s="2">
        <v>0</v>
      </c>
      <c r="M791" s="2">
        <v>0</v>
      </c>
      <c r="N791" s="2">
        <v>3.778</v>
      </c>
      <c r="O791" s="3">
        <v>46096</v>
      </c>
      <c r="P791" s="2">
        <v>0.4748</v>
      </c>
      <c r="Q791" s="2"/>
    </row>
    <row r="792" spans="2:17" ht="30" x14ac:dyDescent="0.25">
      <c r="B792" s="2">
        <v>-1</v>
      </c>
      <c r="C792" s="2" t="s">
        <v>128</v>
      </c>
      <c r="D792" s="2">
        <v>15</v>
      </c>
      <c r="E792" s="2" t="s">
        <v>31</v>
      </c>
      <c r="F792" s="2" t="s">
        <v>27</v>
      </c>
      <c r="G792" s="2" t="s">
        <v>24</v>
      </c>
      <c r="H792" s="2">
        <v>2.6095000000000002</v>
      </c>
      <c r="I792" s="2">
        <v>0</v>
      </c>
      <c r="J792" s="2">
        <v>-2.4639000000000002</v>
      </c>
      <c r="K792" s="2">
        <v>0</v>
      </c>
      <c r="L792" s="2">
        <v>0</v>
      </c>
      <c r="M792" s="2">
        <v>0</v>
      </c>
      <c r="N792" s="2">
        <v>4.9901</v>
      </c>
      <c r="O792" s="3">
        <v>46096</v>
      </c>
      <c r="P792" s="2">
        <v>0.9496</v>
      </c>
      <c r="Q792" s="2"/>
    </row>
    <row r="793" spans="2:17" ht="30" x14ac:dyDescent="0.25">
      <c r="B793" s="2">
        <v>-1</v>
      </c>
      <c r="C793" s="2" t="s">
        <v>128</v>
      </c>
      <c r="D793" s="2">
        <v>15</v>
      </c>
      <c r="E793" s="2" t="s">
        <v>31</v>
      </c>
      <c r="F793" s="2" t="s">
        <v>27</v>
      </c>
      <c r="G793" s="2" t="s">
        <v>24</v>
      </c>
      <c r="H793" s="2">
        <v>2.6095000000000002</v>
      </c>
      <c r="I793" s="2">
        <v>0</v>
      </c>
      <c r="J793" s="2">
        <v>0.59519999999999995</v>
      </c>
      <c r="K793" s="2">
        <v>0</v>
      </c>
      <c r="L793" s="2">
        <v>0</v>
      </c>
      <c r="M793" s="2">
        <v>0</v>
      </c>
      <c r="N793" s="2">
        <v>5.0246000000000004</v>
      </c>
      <c r="O793" s="3">
        <v>46127</v>
      </c>
      <c r="P793" s="2">
        <v>0</v>
      </c>
      <c r="Q793" s="2"/>
    </row>
    <row r="794" spans="2:17" ht="30" x14ac:dyDescent="0.25">
      <c r="B794" s="2">
        <v>-1</v>
      </c>
      <c r="C794" s="2" t="s">
        <v>128</v>
      </c>
      <c r="D794" s="2">
        <v>15</v>
      </c>
      <c r="E794" s="2" t="s">
        <v>31</v>
      </c>
      <c r="F794" s="2" t="s">
        <v>27</v>
      </c>
      <c r="G794" s="2" t="s">
        <v>24</v>
      </c>
      <c r="H794" s="2">
        <v>3.0844</v>
      </c>
      <c r="I794" s="2">
        <v>0</v>
      </c>
      <c r="J794" s="2">
        <v>0.77329999999999999</v>
      </c>
      <c r="K794" s="2">
        <v>0</v>
      </c>
      <c r="L794" s="2">
        <v>0</v>
      </c>
      <c r="M794" s="2">
        <v>0</v>
      </c>
      <c r="N794" s="2">
        <v>4.6997999999999998</v>
      </c>
      <c r="O794" s="3">
        <v>46127</v>
      </c>
      <c r="P794" s="2">
        <v>0.4748</v>
      </c>
      <c r="Q794" s="2"/>
    </row>
    <row r="795" spans="2:17" ht="30" x14ac:dyDescent="0.25">
      <c r="B795" s="2">
        <v>-1</v>
      </c>
      <c r="C795" s="2" t="s">
        <v>128</v>
      </c>
      <c r="D795" s="2">
        <v>15</v>
      </c>
      <c r="E795" s="2" t="s">
        <v>31</v>
      </c>
      <c r="F795" s="2" t="s">
        <v>27</v>
      </c>
      <c r="G795" s="2" t="s">
        <v>24</v>
      </c>
      <c r="H795" s="2">
        <v>3.5592000000000001</v>
      </c>
      <c r="I795" s="2">
        <v>0</v>
      </c>
      <c r="J795" s="2">
        <v>0.95130000000000003</v>
      </c>
      <c r="K795" s="2">
        <v>0</v>
      </c>
      <c r="L795" s="2">
        <v>0</v>
      </c>
      <c r="M795" s="2">
        <v>0</v>
      </c>
      <c r="N795" s="2">
        <v>4.2995999999999999</v>
      </c>
      <c r="O795" s="3">
        <v>46127</v>
      </c>
      <c r="P795" s="2">
        <v>0.9496</v>
      </c>
      <c r="Q795" s="2"/>
    </row>
    <row r="796" spans="2:17" ht="30" x14ac:dyDescent="0.25">
      <c r="B796" s="2">
        <v>-1</v>
      </c>
      <c r="C796" s="2" t="s">
        <v>128</v>
      </c>
      <c r="D796" s="2">
        <v>15</v>
      </c>
      <c r="E796" s="2" t="s">
        <v>31</v>
      </c>
      <c r="F796" s="2" t="s">
        <v>27</v>
      </c>
      <c r="G796" s="2" t="s">
        <v>24</v>
      </c>
      <c r="H796" s="2">
        <v>3.5592000000000001</v>
      </c>
      <c r="I796" s="2">
        <v>0</v>
      </c>
      <c r="J796" s="2">
        <v>4.0326000000000004</v>
      </c>
      <c r="K796" s="2">
        <v>0</v>
      </c>
      <c r="L796" s="2">
        <v>0</v>
      </c>
      <c r="M796" s="2">
        <v>0</v>
      </c>
      <c r="N796" s="2">
        <v>4.2092000000000001</v>
      </c>
      <c r="O796" s="3">
        <v>46157</v>
      </c>
      <c r="P796" s="2">
        <v>0</v>
      </c>
      <c r="Q796" s="2"/>
    </row>
    <row r="797" spans="2:17" ht="30" x14ac:dyDescent="0.25">
      <c r="B797" s="2">
        <v>-1</v>
      </c>
      <c r="C797" s="2" t="s">
        <v>128</v>
      </c>
      <c r="D797" s="2">
        <v>15</v>
      </c>
      <c r="E797" s="2" t="s">
        <v>31</v>
      </c>
      <c r="F797" s="2" t="s">
        <v>27</v>
      </c>
      <c r="G797" s="2" t="s">
        <v>24</v>
      </c>
      <c r="H797" s="2">
        <v>4.0339999999999998</v>
      </c>
      <c r="I797" s="2">
        <v>0</v>
      </c>
      <c r="J797" s="2">
        <v>4.2107000000000001</v>
      </c>
      <c r="K797" s="2">
        <v>0</v>
      </c>
      <c r="L797" s="2">
        <v>0</v>
      </c>
      <c r="M797" s="2">
        <v>0</v>
      </c>
      <c r="N797" s="2">
        <v>2.2747000000000002</v>
      </c>
      <c r="O797" s="3">
        <v>46157</v>
      </c>
      <c r="P797" s="2">
        <v>0.4748</v>
      </c>
      <c r="Q797" s="2"/>
    </row>
    <row r="798" spans="2:17" ht="30" x14ac:dyDescent="0.25">
      <c r="B798" s="2">
        <v>-1</v>
      </c>
      <c r="C798" s="2" t="s">
        <v>128</v>
      </c>
      <c r="D798" s="2">
        <v>15</v>
      </c>
      <c r="E798" s="2" t="s">
        <v>31</v>
      </c>
      <c r="F798" s="2" t="s">
        <v>27</v>
      </c>
      <c r="G798" s="2" t="s">
        <v>24</v>
      </c>
      <c r="H798" s="2">
        <v>4.5087999999999999</v>
      </c>
      <c r="I798" s="2">
        <v>0</v>
      </c>
      <c r="J798" s="2">
        <v>4.3887</v>
      </c>
      <c r="K798" s="2">
        <v>0</v>
      </c>
      <c r="L798" s="2">
        <v>0</v>
      </c>
      <c r="M798" s="2">
        <v>0</v>
      </c>
      <c r="N798" s="2">
        <v>0.25569999999999998</v>
      </c>
      <c r="O798" s="3">
        <v>46157</v>
      </c>
      <c r="P798" s="2">
        <v>0.9496</v>
      </c>
      <c r="Q798" s="2"/>
    </row>
    <row r="799" spans="2:17" ht="30" x14ac:dyDescent="0.25">
      <c r="B799" s="2">
        <v>-1</v>
      </c>
      <c r="C799" s="2" t="s">
        <v>128</v>
      </c>
      <c r="D799" s="2">
        <v>15</v>
      </c>
      <c r="E799" s="2" t="s">
        <v>31</v>
      </c>
      <c r="F799" s="2" t="s">
        <v>27</v>
      </c>
      <c r="G799" s="2" t="s">
        <v>24</v>
      </c>
      <c r="H799" s="2">
        <v>4.5087999999999999</v>
      </c>
      <c r="I799" s="2">
        <v>0</v>
      </c>
      <c r="J799" s="2">
        <v>7.2721</v>
      </c>
      <c r="K799" s="2">
        <v>0</v>
      </c>
      <c r="L799" s="2">
        <v>0</v>
      </c>
      <c r="M799" s="2">
        <v>0</v>
      </c>
      <c r="N799" s="2">
        <v>4.02E-2</v>
      </c>
      <c r="O799" s="3">
        <v>46188</v>
      </c>
      <c r="P799" s="2">
        <v>0</v>
      </c>
      <c r="Q799" s="2"/>
    </row>
    <row r="800" spans="2:17" ht="30" x14ac:dyDescent="0.25">
      <c r="B800" s="2">
        <v>-1</v>
      </c>
      <c r="C800" s="2" t="s">
        <v>128</v>
      </c>
      <c r="D800" s="2">
        <v>15</v>
      </c>
      <c r="E800" s="2" t="s">
        <v>31</v>
      </c>
      <c r="F800" s="2" t="s">
        <v>27</v>
      </c>
      <c r="G800" s="2" t="s">
        <v>24</v>
      </c>
      <c r="H800" s="2">
        <v>4.9836</v>
      </c>
      <c r="I800" s="2">
        <v>0</v>
      </c>
      <c r="J800" s="2">
        <v>7.4500999999999999</v>
      </c>
      <c r="K800" s="2">
        <v>0</v>
      </c>
      <c r="L800" s="2">
        <v>0</v>
      </c>
      <c r="M800" s="2">
        <v>0</v>
      </c>
      <c r="N800" s="2">
        <v>-3.4287999999999998</v>
      </c>
      <c r="O800" s="3">
        <v>46188</v>
      </c>
      <c r="P800" s="2">
        <v>0.4748</v>
      </c>
      <c r="Q800" s="2"/>
    </row>
    <row r="801" spans="2:17" ht="30" x14ac:dyDescent="0.25">
      <c r="B801" s="2">
        <v>-1</v>
      </c>
      <c r="C801" s="2" t="s">
        <v>128</v>
      </c>
      <c r="D801" s="2">
        <v>15</v>
      </c>
      <c r="E801" s="2" t="s">
        <v>31</v>
      </c>
      <c r="F801" s="2" t="s">
        <v>27</v>
      </c>
      <c r="G801" s="2" t="s">
        <v>24</v>
      </c>
      <c r="H801" s="2">
        <v>5.4584000000000001</v>
      </c>
      <c r="I801" s="2">
        <v>0</v>
      </c>
      <c r="J801" s="2">
        <v>7.6281999999999996</v>
      </c>
      <c r="K801" s="2">
        <v>0</v>
      </c>
      <c r="L801" s="2">
        <v>0</v>
      </c>
      <c r="M801" s="2">
        <v>0</v>
      </c>
      <c r="N801" s="2">
        <v>-6.9823000000000004</v>
      </c>
      <c r="O801" s="3">
        <v>46188</v>
      </c>
      <c r="P801" s="2">
        <v>0.9496</v>
      </c>
      <c r="Q801" s="2"/>
    </row>
    <row r="802" spans="2:17" ht="30" x14ac:dyDescent="0.25">
      <c r="B802" s="2">
        <v>-1</v>
      </c>
      <c r="C802" s="2" t="s">
        <v>128</v>
      </c>
      <c r="D802" s="2">
        <v>15</v>
      </c>
      <c r="E802" s="2" t="s">
        <v>31</v>
      </c>
      <c r="F802" s="2" t="s">
        <v>27</v>
      </c>
      <c r="G802" s="2" t="s">
        <v>24</v>
      </c>
      <c r="H802" s="2">
        <v>5.4584000000000001</v>
      </c>
      <c r="I802" s="2">
        <v>0</v>
      </c>
      <c r="J802" s="2">
        <v>9.9489000000000001</v>
      </c>
      <c r="K802" s="2">
        <v>0</v>
      </c>
      <c r="L802" s="2">
        <v>0</v>
      </c>
      <c r="M802" s="2">
        <v>0</v>
      </c>
      <c r="N802" s="2">
        <v>-7.3231000000000002</v>
      </c>
      <c r="O802" s="3">
        <v>46218</v>
      </c>
      <c r="P802" s="2">
        <v>0</v>
      </c>
      <c r="Q802" s="2"/>
    </row>
    <row r="803" spans="2:17" ht="30" x14ac:dyDescent="0.25">
      <c r="B803" s="2">
        <v>-1</v>
      </c>
      <c r="C803" s="2" t="s">
        <v>128</v>
      </c>
      <c r="D803" s="2">
        <v>15</v>
      </c>
      <c r="E803" s="2" t="s">
        <v>31</v>
      </c>
      <c r="F803" s="2" t="s">
        <v>27</v>
      </c>
      <c r="G803" s="2" t="s">
        <v>24</v>
      </c>
      <c r="H803" s="2">
        <v>5.8582000000000001</v>
      </c>
      <c r="I803" s="2">
        <v>0</v>
      </c>
      <c r="J803" s="2">
        <v>10.0989</v>
      </c>
      <c r="K803" s="2">
        <v>0</v>
      </c>
      <c r="L803" s="2">
        <v>0</v>
      </c>
      <c r="M803" s="2">
        <v>0</v>
      </c>
      <c r="N803" s="2">
        <v>-11.2994</v>
      </c>
      <c r="O803" s="3">
        <v>46218</v>
      </c>
      <c r="P803" s="2">
        <v>0.39979999999999999</v>
      </c>
      <c r="Q803" s="2"/>
    </row>
    <row r="804" spans="2:17" ht="30" x14ac:dyDescent="0.25">
      <c r="B804" s="2">
        <v>-1</v>
      </c>
      <c r="C804" s="2" t="s">
        <v>128</v>
      </c>
      <c r="D804" s="2">
        <v>15</v>
      </c>
      <c r="E804" s="2" t="s">
        <v>31</v>
      </c>
      <c r="F804" s="2" t="s">
        <v>27</v>
      </c>
      <c r="G804" s="2" t="s">
        <v>24</v>
      </c>
      <c r="H804" s="2">
        <v>6.2580999999999998</v>
      </c>
      <c r="I804" s="2">
        <v>0</v>
      </c>
      <c r="J804" s="2">
        <v>10.248799999999999</v>
      </c>
      <c r="K804" s="2">
        <v>0</v>
      </c>
      <c r="L804" s="2">
        <v>0</v>
      </c>
      <c r="M804" s="2">
        <v>0</v>
      </c>
      <c r="N804" s="2">
        <v>-15.335599999999999</v>
      </c>
      <c r="O804" s="3">
        <v>46218</v>
      </c>
      <c r="P804" s="2">
        <v>0.79959999999999998</v>
      </c>
      <c r="Q804" s="2"/>
    </row>
    <row r="805" spans="2:17" ht="30" x14ac:dyDescent="0.25">
      <c r="B805" s="2">
        <v>-1</v>
      </c>
      <c r="C805" s="2" t="s">
        <v>128</v>
      </c>
      <c r="D805" s="2">
        <v>15</v>
      </c>
      <c r="E805" s="2" t="s">
        <v>31</v>
      </c>
      <c r="F805" s="2" t="s">
        <v>27</v>
      </c>
      <c r="G805" s="2" t="s">
        <v>30</v>
      </c>
      <c r="H805" s="2">
        <v>0.15</v>
      </c>
      <c r="I805" s="2">
        <v>0</v>
      </c>
      <c r="J805" s="2">
        <v>-8.0495999999999999</v>
      </c>
      <c r="K805" s="2">
        <v>0</v>
      </c>
      <c r="L805" s="2">
        <v>0</v>
      </c>
      <c r="M805" s="2">
        <v>0</v>
      </c>
      <c r="N805" s="2">
        <v>-8.1313999999999993</v>
      </c>
      <c r="O805" s="3">
        <v>46037</v>
      </c>
      <c r="P805" s="2">
        <v>0.15</v>
      </c>
      <c r="Q805" s="2"/>
    </row>
    <row r="806" spans="2:17" ht="30" x14ac:dyDescent="0.25">
      <c r="B806" s="2">
        <v>-1</v>
      </c>
      <c r="C806" s="2" t="s">
        <v>128</v>
      </c>
      <c r="D806" s="2">
        <v>15</v>
      </c>
      <c r="E806" s="2" t="s">
        <v>31</v>
      </c>
      <c r="F806" s="2" t="s">
        <v>27</v>
      </c>
      <c r="G806" s="2" t="s">
        <v>30</v>
      </c>
      <c r="H806" s="2">
        <v>0.49</v>
      </c>
      <c r="I806" s="2">
        <v>0</v>
      </c>
      <c r="J806" s="2">
        <v>-7.9221000000000004</v>
      </c>
      <c r="K806" s="2">
        <v>0</v>
      </c>
      <c r="L806" s="2">
        <v>0</v>
      </c>
      <c r="M806" s="2">
        <v>0</v>
      </c>
      <c r="N806" s="2">
        <v>-5.4164000000000003</v>
      </c>
      <c r="O806" s="3">
        <v>46037</v>
      </c>
      <c r="P806" s="2">
        <v>0.49</v>
      </c>
      <c r="Q806" s="2"/>
    </row>
    <row r="807" spans="2:17" ht="30" x14ac:dyDescent="0.25">
      <c r="B807" s="2">
        <v>-1</v>
      </c>
      <c r="C807" s="2" t="s">
        <v>128</v>
      </c>
      <c r="D807" s="2">
        <v>15</v>
      </c>
      <c r="E807" s="2" t="s">
        <v>31</v>
      </c>
      <c r="F807" s="2" t="s">
        <v>27</v>
      </c>
      <c r="G807" s="2" t="s">
        <v>30</v>
      </c>
      <c r="H807" s="2">
        <v>0.83</v>
      </c>
      <c r="I807" s="2">
        <v>0</v>
      </c>
      <c r="J807" s="2">
        <v>-7.7946</v>
      </c>
      <c r="K807" s="2">
        <v>0</v>
      </c>
      <c r="L807" s="2">
        <v>0</v>
      </c>
      <c r="M807" s="2">
        <v>0</v>
      </c>
      <c r="N807" s="2">
        <v>-2.7446999999999999</v>
      </c>
      <c r="O807" s="3">
        <v>46037</v>
      </c>
      <c r="P807" s="2">
        <v>0.83</v>
      </c>
      <c r="Q807" s="2"/>
    </row>
    <row r="808" spans="2:17" ht="30" x14ac:dyDescent="0.25">
      <c r="B808" s="2">
        <v>-1</v>
      </c>
      <c r="C808" s="2" t="s">
        <v>128</v>
      </c>
      <c r="D808" s="2">
        <v>15</v>
      </c>
      <c r="E808" s="2" t="s">
        <v>31</v>
      </c>
      <c r="F808" s="2" t="s">
        <v>27</v>
      </c>
      <c r="G808" s="2" t="s">
        <v>30</v>
      </c>
      <c r="H808" s="2">
        <v>0.83</v>
      </c>
      <c r="I808" s="2">
        <v>0</v>
      </c>
      <c r="J808" s="2">
        <v>-5.7862</v>
      </c>
      <c r="K808" s="2">
        <v>0</v>
      </c>
      <c r="L808" s="2">
        <v>0</v>
      </c>
      <c r="M808" s="2">
        <v>0</v>
      </c>
      <c r="N808" s="2">
        <v>-2.4479000000000002</v>
      </c>
      <c r="O808" s="3">
        <v>46068</v>
      </c>
      <c r="P808" s="2">
        <v>0</v>
      </c>
      <c r="Q808" s="2"/>
    </row>
    <row r="809" spans="2:17" ht="30" x14ac:dyDescent="0.25">
      <c r="B809" s="2">
        <v>-1</v>
      </c>
      <c r="C809" s="2" t="s">
        <v>128</v>
      </c>
      <c r="D809" s="2">
        <v>15</v>
      </c>
      <c r="E809" s="2" t="s">
        <v>31</v>
      </c>
      <c r="F809" s="2" t="s">
        <v>27</v>
      </c>
      <c r="G809" s="2" t="s">
        <v>30</v>
      </c>
      <c r="H809" s="2">
        <v>1.2448999999999999</v>
      </c>
      <c r="I809" s="2">
        <v>0</v>
      </c>
      <c r="J809" s="2">
        <v>-5.6304999999999996</v>
      </c>
      <c r="K809" s="2">
        <v>0</v>
      </c>
      <c r="L809" s="2">
        <v>0</v>
      </c>
      <c r="M809" s="2">
        <v>0</v>
      </c>
      <c r="N809" s="2">
        <v>-7.9000000000000001E-2</v>
      </c>
      <c r="O809" s="3">
        <v>46068</v>
      </c>
      <c r="P809" s="2">
        <v>0.41499999999999998</v>
      </c>
      <c r="Q809" s="2"/>
    </row>
    <row r="810" spans="2:17" ht="30" x14ac:dyDescent="0.25">
      <c r="B810" s="2">
        <v>-1</v>
      </c>
      <c r="C810" s="2" t="s">
        <v>128</v>
      </c>
      <c r="D810" s="2">
        <v>15</v>
      </c>
      <c r="E810" s="2" t="s">
        <v>31</v>
      </c>
      <c r="F810" s="2" t="s">
        <v>27</v>
      </c>
      <c r="G810" s="2" t="s">
        <v>30</v>
      </c>
      <c r="H810" s="2">
        <v>1.6598999999999999</v>
      </c>
      <c r="I810" s="2">
        <v>0</v>
      </c>
      <c r="J810" s="2">
        <v>-5.4748999999999999</v>
      </c>
      <c r="K810" s="2">
        <v>0</v>
      </c>
      <c r="L810" s="2">
        <v>0</v>
      </c>
      <c r="M810" s="2">
        <v>0</v>
      </c>
      <c r="N810" s="2">
        <v>2.2252000000000001</v>
      </c>
      <c r="O810" s="3">
        <v>46068</v>
      </c>
      <c r="P810" s="2">
        <v>0.83</v>
      </c>
      <c r="Q810" s="2"/>
    </row>
    <row r="811" spans="2:17" ht="30" x14ac:dyDescent="0.25">
      <c r="B811" s="2">
        <v>-1</v>
      </c>
      <c r="C811" s="2" t="s">
        <v>128</v>
      </c>
      <c r="D811" s="2">
        <v>15</v>
      </c>
      <c r="E811" s="2" t="s">
        <v>31</v>
      </c>
      <c r="F811" s="2" t="s">
        <v>27</v>
      </c>
      <c r="G811" s="2" t="s">
        <v>30</v>
      </c>
      <c r="H811" s="2">
        <v>1.6598999999999999</v>
      </c>
      <c r="I811" s="2">
        <v>0</v>
      </c>
      <c r="J811" s="2">
        <v>-2.8708</v>
      </c>
      <c r="K811" s="2">
        <v>0</v>
      </c>
      <c r="L811" s="2">
        <v>0</v>
      </c>
      <c r="M811" s="2">
        <v>0</v>
      </c>
      <c r="N811" s="2">
        <v>2.3961999999999999</v>
      </c>
      <c r="O811" s="3">
        <v>46096</v>
      </c>
      <c r="P811" s="2">
        <v>0</v>
      </c>
      <c r="Q811" s="2"/>
    </row>
    <row r="812" spans="2:17" ht="30" x14ac:dyDescent="0.25">
      <c r="B812" s="2">
        <v>-1</v>
      </c>
      <c r="C812" s="2" t="s">
        <v>128</v>
      </c>
      <c r="D812" s="2">
        <v>15</v>
      </c>
      <c r="E812" s="2" t="s">
        <v>31</v>
      </c>
      <c r="F812" s="2" t="s">
        <v>27</v>
      </c>
      <c r="G812" s="2" t="s">
        <v>30</v>
      </c>
      <c r="H812" s="2">
        <v>2.1347</v>
      </c>
      <c r="I812" s="2">
        <v>0</v>
      </c>
      <c r="J812" s="2">
        <v>-2.6928000000000001</v>
      </c>
      <c r="K812" s="2">
        <v>0</v>
      </c>
      <c r="L812" s="2">
        <v>0</v>
      </c>
      <c r="M812" s="2">
        <v>0</v>
      </c>
      <c r="N812" s="2">
        <v>3.7170000000000001</v>
      </c>
      <c r="O812" s="3">
        <v>46096</v>
      </c>
      <c r="P812" s="2">
        <v>0.4748</v>
      </c>
      <c r="Q812" s="2"/>
    </row>
    <row r="813" spans="2:17" ht="30" x14ac:dyDescent="0.25">
      <c r="B813" s="2">
        <v>-1</v>
      </c>
      <c r="C813" s="2" t="s">
        <v>128</v>
      </c>
      <c r="D813" s="2">
        <v>15</v>
      </c>
      <c r="E813" s="2" t="s">
        <v>31</v>
      </c>
      <c r="F813" s="2" t="s">
        <v>27</v>
      </c>
      <c r="G813" s="2" t="s">
        <v>30</v>
      </c>
      <c r="H813" s="2">
        <v>2.6095000000000002</v>
      </c>
      <c r="I813" s="2">
        <v>0</v>
      </c>
      <c r="J813" s="2">
        <v>-2.5146999999999999</v>
      </c>
      <c r="K813" s="2">
        <v>0</v>
      </c>
      <c r="L813" s="2">
        <v>0</v>
      </c>
      <c r="M813" s="2">
        <v>0</v>
      </c>
      <c r="N813" s="2">
        <v>4.9532999999999996</v>
      </c>
      <c r="O813" s="3">
        <v>46096</v>
      </c>
      <c r="P813" s="2">
        <v>0.9496</v>
      </c>
      <c r="Q813" s="2"/>
    </row>
    <row r="814" spans="2:17" ht="30" x14ac:dyDescent="0.25">
      <c r="B814" s="2">
        <v>-1</v>
      </c>
      <c r="C814" s="2" t="s">
        <v>128</v>
      </c>
      <c r="D814" s="2">
        <v>15</v>
      </c>
      <c r="E814" s="2" t="s">
        <v>31</v>
      </c>
      <c r="F814" s="2" t="s">
        <v>27</v>
      </c>
      <c r="G814" s="2" t="s">
        <v>30</v>
      </c>
      <c r="H814" s="2">
        <v>2.6095000000000002</v>
      </c>
      <c r="I814" s="2">
        <v>0</v>
      </c>
      <c r="J814" s="2">
        <v>0.54869999999999997</v>
      </c>
      <c r="K814" s="2">
        <v>0</v>
      </c>
      <c r="L814" s="2">
        <v>0</v>
      </c>
      <c r="M814" s="2">
        <v>0</v>
      </c>
      <c r="N814" s="2">
        <v>4.9896000000000003</v>
      </c>
      <c r="O814" s="3">
        <v>46127</v>
      </c>
      <c r="P814" s="2">
        <v>0</v>
      </c>
      <c r="Q814" s="2"/>
    </row>
    <row r="815" spans="2:17" ht="30" x14ac:dyDescent="0.25">
      <c r="B815" s="2">
        <v>-1</v>
      </c>
      <c r="C815" s="2" t="s">
        <v>128</v>
      </c>
      <c r="D815" s="2">
        <v>15</v>
      </c>
      <c r="E815" s="2" t="s">
        <v>31</v>
      </c>
      <c r="F815" s="2" t="s">
        <v>27</v>
      </c>
      <c r="G815" s="2" t="s">
        <v>30</v>
      </c>
      <c r="H815" s="2">
        <v>3.0844</v>
      </c>
      <c r="I815" s="2">
        <v>0</v>
      </c>
      <c r="J815" s="2">
        <v>0.7268</v>
      </c>
      <c r="K815" s="2">
        <v>0</v>
      </c>
      <c r="L815" s="2">
        <v>0</v>
      </c>
      <c r="M815" s="2">
        <v>0</v>
      </c>
      <c r="N815" s="2">
        <v>4.6867000000000001</v>
      </c>
      <c r="O815" s="3">
        <v>46127</v>
      </c>
      <c r="P815" s="2">
        <v>0.4748</v>
      </c>
      <c r="Q815" s="2"/>
    </row>
    <row r="816" spans="2:17" ht="30" x14ac:dyDescent="0.25">
      <c r="B816" s="2">
        <v>-1</v>
      </c>
      <c r="C816" s="2" t="s">
        <v>128</v>
      </c>
      <c r="D816" s="2">
        <v>15</v>
      </c>
      <c r="E816" s="2" t="s">
        <v>31</v>
      </c>
      <c r="F816" s="2" t="s">
        <v>27</v>
      </c>
      <c r="G816" s="2" t="s">
        <v>30</v>
      </c>
      <c r="H816" s="2">
        <v>3.5592000000000001</v>
      </c>
      <c r="I816" s="2">
        <v>0</v>
      </c>
      <c r="J816" s="2">
        <v>0.90480000000000005</v>
      </c>
      <c r="K816" s="2">
        <v>0</v>
      </c>
      <c r="L816" s="2">
        <v>0</v>
      </c>
      <c r="M816" s="2">
        <v>0</v>
      </c>
      <c r="N816" s="2">
        <v>4.2901999999999996</v>
      </c>
      <c r="O816" s="3">
        <v>46127</v>
      </c>
      <c r="P816" s="2">
        <v>0.9496</v>
      </c>
      <c r="Q816" s="2"/>
    </row>
    <row r="817" spans="2:17" ht="30" x14ac:dyDescent="0.25">
      <c r="B817" s="2">
        <v>-1</v>
      </c>
      <c r="C817" s="2" t="s">
        <v>128</v>
      </c>
      <c r="D817" s="2">
        <v>15</v>
      </c>
      <c r="E817" s="2" t="s">
        <v>31</v>
      </c>
      <c r="F817" s="2" t="s">
        <v>27</v>
      </c>
      <c r="G817" s="2" t="s">
        <v>30</v>
      </c>
      <c r="H817" s="2">
        <v>3.5592000000000001</v>
      </c>
      <c r="I817" s="2">
        <v>0</v>
      </c>
      <c r="J817" s="2">
        <v>3.9851000000000001</v>
      </c>
      <c r="K817" s="2">
        <v>0</v>
      </c>
      <c r="L817" s="2">
        <v>0</v>
      </c>
      <c r="M817" s="2">
        <v>0</v>
      </c>
      <c r="N817" s="2">
        <v>4.1981000000000002</v>
      </c>
      <c r="O817" s="3">
        <v>46157</v>
      </c>
      <c r="P817" s="2">
        <v>0</v>
      </c>
      <c r="Q817" s="2"/>
    </row>
    <row r="818" spans="2:17" ht="30" x14ac:dyDescent="0.25">
      <c r="B818" s="2">
        <v>-1</v>
      </c>
      <c r="C818" s="2" t="s">
        <v>128</v>
      </c>
      <c r="D818" s="2">
        <v>15</v>
      </c>
      <c r="E818" s="2" t="s">
        <v>31</v>
      </c>
      <c r="F818" s="2" t="s">
        <v>27</v>
      </c>
      <c r="G818" s="2" t="s">
        <v>30</v>
      </c>
      <c r="H818" s="2">
        <v>4.0339999999999998</v>
      </c>
      <c r="I818" s="2">
        <v>0</v>
      </c>
      <c r="J818" s="2">
        <v>4.1631999999999998</v>
      </c>
      <c r="K818" s="2">
        <v>0</v>
      </c>
      <c r="L818" s="2">
        <v>0</v>
      </c>
      <c r="M818" s="2">
        <v>0</v>
      </c>
      <c r="N818" s="2">
        <v>2.2412000000000001</v>
      </c>
      <c r="O818" s="3">
        <v>46157</v>
      </c>
      <c r="P818" s="2">
        <v>0.4748</v>
      </c>
      <c r="Q818" s="2"/>
    </row>
    <row r="819" spans="2:17" ht="30" x14ac:dyDescent="0.25">
      <c r="B819" s="2">
        <v>-1</v>
      </c>
      <c r="C819" s="2" t="s">
        <v>128</v>
      </c>
      <c r="D819" s="2">
        <v>15</v>
      </c>
      <c r="E819" s="2" t="s">
        <v>31</v>
      </c>
      <c r="F819" s="2" t="s">
        <v>27</v>
      </c>
      <c r="G819" s="2" t="s">
        <v>30</v>
      </c>
      <c r="H819" s="2">
        <v>4.5087999999999999</v>
      </c>
      <c r="I819" s="2">
        <v>0</v>
      </c>
      <c r="J819" s="2">
        <v>4.3411999999999997</v>
      </c>
      <c r="K819" s="2">
        <v>0</v>
      </c>
      <c r="L819" s="2">
        <v>0</v>
      </c>
      <c r="M819" s="2">
        <v>0</v>
      </c>
      <c r="N819" s="2">
        <v>0.1996</v>
      </c>
      <c r="O819" s="3">
        <v>46157</v>
      </c>
      <c r="P819" s="2">
        <v>0.9496</v>
      </c>
      <c r="Q819" s="2"/>
    </row>
    <row r="820" spans="2:17" ht="30" x14ac:dyDescent="0.25">
      <c r="B820" s="2">
        <v>-1</v>
      </c>
      <c r="C820" s="2" t="s">
        <v>128</v>
      </c>
      <c r="D820" s="2">
        <v>15</v>
      </c>
      <c r="E820" s="2" t="s">
        <v>31</v>
      </c>
      <c r="F820" s="2" t="s">
        <v>27</v>
      </c>
      <c r="G820" s="2" t="s">
        <v>30</v>
      </c>
      <c r="H820" s="2">
        <v>4.5087999999999999</v>
      </c>
      <c r="I820" s="2">
        <v>0</v>
      </c>
      <c r="J820" s="2">
        <v>7.2168999999999999</v>
      </c>
      <c r="K820" s="2">
        <v>0</v>
      </c>
      <c r="L820" s="2">
        <v>0</v>
      </c>
      <c r="M820" s="2">
        <v>0</v>
      </c>
      <c r="N820" s="2">
        <v>-1.77E-2</v>
      </c>
      <c r="O820" s="3">
        <v>46188</v>
      </c>
      <c r="P820" s="2">
        <v>0</v>
      </c>
      <c r="Q820" s="2"/>
    </row>
    <row r="821" spans="2:17" ht="30" x14ac:dyDescent="0.25">
      <c r="B821" s="2">
        <v>-1</v>
      </c>
      <c r="C821" s="2" t="s">
        <v>128</v>
      </c>
      <c r="D821" s="2">
        <v>15</v>
      </c>
      <c r="E821" s="2" t="s">
        <v>31</v>
      </c>
      <c r="F821" s="2" t="s">
        <v>27</v>
      </c>
      <c r="G821" s="2" t="s">
        <v>30</v>
      </c>
      <c r="H821" s="2">
        <v>4.9836</v>
      </c>
      <c r="I821" s="2">
        <v>0</v>
      </c>
      <c r="J821" s="2">
        <v>7.3949999999999996</v>
      </c>
      <c r="K821" s="2">
        <v>0</v>
      </c>
      <c r="L821" s="2">
        <v>0</v>
      </c>
      <c r="M821" s="2">
        <v>0</v>
      </c>
      <c r="N821" s="2">
        <v>-3.5129000000000001</v>
      </c>
      <c r="O821" s="3">
        <v>46188</v>
      </c>
      <c r="P821" s="2">
        <v>0.4748</v>
      </c>
      <c r="Q821" s="2"/>
    </row>
    <row r="822" spans="2:17" ht="30" x14ac:dyDescent="0.25">
      <c r="B822" s="2">
        <v>-1</v>
      </c>
      <c r="C822" s="2" t="s">
        <v>128</v>
      </c>
      <c r="D822" s="2">
        <v>15</v>
      </c>
      <c r="E822" s="2" t="s">
        <v>31</v>
      </c>
      <c r="F822" s="2" t="s">
        <v>27</v>
      </c>
      <c r="G822" s="2" t="s">
        <v>30</v>
      </c>
      <c r="H822" s="2">
        <v>5.4584000000000001</v>
      </c>
      <c r="I822" s="2">
        <v>0</v>
      </c>
      <c r="J822" s="2">
        <v>7.5730000000000004</v>
      </c>
      <c r="K822" s="2">
        <v>0</v>
      </c>
      <c r="L822" s="2">
        <v>0</v>
      </c>
      <c r="M822" s="2">
        <v>0</v>
      </c>
      <c r="N822" s="2">
        <v>-7.0925000000000002</v>
      </c>
      <c r="O822" s="3">
        <v>46188</v>
      </c>
      <c r="P822" s="2">
        <v>0.9496</v>
      </c>
      <c r="Q822" s="2"/>
    </row>
    <row r="823" spans="2:17" ht="30" x14ac:dyDescent="0.25">
      <c r="B823" s="2">
        <v>-1</v>
      </c>
      <c r="C823" s="2" t="s">
        <v>128</v>
      </c>
      <c r="D823" s="2">
        <v>15</v>
      </c>
      <c r="E823" s="2" t="s">
        <v>31</v>
      </c>
      <c r="F823" s="2" t="s">
        <v>27</v>
      </c>
      <c r="G823" s="2" t="s">
        <v>30</v>
      </c>
      <c r="H823" s="2">
        <v>5.4584000000000001</v>
      </c>
      <c r="I823" s="2">
        <v>0</v>
      </c>
      <c r="J823" s="2">
        <v>9.8704000000000001</v>
      </c>
      <c r="K823" s="2">
        <v>0</v>
      </c>
      <c r="L823" s="2">
        <v>0</v>
      </c>
      <c r="M823" s="2">
        <v>0</v>
      </c>
      <c r="N823" s="2">
        <v>-7.4353999999999996</v>
      </c>
      <c r="O823" s="3">
        <v>46218</v>
      </c>
      <c r="P823" s="2">
        <v>0</v>
      </c>
      <c r="Q823" s="2"/>
    </row>
    <row r="824" spans="2:17" ht="30" x14ac:dyDescent="0.25">
      <c r="B824" s="2">
        <v>-1</v>
      </c>
      <c r="C824" s="2" t="s">
        <v>128</v>
      </c>
      <c r="D824" s="2">
        <v>15</v>
      </c>
      <c r="E824" s="2" t="s">
        <v>31</v>
      </c>
      <c r="F824" s="2" t="s">
        <v>27</v>
      </c>
      <c r="G824" s="2" t="s">
        <v>30</v>
      </c>
      <c r="H824" s="2">
        <v>5.8582000000000001</v>
      </c>
      <c r="I824" s="2">
        <v>0</v>
      </c>
      <c r="J824" s="2">
        <v>10.020300000000001</v>
      </c>
      <c r="K824" s="2">
        <v>0</v>
      </c>
      <c r="L824" s="2">
        <v>0</v>
      </c>
      <c r="M824" s="2">
        <v>0</v>
      </c>
      <c r="N824" s="2">
        <v>-11.443</v>
      </c>
      <c r="O824" s="3">
        <v>46218</v>
      </c>
      <c r="P824" s="2">
        <v>0.39979999999999999</v>
      </c>
      <c r="Q824" s="2"/>
    </row>
    <row r="825" spans="2:17" ht="30" x14ac:dyDescent="0.25">
      <c r="B825" s="2">
        <v>-1</v>
      </c>
      <c r="C825" s="2" t="s">
        <v>128</v>
      </c>
      <c r="D825" s="2">
        <v>15</v>
      </c>
      <c r="E825" s="2" t="s">
        <v>31</v>
      </c>
      <c r="F825" s="2" t="s">
        <v>27</v>
      </c>
      <c r="G825" s="2" t="s">
        <v>30</v>
      </c>
      <c r="H825" s="2">
        <v>6.2580999999999998</v>
      </c>
      <c r="I825" s="2">
        <v>0</v>
      </c>
      <c r="J825" s="2">
        <v>10.170299999999999</v>
      </c>
      <c r="K825" s="2">
        <v>0</v>
      </c>
      <c r="L825" s="2">
        <v>0</v>
      </c>
      <c r="M825" s="2">
        <v>0</v>
      </c>
      <c r="N825" s="2">
        <v>-15.5107</v>
      </c>
      <c r="O825" s="3">
        <v>46218</v>
      </c>
      <c r="P825" s="2">
        <v>0.79959999999999998</v>
      </c>
      <c r="Q825" s="2"/>
    </row>
    <row r="826" spans="2:17" ht="30" x14ac:dyDescent="0.25">
      <c r="B826" s="2">
        <v>-1</v>
      </c>
      <c r="C826" s="2" t="s">
        <v>128</v>
      </c>
      <c r="D826" s="2">
        <v>15</v>
      </c>
      <c r="E826" s="2" t="s">
        <v>32</v>
      </c>
      <c r="F826" s="2" t="s">
        <v>27</v>
      </c>
      <c r="G826" s="2" t="s">
        <v>24</v>
      </c>
      <c r="H826" s="2">
        <v>0.15</v>
      </c>
      <c r="I826" s="2">
        <v>0</v>
      </c>
      <c r="J826" s="2">
        <v>-7.9640000000000004</v>
      </c>
      <c r="K826" s="2">
        <v>0</v>
      </c>
      <c r="L826" s="2">
        <v>0</v>
      </c>
      <c r="M826" s="2">
        <v>0</v>
      </c>
      <c r="N826" s="2">
        <v>-7.9916</v>
      </c>
      <c r="O826" s="3">
        <v>46037</v>
      </c>
      <c r="P826" s="2">
        <v>0.15</v>
      </c>
      <c r="Q826" s="2"/>
    </row>
    <row r="827" spans="2:17" ht="30" x14ac:dyDescent="0.25">
      <c r="B827" s="2">
        <v>-1</v>
      </c>
      <c r="C827" s="2" t="s">
        <v>128</v>
      </c>
      <c r="D827" s="2">
        <v>15</v>
      </c>
      <c r="E827" s="2" t="s">
        <v>32</v>
      </c>
      <c r="F827" s="2" t="s">
        <v>27</v>
      </c>
      <c r="G827" s="2" t="s">
        <v>24</v>
      </c>
      <c r="H827" s="2">
        <v>0.49</v>
      </c>
      <c r="I827" s="2">
        <v>0</v>
      </c>
      <c r="J827" s="2">
        <v>-7.8365</v>
      </c>
      <c r="K827" s="2">
        <v>0</v>
      </c>
      <c r="L827" s="2">
        <v>0</v>
      </c>
      <c r="M827" s="2">
        <v>0</v>
      </c>
      <c r="N827" s="2">
        <v>-5.3056000000000001</v>
      </c>
      <c r="O827" s="3">
        <v>46037</v>
      </c>
      <c r="P827" s="2">
        <v>0.49</v>
      </c>
      <c r="Q827" s="2"/>
    </row>
    <row r="828" spans="2:17" ht="30" x14ac:dyDescent="0.25">
      <c r="B828" s="2">
        <v>-1</v>
      </c>
      <c r="C828" s="2" t="s">
        <v>128</v>
      </c>
      <c r="D828" s="2">
        <v>15</v>
      </c>
      <c r="E828" s="2" t="s">
        <v>32</v>
      </c>
      <c r="F828" s="2" t="s">
        <v>27</v>
      </c>
      <c r="G828" s="2" t="s">
        <v>24</v>
      </c>
      <c r="H828" s="2">
        <v>0.83</v>
      </c>
      <c r="I828" s="2">
        <v>0</v>
      </c>
      <c r="J828" s="2">
        <v>-7.7089999999999996</v>
      </c>
      <c r="K828" s="2">
        <v>0</v>
      </c>
      <c r="L828" s="2">
        <v>0</v>
      </c>
      <c r="M828" s="2">
        <v>0</v>
      </c>
      <c r="N828" s="2">
        <v>-2.6627999999999998</v>
      </c>
      <c r="O828" s="3">
        <v>46037</v>
      </c>
      <c r="P828" s="2">
        <v>0.83</v>
      </c>
      <c r="Q828" s="2"/>
    </row>
    <row r="829" spans="2:17" ht="30" x14ac:dyDescent="0.25">
      <c r="B829" s="2">
        <v>-1</v>
      </c>
      <c r="C829" s="2" t="s">
        <v>128</v>
      </c>
      <c r="D829" s="2">
        <v>15</v>
      </c>
      <c r="E829" s="2" t="s">
        <v>32</v>
      </c>
      <c r="F829" s="2" t="s">
        <v>27</v>
      </c>
      <c r="G829" s="2" t="s">
        <v>24</v>
      </c>
      <c r="H829" s="2">
        <v>0.83</v>
      </c>
      <c r="I829" s="2">
        <v>0</v>
      </c>
      <c r="J829" s="2">
        <v>-5.7389999999999999</v>
      </c>
      <c r="K829" s="2">
        <v>0</v>
      </c>
      <c r="L829" s="2">
        <v>0</v>
      </c>
      <c r="M829" s="2">
        <v>0</v>
      </c>
      <c r="N829" s="2">
        <v>-2.3679999999999999</v>
      </c>
      <c r="O829" s="3">
        <v>46068</v>
      </c>
      <c r="P829" s="2">
        <v>0</v>
      </c>
      <c r="Q829" s="2"/>
    </row>
    <row r="830" spans="2:17" ht="30" x14ac:dyDescent="0.25">
      <c r="B830" s="2">
        <v>-1</v>
      </c>
      <c r="C830" s="2" t="s">
        <v>128</v>
      </c>
      <c r="D830" s="2">
        <v>15</v>
      </c>
      <c r="E830" s="2" t="s">
        <v>32</v>
      </c>
      <c r="F830" s="2" t="s">
        <v>27</v>
      </c>
      <c r="G830" s="2" t="s">
        <v>24</v>
      </c>
      <c r="H830" s="2">
        <v>1.2448999999999999</v>
      </c>
      <c r="I830" s="2">
        <v>0</v>
      </c>
      <c r="J830" s="2">
        <v>-5.5834000000000001</v>
      </c>
      <c r="K830" s="2">
        <v>0</v>
      </c>
      <c r="L830" s="2">
        <v>0</v>
      </c>
      <c r="M830" s="2">
        <v>0</v>
      </c>
      <c r="N830" s="2">
        <v>-1.7899999999999999E-2</v>
      </c>
      <c r="O830" s="3">
        <v>46068</v>
      </c>
      <c r="P830" s="2">
        <v>0.41499999999999998</v>
      </c>
      <c r="Q830" s="2"/>
    </row>
    <row r="831" spans="2:17" ht="30" x14ac:dyDescent="0.25">
      <c r="B831" s="2">
        <v>-1</v>
      </c>
      <c r="C831" s="2" t="s">
        <v>128</v>
      </c>
      <c r="D831" s="2">
        <v>15</v>
      </c>
      <c r="E831" s="2" t="s">
        <v>32</v>
      </c>
      <c r="F831" s="2" t="s">
        <v>27</v>
      </c>
      <c r="G831" s="2" t="s">
        <v>24</v>
      </c>
      <c r="H831" s="2">
        <v>1.6598999999999999</v>
      </c>
      <c r="I831" s="2">
        <v>0</v>
      </c>
      <c r="J831" s="2">
        <v>-5.4278000000000004</v>
      </c>
      <c r="K831" s="2">
        <v>0</v>
      </c>
      <c r="L831" s="2">
        <v>0</v>
      </c>
      <c r="M831" s="2">
        <v>0</v>
      </c>
      <c r="N831" s="2">
        <v>2.2734000000000001</v>
      </c>
      <c r="O831" s="3">
        <v>46068</v>
      </c>
      <c r="P831" s="2">
        <v>0.83</v>
      </c>
      <c r="Q831" s="2"/>
    </row>
    <row r="832" spans="2:17" ht="30" x14ac:dyDescent="0.25">
      <c r="B832" s="2">
        <v>-1</v>
      </c>
      <c r="C832" s="2" t="s">
        <v>128</v>
      </c>
      <c r="D832" s="2">
        <v>15</v>
      </c>
      <c r="E832" s="2" t="s">
        <v>32</v>
      </c>
      <c r="F832" s="2" t="s">
        <v>27</v>
      </c>
      <c r="G832" s="2" t="s">
        <v>24</v>
      </c>
      <c r="H832" s="2">
        <v>1.6598999999999999</v>
      </c>
      <c r="I832" s="2">
        <v>0</v>
      </c>
      <c r="J832" s="2">
        <v>-2.8374000000000001</v>
      </c>
      <c r="K832" s="2">
        <v>0</v>
      </c>
      <c r="L832" s="2">
        <v>0</v>
      </c>
      <c r="M832" s="2">
        <v>0</v>
      </c>
      <c r="N832" s="2">
        <v>2.4436</v>
      </c>
      <c r="O832" s="3">
        <v>46096</v>
      </c>
      <c r="P832" s="2">
        <v>0</v>
      </c>
      <c r="Q832" s="2"/>
    </row>
    <row r="833" spans="2:17" ht="30" x14ac:dyDescent="0.25">
      <c r="B833" s="2">
        <v>-1</v>
      </c>
      <c r="C833" s="2" t="s">
        <v>128</v>
      </c>
      <c r="D833" s="2">
        <v>15</v>
      </c>
      <c r="E833" s="2" t="s">
        <v>32</v>
      </c>
      <c r="F833" s="2" t="s">
        <v>27</v>
      </c>
      <c r="G833" s="2" t="s">
        <v>24</v>
      </c>
      <c r="H833" s="2">
        <v>2.1347</v>
      </c>
      <c r="I833" s="2">
        <v>0</v>
      </c>
      <c r="J833" s="2">
        <v>-2.6593</v>
      </c>
      <c r="K833" s="2">
        <v>0</v>
      </c>
      <c r="L833" s="2">
        <v>0</v>
      </c>
      <c r="M833" s="2">
        <v>0</v>
      </c>
      <c r="N833" s="2">
        <v>3.7557</v>
      </c>
      <c r="O833" s="3">
        <v>46096</v>
      </c>
      <c r="P833" s="2">
        <v>0.4748</v>
      </c>
      <c r="Q833" s="2"/>
    </row>
    <row r="834" spans="2:17" ht="30" x14ac:dyDescent="0.25">
      <c r="B834" s="2">
        <v>-1</v>
      </c>
      <c r="C834" s="2" t="s">
        <v>128</v>
      </c>
      <c r="D834" s="2">
        <v>15</v>
      </c>
      <c r="E834" s="2" t="s">
        <v>32</v>
      </c>
      <c r="F834" s="2" t="s">
        <v>27</v>
      </c>
      <c r="G834" s="2" t="s">
        <v>24</v>
      </c>
      <c r="H834" s="2">
        <v>2.6095000000000002</v>
      </c>
      <c r="I834" s="2">
        <v>0</v>
      </c>
      <c r="J834" s="2">
        <v>-2.4813000000000001</v>
      </c>
      <c r="K834" s="2">
        <v>0</v>
      </c>
      <c r="L834" s="2">
        <v>0</v>
      </c>
      <c r="M834" s="2">
        <v>0</v>
      </c>
      <c r="N834" s="2">
        <v>4.9836</v>
      </c>
      <c r="O834" s="3">
        <v>46096</v>
      </c>
      <c r="P834" s="2">
        <v>0.9496</v>
      </c>
      <c r="Q834" s="2"/>
    </row>
    <row r="835" spans="2:17" ht="30" x14ac:dyDescent="0.25">
      <c r="B835" s="2">
        <v>-1</v>
      </c>
      <c r="C835" s="2" t="s">
        <v>128</v>
      </c>
      <c r="D835" s="2">
        <v>15</v>
      </c>
      <c r="E835" s="2" t="s">
        <v>32</v>
      </c>
      <c r="F835" s="2" t="s">
        <v>27</v>
      </c>
      <c r="G835" s="2" t="s">
        <v>24</v>
      </c>
      <c r="H835" s="2">
        <v>2.6095000000000002</v>
      </c>
      <c r="I835" s="2">
        <v>0</v>
      </c>
      <c r="J835" s="2">
        <v>0.57379999999999998</v>
      </c>
      <c r="K835" s="2">
        <v>0</v>
      </c>
      <c r="L835" s="2">
        <v>0</v>
      </c>
      <c r="M835" s="2">
        <v>0</v>
      </c>
      <c r="N835" s="2">
        <v>5.0190999999999999</v>
      </c>
      <c r="O835" s="3">
        <v>46127</v>
      </c>
      <c r="P835" s="2">
        <v>0</v>
      </c>
      <c r="Q835" s="2"/>
    </row>
    <row r="836" spans="2:17" ht="30" x14ac:dyDescent="0.25">
      <c r="B836" s="2">
        <v>-1</v>
      </c>
      <c r="C836" s="2" t="s">
        <v>128</v>
      </c>
      <c r="D836" s="2">
        <v>15</v>
      </c>
      <c r="E836" s="2" t="s">
        <v>32</v>
      </c>
      <c r="F836" s="2" t="s">
        <v>27</v>
      </c>
      <c r="G836" s="2" t="s">
        <v>24</v>
      </c>
      <c r="H836" s="2">
        <v>3.0844</v>
      </c>
      <c r="I836" s="2">
        <v>0</v>
      </c>
      <c r="J836" s="2">
        <v>0.75190000000000001</v>
      </c>
      <c r="K836" s="2">
        <v>0</v>
      </c>
      <c r="L836" s="2">
        <v>0</v>
      </c>
      <c r="M836" s="2">
        <v>0</v>
      </c>
      <c r="N836" s="2">
        <v>4.7058</v>
      </c>
      <c r="O836" s="3">
        <v>46127</v>
      </c>
      <c r="P836" s="2">
        <v>0.4748</v>
      </c>
      <c r="Q836" s="2"/>
    </row>
    <row r="837" spans="2:17" ht="30" x14ac:dyDescent="0.25">
      <c r="B837" s="2">
        <v>-1</v>
      </c>
      <c r="C837" s="2" t="s">
        <v>128</v>
      </c>
      <c r="D837" s="2">
        <v>15</v>
      </c>
      <c r="E837" s="2" t="s">
        <v>32</v>
      </c>
      <c r="F837" s="2" t="s">
        <v>27</v>
      </c>
      <c r="G837" s="2" t="s">
        <v>24</v>
      </c>
      <c r="H837" s="2">
        <v>3.5592000000000001</v>
      </c>
      <c r="I837" s="2">
        <v>0</v>
      </c>
      <c r="J837" s="2">
        <v>0.92989999999999995</v>
      </c>
      <c r="K837" s="2">
        <v>0</v>
      </c>
      <c r="L837" s="2">
        <v>0</v>
      </c>
      <c r="M837" s="2">
        <v>0</v>
      </c>
      <c r="N837" s="2">
        <v>4.3080999999999996</v>
      </c>
      <c r="O837" s="3">
        <v>46127</v>
      </c>
      <c r="P837" s="2">
        <v>0.9496</v>
      </c>
      <c r="Q837" s="2"/>
    </row>
    <row r="838" spans="2:17" ht="30" x14ac:dyDescent="0.25">
      <c r="B838" s="2">
        <v>-1</v>
      </c>
      <c r="C838" s="2" t="s">
        <v>128</v>
      </c>
      <c r="D838" s="2">
        <v>15</v>
      </c>
      <c r="E838" s="2" t="s">
        <v>32</v>
      </c>
      <c r="F838" s="2" t="s">
        <v>27</v>
      </c>
      <c r="G838" s="2" t="s">
        <v>24</v>
      </c>
      <c r="H838" s="2">
        <v>3.5592000000000001</v>
      </c>
      <c r="I838" s="2">
        <v>0</v>
      </c>
      <c r="J838" s="2">
        <v>4.0138999999999996</v>
      </c>
      <c r="K838" s="2">
        <v>0</v>
      </c>
      <c r="L838" s="2">
        <v>0</v>
      </c>
      <c r="M838" s="2">
        <v>0</v>
      </c>
      <c r="N838" s="2">
        <v>4.2168000000000001</v>
      </c>
      <c r="O838" s="3">
        <v>46157</v>
      </c>
      <c r="P838" s="2">
        <v>0</v>
      </c>
      <c r="Q838" s="2"/>
    </row>
    <row r="839" spans="2:17" ht="30" x14ac:dyDescent="0.25">
      <c r="B839" s="2">
        <v>-1</v>
      </c>
      <c r="C839" s="2" t="s">
        <v>128</v>
      </c>
      <c r="D839" s="2">
        <v>15</v>
      </c>
      <c r="E839" s="2" t="s">
        <v>32</v>
      </c>
      <c r="F839" s="2" t="s">
        <v>27</v>
      </c>
      <c r="G839" s="2" t="s">
        <v>24</v>
      </c>
      <c r="H839" s="2">
        <v>4.0339999999999998</v>
      </c>
      <c r="I839" s="2">
        <v>0</v>
      </c>
      <c r="J839" s="2">
        <v>4.1920000000000002</v>
      </c>
      <c r="K839" s="2">
        <v>0</v>
      </c>
      <c r="L839" s="2">
        <v>0</v>
      </c>
      <c r="M839" s="2">
        <v>0</v>
      </c>
      <c r="N839" s="2">
        <v>2.2688000000000001</v>
      </c>
      <c r="O839" s="3">
        <v>46157</v>
      </c>
      <c r="P839" s="2">
        <v>0.4748</v>
      </c>
      <c r="Q839" s="2"/>
    </row>
    <row r="840" spans="2:17" ht="30" x14ac:dyDescent="0.25">
      <c r="B840" s="2">
        <v>-1</v>
      </c>
      <c r="C840" s="2" t="s">
        <v>128</v>
      </c>
      <c r="D840" s="2">
        <v>15</v>
      </c>
      <c r="E840" s="2" t="s">
        <v>32</v>
      </c>
      <c r="F840" s="2" t="s">
        <v>27</v>
      </c>
      <c r="G840" s="2" t="s">
        <v>24</v>
      </c>
      <c r="H840" s="2">
        <v>4.5087999999999999</v>
      </c>
      <c r="I840" s="2">
        <v>0</v>
      </c>
      <c r="J840" s="2">
        <v>4.37</v>
      </c>
      <c r="K840" s="2">
        <v>0</v>
      </c>
      <c r="L840" s="2">
        <v>0</v>
      </c>
      <c r="M840" s="2">
        <v>0</v>
      </c>
      <c r="N840" s="2">
        <v>0.23630000000000001</v>
      </c>
      <c r="O840" s="3">
        <v>46157</v>
      </c>
      <c r="P840" s="2">
        <v>0.9496</v>
      </c>
      <c r="Q840" s="2"/>
    </row>
    <row r="841" spans="2:17" ht="30" x14ac:dyDescent="0.25">
      <c r="B841" s="2">
        <v>-1</v>
      </c>
      <c r="C841" s="2" t="s">
        <v>128</v>
      </c>
      <c r="D841" s="2">
        <v>15</v>
      </c>
      <c r="E841" s="2" t="s">
        <v>32</v>
      </c>
      <c r="F841" s="2" t="s">
        <v>27</v>
      </c>
      <c r="G841" s="2" t="s">
        <v>24</v>
      </c>
      <c r="H841" s="2">
        <v>4.5087999999999999</v>
      </c>
      <c r="I841" s="2">
        <v>0</v>
      </c>
      <c r="J841" s="2">
        <v>7.2544000000000004</v>
      </c>
      <c r="K841" s="2">
        <v>0</v>
      </c>
      <c r="L841" s="2">
        <v>0</v>
      </c>
      <c r="M841" s="2">
        <v>0</v>
      </c>
      <c r="N841" s="2">
        <v>1.9599999999999999E-2</v>
      </c>
      <c r="O841" s="3">
        <v>46188</v>
      </c>
      <c r="P841" s="2">
        <v>0</v>
      </c>
      <c r="Q841" s="2"/>
    </row>
    <row r="842" spans="2:17" ht="30" x14ac:dyDescent="0.25">
      <c r="B842" s="2">
        <v>-1</v>
      </c>
      <c r="C842" s="2" t="s">
        <v>128</v>
      </c>
      <c r="D842" s="2">
        <v>15</v>
      </c>
      <c r="E842" s="2" t="s">
        <v>32</v>
      </c>
      <c r="F842" s="2" t="s">
        <v>27</v>
      </c>
      <c r="G842" s="2" t="s">
        <v>24</v>
      </c>
      <c r="H842" s="2">
        <v>4.9836</v>
      </c>
      <c r="I842" s="2">
        <v>0</v>
      </c>
      <c r="J842" s="2">
        <v>7.4325000000000001</v>
      </c>
      <c r="K842" s="2">
        <v>0</v>
      </c>
      <c r="L842" s="2">
        <v>0</v>
      </c>
      <c r="M842" s="2">
        <v>0</v>
      </c>
      <c r="N842" s="2">
        <v>-3.4664999999999999</v>
      </c>
      <c r="O842" s="3">
        <v>46188</v>
      </c>
      <c r="P842" s="2">
        <v>0.4748</v>
      </c>
      <c r="Q842" s="2"/>
    </row>
    <row r="843" spans="2:17" ht="30" x14ac:dyDescent="0.25">
      <c r="B843" s="2">
        <v>-1</v>
      </c>
      <c r="C843" s="2" t="s">
        <v>128</v>
      </c>
      <c r="D843" s="2">
        <v>15</v>
      </c>
      <c r="E843" s="2" t="s">
        <v>32</v>
      </c>
      <c r="F843" s="2" t="s">
        <v>27</v>
      </c>
      <c r="G843" s="2" t="s">
        <v>24</v>
      </c>
      <c r="H843" s="2">
        <v>5.4584000000000001</v>
      </c>
      <c r="I843" s="2">
        <v>0</v>
      </c>
      <c r="J843" s="2">
        <v>7.6105</v>
      </c>
      <c r="K843" s="2">
        <v>0</v>
      </c>
      <c r="L843" s="2">
        <v>0</v>
      </c>
      <c r="M843" s="2">
        <v>0</v>
      </c>
      <c r="N843" s="2">
        <v>-7.0340999999999996</v>
      </c>
      <c r="O843" s="3">
        <v>46188</v>
      </c>
      <c r="P843" s="2">
        <v>0.9496</v>
      </c>
      <c r="Q843" s="2"/>
    </row>
    <row r="844" spans="2:17" ht="30" x14ac:dyDescent="0.25">
      <c r="B844" s="2">
        <v>-1</v>
      </c>
      <c r="C844" s="2" t="s">
        <v>128</v>
      </c>
      <c r="D844" s="2">
        <v>15</v>
      </c>
      <c r="E844" s="2" t="s">
        <v>32</v>
      </c>
      <c r="F844" s="2" t="s">
        <v>27</v>
      </c>
      <c r="G844" s="2" t="s">
        <v>24</v>
      </c>
      <c r="H844" s="2">
        <v>5.4584000000000001</v>
      </c>
      <c r="I844" s="2">
        <v>0</v>
      </c>
      <c r="J844" s="2">
        <v>9.9271999999999991</v>
      </c>
      <c r="K844" s="2">
        <v>0</v>
      </c>
      <c r="L844" s="2">
        <v>0</v>
      </c>
      <c r="M844" s="2">
        <v>0</v>
      </c>
      <c r="N844" s="2">
        <v>-7.3757000000000001</v>
      </c>
      <c r="O844" s="3">
        <v>46218</v>
      </c>
      <c r="P844" s="2">
        <v>0</v>
      </c>
      <c r="Q844" s="2"/>
    </row>
    <row r="845" spans="2:17" ht="30" x14ac:dyDescent="0.25">
      <c r="B845" s="2">
        <v>-1</v>
      </c>
      <c r="C845" s="2" t="s">
        <v>128</v>
      </c>
      <c r="D845" s="2">
        <v>15</v>
      </c>
      <c r="E845" s="2" t="s">
        <v>32</v>
      </c>
      <c r="F845" s="2" t="s">
        <v>27</v>
      </c>
      <c r="G845" s="2" t="s">
        <v>24</v>
      </c>
      <c r="H845" s="2">
        <v>5.8582000000000001</v>
      </c>
      <c r="I845" s="2">
        <v>0</v>
      </c>
      <c r="J845" s="2">
        <v>10.0771</v>
      </c>
      <c r="K845" s="2">
        <v>0</v>
      </c>
      <c r="L845" s="2">
        <v>0</v>
      </c>
      <c r="M845" s="2">
        <v>0</v>
      </c>
      <c r="N845" s="2">
        <v>-11.361800000000001</v>
      </c>
      <c r="O845" s="3">
        <v>46218</v>
      </c>
      <c r="P845" s="2">
        <v>0.39979999999999999</v>
      </c>
      <c r="Q845" s="2"/>
    </row>
    <row r="846" spans="2:17" ht="30" x14ac:dyDescent="0.25">
      <c r="B846" s="2">
        <v>-1</v>
      </c>
      <c r="C846" s="2" t="s">
        <v>128</v>
      </c>
      <c r="D846" s="2">
        <v>15</v>
      </c>
      <c r="E846" s="2" t="s">
        <v>32</v>
      </c>
      <c r="F846" s="2" t="s">
        <v>27</v>
      </c>
      <c r="G846" s="2" t="s">
        <v>24</v>
      </c>
      <c r="H846" s="2">
        <v>6.2580999999999998</v>
      </c>
      <c r="I846" s="2">
        <v>0</v>
      </c>
      <c r="J846" s="2">
        <v>10.227</v>
      </c>
      <c r="K846" s="2">
        <v>0</v>
      </c>
      <c r="L846" s="2">
        <v>0</v>
      </c>
      <c r="M846" s="2">
        <v>0</v>
      </c>
      <c r="N846" s="2">
        <v>-15.407</v>
      </c>
      <c r="O846" s="3">
        <v>46218</v>
      </c>
      <c r="P846" s="2">
        <v>0.79959999999999998</v>
      </c>
      <c r="Q846" s="2"/>
    </row>
    <row r="847" spans="2:17" ht="30" x14ac:dyDescent="0.25">
      <c r="B847" s="2">
        <v>-1</v>
      </c>
      <c r="C847" s="2" t="s">
        <v>128</v>
      </c>
      <c r="D847" s="2">
        <v>15</v>
      </c>
      <c r="E847" s="2" t="s">
        <v>32</v>
      </c>
      <c r="F847" s="2" t="s">
        <v>27</v>
      </c>
      <c r="G847" s="2" t="s">
        <v>30</v>
      </c>
      <c r="H847" s="2">
        <v>0.15</v>
      </c>
      <c r="I847" s="2">
        <v>0</v>
      </c>
      <c r="J847" s="2">
        <v>-8.0135000000000005</v>
      </c>
      <c r="K847" s="2">
        <v>0</v>
      </c>
      <c r="L847" s="2">
        <v>0</v>
      </c>
      <c r="M847" s="2">
        <v>0</v>
      </c>
      <c r="N847" s="2">
        <v>-8.0435999999999996</v>
      </c>
      <c r="O847" s="3">
        <v>46037</v>
      </c>
      <c r="P847" s="2">
        <v>0.15</v>
      </c>
      <c r="Q847" s="2"/>
    </row>
    <row r="848" spans="2:17" ht="30" x14ac:dyDescent="0.25">
      <c r="B848" s="2">
        <v>-1</v>
      </c>
      <c r="C848" s="2" t="s">
        <v>128</v>
      </c>
      <c r="D848" s="2">
        <v>15</v>
      </c>
      <c r="E848" s="2" t="s">
        <v>32</v>
      </c>
      <c r="F848" s="2" t="s">
        <v>27</v>
      </c>
      <c r="G848" s="2" t="s">
        <v>30</v>
      </c>
      <c r="H848" s="2">
        <v>0.49</v>
      </c>
      <c r="I848" s="2">
        <v>0</v>
      </c>
      <c r="J848" s="2">
        <v>-7.8860000000000001</v>
      </c>
      <c r="K848" s="2">
        <v>0</v>
      </c>
      <c r="L848" s="2">
        <v>0</v>
      </c>
      <c r="M848" s="2">
        <v>0</v>
      </c>
      <c r="N848" s="2">
        <v>-5.3410000000000002</v>
      </c>
      <c r="O848" s="3">
        <v>46037</v>
      </c>
      <c r="P848" s="2">
        <v>0.49</v>
      </c>
      <c r="Q848" s="2"/>
    </row>
    <row r="849" spans="2:17" ht="30" x14ac:dyDescent="0.25">
      <c r="B849" s="2">
        <v>-1</v>
      </c>
      <c r="C849" s="2" t="s">
        <v>128</v>
      </c>
      <c r="D849" s="2">
        <v>15</v>
      </c>
      <c r="E849" s="2" t="s">
        <v>32</v>
      </c>
      <c r="F849" s="2" t="s">
        <v>27</v>
      </c>
      <c r="G849" s="2" t="s">
        <v>30</v>
      </c>
      <c r="H849" s="2">
        <v>0.83</v>
      </c>
      <c r="I849" s="2">
        <v>0</v>
      </c>
      <c r="J849" s="2">
        <v>-7.7584999999999997</v>
      </c>
      <c r="K849" s="2">
        <v>0</v>
      </c>
      <c r="L849" s="2">
        <v>0</v>
      </c>
      <c r="M849" s="2">
        <v>0</v>
      </c>
      <c r="N849" s="2">
        <v>-2.6818</v>
      </c>
      <c r="O849" s="3">
        <v>46037</v>
      </c>
      <c r="P849" s="2">
        <v>0.83</v>
      </c>
      <c r="Q849" s="2"/>
    </row>
    <row r="850" spans="2:17" ht="30" x14ac:dyDescent="0.25">
      <c r="B850" s="2">
        <v>-1</v>
      </c>
      <c r="C850" s="2" t="s">
        <v>128</v>
      </c>
      <c r="D850" s="2">
        <v>15</v>
      </c>
      <c r="E850" s="2" t="s">
        <v>32</v>
      </c>
      <c r="F850" s="2" t="s">
        <v>27</v>
      </c>
      <c r="G850" s="2" t="s">
        <v>30</v>
      </c>
      <c r="H850" s="2">
        <v>0.83</v>
      </c>
      <c r="I850" s="2">
        <v>0</v>
      </c>
      <c r="J850" s="2">
        <v>-5.7672999999999996</v>
      </c>
      <c r="K850" s="2">
        <v>0</v>
      </c>
      <c r="L850" s="2">
        <v>0</v>
      </c>
      <c r="M850" s="2">
        <v>0</v>
      </c>
      <c r="N850" s="2">
        <v>-2.3856000000000002</v>
      </c>
      <c r="O850" s="3">
        <v>46068</v>
      </c>
      <c r="P850" s="2">
        <v>0</v>
      </c>
      <c r="Q850" s="2"/>
    </row>
    <row r="851" spans="2:17" ht="30" x14ac:dyDescent="0.25">
      <c r="B851" s="2">
        <v>-1</v>
      </c>
      <c r="C851" s="2" t="s">
        <v>128</v>
      </c>
      <c r="D851" s="2">
        <v>15</v>
      </c>
      <c r="E851" s="2" t="s">
        <v>32</v>
      </c>
      <c r="F851" s="2" t="s">
        <v>27</v>
      </c>
      <c r="G851" s="2" t="s">
        <v>30</v>
      </c>
      <c r="H851" s="2">
        <v>1.2448999999999999</v>
      </c>
      <c r="I851" s="2">
        <v>0</v>
      </c>
      <c r="J851" s="2">
        <v>-5.6116000000000001</v>
      </c>
      <c r="K851" s="2">
        <v>0</v>
      </c>
      <c r="L851" s="2">
        <v>0</v>
      </c>
      <c r="M851" s="2">
        <v>0</v>
      </c>
      <c r="N851" s="2">
        <v>-2.5399999999999999E-2</v>
      </c>
      <c r="O851" s="3">
        <v>46068</v>
      </c>
      <c r="P851" s="2">
        <v>0.41499999999999998</v>
      </c>
      <c r="Q851" s="2"/>
    </row>
    <row r="852" spans="2:17" ht="30" x14ac:dyDescent="0.25">
      <c r="B852" s="2">
        <v>-1</v>
      </c>
      <c r="C852" s="2" t="s">
        <v>128</v>
      </c>
      <c r="D852" s="2">
        <v>15</v>
      </c>
      <c r="E852" s="2" t="s">
        <v>32</v>
      </c>
      <c r="F852" s="2" t="s">
        <v>27</v>
      </c>
      <c r="G852" s="2" t="s">
        <v>30</v>
      </c>
      <c r="H852" s="2">
        <v>1.6598999999999999</v>
      </c>
      <c r="I852" s="2">
        <v>0</v>
      </c>
      <c r="J852" s="2">
        <v>-5.4560000000000004</v>
      </c>
      <c r="K852" s="2">
        <v>0</v>
      </c>
      <c r="L852" s="2">
        <v>0</v>
      </c>
      <c r="M852" s="2">
        <v>0</v>
      </c>
      <c r="N852" s="2">
        <v>2.2644000000000002</v>
      </c>
      <c r="O852" s="3">
        <v>46068</v>
      </c>
      <c r="P852" s="2">
        <v>0.83</v>
      </c>
      <c r="Q852" s="2"/>
    </row>
    <row r="853" spans="2:17" ht="30" x14ac:dyDescent="0.25">
      <c r="B853" s="2">
        <v>-1</v>
      </c>
      <c r="C853" s="2" t="s">
        <v>128</v>
      </c>
      <c r="D853" s="2">
        <v>15</v>
      </c>
      <c r="E853" s="2" t="s">
        <v>32</v>
      </c>
      <c r="F853" s="2" t="s">
        <v>27</v>
      </c>
      <c r="G853" s="2" t="s">
        <v>30</v>
      </c>
      <c r="H853" s="2">
        <v>1.6598999999999999</v>
      </c>
      <c r="I853" s="2">
        <v>0</v>
      </c>
      <c r="J853" s="2">
        <v>-2.8534999999999999</v>
      </c>
      <c r="K853" s="2">
        <v>0</v>
      </c>
      <c r="L853" s="2">
        <v>0</v>
      </c>
      <c r="M853" s="2">
        <v>0</v>
      </c>
      <c r="N853" s="2">
        <v>2.4338000000000002</v>
      </c>
      <c r="O853" s="3">
        <v>46096</v>
      </c>
      <c r="P853" s="2">
        <v>0</v>
      </c>
      <c r="Q853" s="2"/>
    </row>
    <row r="854" spans="2:17" ht="30" x14ac:dyDescent="0.25">
      <c r="B854" s="2">
        <v>-1</v>
      </c>
      <c r="C854" s="2" t="s">
        <v>128</v>
      </c>
      <c r="D854" s="2">
        <v>15</v>
      </c>
      <c r="E854" s="2" t="s">
        <v>32</v>
      </c>
      <c r="F854" s="2" t="s">
        <v>27</v>
      </c>
      <c r="G854" s="2" t="s">
        <v>30</v>
      </c>
      <c r="H854" s="2">
        <v>2.1347</v>
      </c>
      <c r="I854" s="2">
        <v>0</v>
      </c>
      <c r="J854" s="2">
        <v>-2.6753999999999998</v>
      </c>
      <c r="K854" s="2">
        <v>0</v>
      </c>
      <c r="L854" s="2">
        <v>0</v>
      </c>
      <c r="M854" s="2">
        <v>0</v>
      </c>
      <c r="N854" s="2">
        <v>3.7393000000000001</v>
      </c>
      <c r="O854" s="3">
        <v>46096</v>
      </c>
      <c r="P854" s="2">
        <v>0.4748</v>
      </c>
      <c r="Q854" s="2"/>
    </row>
    <row r="855" spans="2:17" ht="30" x14ac:dyDescent="0.25">
      <c r="B855" s="2">
        <v>-1</v>
      </c>
      <c r="C855" s="2" t="s">
        <v>128</v>
      </c>
      <c r="D855" s="2">
        <v>15</v>
      </c>
      <c r="E855" s="2" t="s">
        <v>32</v>
      </c>
      <c r="F855" s="2" t="s">
        <v>27</v>
      </c>
      <c r="G855" s="2" t="s">
        <v>30</v>
      </c>
      <c r="H855" s="2">
        <v>2.6095000000000002</v>
      </c>
      <c r="I855" s="2">
        <v>0</v>
      </c>
      <c r="J855" s="2">
        <v>-2.4973000000000001</v>
      </c>
      <c r="K855" s="2">
        <v>0</v>
      </c>
      <c r="L855" s="2">
        <v>0</v>
      </c>
      <c r="M855" s="2">
        <v>0</v>
      </c>
      <c r="N855" s="2">
        <v>4.9599000000000002</v>
      </c>
      <c r="O855" s="3">
        <v>46096</v>
      </c>
      <c r="P855" s="2">
        <v>0.9496</v>
      </c>
      <c r="Q855" s="2"/>
    </row>
    <row r="856" spans="2:17" ht="30" x14ac:dyDescent="0.25">
      <c r="B856" s="2">
        <v>-1</v>
      </c>
      <c r="C856" s="2" t="s">
        <v>128</v>
      </c>
      <c r="D856" s="2">
        <v>15</v>
      </c>
      <c r="E856" s="2" t="s">
        <v>32</v>
      </c>
      <c r="F856" s="2" t="s">
        <v>27</v>
      </c>
      <c r="G856" s="2" t="s">
        <v>30</v>
      </c>
      <c r="H856" s="2">
        <v>2.6095000000000002</v>
      </c>
      <c r="I856" s="2">
        <v>0</v>
      </c>
      <c r="J856" s="2">
        <v>0.57010000000000005</v>
      </c>
      <c r="K856" s="2">
        <v>0</v>
      </c>
      <c r="L856" s="2">
        <v>0</v>
      </c>
      <c r="M856" s="2">
        <v>0</v>
      </c>
      <c r="N856" s="2">
        <v>4.9950999999999999</v>
      </c>
      <c r="O856" s="3">
        <v>46127</v>
      </c>
      <c r="P856" s="2">
        <v>0</v>
      </c>
      <c r="Q856" s="2"/>
    </row>
    <row r="857" spans="2:17" ht="30" x14ac:dyDescent="0.25">
      <c r="B857" s="2">
        <v>-1</v>
      </c>
      <c r="C857" s="2" t="s">
        <v>128</v>
      </c>
      <c r="D857" s="2">
        <v>15</v>
      </c>
      <c r="E857" s="2" t="s">
        <v>32</v>
      </c>
      <c r="F857" s="2" t="s">
        <v>27</v>
      </c>
      <c r="G857" s="2" t="s">
        <v>30</v>
      </c>
      <c r="H857" s="2">
        <v>3.0844</v>
      </c>
      <c r="I857" s="2">
        <v>0</v>
      </c>
      <c r="J857" s="2">
        <v>0.74819999999999998</v>
      </c>
      <c r="K857" s="2">
        <v>0</v>
      </c>
      <c r="L857" s="2">
        <v>0</v>
      </c>
      <c r="M857" s="2">
        <v>0</v>
      </c>
      <c r="N857" s="2">
        <v>4.6806000000000001</v>
      </c>
      <c r="O857" s="3">
        <v>46127</v>
      </c>
      <c r="P857" s="2">
        <v>0.4748</v>
      </c>
      <c r="Q857" s="2"/>
    </row>
    <row r="858" spans="2:17" ht="30" x14ac:dyDescent="0.25">
      <c r="B858" s="2">
        <v>-1</v>
      </c>
      <c r="C858" s="2" t="s">
        <v>128</v>
      </c>
      <c r="D858" s="2">
        <v>15</v>
      </c>
      <c r="E858" s="2" t="s">
        <v>32</v>
      </c>
      <c r="F858" s="2" t="s">
        <v>27</v>
      </c>
      <c r="G858" s="2" t="s">
        <v>30</v>
      </c>
      <c r="H858" s="2">
        <v>3.5592000000000001</v>
      </c>
      <c r="I858" s="2">
        <v>0</v>
      </c>
      <c r="J858" s="2">
        <v>0.92630000000000001</v>
      </c>
      <c r="K858" s="2">
        <v>0</v>
      </c>
      <c r="L858" s="2">
        <v>0</v>
      </c>
      <c r="M858" s="2">
        <v>0</v>
      </c>
      <c r="N858" s="2">
        <v>4.2816000000000001</v>
      </c>
      <c r="O858" s="3">
        <v>46127</v>
      </c>
      <c r="P858" s="2">
        <v>0.9496</v>
      </c>
      <c r="Q858" s="2"/>
    </row>
    <row r="859" spans="2:17" ht="30" x14ac:dyDescent="0.25">
      <c r="B859" s="2">
        <v>-1</v>
      </c>
      <c r="C859" s="2" t="s">
        <v>128</v>
      </c>
      <c r="D859" s="2">
        <v>15</v>
      </c>
      <c r="E859" s="2" t="s">
        <v>32</v>
      </c>
      <c r="F859" s="2" t="s">
        <v>27</v>
      </c>
      <c r="G859" s="2" t="s">
        <v>30</v>
      </c>
      <c r="H859" s="2">
        <v>3.5592000000000001</v>
      </c>
      <c r="I859" s="2">
        <v>0</v>
      </c>
      <c r="J859" s="2">
        <v>4.0038</v>
      </c>
      <c r="K859" s="2">
        <v>0</v>
      </c>
      <c r="L859" s="2">
        <v>0</v>
      </c>
      <c r="M859" s="2">
        <v>0</v>
      </c>
      <c r="N859" s="2">
        <v>4.1905000000000001</v>
      </c>
      <c r="O859" s="3">
        <v>46157</v>
      </c>
      <c r="P859" s="2">
        <v>0</v>
      </c>
      <c r="Q859" s="2"/>
    </row>
    <row r="860" spans="2:17" ht="30" x14ac:dyDescent="0.25">
      <c r="B860" s="2">
        <v>-1</v>
      </c>
      <c r="C860" s="2" t="s">
        <v>128</v>
      </c>
      <c r="D860" s="2">
        <v>15</v>
      </c>
      <c r="E860" s="2" t="s">
        <v>32</v>
      </c>
      <c r="F860" s="2" t="s">
        <v>27</v>
      </c>
      <c r="G860" s="2" t="s">
        <v>30</v>
      </c>
      <c r="H860" s="2">
        <v>4.0339999999999998</v>
      </c>
      <c r="I860" s="2">
        <v>0</v>
      </c>
      <c r="J860" s="2">
        <v>4.1818999999999997</v>
      </c>
      <c r="K860" s="2">
        <v>0</v>
      </c>
      <c r="L860" s="2">
        <v>0</v>
      </c>
      <c r="M860" s="2">
        <v>0</v>
      </c>
      <c r="N860" s="2">
        <v>2.2471000000000001</v>
      </c>
      <c r="O860" s="3">
        <v>46157</v>
      </c>
      <c r="P860" s="2">
        <v>0.4748</v>
      </c>
      <c r="Q860" s="2"/>
    </row>
    <row r="861" spans="2:17" ht="30" x14ac:dyDescent="0.25">
      <c r="B861" s="2">
        <v>-1</v>
      </c>
      <c r="C861" s="2" t="s">
        <v>128</v>
      </c>
      <c r="D861" s="2">
        <v>15</v>
      </c>
      <c r="E861" s="2" t="s">
        <v>32</v>
      </c>
      <c r="F861" s="2" t="s">
        <v>27</v>
      </c>
      <c r="G861" s="2" t="s">
        <v>30</v>
      </c>
      <c r="H861" s="2">
        <v>4.5087999999999999</v>
      </c>
      <c r="I861" s="2">
        <v>0</v>
      </c>
      <c r="J861" s="2">
        <v>4.3598999999999997</v>
      </c>
      <c r="K861" s="2">
        <v>0</v>
      </c>
      <c r="L861" s="2">
        <v>0</v>
      </c>
      <c r="M861" s="2">
        <v>0</v>
      </c>
      <c r="N861" s="2">
        <v>0.219</v>
      </c>
      <c r="O861" s="3">
        <v>46157</v>
      </c>
      <c r="P861" s="2">
        <v>0.9496</v>
      </c>
      <c r="Q861" s="2"/>
    </row>
    <row r="862" spans="2:17" ht="30" x14ac:dyDescent="0.25">
      <c r="B862" s="2">
        <v>-1</v>
      </c>
      <c r="C862" s="2" t="s">
        <v>128</v>
      </c>
      <c r="D862" s="2">
        <v>15</v>
      </c>
      <c r="E862" s="2" t="s">
        <v>32</v>
      </c>
      <c r="F862" s="2" t="s">
        <v>27</v>
      </c>
      <c r="G862" s="2" t="s">
        <v>30</v>
      </c>
      <c r="H862" s="2">
        <v>4.5087999999999999</v>
      </c>
      <c r="I862" s="2">
        <v>0</v>
      </c>
      <c r="J862" s="2">
        <v>7.2346000000000004</v>
      </c>
      <c r="K862" s="2">
        <v>0</v>
      </c>
      <c r="L862" s="2">
        <v>0</v>
      </c>
      <c r="M862" s="2">
        <v>0</v>
      </c>
      <c r="N862" s="2">
        <v>2.8999999999999998E-3</v>
      </c>
      <c r="O862" s="3">
        <v>46188</v>
      </c>
      <c r="P862" s="2">
        <v>0</v>
      </c>
      <c r="Q862" s="2"/>
    </row>
    <row r="863" spans="2:17" ht="30" x14ac:dyDescent="0.25">
      <c r="B863" s="2">
        <v>-1</v>
      </c>
      <c r="C863" s="2" t="s">
        <v>128</v>
      </c>
      <c r="D863" s="2">
        <v>15</v>
      </c>
      <c r="E863" s="2" t="s">
        <v>32</v>
      </c>
      <c r="F863" s="2" t="s">
        <v>27</v>
      </c>
      <c r="G863" s="2" t="s">
        <v>30</v>
      </c>
      <c r="H863" s="2">
        <v>4.9836</v>
      </c>
      <c r="I863" s="2">
        <v>0</v>
      </c>
      <c r="J863" s="2">
        <v>7.4127000000000001</v>
      </c>
      <c r="K863" s="2">
        <v>0</v>
      </c>
      <c r="L863" s="2">
        <v>0</v>
      </c>
      <c r="M863" s="2">
        <v>0</v>
      </c>
      <c r="N863" s="2">
        <v>-3.4750999999999999</v>
      </c>
      <c r="O863" s="3">
        <v>46188</v>
      </c>
      <c r="P863" s="2">
        <v>0.4748</v>
      </c>
      <c r="Q863" s="2"/>
    </row>
    <row r="864" spans="2:17" ht="30" x14ac:dyDescent="0.25">
      <c r="B864" s="2">
        <v>-1</v>
      </c>
      <c r="C864" s="2" t="s">
        <v>128</v>
      </c>
      <c r="D864" s="2">
        <v>15</v>
      </c>
      <c r="E864" s="2" t="s">
        <v>32</v>
      </c>
      <c r="F864" s="2" t="s">
        <v>27</v>
      </c>
      <c r="G864" s="2" t="s">
        <v>30</v>
      </c>
      <c r="H864" s="2">
        <v>5.4584000000000001</v>
      </c>
      <c r="I864" s="2">
        <v>0</v>
      </c>
      <c r="J864" s="2">
        <v>7.5907</v>
      </c>
      <c r="K864" s="2">
        <v>0</v>
      </c>
      <c r="L864" s="2">
        <v>0</v>
      </c>
      <c r="M864" s="2">
        <v>0</v>
      </c>
      <c r="N864" s="2">
        <v>-7.0407000000000002</v>
      </c>
      <c r="O864" s="3">
        <v>46188</v>
      </c>
      <c r="P864" s="2">
        <v>0.9496</v>
      </c>
      <c r="Q864" s="2"/>
    </row>
    <row r="865" spans="2:17" ht="30" x14ac:dyDescent="0.25">
      <c r="B865" s="2">
        <v>-1</v>
      </c>
      <c r="C865" s="2" t="s">
        <v>128</v>
      </c>
      <c r="D865" s="2">
        <v>15</v>
      </c>
      <c r="E865" s="2" t="s">
        <v>32</v>
      </c>
      <c r="F865" s="2" t="s">
        <v>27</v>
      </c>
      <c r="G865" s="2" t="s">
        <v>30</v>
      </c>
      <c r="H865" s="2">
        <v>5.4584000000000001</v>
      </c>
      <c r="I865" s="2">
        <v>0</v>
      </c>
      <c r="J865" s="2">
        <v>9.8922000000000008</v>
      </c>
      <c r="K865" s="2">
        <v>0</v>
      </c>
      <c r="L865" s="2">
        <v>0</v>
      </c>
      <c r="M865" s="2">
        <v>0</v>
      </c>
      <c r="N865" s="2">
        <v>-7.3826999999999998</v>
      </c>
      <c r="O865" s="3">
        <v>46218</v>
      </c>
      <c r="P865" s="2">
        <v>0</v>
      </c>
      <c r="Q865" s="2"/>
    </row>
    <row r="866" spans="2:17" ht="30" x14ac:dyDescent="0.25">
      <c r="B866" s="2">
        <v>-1</v>
      </c>
      <c r="C866" s="2" t="s">
        <v>128</v>
      </c>
      <c r="D866" s="2">
        <v>15</v>
      </c>
      <c r="E866" s="2" t="s">
        <v>32</v>
      </c>
      <c r="F866" s="2" t="s">
        <v>27</v>
      </c>
      <c r="G866" s="2" t="s">
        <v>30</v>
      </c>
      <c r="H866" s="2">
        <v>5.8582000000000001</v>
      </c>
      <c r="I866" s="2">
        <v>0</v>
      </c>
      <c r="J866" s="2">
        <v>10.0421</v>
      </c>
      <c r="K866" s="2">
        <v>0</v>
      </c>
      <c r="L866" s="2">
        <v>0</v>
      </c>
      <c r="M866" s="2">
        <v>0</v>
      </c>
      <c r="N866" s="2">
        <v>-11.380599999999999</v>
      </c>
      <c r="O866" s="3">
        <v>46218</v>
      </c>
      <c r="P866" s="2">
        <v>0.39979999999999999</v>
      </c>
      <c r="Q866" s="2"/>
    </row>
    <row r="867" spans="2:17" ht="30" x14ac:dyDescent="0.25">
      <c r="B867" s="2">
        <v>-1</v>
      </c>
      <c r="C867" s="2" t="s">
        <v>128</v>
      </c>
      <c r="D867" s="2">
        <v>15</v>
      </c>
      <c r="E867" s="2" t="s">
        <v>32</v>
      </c>
      <c r="F867" s="2" t="s">
        <v>27</v>
      </c>
      <c r="G867" s="2" t="s">
        <v>30</v>
      </c>
      <c r="H867" s="2">
        <v>6.2580999999999998</v>
      </c>
      <c r="I867" s="2">
        <v>0</v>
      </c>
      <c r="J867" s="2">
        <v>10.192</v>
      </c>
      <c r="K867" s="2">
        <v>0</v>
      </c>
      <c r="L867" s="2">
        <v>0</v>
      </c>
      <c r="M867" s="2">
        <v>0</v>
      </c>
      <c r="N867" s="2">
        <v>-15.439299999999999</v>
      </c>
      <c r="O867" s="3">
        <v>46218</v>
      </c>
      <c r="P867" s="2">
        <v>0.79959999999999998</v>
      </c>
      <c r="Q867" s="2"/>
    </row>
    <row r="868" spans="2:17" ht="30" x14ac:dyDescent="0.25">
      <c r="B868" s="2">
        <v>-1</v>
      </c>
      <c r="C868" s="2" t="s">
        <v>128</v>
      </c>
      <c r="D868" s="2">
        <v>15</v>
      </c>
      <c r="E868" s="2" t="s">
        <v>33</v>
      </c>
      <c r="F868" s="2" t="s">
        <v>27</v>
      </c>
      <c r="G868" s="2" t="s">
        <v>24</v>
      </c>
      <c r="H868" s="2">
        <v>0.15</v>
      </c>
      <c r="I868" s="2">
        <v>0</v>
      </c>
      <c r="J868" s="2">
        <v>-3.4262000000000001</v>
      </c>
      <c r="K868" s="2">
        <v>0</v>
      </c>
      <c r="L868" s="2">
        <v>0</v>
      </c>
      <c r="M868" s="2">
        <v>0</v>
      </c>
      <c r="N868" s="2">
        <v>-3.3224999999999998</v>
      </c>
      <c r="O868" s="3">
        <v>46037</v>
      </c>
      <c r="P868" s="2">
        <v>0.15</v>
      </c>
      <c r="Q868" s="2"/>
    </row>
    <row r="869" spans="2:17" ht="30" x14ac:dyDescent="0.25">
      <c r="B869" s="2">
        <v>-1</v>
      </c>
      <c r="C869" s="2" t="s">
        <v>128</v>
      </c>
      <c r="D869" s="2">
        <v>15</v>
      </c>
      <c r="E869" s="2" t="s">
        <v>33</v>
      </c>
      <c r="F869" s="2" t="s">
        <v>27</v>
      </c>
      <c r="G869" s="2" t="s">
        <v>24</v>
      </c>
      <c r="H869" s="2">
        <v>0.49</v>
      </c>
      <c r="I869" s="2">
        <v>0</v>
      </c>
      <c r="J869" s="2">
        <v>-3.3306</v>
      </c>
      <c r="K869" s="2">
        <v>0</v>
      </c>
      <c r="L869" s="2">
        <v>0</v>
      </c>
      <c r="M869" s="2">
        <v>0</v>
      </c>
      <c r="N869" s="2">
        <v>-2.1739999999999999</v>
      </c>
      <c r="O869" s="3">
        <v>46037</v>
      </c>
      <c r="P869" s="2">
        <v>0.49</v>
      </c>
      <c r="Q869" s="2"/>
    </row>
    <row r="870" spans="2:17" ht="30" x14ac:dyDescent="0.25">
      <c r="B870" s="2">
        <v>-1</v>
      </c>
      <c r="C870" s="2" t="s">
        <v>128</v>
      </c>
      <c r="D870" s="2">
        <v>15</v>
      </c>
      <c r="E870" s="2" t="s">
        <v>33</v>
      </c>
      <c r="F870" s="2" t="s">
        <v>27</v>
      </c>
      <c r="G870" s="2" t="s">
        <v>24</v>
      </c>
      <c r="H870" s="2">
        <v>0.83</v>
      </c>
      <c r="I870" s="2">
        <v>0</v>
      </c>
      <c r="J870" s="2">
        <v>-3.2349000000000001</v>
      </c>
      <c r="K870" s="2">
        <v>0</v>
      </c>
      <c r="L870" s="2">
        <v>0</v>
      </c>
      <c r="M870" s="2">
        <v>0</v>
      </c>
      <c r="N870" s="2">
        <v>-1.0579000000000001</v>
      </c>
      <c r="O870" s="3">
        <v>46037</v>
      </c>
      <c r="P870" s="2">
        <v>0.83</v>
      </c>
      <c r="Q870" s="2"/>
    </row>
    <row r="871" spans="2:17" ht="30" x14ac:dyDescent="0.25">
      <c r="B871" s="2">
        <v>-1</v>
      </c>
      <c r="C871" s="2" t="s">
        <v>128</v>
      </c>
      <c r="D871" s="2">
        <v>15</v>
      </c>
      <c r="E871" s="2" t="s">
        <v>33</v>
      </c>
      <c r="F871" s="2" t="s">
        <v>27</v>
      </c>
      <c r="G871" s="2" t="s">
        <v>24</v>
      </c>
      <c r="H871" s="2">
        <v>0.83</v>
      </c>
      <c r="I871" s="2">
        <v>0</v>
      </c>
      <c r="J871" s="2">
        <v>-2.4611000000000001</v>
      </c>
      <c r="K871" s="2">
        <v>0</v>
      </c>
      <c r="L871" s="2">
        <v>0</v>
      </c>
      <c r="M871" s="2">
        <v>0</v>
      </c>
      <c r="N871" s="2">
        <v>-0.93289999999999995</v>
      </c>
      <c r="O871" s="3">
        <v>46068</v>
      </c>
      <c r="P871" s="2">
        <v>0</v>
      </c>
      <c r="Q871" s="2"/>
    </row>
    <row r="872" spans="2:17" ht="30" x14ac:dyDescent="0.25">
      <c r="B872" s="2">
        <v>-1</v>
      </c>
      <c r="C872" s="2" t="s">
        <v>128</v>
      </c>
      <c r="D872" s="2">
        <v>15</v>
      </c>
      <c r="E872" s="2" t="s">
        <v>33</v>
      </c>
      <c r="F872" s="2" t="s">
        <v>27</v>
      </c>
      <c r="G872" s="2" t="s">
        <v>24</v>
      </c>
      <c r="H872" s="2">
        <v>1.2448999999999999</v>
      </c>
      <c r="I872" s="2">
        <v>0</v>
      </c>
      <c r="J872" s="2">
        <v>-2.3443999999999998</v>
      </c>
      <c r="K872" s="2">
        <v>0</v>
      </c>
      <c r="L872" s="2">
        <v>0</v>
      </c>
      <c r="M872" s="2">
        <v>0</v>
      </c>
      <c r="N872" s="2">
        <v>6.4199999999999993E-2</v>
      </c>
      <c r="O872" s="3">
        <v>46068</v>
      </c>
      <c r="P872" s="2">
        <v>0.41499999999999998</v>
      </c>
      <c r="Q872" s="2"/>
    </row>
    <row r="873" spans="2:17" ht="30" x14ac:dyDescent="0.25">
      <c r="B873" s="2">
        <v>-1</v>
      </c>
      <c r="C873" s="2" t="s">
        <v>128</v>
      </c>
      <c r="D873" s="2">
        <v>15</v>
      </c>
      <c r="E873" s="2" t="s">
        <v>33</v>
      </c>
      <c r="F873" s="2" t="s">
        <v>27</v>
      </c>
      <c r="G873" s="2" t="s">
        <v>24</v>
      </c>
      <c r="H873" s="2">
        <v>1.6598999999999999</v>
      </c>
      <c r="I873" s="2">
        <v>0</v>
      </c>
      <c r="J873" s="2">
        <v>-2.2277</v>
      </c>
      <c r="K873" s="2">
        <v>0</v>
      </c>
      <c r="L873" s="2">
        <v>0</v>
      </c>
      <c r="M873" s="2">
        <v>0</v>
      </c>
      <c r="N873" s="2">
        <v>2.8549000000000002</v>
      </c>
      <c r="O873" s="3">
        <v>46068</v>
      </c>
      <c r="P873" s="2">
        <v>0.83</v>
      </c>
      <c r="Q873" s="2"/>
    </row>
    <row r="874" spans="2:17" ht="30" x14ac:dyDescent="0.25">
      <c r="B874" s="2">
        <v>-1</v>
      </c>
      <c r="C874" s="2" t="s">
        <v>128</v>
      </c>
      <c r="D874" s="2">
        <v>15</v>
      </c>
      <c r="E874" s="2" t="s">
        <v>33</v>
      </c>
      <c r="F874" s="2" t="s">
        <v>27</v>
      </c>
      <c r="G874" s="2" t="s">
        <v>24</v>
      </c>
      <c r="H874" s="2">
        <v>1.6598999999999999</v>
      </c>
      <c r="I874" s="2">
        <v>0</v>
      </c>
      <c r="J874" s="2">
        <v>-1.2304999999999999</v>
      </c>
      <c r="K874" s="2">
        <v>0</v>
      </c>
      <c r="L874" s="2">
        <v>0</v>
      </c>
      <c r="M874" s="2">
        <v>0</v>
      </c>
      <c r="N874" s="2">
        <v>3.0693000000000001</v>
      </c>
      <c r="O874" s="3">
        <v>46096</v>
      </c>
      <c r="P874" s="2">
        <v>0</v>
      </c>
      <c r="Q874" s="2"/>
    </row>
    <row r="875" spans="2:17" ht="30" x14ac:dyDescent="0.25">
      <c r="B875" s="2">
        <v>-1</v>
      </c>
      <c r="C875" s="2" t="s">
        <v>128</v>
      </c>
      <c r="D875" s="2">
        <v>15</v>
      </c>
      <c r="E875" s="2" t="s">
        <v>33</v>
      </c>
      <c r="F875" s="2" t="s">
        <v>27</v>
      </c>
      <c r="G875" s="2" t="s">
        <v>24</v>
      </c>
      <c r="H875" s="2">
        <v>2.1347</v>
      </c>
      <c r="I875" s="2">
        <v>0</v>
      </c>
      <c r="J875" s="2">
        <v>-1.0969</v>
      </c>
      <c r="K875" s="2">
        <v>0</v>
      </c>
      <c r="L875" s="2">
        <v>0</v>
      </c>
      <c r="M875" s="2">
        <v>0</v>
      </c>
      <c r="N875" s="2">
        <v>4.7115999999999998</v>
      </c>
      <c r="O875" s="3">
        <v>46096</v>
      </c>
      <c r="P875" s="2">
        <v>0.4748</v>
      </c>
      <c r="Q875" s="2"/>
    </row>
    <row r="876" spans="2:17" ht="30" x14ac:dyDescent="0.25">
      <c r="B876" s="2">
        <v>-1</v>
      </c>
      <c r="C876" s="2" t="s">
        <v>128</v>
      </c>
      <c r="D876" s="2">
        <v>15</v>
      </c>
      <c r="E876" s="2" t="s">
        <v>33</v>
      </c>
      <c r="F876" s="2" t="s">
        <v>27</v>
      </c>
      <c r="G876" s="2" t="s">
        <v>24</v>
      </c>
      <c r="H876" s="2">
        <v>2.6095000000000002</v>
      </c>
      <c r="I876" s="2">
        <v>0</v>
      </c>
      <c r="J876" s="2">
        <v>-0.96340000000000003</v>
      </c>
      <c r="K876" s="2">
        <v>0</v>
      </c>
      <c r="L876" s="2">
        <v>0</v>
      </c>
      <c r="M876" s="2">
        <v>0</v>
      </c>
      <c r="N876" s="2">
        <v>6.2694000000000001</v>
      </c>
      <c r="O876" s="3">
        <v>46096</v>
      </c>
      <c r="P876" s="2">
        <v>0.9496</v>
      </c>
      <c r="Q876" s="2"/>
    </row>
    <row r="877" spans="2:17" ht="30" x14ac:dyDescent="0.25">
      <c r="B877" s="2">
        <v>-1</v>
      </c>
      <c r="C877" s="2" t="s">
        <v>128</v>
      </c>
      <c r="D877" s="2">
        <v>15</v>
      </c>
      <c r="E877" s="2" t="s">
        <v>33</v>
      </c>
      <c r="F877" s="2" t="s">
        <v>27</v>
      </c>
      <c r="G877" s="2" t="s">
        <v>24</v>
      </c>
      <c r="H877" s="2">
        <v>2.6095000000000002</v>
      </c>
      <c r="I877" s="2">
        <v>0</v>
      </c>
      <c r="J877" s="2">
        <v>0.76749999999999996</v>
      </c>
      <c r="K877" s="2">
        <v>0</v>
      </c>
      <c r="L877" s="2">
        <v>0</v>
      </c>
      <c r="M877" s="2">
        <v>0</v>
      </c>
      <c r="N877" s="2">
        <v>6.3141999999999996</v>
      </c>
      <c r="O877" s="3">
        <v>46127</v>
      </c>
      <c r="P877" s="2">
        <v>0</v>
      </c>
      <c r="Q877" s="2"/>
    </row>
    <row r="878" spans="2:17" ht="30" x14ac:dyDescent="0.25">
      <c r="B878" s="2">
        <v>-1</v>
      </c>
      <c r="C878" s="2" t="s">
        <v>128</v>
      </c>
      <c r="D878" s="2">
        <v>15</v>
      </c>
      <c r="E878" s="2" t="s">
        <v>33</v>
      </c>
      <c r="F878" s="2" t="s">
        <v>27</v>
      </c>
      <c r="G878" s="2" t="s">
        <v>24</v>
      </c>
      <c r="H878" s="2">
        <v>3.0844</v>
      </c>
      <c r="I878" s="2">
        <v>0</v>
      </c>
      <c r="J878" s="2">
        <v>0.9456</v>
      </c>
      <c r="K878" s="2">
        <v>0</v>
      </c>
      <c r="L878" s="2">
        <v>0</v>
      </c>
      <c r="M878" s="2">
        <v>0</v>
      </c>
      <c r="N878" s="2">
        <v>5.9074</v>
      </c>
      <c r="O878" s="3">
        <v>46127</v>
      </c>
      <c r="P878" s="2">
        <v>0.4748</v>
      </c>
      <c r="Q878" s="2"/>
    </row>
    <row r="879" spans="2:17" ht="30" x14ac:dyDescent="0.25">
      <c r="B879" s="2">
        <v>-1</v>
      </c>
      <c r="C879" s="2" t="s">
        <v>128</v>
      </c>
      <c r="D879" s="2">
        <v>15</v>
      </c>
      <c r="E879" s="2" t="s">
        <v>33</v>
      </c>
      <c r="F879" s="2" t="s">
        <v>27</v>
      </c>
      <c r="G879" s="2" t="s">
        <v>24</v>
      </c>
      <c r="H879" s="2">
        <v>3.5592000000000001</v>
      </c>
      <c r="I879" s="2">
        <v>0</v>
      </c>
      <c r="J879" s="2">
        <v>1.1236999999999999</v>
      </c>
      <c r="K879" s="2">
        <v>0</v>
      </c>
      <c r="L879" s="2">
        <v>0</v>
      </c>
      <c r="M879" s="2">
        <v>0</v>
      </c>
      <c r="N879" s="2">
        <v>5.4161999999999999</v>
      </c>
      <c r="O879" s="3">
        <v>46127</v>
      </c>
      <c r="P879" s="2">
        <v>0.9496</v>
      </c>
      <c r="Q879" s="2"/>
    </row>
    <row r="880" spans="2:17" ht="30" x14ac:dyDescent="0.25">
      <c r="B880" s="2">
        <v>-1</v>
      </c>
      <c r="C880" s="2" t="s">
        <v>128</v>
      </c>
      <c r="D880" s="2">
        <v>15</v>
      </c>
      <c r="E880" s="2" t="s">
        <v>33</v>
      </c>
      <c r="F880" s="2" t="s">
        <v>27</v>
      </c>
      <c r="G880" s="2" t="s">
        <v>24</v>
      </c>
      <c r="H880" s="2">
        <v>3.5592000000000001</v>
      </c>
      <c r="I880" s="2">
        <v>0</v>
      </c>
      <c r="J880" s="2">
        <v>5.1090999999999998</v>
      </c>
      <c r="K880" s="2">
        <v>0</v>
      </c>
      <c r="L880" s="2">
        <v>0</v>
      </c>
      <c r="M880" s="2">
        <v>0</v>
      </c>
      <c r="N880" s="2">
        <v>5.3010999999999999</v>
      </c>
      <c r="O880" s="3">
        <v>46157</v>
      </c>
      <c r="P880" s="2">
        <v>0</v>
      </c>
      <c r="Q880" s="2"/>
    </row>
    <row r="881" spans="2:17" ht="30" x14ac:dyDescent="0.25">
      <c r="B881" s="2">
        <v>-1</v>
      </c>
      <c r="C881" s="2" t="s">
        <v>128</v>
      </c>
      <c r="D881" s="2">
        <v>15</v>
      </c>
      <c r="E881" s="2" t="s">
        <v>33</v>
      </c>
      <c r="F881" s="2" t="s">
        <v>27</v>
      </c>
      <c r="G881" s="2" t="s">
        <v>24</v>
      </c>
      <c r="H881" s="2">
        <v>4.0339999999999998</v>
      </c>
      <c r="I881" s="2">
        <v>0</v>
      </c>
      <c r="J881" s="2">
        <v>5.2872000000000003</v>
      </c>
      <c r="K881" s="2">
        <v>0</v>
      </c>
      <c r="L881" s="2">
        <v>0</v>
      </c>
      <c r="M881" s="2">
        <v>0</v>
      </c>
      <c r="N881" s="2">
        <v>2.8329</v>
      </c>
      <c r="O881" s="3">
        <v>46157</v>
      </c>
      <c r="P881" s="2">
        <v>0.4748</v>
      </c>
      <c r="Q881" s="2"/>
    </row>
    <row r="882" spans="2:17" ht="30" x14ac:dyDescent="0.25">
      <c r="B882" s="2">
        <v>-1</v>
      </c>
      <c r="C882" s="2" t="s">
        <v>128</v>
      </c>
      <c r="D882" s="2">
        <v>15</v>
      </c>
      <c r="E882" s="2" t="s">
        <v>33</v>
      </c>
      <c r="F882" s="2" t="s">
        <v>27</v>
      </c>
      <c r="G882" s="2" t="s">
        <v>24</v>
      </c>
      <c r="H882" s="2">
        <v>4.5087999999999999</v>
      </c>
      <c r="I882" s="2">
        <v>0</v>
      </c>
      <c r="J882" s="2">
        <v>5.4652000000000003</v>
      </c>
      <c r="K882" s="2">
        <v>0</v>
      </c>
      <c r="L882" s="2">
        <v>0</v>
      </c>
      <c r="M882" s="2">
        <v>0</v>
      </c>
      <c r="N882" s="2">
        <v>0.2802</v>
      </c>
      <c r="O882" s="3">
        <v>46157</v>
      </c>
      <c r="P882" s="2">
        <v>0.9496</v>
      </c>
      <c r="Q882" s="2"/>
    </row>
    <row r="883" spans="2:17" ht="30" x14ac:dyDescent="0.25">
      <c r="B883" s="2">
        <v>-1</v>
      </c>
      <c r="C883" s="2" t="s">
        <v>128</v>
      </c>
      <c r="D883" s="2">
        <v>15</v>
      </c>
      <c r="E883" s="2" t="s">
        <v>33</v>
      </c>
      <c r="F883" s="2" t="s">
        <v>27</v>
      </c>
      <c r="G883" s="2" t="s">
        <v>24</v>
      </c>
      <c r="H883" s="2">
        <v>4.5087999999999999</v>
      </c>
      <c r="I883" s="2">
        <v>0</v>
      </c>
      <c r="J883" s="2">
        <v>9.1827000000000005</v>
      </c>
      <c r="K883" s="2">
        <v>0</v>
      </c>
      <c r="L883" s="2">
        <v>0</v>
      </c>
      <c r="M883" s="2">
        <v>0</v>
      </c>
      <c r="N883" s="2">
        <v>4.2500000000000003E-2</v>
      </c>
      <c r="O883" s="3">
        <v>46188</v>
      </c>
      <c r="P883" s="2">
        <v>0</v>
      </c>
      <c r="Q883" s="2"/>
    </row>
    <row r="884" spans="2:17" ht="30" x14ac:dyDescent="0.25">
      <c r="B884" s="2">
        <v>-1</v>
      </c>
      <c r="C884" s="2" t="s">
        <v>128</v>
      </c>
      <c r="D884" s="2">
        <v>15</v>
      </c>
      <c r="E884" s="2" t="s">
        <v>33</v>
      </c>
      <c r="F884" s="2" t="s">
        <v>27</v>
      </c>
      <c r="G884" s="2" t="s">
        <v>24</v>
      </c>
      <c r="H884" s="2">
        <v>4.9836</v>
      </c>
      <c r="I884" s="2">
        <v>0</v>
      </c>
      <c r="J884" s="2">
        <v>9.3606999999999996</v>
      </c>
      <c r="K884" s="2">
        <v>0</v>
      </c>
      <c r="L884" s="2">
        <v>0</v>
      </c>
      <c r="M884" s="2">
        <v>0</v>
      </c>
      <c r="N884" s="2">
        <v>-1.4056</v>
      </c>
      <c r="O884" s="3">
        <v>46188</v>
      </c>
      <c r="P884" s="2">
        <v>0.4748</v>
      </c>
      <c r="Q884" s="2"/>
    </row>
    <row r="885" spans="2:17" ht="30" x14ac:dyDescent="0.25">
      <c r="B885" s="2">
        <v>-1</v>
      </c>
      <c r="C885" s="2" t="s">
        <v>128</v>
      </c>
      <c r="D885" s="2">
        <v>15</v>
      </c>
      <c r="E885" s="2" t="s">
        <v>33</v>
      </c>
      <c r="F885" s="2" t="s">
        <v>27</v>
      </c>
      <c r="G885" s="2" t="s">
        <v>24</v>
      </c>
      <c r="H885" s="2">
        <v>5.4584000000000001</v>
      </c>
      <c r="I885" s="2">
        <v>0</v>
      </c>
      <c r="J885" s="2">
        <v>9.5388000000000002</v>
      </c>
      <c r="K885" s="2">
        <v>0</v>
      </c>
      <c r="L885" s="2">
        <v>0</v>
      </c>
      <c r="M885" s="2">
        <v>0</v>
      </c>
      <c r="N885" s="2">
        <v>-2.9171999999999998</v>
      </c>
      <c r="O885" s="3">
        <v>46188</v>
      </c>
      <c r="P885" s="2">
        <v>0.9496</v>
      </c>
      <c r="Q885" s="2"/>
    </row>
    <row r="886" spans="2:17" ht="30" x14ac:dyDescent="0.25">
      <c r="B886" s="2">
        <v>-1</v>
      </c>
      <c r="C886" s="2" t="s">
        <v>128</v>
      </c>
      <c r="D886" s="2">
        <v>15</v>
      </c>
      <c r="E886" s="2" t="s">
        <v>33</v>
      </c>
      <c r="F886" s="2" t="s">
        <v>27</v>
      </c>
      <c r="G886" s="2" t="s">
        <v>24</v>
      </c>
      <c r="H886" s="2">
        <v>5.4584000000000001</v>
      </c>
      <c r="I886" s="2">
        <v>0</v>
      </c>
      <c r="J886" s="2">
        <v>12.4916</v>
      </c>
      <c r="K886" s="2">
        <v>0</v>
      </c>
      <c r="L886" s="2">
        <v>0</v>
      </c>
      <c r="M886" s="2">
        <v>0</v>
      </c>
      <c r="N886" s="2">
        <v>-3.0615999999999999</v>
      </c>
      <c r="O886" s="3">
        <v>46218</v>
      </c>
      <c r="P886" s="2">
        <v>0</v>
      </c>
      <c r="Q886" s="2"/>
    </row>
    <row r="887" spans="2:17" ht="30" x14ac:dyDescent="0.25">
      <c r="B887" s="2">
        <v>-1</v>
      </c>
      <c r="C887" s="2" t="s">
        <v>128</v>
      </c>
      <c r="D887" s="2">
        <v>15</v>
      </c>
      <c r="E887" s="2" t="s">
        <v>33</v>
      </c>
      <c r="F887" s="2" t="s">
        <v>27</v>
      </c>
      <c r="G887" s="2" t="s">
        <v>24</v>
      </c>
      <c r="H887" s="2">
        <v>5.8582000000000001</v>
      </c>
      <c r="I887" s="2">
        <v>0</v>
      </c>
      <c r="J887" s="2">
        <v>12.641500000000001</v>
      </c>
      <c r="K887" s="2">
        <v>0</v>
      </c>
      <c r="L887" s="2">
        <v>0</v>
      </c>
      <c r="M887" s="2">
        <v>0</v>
      </c>
      <c r="N887" s="2">
        <v>-4.7495000000000003</v>
      </c>
      <c r="O887" s="3">
        <v>46218</v>
      </c>
      <c r="P887" s="2">
        <v>0.39979999999999999</v>
      </c>
      <c r="Q887" s="2"/>
    </row>
    <row r="888" spans="2:17" ht="30" x14ac:dyDescent="0.25">
      <c r="B888" s="2">
        <v>-1</v>
      </c>
      <c r="C888" s="2" t="s">
        <v>128</v>
      </c>
      <c r="D888" s="2">
        <v>15</v>
      </c>
      <c r="E888" s="2" t="s">
        <v>33</v>
      </c>
      <c r="F888" s="2" t="s">
        <v>27</v>
      </c>
      <c r="G888" s="2" t="s">
        <v>24</v>
      </c>
      <c r="H888" s="2">
        <v>6.2580999999999998</v>
      </c>
      <c r="I888" s="2">
        <v>0</v>
      </c>
      <c r="J888" s="2">
        <v>12.791399999999999</v>
      </c>
      <c r="K888" s="2">
        <v>0</v>
      </c>
      <c r="L888" s="2">
        <v>0</v>
      </c>
      <c r="M888" s="2">
        <v>0</v>
      </c>
      <c r="N888" s="2">
        <v>-6.4824000000000002</v>
      </c>
      <c r="O888" s="3">
        <v>46218</v>
      </c>
      <c r="P888" s="2">
        <v>0.79959999999999998</v>
      </c>
      <c r="Q888" s="2"/>
    </row>
    <row r="889" spans="2:17" ht="30" x14ac:dyDescent="0.25">
      <c r="B889" s="2">
        <v>-1</v>
      </c>
      <c r="C889" s="2" t="s">
        <v>128</v>
      </c>
      <c r="D889" s="2">
        <v>15</v>
      </c>
      <c r="E889" s="2" t="s">
        <v>33</v>
      </c>
      <c r="F889" s="2" t="s">
        <v>27</v>
      </c>
      <c r="G889" s="2" t="s">
        <v>30</v>
      </c>
      <c r="H889" s="2">
        <v>0.15</v>
      </c>
      <c r="I889" s="2">
        <v>0</v>
      </c>
      <c r="J889" s="2">
        <v>-9.9923999999999999</v>
      </c>
      <c r="K889" s="2">
        <v>0</v>
      </c>
      <c r="L889" s="2">
        <v>0</v>
      </c>
      <c r="M889" s="2">
        <v>0</v>
      </c>
      <c r="N889" s="2">
        <v>-10.0791</v>
      </c>
      <c r="O889" s="3">
        <v>46037</v>
      </c>
      <c r="P889" s="2">
        <v>0.15</v>
      </c>
      <c r="Q889" s="2"/>
    </row>
    <row r="890" spans="2:17" ht="30" x14ac:dyDescent="0.25">
      <c r="B890" s="2">
        <v>-1</v>
      </c>
      <c r="C890" s="2" t="s">
        <v>128</v>
      </c>
      <c r="D890" s="2">
        <v>15</v>
      </c>
      <c r="E890" s="2" t="s">
        <v>33</v>
      </c>
      <c r="F890" s="2" t="s">
        <v>27</v>
      </c>
      <c r="G890" s="2" t="s">
        <v>30</v>
      </c>
      <c r="H890" s="2">
        <v>0.49</v>
      </c>
      <c r="I890" s="2">
        <v>0</v>
      </c>
      <c r="J890" s="2">
        <v>-9.8649000000000004</v>
      </c>
      <c r="K890" s="2">
        <v>0</v>
      </c>
      <c r="L890" s="2">
        <v>0</v>
      </c>
      <c r="M890" s="2">
        <v>0</v>
      </c>
      <c r="N890" s="2">
        <v>-6.7035999999999998</v>
      </c>
      <c r="O890" s="3">
        <v>46037</v>
      </c>
      <c r="P890" s="2">
        <v>0.49</v>
      </c>
      <c r="Q890" s="2"/>
    </row>
    <row r="891" spans="2:17" ht="30" x14ac:dyDescent="0.25">
      <c r="B891" s="2">
        <v>-1</v>
      </c>
      <c r="C891" s="2" t="s">
        <v>128</v>
      </c>
      <c r="D891" s="2">
        <v>15</v>
      </c>
      <c r="E891" s="2" t="s">
        <v>33</v>
      </c>
      <c r="F891" s="2" t="s">
        <v>27</v>
      </c>
      <c r="G891" s="2" t="s">
        <v>30</v>
      </c>
      <c r="H891" s="2">
        <v>0.83</v>
      </c>
      <c r="I891" s="2">
        <v>0</v>
      </c>
      <c r="J891" s="2">
        <v>-9.7373999999999992</v>
      </c>
      <c r="K891" s="2">
        <v>0</v>
      </c>
      <c r="L891" s="2">
        <v>0</v>
      </c>
      <c r="M891" s="2">
        <v>0</v>
      </c>
      <c r="N891" s="2">
        <v>-3.3714</v>
      </c>
      <c r="O891" s="3">
        <v>46037</v>
      </c>
      <c r="P891" s="2">
        <v>0.83</v>
      </c>
      <c r="Q891" s="2"/>
    </row>
    <row r="892" spans="2:17" ht="30" x14ac:dyDescent="0.25">
      <c r="B892" s="2">
        <v>-1</v>
      </c>
      <c r="C892" s="2" t="s">
        <v>128</v>
      </c>
      <c r="D892" s="2">
        <v>15</v>
      </c>
      <c r="E892" s="2" t="s">
        <v>33</v>
      </c>
      <c r="F892" s="2" t="s">
        <v>27</v>
      </c>
      <c r="G892" s="2" t="s">
        <v>30</v>
      </c>
      <c r="H892" s="2">
        <v>0.83</v>
      </c>
      <c r="I892" s="2">
        <v>0</v>
      </c>
      <c r="J892" s="2">
        <v>-7.2096999999999998</v>
      </c>
      <c r="K892" s="2">
        <v>0</v>
      </c>
      <c r="L892" s="2">
        <v>0</v>
      </c>
      <c r="M892" s="2">
        <v>0</v>
      </c>
      <c r="N892" s="2">
        <v>-2.9996999999999998</v>
      </c>
      <c r="O892" s="3">
        <v>46068</v>
      </c>
      <c r="P892" s="2">
        <v>0</v>
      </c>
      <c r="Q892" s="2"/>
    </row>
    <row r="893" spans="2:17" ht="30" x14ac:dyDescent="0.25">
      <c r="B893" s="2">
        <v>-1</v>
      </c>
      <c r="C893" s="2" t="s">
        <v>128</v>
      </c>
      <c r="D893" s="2">
        <v>15</v>
      </c>
      <c r="E893" s="2" t="s">
        <v>33</v>
      </c>
      <c r="F893" s="2" t="s">
        <v>27</v>
      </c>
      <c r="G893" s="2" t="s">
        <v>30</v>
      </c>
      <c r="H893" s="2">
        <v>1.2448999999999999</v>
      </c>
      <c r="I893" s="2">
        <v>0</v>
      </c>
      <c r="J893" s="2">
        <v>-7.0541</v>
      </c>
      <c r="K893" s="2">
        <v>0</v>
      </c>
      <c r="L893" s="2">
        <v>0</v>
      </c>
      <c r="M893" s="2">
        <v>0</v>
      </c>
      <c r="N893" s="2">
        <v>-7.9000000000000001E-2</v>
      </c>
      <c r="O893" s="3">
        <v>46068</v>
      </c>
      <c r="P893" s="2">
        <v>0.41499999999999998</v>
      </c>
      <c r="Q893" s="2"/>
    </row>
    <row r="894" spans="2:17" ht="30" x14ac:dyDescent="0.25">
      <c r="B894" s="2">
        <v>-1</v>
      </c>
      <c r="C894" s="2" t="s">
        <v>128</v>
      </c>
      <c r="D894" s="2">
        <v>15</v>
      </c>
      <c r="E894" s="2" t="s">
        <v>33</v>
      </c>
      <c r="F894" s="2" t="s">
        <v>27</v>
      </c>
      <c r="G894" s="2" t="s">
        <v>30</v>
      </c>
      <c r="H894" s="2">
        <v>1.6598999999999999</v>
      </c>
      <c r="I894" s="2">
        <v>0</v>
      </c>
      <c r="J894" s="2">
        <v>-6.8985000000000003</v>
      </c>
      <c r="K894" s="2">
        <v>0</v>
      </c>
      <c r="L894" s="2">
        <v>0</v>
      </c>
      <c r="M894" s="2">
        <v>0</v>
      </c>
      <c r="N894" s="2">
        <v>0.92549999999999999</v>
      </c>
      <c r="O894" s="3">
        <v>46068</v>
      </c>
      <c r="P894" s="2">
        <v>0.83</v>
      </c>
      <c r="Q894" s="2"/>
    </row>
    <row r="895" spans="2:17" ht="30" x14ac:dyDescent="0.25">
      <c r="B895" s="2">
        <v>-1</v>
      </c>
      <c r="C895" s="2" t="s">
        <v>128</v>
      </c>
      <c r="D895" s="2">
        <v>15</v>
      </c>
      <c r="E895" s="2" t="s">
        <v>33</v>
      </c>
      <c r="F895" s="2" t="s">
        <v>27</v>
      </c>
      <c r="G895" s="2" t="s">
        <v>30</v>
      </c>
      <c r="H895" s="2">
        <v>1.6598999999999999</v>
      </c>
      <c r="I895" s="2">
        <v>0</v>
      </c>
      <c r="J895" s="2">
        <v>-3.548</v>
      </c>
      <c r="K895" s="2">
        <v>0</v>
      </c>
      <c r="L895" s="2">
        <v>0</v>
      </c>
      <c r="M895" s="2">
        <v>0</v>
      </c>
      <c r="N895" s="2">
        <v>0.99839999999999995</v>
      </c>
      <c r="O895" s="3">
        <v>46096</v>
      </c>
      <c r="P895" s="2">
        <v>0</v>
      </c>
      <c r="Q895" s="2"/>
    </row>
    <row r="896" spans="2:17" ht="30" x14ac:dyDescent="0.25">
      <c r="B896" s="2">
        <v>-1</v>
      </c>
      <c r="C896" s="2" t="s">
        <v>128</v>
      </c>
      <c r="D896" s="2">
        <v>15</v>
      </c>
      <c r="E896" s="2" t="s">
        <v>33</v>
      </c>
      <c r="F896" s="2" t="s">
        <v>27</v>
      </c>
      <c r="G896" s="2" t="s">
        <v>30</v>
      </c>
      <c r="H896" s="2">
        <v>2.1347</v>
      </c>
      <c r="I896" s="2">
        <v>0</v>
      </c>
      <c r="J896" s="2">
        <v>-3.3698999999999999</v>
      </c>
      <c r="K896" s="2">
        <v>0</v>
      </c>
      <c r="L896" s="2">
        <v>0</v>
      </c>
      <c r="M896" s="2">
        <v>0</v>
      </c>
      <c r="N896" s="2">
        <v>1.575</v>
      </c>
      <c r="O896" s="3">
        <v>46096</v>
      </c>
      <c r="P896" s="2">
        <v>0.4748</v>
      </c>
      <c r="Q896" s="2"/>
    </row>
    <row r="897" spans="2:17" ht="30" x14ac:dyDescent="0.25">
      <c r="B897" s="2">
        <v>-1</v>
      </c>
      <c r="C897" s="2" t="s">
        <v>128</v>
      </c>
      <c r="D897" s="2">
        <v>15</v>
      </c>
      <c r="E897" s="2" t="s">
        <v>33</v>
      </c>
      <c r="F897" s="2" t="s">
        <v>27</v>
      </c>
      <c r="G897" s="2" t="s">
        <v>30</v>
      </c>
      <c r="H897" s="2">
        <v>2.6095000000000002</v>
      </c>
      <c r="I897" s="2">
        <v>0</v>
      </c>
      <c r="J897" s="2">
        <v>-3.1919</v>
      </c>
      <c r="K897" s="2">
        <v>0</v>
      </c>
      <c r="L897" s="2">
        <v>0</v>
      </c>
      <c r="M897" s="2">
        <v>0</v>
      </c>
      <c r="N897" s="2">
        <v>2.0882000000000001</v>
      </c>
      <c r="O897" s="3">
        <v>46096</v>
      </c>
      <c r="P897" s="2">
        <v>0.9496</v>
      </c>
      <c r="Q897" s="2"/>
    </row>
    <row r="898" spans="2:17" ht="30" x14ac:dyDescent="0.25">
      <c r="B898" s="2">
        <v>-1</v>
      </c>
      <c r="C898" s="2" t="s">
        <v>128</v>
      </c>
      <c r="D898" s="2">
        <v>15</v>
      </c>
      <c r="E898" s="2" t="s">
        <v>33</v>
      </c>
      <c r="F898" s="2" t="s">
        <v>27</v>
      </c>
      <c r="G898" s="2" t="s">
        <v>30</v>
      </c>
      <c r="H898" s="2">
        <v>2.6095000000000002</v>
      </c>
      <c r="I898" s="2">
        <v>0</v>
      </c>
      <c r="J898" s="2">
        <v>0.1613</v>
      </c>
      <c r="K898" s="2">
        <v>0</v>
      </c>
      <c r="L898" s="2">
        <v>0</v>
      </c>
      <c r="M898" s="2">
        <v>0</v>
      </c>
      <c r="N898" s="2">
        <v>2.1040000000000001</v>
      </c>
      <c r="O898" s="3">
        <v>46127</v>
      </c>
      <c r="P898" s="2">
        <v>0</v>
      </c>
      <c r="Q898" s="2"/>
    </row>
    <row r="899" spans="2:17" ht="30" x14ac:dyDescent="0.25">
      <c r="B899" s="2">
        <v>-1</v>
      </c>
      <c r="C899" s="2" t="s">
        <v>128</v>
      </c>
      <c r="D899" s="2">
        <v>15</v>
      </c>
      <c r="E899" s="2" t="s">
        <v>33</v>
      </c>
      <c r="F899" s="2" t="s">
        <v>27</v>
      </c>
      <c r="G899" s="2" t="s">
        <v>30</v>
      </c>
      <c r="H899" s="2">
        <v>3.0844</v>
      </c>
      <c r="I899" s="2">
        <v>0</v>
      </c>
      <c r="J899" s="2">
        <v>0.29480000000000001</v>
      </c>
      <c r="K899" s="2">
        <v>0</v>
      </c>
      <c r="L899" s="2">
        <v>0</v>
      </c>
      <c r="M899" s="2">
        <v>0</v>
      </c>
      <c r="N899" s="2">
        <v>1.9896</v>
      </c>
      <c r="O899" s="3">
        <v>46127</v>
      </c>
      <c r="P899" s="2">
        <v>0.4748</v>
      </c>
      <c r="Q899" s="2"/>
    </row>
    <row r="900" spans="2:17" ht="30" x14ac:dyDescent="0.25">
      <c r="B900" s="2">
        <v>-1</v>
      </c>
      <c r="C900" s="2" t="s">
        <v>128</v>
      </c>
      <c r="D900" s="2">
        <v>15</v>
      </c>
      <c r="E900" s="2" t="s">
        <v>33</v>
      </c>
      <c r="F900" s="2" t="s">
        <v>27</v>
      </c>
      <c r="G900" s="2" t="s">
        <v>30</v>
      </c>
      <c r="H900" s="2">
        <v>3.5592000000000001</v>
      </c>
      <c r="I900" s="2">
        <v>0</v>
      </c>
      <c r="J900" s="2">
        <v>0.4284</v>
      </c>
      <c r="K900" s="2">
        <v>0</v>
      </c>
      <c r="L900" s="2">
        <v>0</v>
      </c>
      <c r="M900" s="2">
        <v>0</v>
      </c>
      <c r="N900" s="2">
        <v>1.8063</v>
      </c>
      <c r="O900" s="3">
        <v>46127</v>
      </c>
      <c r="P900" s="2">
        <v>0.9496</v>
      </c>
      <c r="Q900" s="2"/>
    </row>
    <row r="901" spans="2:17" ht="30" x14ac:dyDescent="0.25">
      <c r="B901" s="2">
        <v>-1</v>
      </c>
      <c r="C901" s="2" t="s">
        <v>128</v>
      </c>
      <c r="D901" s="2">
        <v>15</v>
      </c>
      <c r="E901" s="2" t="s">
        <v>33</v>
      </c>
      <c r="F901" s="2" t="s">
        <v>27</v>
      </c>
      <c r="G901" s="2" t="s">
        <v>30</v>
      </c>
      <c r="H901" s="2">
        <v>3.5592000000000001</v>
      </c>
      <c r="I901" s="2">
        <v>0</v>
      </c>
      <c r="J901" s="2">
        <v>1.6075999999999999</v>
      </c>
      <c r="K901" s="2">
        <v>0</v>
      </c>
      <c r="L901" s="2">
        <v>0</v>
      </c>
      <c r="M901" s="2">
        <v>0</v>
      </c>
      <c r="N901" s="2">
        <v>1.7678</v>
      </c>
      <c r="O901" s="3">
        <v>46157</v>
      </c>
      <c r="P901" s="2">
        <v>0</v>
      </c>
      <c r="Q901" s="2"/>
    </row>
    <row r="902" spans="2:17" ht="30" x14ac:dyDescent="0.25">
      <c r="B902" s="2">
        <v>-1</v>
      </c>
      <c r="C902" s="2" t="s">
        <v>128</v>
      </c>
      <c r="D902" s="2">
        <v>15</v>
      </c>
      <c r="E902" s="2" t="s">
        <v>33</v>
      </c>
      <c r="F902" s="2" t="s">
        <v>27</v>
      </c>
      <c r="G902" s="2" t="s">
        <v>30</v>
      </c>
      <c r="H902" s="2">
        <v>4.0339999999999998</v>
      </c>
      <c r="I902" s="2">
        <v>0</v>
      </c>
      <c r="J902" s="2">
        <v>1.7411000000000001</v>
      </c>
      <c r="K902" s="2">
        <v>0</v>
      </c>
      <c r="L902" s="2">
        <v>0</v>
      </c>
      <c r="M902" s="2">
        <v>0</v>
      </c>
      <c r="N902" s="2">
        <v>0.95789999999999997</v>
      </c>
      <c r="O902" s="3">
        <v>46157</v>
      </c>
      <c r="P902" s="2">
        <v>0.4748</v>
      </c>
      <c r="Q902" s="2"/>
    </row>
    <row r="903" spans="2:17" ht="30" x14ac:dyDescent="0.25">
      <c r="B903" s="2">
        <v>-1</v>
      </c>
      <c r="C903" s="2" t="s">
        <v>128</v>
      </c>
      <c r="D903" s="2">
        <v>15</v>
      </c>
      <c r="E903" s="2" t="s">
        <v>33</v>
      </c>
      <c r="F903" s="2" t="s">
        <v>27</v>
      </c>
      <c r="G903" s="2" t="s">
        <v>30</v>
      </c>
      <c r="H903" s="2">
        <v>4.5087999999999999</v>
      </c>
      <c r="I903" s="2">
        <v>0</v>
      </c>
      <c r="J903" s="2">
        <v>1.8747</v>
      </c>
      <c r="K903" s="2">
        <v>0</v>
      </c>
      <c r="L903" s="2">
        <v>0</v>
      </c>
      <c r="M903" s="2">
        <v>0</v>
      </c>
      <c r="N903" s="2">
        <v>7.6999999999999999E-2</v>
      </c>
      <c r="O903" s="3">
        <v>46157</v>
      </c>
      <c r="P903" s="2">
        <v>0.9496</v>
      </c>
      <c r="Q903" s="2"/>
    </row>
    <row r="904" spans="2:17" ht="30" x14ac:dyDescent="0.25">
      <c r="B904" s="2">
        <v>-1</v>
      </c>
      <c r="C904" s="2" t="s">
        <v>128</v>
      </c>
      <c r="D904" s="2">
        <v>15</v>
      </c>
      <c r="E904" s="2" t="s">
        <v>33</v>
      </c>
      <c r="F904" s="2" t="s">
        <v>27</v>
      </c>
      <c r="G904" s="2" t="s">
        <v>30</v>
      </c>
      <c r="H904" s="2">
        <v>4.5087999999999999</v>
      </c>
      <c r="I904" s="2">
        <v>0</v>
      </c>
      <c r="J904" s="2">
        <v>2.9830999999999999</v>
      </c>
      <c r="K904" s="2">
        <v>0</v>
      </c>
      <c r="L904" s="2">
        <v>0</v>
      </c>
      <c r="M904" s="2">
        <v>0</v>
      </c>
      <c r="N904" s="2">
        <v>-1.77E-2</v>
      </c>
      <c r="O904" s="3">
        <v>46188</v>
      </c>
      <c r="P904" s="2">
        <v>0</v>
      </c>
      <c r="Q904" s="2"/>
    </row>
    <row r="905" spans="2:17" ht="30" x14ac:dyDescent="0.25">
      <c r="B905" s="2">
        <v>-1</v>
      </c>
      <c r="C905" s="2" t="s">
        <v>128</v>
      </c>
      <c r="D905" s="2">
        <v>15</v>
      </c>
      <c r="E905" s="2" t="s">
        <v>33</v>
      </c>
      <c r="F905" s="2" t="s">
        <v>27</v>
      </c>
      <c r="G905" s="2" t="s">
        <v>30</v>
      </c>
      <c r="H905" s="2">
        <v>4.9836</v>
      </c>
      <c r="I905" s="2">
        <v>0</v>
      </c>
      <c r="J905" s="2">
        <v>3.1166999999999998</v>
      </c>
      <c r="K905" s="2">
        <v>0</v>
      </c>
      <c r="L905" s="2">
        <v>0</v>
      </c>
      <c r="M905" s="2">
        <v>0</v>
      </c>
      <c r="N905" s="2">
        <v>-4.3952</v>
      </c>
      <c r="O905" s="3">
        <v>46188</v>
      </c>
      <c r="P905" s="2">
        <v>0.4748</v>
      </c>
      <c r="Q905" s="2"/>
    </row>
    <row r="906" spans="2:17" ht="30" x14ac:dyDescent="0.25">
      <c r="B906" s="2">
        <v>-1</v>
      </c>
      <c r="C906" s="2" t="s">
        <v>128</v>
      </c>
      <c r="D906" s="2">
        <v>15</v>
      </c>
      <c r="E906" s="2" t="s">
        <v>33</v>
      </c>
      <c r="F906" s="2" t="s">
        <v>27</v>
      </c>
      <c r="G906" s="2" t="s">
        <v>30</v>
      </c>
      <c r="H906" s="2">
        <v>5.4584000000000001</v>
      </c>
      <c r="I906" s="2">
        <v>0</v>
      </c>
      <c r="J906" s="2">
        <v>3.2502</v>
      </c>
      <c r="K906" s="2">
        <v>0</v>
      </c>
      <c r="L906" s="2">
        <v>0</v>
      </c>
      <c r="M906" s="2">
        <v>0</v>
      </c>
      <c r="N906" s="2">
        <v>-8.8819999999999997</v>
      </c>
      <c r="O906" s="3">
        <v>46188</v>
      </c>
      <c r="P906" s="2">
        <v>0.9496</v>
      </c>
      <c r="Q906" s="2"/>
    </row>
    <row r="907" spans="2:17" ht="30" x14ac:dyDescent="0.25">
      <c r="B907" s="2">
        <v>-1</v>
      </c>
      <c r="C907" s="2" t="s">
        <v>128</v>
      </c>
      <c r="D907" s="2">
        <v>15</v>
      </c>
      <c r="E907" s="2" t="s">
        <v>33</v>
      </c>
      <c r="F907" s="2" t="s">
        <v>27</v>
      </c>
      <c r="G907" s="2" t="s">
        <v>30</v>
      </c>
      <c r="H907" s="2">
        <v>5.4584000000000001</v>
      </c>
      <c r="I907" s="2">
        <v>0</v>
      </c>
      <c r="J907" s="2">
        <v>4.1656000000000004</v>
      </c>
      <c r="K907" s="2">
        <v>0</v>
      </c>
      <c r="L907" s="2">
        <v>0</v>
      </c>
      <c r="M907" s="2">
        <v>0</v>
      </c>
      <c r="N907" s="2">
        <v>-9.3125999999999998</v>
      </c>
      <c r="O907" s="3">
        <v>46218</v>
      </c>
      <c r="P907" s="2">
        <v>0</v>
      </c>
      <c r="Q907" s="2"/>
    </row>
    <row r="908" spans="2:17" ht="30" x14ac:dyDescent="0.25">
      <c r="B908" s="2">
        <v>-1</v>
      </c>
      <c r="C908" s="2" t="s">
        <v>128</v>
      </c>
      <c r="D908" s="2">
        <v>15</v>
      </c>
      <c r="E908" s="2" t="s">
        <v>33</v>
      </c>
      <c r="F908" s="2" t="s">
        <v>27</v>
      </c>
      <c r="G908" s="2" t="s">
        <v>30</v>
      </c>
      <c r="H908" s="2">
        <v>5.8582000000000001</v>
      </c>
      <c r="I908" s="2">
        <v>0</v>
      </c>
      <c r="J908" s="2">
        <v>4.2779999999999996</v>
      </c>
      <c r="K908" s="2">
        <v>0</v>
      </c>
      <c r="L908" s="2">
        <v>0</v>
      </c>
      <c r="M908" s="2">
        <v>0</v>
      </c>
      <c r="N908" s="2">
        <v>-14.3369</v>
      </c>
      <c r="O908" s="3">
        <v>46218</v>
      </c>
      <c r="P908" s="2">
        <v>0.39979999999999999</v>
      </c>
      <c r="Q908" s="2"/>
    </row>
    <row r="909" spans="2:17" ht="30" x14ac:dyDescent="0.25">
      <c r="B909" s="2">
        <v>-1</v>
      </c>
      <c r="C909" s="2" t="s">
        <v>128</v>
      </c>
      <c r="D909" s="2">
        <v>15</v>
      </c>
      <c r="E909" s="2" t="s">
        <v>33</v>
      </c>
      <c r="F909" s="2" t="s">
        <v>27</v>
      </c>
      <c r="G909" s="2" t="s">
        <v>30</v>
      </c>
      <c r="H909" s="2">
        <v>6.2580999999999998</v>
      </c>
      <c r="I909" s="2">
        <v>0</v>
      </c>
      <c r="J909" s="2">
        <v>4.3905000000000003</v>
      </c>
      <c r="K909" s="2">
        <v>0</v>
      </c>
      <c r="L909" s="2">
        <v>0</v>
      </c>
      <c r="M909" s="2">
        <v>0</v>
      </c>
      <c r="N909" s="2">
        <v>-19.421099999999999</v>
      </c>
      <c r="O909" s="3">
        <v>46218</v>
      </c>
      <c r="P909" s="2">
        <v>0.79959999999999998</v>
      </c>
      <c r="Q909" s="2"/>
    </row>
    <row r="910" spans="2:17" ht="30" x14ac:dyDescent="0.25">
      <c r="B910" s="2">
        <v>-1</v>
      </c>
      <c r="C910" s="2" t="s">
        <v>128</v>
      </c>
      <c r="D910" s="2">
        <v>15</v>
      </c>
      <c r="E910" s="2" t="s">
        <v>34</v>
      </c>
      <c r="F910" s="2" t="s">
        <v>27</v>
      </c>
      <c r="G910" s="2" t="s">
        <v>24</v>
      </c>
      <c r="H910" s="2">
        <v>0.15</v>
      </c>
      <c r="I910" s="2">
        <v>0</v>
      </c>
      <c r="J910" s="2">
        <v>-3.4622000000000002</v>
      </c>
      <c r="K910" s="2">
        <v>0</v>
      </c>
      <c r="L910" s="2">
        <v>0</v>
      </c>
      <c r="M910" s="2">
        <v>0</v>
      </c>
      <c r="N910" s="2">
        <v>-3.4102999999999999</v>
      </c>
      <c r="O910" s="3">
        <v>46037</v>
      </c>
      <c r="P910" s="2">
        <v>0.15</v>
      </c>
      <c r="Q910" s="2"/>
    </row>
    <row r="911" spans="2:17" ht="30" x14ac:dyDescent="0.25">
      <c r="B911" s="2">
        <v>-1</v>
      </c>
      <c r="C911" s="2" t="s">
        <v>128</v>
      </c>
      <c r="D911" s="2">
        <v>15</v>
      </c>
      <c r="E911" s="2" t="s">
        <v>34</v>
      </c>
      <c r="F911" s="2" t="s">
        <v>27</v>
      </c>
      <c r="G911" s="2" t="s">
        <v>24</v>
      </c>
      <c r="H911" s="2">
        <v>0.49</v>
      </c>
      <c r="I911" s="2">
        <v>0</v>
      </c>
      <c r="J911" s="2">
        <v>-3.3666</v>
      </c>
      <c r="K911" s="2">
        <v>0</v>
      </c>
      <c r="L911" s="2">
        <v>0</v>
      </c>
      <c r="M911" s="2">
        <v>0</v>
      </c>
      <c r="N911" s="2">
        <v>-2.2494000000000001</v>
      </c>
      <c r="O911" s="3">
        <v>46037</v>
      </c>
      <c r="P911" s="2">
        <v>0.49</v>
      </c>
      <c r="Q911" s="2"/>
    </row>
    <row r="912" spans="2:17" ht="30" x14ac:dyDescent="0.25">
      <c r="B912" s="2">
        <v>-1</v>
      </c>
      <c r="C912" s="2" t="s">
        <v>128</v>
      </c>
      <c r="D912" s="2">
        <v>15</v>
      </c>
      <c r="E912" s="2" t="s">
        <v>34</v>
      </c>
      <c r="F912" s="2" t="s">
        <v>27</v>
      </c>
      <c r="G912" s="2" t="s">
        <v>24</v>
      </c>
      <c r="H912" s="2">
        <v>0.83</v>
      </c>
      <c r="I912" s="2">
        <v>0</v>
      </c>
      <c r="J912" s="2">
        <v>-3.2709999999999999</v>
      </c>
      <c r="K912" s="2">
        <v>0</v>
      </c>
      <c r="L912" s="2">
        <v>0</v>
      </c>
      <c r="M912" s="2">
        <v>0</v>
      </c>
      <c r="N912" s="2">
        <v>-1.1208</v>
      </c>
      <c r="O912" s="3">
        <v>46037</v>
      </c>
      <c r="P912" s="2">
        <v>0.83</v>
      </c>
      <c r="Q912" s="2"/>
    </row>
    <row r="913" spans="2:17" ht="30" x14ac:dyDescent="0.25">
      <c r="B913" s="2">
        <v>-1</v>
      </c>
      <c r="C913" s="2" t="s">
        <v>128</v>
      </c>
      <c r="D913" s="2">
        <v>15</v>
      </c>
      <c r="E913" s="2" t="s">
        <v>34</v>
      </c>
      <c r="F913" s="2" t="s">
        <v>27</v>
      </c>
      <c r="G913" s="2" t="s">
        <v>24</v>
      </c>
      <c r="H913" s="2">
        <v>0.83</v>
      </c>
      <c r="I913" s="2">
        <v>0</v>
      </c>
      <c r="J913" s="2">
        <v>-2.48</v>
      </c>
      <c r="K913" s="2">
        <v>0</v>
      </c>
      <c r="L913" s="2">
        <v>0</v>
      </c>
      <c r="M913" s="2">
        <v>0</v>
      </c>
      <c r="N913" s="2">
        <v>-0.99519999999999997</v>
      </c>
      <c r="O913" s="3">
        <v>46068</v>
      </c>
      <c r="P913" s="2">
        <v>0</v>
      </c>
      <c r="Q913" s="2"/>
    </row>
    <row r="914" spans="2:17" ht="30" x14ac:dyDescent="0.25">
      <c r="B914" s="2">
        <v>-1</v>
      </c>
      <c r="C914" s="2" t="s">
        <v>128</v>
      </c>
      <c r="D914" s="2">
        <v>15</v>
      </c>
      <c r="E914" s="2" t="s">
        <v>34</v>
      </c>
      <c r="F914" s="2" t="s">
        <v>27</v>
      </c>
      <c r="G914" s="2" t="s">
        <v>24</v>
      </c>
      <c r="H914" s="2">
        <v>1.2448999999999999</v>
      </c>
      <c r="I914" s="2">
        <v>0</v>
      </c>
      <c r="J914" s="2">
        <v>-2.3633000000000002</v>
      </c>
      <c r="K914" s="2">
        <v>0</v>
      </c>
      <c r="L914" s="2">
        <v>0</v>
      </c>
      <c r="M914" s="2">
        <v>0</v>
      </c>
      <c r="N914" s="2">
        <v>1.06E-2</v>
      </c>
      <c r="O914" s="3">
        <v>46068</v>
      </c>
      <c r="P914" s="2">
        <v>0.41499999999999998</v>
      </c>
      <c r="Q914" s="2"/>
    </row>
    <row r="915" spans="2:17" ht="30" x14ac:dyDescent="0.25">
      <c r="B915" s="2">
        <v>-1</v>
      </c>
      <c r="C915" s="2" t="s">
        <v>128</v>
      </c>
      <c r="D915" s="2">
        <v>15</v>
      </c>
      <c r="E915" s="2" t="s">
        <v>34</v>
      </c>
      <c r="F915" s="2" t="s">
        <v>27</v>
      </c>
      <c r="G915" s="2" t="s">
        <v>24</v>
      </c>
      <c r="H915" s="2">
        <v>1.6598999999999999</v>
      </c>
      <c r="I915" s="2">
        <v>0</v>
      </c>
      <c r="J915" s="2">
        <v>-2.2465000000000002</v>
      </c>
      <c r="K915" s="2">
        <v>0</v>
      </c>
      <c r="L915" s="2">
        <v>0</v>
      </c>
      <c r="M915" s="2">
        <v>0</v>
      </c>
      <c r="N915" s="2">
        <v>0.97370000000000001</v>
      </c>
      <c r="O915" s="3">
        <v>46068</v>
      </c>
      <c r="P915" s="2">
        <v>0.83</v>
      </c>
      <c r="Q915" s="2"/>
    </row>
    <row r="916" spans="2:17" ht="30" x14ac:dyDescent="0.25">
      <c r="B916" s="2">
        <v>-1</v>
      </c>
      <c r="C916" s="2" t="s">
        <v>128</v>
      </c>
      <c r="D916" s="2">
        <v>15</v>
      </c>
      <c r="E916" s="2" t="s">
        <v>34</v>
      </c>
      <c r="F916" s="2" t="s">
        <v>27</v>
      </c>
      <c r="G916" s="2" t="s">
        <v>24</v>
      </c>
      <c r="H916" s="2">
        <v>1.6598999999999999</v>
      </c>
      <c r="I916" s="2">
        <v>0</v>
      </c>
      <c r="J916" s="2">
        <v>-1.2478</v>
      </c>
      <c r="K916" s="2">
        <v>0</v>
      </c>
      <c r="L916" s="2">
        <v>0</v>
      </c>
      <c r="M916" s="2">
        <v>0</v>
      </c>
      <c r="N916" s="2">
        <v>1.0458000000000001</v>
      </c>
      <c r="O916" s="3">
        <v>46096</v>
      </c>
      <c r="P916" s="2">
        <v>0</v>
      </c>
      <c r="Q916" s="2"/>
    </row>
    <row r="917" spans="2:17" ht="30" x14ac:dyDescent="0.25">
      <c r="B917" s="2">
        <v>-1</v>
      </c>
      <c r="C917" s="2" t="s">
        <v>128</v>
      </c>
      <c r="D917" s="2">
        <v>15</v>
      </c>
      <c r="E917" s="2" t="s">
        <v>34</v>
      </c>
      <c r="F917" s="2" t="s">
        <v>27</v>
      </c>
      <c r="G917" s="2" t="s">
        <v>24</v>
      </c>
      <c r="H917" s="2">
        <v>2.1347</v>
      </c>
      <c r="I917" s="2">
        <v>0</v>
      </c>
      <c r="J917" s="2">
        <v>-1.1143000000000001</v>
      </c>
      <c r="K917" s="2">
        <v>0</v>
      </c>
      <c r="L917" s="2">
        <v>0</v>
      </c>
      <c r="M917" s="2">
        <v>0</v>
      </c>
      <c r="N917" s="2">
        <v>1.6136999999999999</v>
      </c>
      <c r="O917" s="3">
        <v>46096</v>
      </c>
      <c r="P917" s="2">
        <v>0.4748</v>
      </c>
      <c r="Q917" s="2"/>
    </row>
    <row r="918" spans="2:17" ht="30" x14ac:dyDescent="0.25">
      <c r="B918" s="2">
        <v>-1</v>
      </c>
      <c r="C918" s="2" t="s">
        <v>128</v>
      </c>
      <c r="D918" s="2">
        <v>15</v>
      </c>
      <c r="E918" s="2" t="s">
        <v>34</v>
      </c>
      <c r="F918" s="2" t="s">
        <v>27</v>
      </c>
      <c r="G918" s="2" t="s">
        <v>24</v>
      </c>
      <c r="H918" s="2">
        <v>2.6095000000000002</v>
      </c>
      <c r="I918" s="2">
        <v>0</v>
      </c>
      <c r="J918" s="2">
        <v>-0.98070000000000002</v>
      </c>
      <c r="K918" s="2">
        <v>0</v>
      </c>
      <c r="L918" s="2">
        <v>0</v>
      </c>
      <c r="M918" s="2">
        <v>0</v>
      </c>
      <c r="N918" s="2">
        <v>2.1185</v>
      </c>
      <c r="O918" s="3">
        <v>46096</v>
      </c>
      <c r="P918" s="2">
        <v>0.9496</v>
      </c>
      <c r="Q918" s="2"/>
    </row>
    <row r="919" spans="2:17" ht="30" x14ac:dyDescent="0.25">
      <c r="B919" s="2">
        <v>-1</v>
      </c>
      <c r="C919" s="2" t="s">
        <v>128</v>
      </c>
      <c r="D919" s="2">
        <v>15</v>
      </c>
      <c r="E919" s="2" t="s">
        <v>34</v>
      </c>
      <c r="F919" s="2" t="s">
        <v>27</v>
      </c>
      <c r="G919" s="2" t="s">
        <v>24</v>
      </c>
      <c r="H919" s="2">
        <v>2.6095000000000002</v>
      </c>
      <c r="I919" s="2">
        <v>0</v>
      </c>
      <c r="J919" s="2">
        <v>0.18640000000000001</v>
      </c>
      <c r="K919" s="2">
        <v>0</v>
      </c>
      <c r="L919" s="2">
        <v>0</v>
      </c>
      <c r="M919" s="2">
        <v>0</v>
      </c>
      <c r="N919" s="2">
        <v>2.1335000000000002</v>
      </c>
      <c r="O919" s="3">
        <v>46127</v>
      </c>
      <c r="P919" s="2">
        <v>0</v>
      </c>
      <c r="Q919" s="2"/>
    </row>
    <row r="920" spans="2:17" ht="30" x14ac:dyDescent="0.25">
      <c r="B920" s="2">
        <v>-1</v>
      </c>
      <c r="C920" s="2" t="s">
        <v>128</v>
      </c>
      <c r="D920" s="2">
        <v>15</v>
      </c>
      <c r="E920" s="2" t="s">
        <v>34</v>
      </c>
      <c r="F920" s="2" t="s">
        <v>27</v>
      </c>
      <c r="G920" s="2" t="s">
        <v>24</v>
      </c>
      <c r="H920" s="2">
        <v>3.0844</v>
      </c>
      <c r="I920" s="2">
        <v>0</v>
      </c>
      <c r="J920" s="2">
        <v>0.31990000000000002</v>
      </c>
      <c r="K920" s="2">
        <v>0</v>
      </c>
      <c r="L920" s="2">
        <v>0</v>
      </c>
      <c r="M920" s="2">
        <v>0</v>
      </c>
      <c r="N920" s="2">
        <v>2.0148000000000001</v>
      </c>
      <c r="O920" s="3">
        <v>46127</v>
      </c>
      <c r="P920" s="2">
        <v>0.4748</v>
      </c>
      <c r="Q920" s="2"/>
    </row>
    <row r="921" spans="2:17" ht="30" x14ac:dyDescent="0.25">
      <c r="B921" s="2">
        <v>-1</v>
      </c>
      <c r="C921" s="2" t="s">
        <v>128</v>
      </c>
      <c r="D921" s="2">
        <v>15</v>
      </c>
      <c r="E921" s="2" t="s">
        <v>34</v>
      </c>
      <c r="F921" s="2" t="s">
        <v>27</v>
      </c>
      <c r="G921" s="2" t="s">
        <v>24</v>
      </c>
      <c r="H921" s="2">
        <v>3.5592000000000001</v>
      </c>
      <c r="I921" s="2">
        <v>0</v>
      </c>
      <c r="J921" s="2">
        <v>0.45340000000000003</v>
      </c>
      <c r="K921" s="2">
        <v>0</v>
      </c>
      <c r="L921" s="2">
        <v>0</v>
      </c>
      <c r="M921" s="2">
        <v>0</v>
      </c>
      <c r="N921" s="2">
        <v>1.8327</v>
      </c>
      <c r="O921" s="3">
        <v>46127</v>
      </c>
      <c r="P921" s="2">
        <v>0.9496</v>
      </c>
      <c r="Q921" s="2"/>
    </row>
    <row r="922" spans="2:17" ht="30" x14ac:dyDescent="0.25">
      <c r="B922" s="2">
        <v>-1</v>
      </c>
      <c r="C922" s="2" t="s">
        <v>128</v>
      </c>
      <c r="D922" s="2">
        <v>15</v>
      </c>
      <c r="E922" s="2" t="s">
        <v>34</v>
      </c>
      <c r="F922" s="2" t="s">
        <v>27</v>
      </c>
      <c r="G922" s="2" t="s">
        <v>24</v>
      </c>
      <c r="H922" s="2">
        <v>3.5592000000000001</v>
      </c>
      <c r="I922" s="2">
        <v>0</v>
      </c>
      <c r="J922" s="2">
        <v>1.6363000000000001</v>
      </c>
      <c r="K922" s="2">
        <v>0</v>
      </c>
      <c r="L922" s="2">
        <v>0</v>
      </c>
      <c r="M922" s="2">
        <v>0</v>
      </c>
      <c r="N922" s="2">
        <v>1.7941</v>
      </c>
      <c r="O922" s="3">
        <v>46157</v>
      </c>
      <c r="P922" s="2">
        <v>0</v>
      </c>
      <c r="Q922" s="2"/>
    </row>
    <row r="923" spans="2:17" ht="30" x14ac:dyDescent="0.25">
      <c r="B923" s="2">
        <v>-1</v>
      </c>
      <c r="C923" s="2" t="s">
        <v>128</v>
      </c>
      <c r="D923" s="2">
        <v>15</v>
      </c>
      <c r="E923" s="2" t="s">
        <v>34</v>
      </c>
      <c r="F923" s="2" t="s">
        <v>27</v>
      </c>
      <c r="G923" s="2" t="s">
        <v>24</v>
      </c>
      <c r="H923" s="2">
        <v>4.0339999999999998</v>
      </c>
      <c r="I923" s="2">
        <v>0</v>
      </c>
      <c r="J923" s="2">
        <v>1.7699</v>
      </c>
      <c r="K923" s="2">
        <v>0</v>
      </c>
      <c r="L923" s="2">
        <v>0</v>
      </c>
      <c r="M923" s="2">
        <v>0</v>
      </c>
      <c r="N923" s="2">
        <v>0.98560000000000003</v>
      </c>
      <c r="O923" s="3">
        <v>46157</v>
      </c>
      <c r="P923" s="2">
        <v>0.4748</v>
      </c>
      <c r="Q923" s="2"/>
    </row>
    <row r="924" spans="2:17" ht="30" x14ac:dyDescent="0.25">
      <c r="B924" s="2">
        <v>-1</v>
      </c>
      <c r="C924" s="2" t="s">
        <v>128</v>
      </c>
      <c r="D924" s="2">
        <v>15</v>
      </c>
      <c r="E924" s="2" t="s">
        <v>34</v>
      </c>
      <c r="F924" s="2" t="s">
        <v>27</v>
      </c>
      <c r="G924" s="2" t="s">
        <v>24</v>
      </c>
      <c r="H924" s="2">
        <v>4.5087999999999999</v>
      </c>
      <c r="I924" s="2">
        <v>0</v>
      </c>
      <c r="J924" s="2">
        <v>1.9034</v>
      </c>
      <c r="K924" s="2">
        <v>0</v>
      </c>
      <c r="L924" s="2">
        <v>0</v>
      </c>
      <c r="M924" s="2">
        <v>0</v>
      </c>
      <c r="N924" s="2">
        <v>0.1137</v>
      </c>
      <c r="O924" s="3">
        <v>46157</v>
      </c>
      <c r="P924" s="2">
        <v>0.9496</v>
      </c>
      <c r="Q924" s="2"/>
    </row>
    <row r="925" spans="2:17" ht="30" x14ac:dyDescent="0.25">
      <c r="B925" s="2">
        <v>-1</v>
      </c>
      <c r="C925" s="2" t="s">
        <v>128</v>
      </c>
      <c r="D925" s="2">
        <v>15</v>
      </c>
      <c r="E925" s="2" t="s">
        <v>34</v>
      </c>
      <c r="F925" s="2" t="s">
        <v>27</v>
      </c>
      <c r="G925" s="2" t="s">
        <v>24</v>
      </c>
      <c r="H925" s="2">
        <v>4.5087999999999999</v>
      </c>
      <c r="I925" s="2">
        <v>0</v>
      </c>
      <c r="J925" s="2">
        <v>3.0206</v>
      </c>
      <c r="K925" s="2">
        <v>0</v>
      </c>
      <c r="L925" s="2">
        <v>0</v>
      </c>
      <c r="M925" s="2">
        <v>0</v>
      </c>
      <c r="N925" s="2">
        <v>2.1899999999999999E-2</v>
      </c>
      <c r="O925" s="3">
        <v>46188</v>
      </c>
      <c r="P925" s="2">
        <v>0</v>
      </c>
      <c r="Q925" s="2"/>
    </row>
    <row r="926" spans="2:17" ht="30" x14ac:dyDescent="0.25">
      <c r="B926" s="2">
        <v>-1</v>
      </c>
      <c r="C926" s="2" t="s">
        <v>128</v>
      </c>
      <c r="D926" s="2">
        <v>15</v>
      </c>
      <c r="E926" s="2" t="s">
        <v>34</v>
      </c>
      <c r="F926" s="2" t="s">
        <v>27</v>
      </c>
      <c r="G926" s="2" t="s">
        <v>24</v>
      </c>
      <c r="H926" s="2">
        <v>4.9836</v>
      </c>
      <c r="I926" s="2">
        <v>0</v>
      </c>
      <c r="J926" s="2">
        <v>3.1541000000000001</v>
      </c>
      <c r="K926" s="2">
        <v>0</v>
      </c>
      <c r="L926" s="2">
        <v>0</v>
      </c>
      <c r="M926" s="2">
        <v>0</v>
      </c>
      <c r="N926" s="2">
        <v>-1.4434</v>
      </c>
      <c r="O926" s="3">
        <v>46188</v>
      </c>
      <c r="P926" s="2">
        <v>0.4748</v>
      </c>
      <c r="Q926" s="2"/>
    </row>
    <row r="927" spans="2:17" ht="30" x14ac:dyDescent="0.25">
      <c r="B927" s="2">
        <v>-1</v>
      </c>
      <c r="C927" s="2" t="s">
        <v>128</v>
      </c>
      <c r="D927" s="2">
        <v>15</v>
      </c>
      <c r="E927" s="2" t="s">
        <v>34</v>
      </c>
      <c r="F927" s="2" t="s">
        <v>27</v>
      </c>
      <c r="G927" s="2" t="s">
        <v>24</v>
      </c>
      <c r="H927" s="2">
        <v>5.4584000000000001</v>
      </c>
      <c r="I927" s="2">
        <v>0</v>
      </c>
      <c r="J927" s="2">
        <v>3.2877000000000001</v>
      </c>
      <c r="K927" s="2">
        <v>0</v>
      </c>
      <c r="L927" s="2">
        <v>0</v>
      </c>
      <c r="M927" s="2">
        <v>0</v>
      </c>
      <c r="N927" s="2">
        <v>-2.9689999999999999</v>
      </c>
      <c r="O927" s="3">
        <v>46188</v>
      </c>
      <c r="P927" s="2">
        <v>0.9496</v>
      </c>
      <c r="Q927" s="2"/>
    </row>
    <row r="928" spans="2:17" ht="30" x14ac:dyDescent="0.25">
      <c r="B928" s="2">
        <v>-1</v>
      </c>
      <c r="C928" s="2" t="s">
        <v>128</v>
      </c>
      <c r="D928" s="2">
        <v>15</v>
      </c>
      <c r="E928" s="2" t="s">
        <v>34</v>
      </c>
      <c r="F928" s="2" t="s">
        <v>27</v>
      </c>
      <c r="G928" s="2" t="s">
        <v>24</v>
      </c>
      <c r="H928" s="2">
        <v>5.4584000000000001</v>
      </c>
      <c r="I928" s="2">
        <v>0</v>
      </c>
      <c r="J928" s="2">
        <v>4.2222999999999997</v>
      </c>
      <c r="K928" s="2">
        <v>0</v>
      </c>
      <c r="L928" s="2">
        <v>0</v>
      </c>
      <c r="M928" s="2">
        <v>0</v>
      </c>
      <c r="N928" s="2">
        <v>-3.1141999999999999</v>
      </c>
      <c r="O928" s="3">
        <v>46218</v>
      </c>
      <c r="P928" s="2">
        <v>0</v>
      </c>
      <c r="Q928" s="2"/>
    </row>
    <row r="929" spans="2:17" ht="30" x14ac:dyDescent="0.25">
      <c r="B929" s="2">
        <v>-1</v>
      </c>
      <c r="C929" s="2" t="s">
        <v>128</v>
      </c>
      <c r="D929" s="2">
        <v>15</v>
      </c>
      <c r="E929" s="2" t="s">
        <v>34</v>
      </c>
      <c r="F929" s="2" t="s">
        <v>27</v>
      </c>
      <c r="G929" s="2" t="s">
        <v>24</v>
      </c>
      <c r="H929" s="2">
        <v>5.8582000000000001</v>
      </c>
      <c r="I929" s="2">
        <v>0</v>
      </c>
      <c r="J929" s="2">
        <v>4.3348000000000004</v>
      </c>
      <c r="K929" s="2">
        <v>0</v>
      </c>
      <c r="L929" s="2">
        <v>0</v>
      </c>
      <c r="M929" s="2">
        <v>0</v>
      </c>
      <c r="N929" s="2">
        <v>-4.8120000000000003</v>
      </c>
      <c r="O929" s="3">
        <v>46218</v>
      </c>
      <c r="P929" s="2">
        <v>0.39979999999999999</v>
      </c>
      <c r="Q929" s="2"/>
    </row>
    <row r="930" spans="2:17" ht="30" x14ac:dyDescent="0.25">
      <c r="B930" s="2">
        <v>-1</v>
      </c>
      <c r="C930" s="2" t="s">
        <v>128</v>
      </c>
      <c r="D930" s="2">
        <v>15</v>
      </c>
      <c r="E930" s="2" t="s">
        <v>34</v>
      </c>
      <c r="F930" s="2" t="s">
        <v>27</v>
      </c>
      <c r="G930" s="2" t="s">
        <v>24</v>
      </c>
      <c r="H930" s="2">
        <v>6.2580999999999998</v>
      </c>
      <c r="I930" s="2">
        <v>0</v>
      </c>
      <c r="J930" s="2">
        <v>4.4471999999999996</v>
      </c>
      <c r="K930" s="2">
        <v>0</v>
      </c>
      <c r="L930" s="2">
        <v>0</v>
      </c>
      <c r="M930" s="2">
        <v>0</v>
      </c>
      <c r="N930" s="2">
        <v>-6.5537999999999998</v>
      </c>
      <c r="O930" s="3">
        <v>46218</v>
      </c>
      <c r="P930" s="2">
        <v>0.79959999999999998</v>
      </c>
      <c r="Q930" s="2"/>
    </row>
    <row r="931" spans="2:17" ht="30" x14ac:dyDescent="0.25">
      <c r="B931" s="2">
        <v>-1</v>
      </c>
      <c r="C931" s="2" t="s">
        <v>128</v>
      </c>
      <c r="D931" s="2">
        <v>15</v>
      </c>
      <c r="E931" s="2" t="s">
        <v>34</v>
      </c>
      <c r="F931" s="2" t="s">
        <v>27</v>
      </c>
      <c r="G931" s="2" t="s">
        <v>30</v>
      </c>
      <c r="H931" s="2">
        <v>0.15</v>
      </c>
      <c r="I931" s="2">
        <v>0</v>
      </c>
      <c r="J931" s="2">
        <v>-3.5116999999999998</v>
      </c>
      <c r="K931" s="2">
        <v>0</v>
      </c>
      <c r="L931" s="2">
        <v>0</v>
      </c>
      <c r="M931" s="2">
        <v>0</v>
      </c>
      <c r="N931" s="2">
        <v>-3.4622999999999999</v>
      </c>
      <c r="O931" s="3">
        <v>46037</v>
      </c>
      <c r="P931" s="2">
        <v>0.15</v>
      </c>
      <c r="Q931" s="2"/>
    </row>
    <row r="932" spans="2:17" ht="30" x14ac:dyDescent="0.25">
      <c r="B932" s="2">
        <v>-1</v>
      </c>
      <c r="C932" s="2" t="s">
        <v>128</v>
      </c>
      <c r="D932" s="2">
        <v>15</v>
      </c>
      <c r="E932" s="2" t="s">
        <v>34</v>
      </c>
      <c r="F932" s="2" t="s">
        <v>27</v>
      </c>
      <c r="G932" s="2" t="s">
        <v>30</v>
      </c>
      <c r="H932" s="2">
        <v>0.49</v>
      </c>
      <c r="I932" s="2">
        <v>0</v>
      </c>
      <c r="J932" s="2">
        <v>-3.4161000000000001</v>
      </c>
      <c r="K932" s="2">
        <v>0</v>
      </c>
      <c r="L932" s="2">
        <v>0</v>
      </c>
      <c r="M932" s="2">
        <v>0</v>
      </c>
      <c r="N932" s="2">
        <v>-2.2847</v>
      </c>
      <c r="O932" s="3">
        <v>46037</v>
      </c>
      <c r="P932" s="2">
        <v>0.49</v>
      </c>
      <c r="Q932" s="2"/>
    </row>
    <row r="933" spans="2:17" ht="30" x14ac:dyDescent="0.25">
      <c r="B933" s="2">
        <v>-1</v>
      </c>
      <c r="C933" s="2" t="s">
        <v>128</v>
      </c>
      <c r="D933" s="2">
        <v>15</v>
      </c>
      <c r="E933" s="2" t="s">
        <v>34</v>
      </c>
      <c r="F933" s="2" t="s">
        <v>27</v>
      </c>
      <c r="G933" s="2" t="s">
        <v>30</v>
      </c>
      <c r="H933" s="2">
        <v>0.83</v>
      </c>
      <c r="I933" s="2">
        <v>0</v>
      </c>
      <c r="J933" s="2">
        <v>-3.3205</v>
      </c>
      <c r="K933" s="2">
        <v>0</v>
      </c>
      <c r="L933" s="2">
        <v>0</v>
      </c>
      <c r="M933" s="2">
        <v>0</v>
      </c>
      <c r="N933" s="2">
        <v>-1.1397999999999999</v>
      </c>
      <c r="O933" s="3">
        <v>46037</v>
      </c>
      <c r="P933" s="2">
        <v>0.83</v>
      </c>
      <c r="Q933" s="2"/>
    </row>
    <row r="934" spans="2:17" ht="30" x14ac:dyDescent="0.25">
      <c r="B934" s="2">
        <v>-1</v>
      </c>
      <c r="C934" s="2" t="s">
        <v>128</v>
      </c>
      <c r="D934" s="2">
        <v>15</v>
      </c>
      <c r="E934" s="2" t="s">
        <v>34</v>
      </c>
      <c r="F934" s="2" t="s">
        <v>27</v>
      </c>
      <c r="G934" s="2" t="s">
        <v>30</v>
      </c>
      <c r="H934" s="2">
        <v>0.83</v>
      </c>
      <c r="I934" s="2">
        <v>0</v>
      </c>
      <c r="J934" s="2">
        <v>-2.5083000000000002</v>
      </c>
      <c r="K934" s="2">
        <v>0</v>
      </c>
      <c r="L934" s="2">
        <v>0</v>
      </c>
      <c r="M934" s="2">
        <v>0</v>
      </c>
      <c r="N934" s="2">
        <v>-1.0127999999999999</v>
      </c>
      <c r="O934" s="3">
        <v>46068</v>
      </c>
      <c r="P934" s="2">
        <v>0</v>
      </c>
      <c r="Q934" s="2"/>
    </row>
    <row r="935" spans="2:17" ht="30" x14ac:dyDescent="0.25">
      <c r="B935" s="2">
        <v>-1</v>
      </c>
      <c r="C935" s="2" t="s">
        <v>128</v>
      </c>
      <c r="D935" s="2">
        <v>15</v>
      </c>
      <c r="E935" s="2" t="s">
        <v>34</v>
      </c>
      <c r="F935" s="2" t="s">
        <v>27</v>
      </c>
      <c r="G935" s="2" t="s">
        <v>30</v>
      </c>
      <c r="H935" s="2">
        <v>1.2448999999999999</v>
      </c>
      <c r="I935" s="2">
        <v>0</v>
      </c>
      <c r="J935" s="2">
        <v>-2.3915000000000002</v>
      </c>
      <c r="K935" s="2">
        <v>0</v>
      </c>
      <c r="L935" s="2">
        <v>0</v>
      </c>
      <c r="M935" s="2">
        <v>0</v>
      </c>
      <c r="N935" s="2">
        <v>3.0000000000000001E-3</v>
      </c>
      <c r="O935" s="3">
        <v>46068</v>
      </c>
      <c r="P935" s="2">
        <v>0.41499999999999998</v>
      </c>
      <c r="Q935" s="2"/>
    </row>
    <row r="936" spans="2:17" ht="30" x14ac:dyDescent="0.25">
      <c r="B936" s="2">
        <v>-1</v>
      </c>
      <c r="C936" s="2" t="s">
        <v>128</v>
      </c>
      <c r="D936" s="2">
        <v>15</v>
      </c>
      <c r="E936" s="2" t="s">
        <v>34</v>
      </c>
      <c r="F936" s="2" t="s">
        <v>27</v>
      </c>
      <c r="G936" s="2" t="s">
        <v>30</v>
      </c>
      <c r="H936" s="2">
        <v>1.6598999999999999</v>
      </c>
      <c r="I936" s="2">
        <v>0</v>
      </c>
      <c r="J936" s="2">
        <v>-2.2747999999999999</v>
      </c>
      <c r="K936" s="2">
        <v>0</v>
      </c>
      <c r="L936" s="2">
        <v>0</v>
      </c>
      <c r="M936" s="2">
        <v>0</v>
      </c>
      <c r="N936" s="2">
        <v>0.96460000000000001</v>
      </c>
      <c r="O936" s="3">
        <v>46068</v>
      </c>
      <c r="P936" s="2">
        <v>0.83</v>
      </c>
      <c r="Q936" s="2"/>
    </row>
    <row r="937" spans="2:17" ht="30" x14ac:dyDescent="0.25">
      <c r="B937" s="2">
        <v>-1</v>
      </c>
      <c r="C937" s="2" t="s">
        <v>128</v>
      </c>
      <c r="D937" s="2">
        <v>15</v>
      </c>
      <c r="E937" s="2" t="s">
        <v>34</v>
      </c>
      <c r="F937" s="2" t="s">
        <v>27</v>
      </c>
      <c r="G937" s="2" t="s">
        <v>30</v>
      </c>
      <c r="H937" s="2">
        <v>1.6598999999999999</v>
      </c>
      <c r="I937" s="2">
        <v>0</v>
      </c>
      <c r="J937" s="2">
        <v>-1.2639</v>
      </c>
      <c r="K937" s="2">
        <v>0</v>
      </c>
      <c r="L937" s="2">
        <v>0</v>
      </c>
      <c r="M937" s="2">
        <v>0</v>
      </c>
      <c r="N937" s="2">
        <v>1.036</v>
      </c>
      <c r="O937" s="3">
        <v>46096</v>
      </c>
      <c r="P937" s="2">
        <v>0</v>
      </c>
      <c r="Q937" s="2"/>
    </row>
    <row r="938" spans="2:17" ht="30" x14ac:dyDescent="0.25">
      <c r="B938" s="2">
        <v>-1</v>
      </c>
      <c r="C938" s="2" t="s">
        <v>128</v>
      </c>
      <c r="D938" s="2">
        <v>15</v>
      </c>
      <c r="E938" s="2" t="s">
        <v>34</v>
      </c>
      <c r="F938" s="2" t="s">
        <v>27</v>
      </c>
      <c r="G938" s="2" t="s">
        <v>30</v>
      </c>
      <c r="H938" s="2">
        <v>2.1347</v>
      </c>
      <c r="I938" s="2">
        <v>0</v>
      </c>
      <c r="J938" s="2">
        <v>-1.1304000000000001</v>
      </c>
      <c r="K938" s="2">
        <v>0</v>
      </c>
      <c r="L938" s="2">
        <v>0</v>
      </c>
      <c r="M938" s="2">
        <v>0</v>
      </c>
      <c r="N938" s="2">
        <v>1.5972</v>
      </c>
      <c r="O938" s="3">
        <v>46096</v>
      </c>
      <c r="P938" s="2">
        <v>0.4748</v>
      </c>
      <c r="Q938" s="2"/>
    </row>
    <row r="939" spans="2:17" ht="30" x14ac:dyDescent="0.25">
      <c r="B939" s="2">
        <v>-1</v>
      </c>
      <c r="C939" s="2" t="s">
        <v>128</v>
      </c>
      <c r="D939" s="2">
        <v>15</v>
      </c>
      <c r="E939" s="2" t="s">
        <v>34</v>
      </c>
      <c r="F939" s="2" t="s">
        <v>27</v>
      </c>
      <c r="G939" s="2" t="s">
        <v>30</v>
      </c>
      <c r="H939" s="2">
        <v>2.6095000000000002</v>
      </c>
      <c r="I939" s="2">
        <v>0</v>
      </c>
      <c r="J939" s="2">
        <v>-0.99680000000000002</v>
      </c>
      <c r="K939" s="2">
        <v>0</v>
      </c>
      <c r="L939" s="2">
        <v>0</v>
      </c>
      <c r="M939" s="2">
        <v>0</v>
      </c>
      <c r="N939" s="2">
        <v>2.0948000000000002</v>
      </c>
      <c r="O939" s="3">
        <v>46096</v>
      </c>
      <c r="P939" s="2">
        <v>0.9496</v>
      </c>
      <c r="Q939" s="2"/>
    </row>
    <row r="940" spans="2:17" ht="30" x14ac:dyDescent="0.25">
      <c r="B940" s="2">
        <v>-1</v>
      </c>
      <c r="C940" s="2" t="s">
        <v>128</v>
      </c>
      <c r="D940" s="2">
        <v>15</v>
      </c>
      <c r="E940" s="2" t="s">
        <v>34</v>
      </c>
      <c r="F940" s="2" t="s">
        <v>27</v>
      </c>
      <c r="G940" s="2" t="s">
        <v>30</v>
      </c>
      <c r="H940" s="2">
        <v>2.6095000000000002</v>
      </c>
      <c r="I940" s="2">
        <v>0</v>
      </c>
      <c r="J940" s="2">
        <v>0.1827</v>
      </c>
      <c r="K940" s="2">
        <v>0</v>
      </c>
      <c r="L940" s="2">
        <v>0</v>
      </c>
      <c r="M940" s="2">
        <v>0</v>
      </c>
      <c r="N940" s="2">
        <v>2.1095000000000002</v>
      </c>
      <c r="O940" s="3">
        <v>46127</v>
      </c>
      <c r="P940" s="2">
        <v>0</v>
      </c>
      <c r="Q940" s="2"/>
    </row>
    <row r="941" spans="2:17" ht="30" x14ac:dyDescent="0.25">
      <c r="B941" s="2">
        <v>-1</v>
      </c>
      <c r="C941" s="2" t="s">
        <v>128</v>
      </c>
      <c r="D941" s="2">
        <v>15</v>
      </c>
      <c r="E941" s="2" t="s">
        <v>34</v>
      </c>
      <c r="F941" s="2" t="s">
        <v>27</v>
      </c>
      <c r="G941" s="2" t="s">
        <v>30</v>
      </c>
      <c r="H941" s="2">
        <v>3.0844</v>
      </c>
      <c r="I941" s="2">
        <v>0</v>
      </c>
      <c r="J941" s="2">
        <v>0.31619999999999998</v>
      </c>
      <c r="K941" s="2">
        <v>0</v>
      </c>
      <c r="L941" s="2">
        <v>0</v>
      </c>
      <c r="M941" s="2">
        <v>0</v>
      </c>
      <c r="N941" s="2">
        <v>1.9896</v>
      </c>
      <c r="O941" s="3">
        <v>46127</v>
      </c>
      <c r="P941" s="2">
        <v>0.4748</v>
      </c>
      <c r="Q941" s="2"/>
    </row>
    <row r="942" spans="2:17" ht="30" x14ac:dyDescent="0.25">
      <c r="B942" s="2">
        <v>-1</v>
      </c>
      <c r="C942" s="2" t="s">
        <v>128</v>
      </c>
      <c r="D942" s="2">
        <v>15</v>
      </c>
      <c r="E942" s="2" t="s">
        <v>34</v>
      </c>
      <c r="F942" s="2" t="s">
        <v>27</v>
      </c>
      <c r="G942" s="2" t="s">
        <v>30</v>
      </c>
      <c r="H942" s="2">
        <v>3.5592000000000001</v>
      </c>
      <c r="I942" s="2">
        <v>0</v>
      </c>
      <c r="J942" s="2">
        <v>0.44979999999999998</v>
      </c>
      <c r="K942" s="2">
        <v>0</v>
      </c>
      <c r="L942" s="2">
        <v>0</v>
      </c>
      <c r="M942" s="2">
        <v>0</v>
      </c>
      <c r="N942" s="2">
        <v>1.8063</v>
      </c>
      <c r="O942" s="3">
        <v>46127</v>
      </c>
      <c r="P942" s="2">
        <v>0.9496</v>
      </c>
      <c r="Q942" s="2"/>
    </row>
    <row r="943" spans="2:17" ht="30" x14ac:dyDescent="0.25">
      <c r="B943" s="2">
        <v>-1</v>
      </c>
      <c r="C943" s="2" t="s">
        <v>128</v>
      </c>
      <c r="D943" s="2">
        <v>15</v>
      </c>
      <c r="E943" s="2" t="s">
        <v>34</v>
      </c>
      <c r="F943" s="2" t="s">
        <v>27</v>
      </c>
      <c r="G943" s="2" t="s">
        <v>30</v>
      </c>
      <c r="H943" s="2">
        <v>3.5592000000000001</v>
      </c>
      <c r="I943" s="2">
        <v>0</v>
      </c>
      <c r="J943" s="2">
        <v>1.6263000000000001</v>
      </c>
      <c r="K943" s="2">
        <v>0</v>
      </c>
      <c r="L943" s="2">
        <v>0</v>
      </c>
      <c r="M943" s="2">
        <v>0</v>
      </c>
      <c r="N943" s="2">
        <v>1.7678</v>
      </c>
      <c r="O943" s="3">
        <v>46157</v>
      </c>
      <c r="P943" s="2">
        <v>0</v>
      </c>
      <c r="Q943" s="2"/>
    </row>
    <row r="944" spans="2:17" ht="30" x14ac:dyDescent="0.25">
      <c r="B944" s="2">
        <v>-1</v>
      </c>
      <c r="C944" s="2" t="s">
        <v>128</v>
      </c>
      <c r="D944" s="2">
        <v>15</v>
      </c>
      <c r="E944" s="2" t="s">
        <v>34</v>
      </c>
      <c r="F944" s="2" t="s">
        <v>27</v>
      </c>
      <c r="G944" s="2" t="s">
        <v>30</v>
      </c>
      <c r="H944" s="2">
        <v>4.0339999999999998</v>
      </c>
      <c r="I944" s="2">
        <v>0</v>
      </c>
      <c r="J944" s="2">
        <v>1.7598</v>
      </c>
      <c r="K944" s="2">
        <v>0</v>
      </c>
      <c r="L944" s="2">
        <v>0</v>
      </c>
      <c r="M944" s="2">
        <v>0</v>
      </c>
      <c r="N944" s="2">
        <v>0.96379999999999999</v>
      </c>
      <c r="O944" s="3">
        <v>46157</v>
      </c>
      <c r="P944" s="2">
        <v>0.4748</v>
      </c>
      <c r="Q944" s="2"/>
    </row>
    <row r="945" spans="2:17" ht="30" x14ac:dyDescent="0.25">
      <c r="B945" s="2">
        <v>-1</v>
      </c>
      <c r="C945" s="2" t="s">
        <v>128</v>
      </c>
      <c r="D945" s="2">
        <v>15</v>
      </c>
      <c r="E945" s="2" t="s">
        <v>34</v>
      </c>
      <c r="F945" s="2" t="s">
        <v>27</v>
      </c>
      <c r="G945" s="2" t="s">
        <v>30</v>
      </c>
      <c r="H945" s="2">
        <v>4.5087999999999999</v>
      </c>
      <c r="I945" s="2">
        <v>0</v>
      </c>
      <c r="J945" s="2">
        <v>1.8934</v>
      </c>
      <c r="K945" s="2">
        <v>0</v>
      </c>
      <c r="L945" s="2">
        <v>0</v>
      </c>
      <c r="M945" s="2">
        <v>0</v>
      </c>
      <c r="N945" s="2">
        <v>9.64E-2</v>
      </c>
      <c r="O945" s="3">
        <v>46157</v>
      </c>
      <c r="P945" s="2">
        <v>0.9496</v>
      </c>
      <c r="Q945" s="2"/>
    </row>
    <row r="946" spans="2:17" ht="30" x14ac:dyDescent="0.25">
      <c r="B946" s="2">
        <v>-1</v>
      </c>
      <c r="C946" s="2" t="s">
        <v>128</v>
      </c>
      <c r="D946" s="2">
        <v>15</v>
      </c>
      <c r="E946" s="2" t="s">
        <v>34</v>
      </c>
      <c r="F946" s="2" t="s">
        <v>27</v>
      </c>
      <c r="G946" s="2" t="s">
        <v>30</v>
      </c>
      <c r="H946" s="2">
        <v>4.5087999999999999</v>
      </c>
      <c r="I946" s="2">
        <v>0</v>
      </c>
      <c r="J946" s="2">
        <v>3.0007999999999999</v>
      </c>
      <c r="K946" s="2">
        <v>0</v>
      </c>
      <c r="L946" s="2">
        <v>0</v>
      </c>
      <c r="M946" s="2">
        <v>0</v>
      </c>
      <c r="N946" s="2">
        <v>5.1999999999999998E-3</v>
      </c>
      <c r="O946" s="3">
        <v>46188</v>
      </c>
      <c r="P946" s="2">
        <v>0</v>
      </c>
      <c r="Q946" s="2"/>
    </row>
    <row r="947" spans="2:17" ht="30" x14ac:dyDescent="0.25">
      <c r="B947" s="2">
        <v>-1</v>
      </c>
      <c r="C947" s="2" t="s">
        <v>128</v>
      </c>
      <c r="D947" s="2">
        <v>15</v>
      </c>
      <c r="E947" s="2" t="s">
        <v>34</v>
      </c>
      <c r="F947" s="2" t="s">
        <v>27</v>
      </c>
      <c r="G947" s="2" t="s">
        <v>30</v>
      </c>
      <c r="H947" s="2">
        <v>4.9836</v>
      </c>
      <c r="I947" s="2">
        <v>0</v>
      </c>
      <c r="J947" s="2">
        <v>3.1343000000000001</v>
      </c>
      <c r="K947" s="2">
        <v>0</v>
      </c>
      <c r="L947" s="2">
        <v>0</v>
      </c>
      <c r="M947" s="2">
        <v>0</v>
      </c>
      <c r="N947" s="2">
        <v>-1.452</v>
      </c>
      <c r="O947" s="3">
        <v>46188</v>
      </c>
      <c r="P947" s="2">
        <v>0.4748</v>
      </c>
      <c r="Q947" s="2"/>
    </row>
    <row r="948" spans="2:17" ht="30" x14ac:dyDescent="0.25">
      <c r="B948" s="2">
        <v>-1</v>
      </c>
      <c r="C948" s="2" t="s">
        <v>128</v>
      </c>
      <c r="D948" s="2">
        <v>15</v>
      </c>
      <c r="E948" s="2" t="s">
        <v>34</v>
      </c>
      <c r="F948" s="2" t="s">
        <v>27</v>
      </c>
      <c r="G948" s="2" t="s">
        <v>30</v>
      </c>
      <c r="H948" s="2">
        <v>5.4584000000000001</v>
      </c>
      <c r="I948" s="2">
        <v>0</v>
      </c>
      <c r="J948" s="2">
        <v>3.2679</v>
      </c>
      <c r="K948" s="2">
        <v>0</v>
      </c>
      <c r="L948" s="2">
        <v>0</v>
      </c>
      <c r="M948" s="2">
        <v>0</v>
      </c>
      <c r="N948" s="2">
        <v>-2.9756</v>
      </c>
      <c r="O948" s="3">
        <v>46188</v>
      </c>
      <c r="P948" s="2">
        <v>0.9496</v>
      </c>
      <c r="Q948" s="2"/>
    </row>
    <row r="949" spans="2:17" ht="30" x14ac:dyDescent="0.25">
      <c r="B949" s="2">
        <v>-1</v>
      </c>
      <c r="C949" s="2" t="s">
        <v>128</v>
      </c>
      <c r="D949" s="2">
        <v>15</v>
      </c>
      <c r="E949" s="2" t="s">
        <v>34</v>
      </c>
      <c r="F949" s="2" t="s">
        <v>27</v>
      </c>
      <c r="G949" s="2" t="s">
        <v>30</v>
      </c>
      <c r="H949" s="2">
        <v>5.4584000000000001</v>
      </c>
      <c r="I949" s="2">
        <v>0</v>
      </c>
      <c r="J949" s="2">
        <v>4.1872999999999996</v>
      </c>
      <c r="K949" s="2">
        <v>0</v>
      </c>
      <c r="L949" s="2">
        <v>0</v>
      </c>
      <c r="M949" s="2">
        <v>0</v>
      </c>
      <c r="N949" s="2">
        <v>-3.1212</v>
      </c>
      <c r="O949" s="3">
        <v>46218</v>
      </c>
      <c r="P949" s="2">
        <v>0</v>
      </c>
      <c r="Q949" s="2"/>
    </row>
    <row r="950" spans="2:17" ht="30" x14ac:dyDescent="0.25">
      <c r="B950" s="2">
        <v>-1</v>
      </c>
      <c r="C950" s="2" t="s">
        <v>128</v>
      </c>
      <c r="D950" s="2">
        <v>15</v>
      </c>
      <c r="E950" s="2" t="s">
        <v>34</v>
      </c>
      <c r="F950" s="2" t="s">
        <v>27</v>
      </c>
      <c r="G950" s="2" t="s">
        <v>30</v>
      </c>
      <c r="H950" s="2">
        <v>5.8582000000000001</v>
      </c>
      <c r="I950" s="2">
        <v>0</v>
      </c>
      <c r="J950" s="2">
        <v>4.2998000000000003</v>
      </c>
      <c r="K950" s="2">
        <v>0</v>
      </c>
      <c r="L950" s="2">
        <v>0</v>
      </c>
      <c r="M950" s="2">
        <v>0</v>
      </c>
      <c r="N950" s="2">
        <v>-4.8307000000000002</v>
      </c>
      <c r="O950" s="3">
        <v>46218</v>
      </c>
      <c r="P950" s="2">
        <v>0.39979999999999999</v>
      </c>
      <c r="Q950" s="2"/>
    </row>
    <row r="951" spans="2:17" ht="30" x14ac:dyDescent="0.25">
      <c r="B951" s="2">
        <v>-1</v>
      </c>
      <c r="C951" s="2" t="s">
        <v>128</v>
      </c>
      <c r="D951" s="2">
        <v>15</v>
      </c>
      <c r="E951" s="2" t="s">
        <v>34</v>
      </c>
      <c r="F951" s="2" t="s">
        <v>27</v>
      </c>
      <c r="G951" s="2" t="s">
        <v>30</v>
      </c>
      <c r="H951" s="2">
        <v>6.2580999999999998</v>
      </c>
      <c r="I951" s="2">
        <v>0</v>
      </c>
      <c r="J951" s="2">
        <v>4.4122000000000003</v>
      </c>
      <c r="K951" s="2">
        <v>0</v>
      </c>
      <c r="L951" s="2">
        <v>0</v>
      </c>
      <c r="M951" s="2">
        <v>0</v>
      </c>
      <c r="N951" s="2">
        <v>-6.5861000000000001</v>
      </c>
      <c r="O951" s="3">
        <v>46218</v>
      </c>
      <c r="P951" s="2">
        <v>0.79959999999999998</v>
      </c>
      <c r="Q951" s="2"/>
    </row>
    <row r="952" spans="2:17" ht="30" x14ac:dyDescent="0.25">
      <c r="B952" s="2">
        <v>-1</v>
      </c>
      <c r="C952" s="2" t="s">
        <v>128</v>
      </c>
      <c r="D952" s="2">
        <v>15</v>
      </c>
      <c r="E952" s="2" t="s">
        <v>35</v>
      </c>
      <c r="F952" s="2" t="s">
        <v>27</v>
      </c>
      <c r="G952" s="2"/>
      <c r="H952" s="2">
        <v>0.15</v>
      </c>
      <c r="I952" s="2">
        <v>0</v>
      </c>
      <c r="J952" s="2">
        <v>-7.2138999999999998</v>
      </c>
      <c r="K952" s="2">
        <v>0</v>
      </c>
      <c r="L952" s="2">
        <v>0</v>
      </c>
      <c r="M952" s="2">
        <v>0</v>
      </c>
      <c r="N952" s="2">
        <v>-7.2539999999999996</v>
      </c>
      <c r="O952" s="3">
        <v>46037</v>
      </c>
      <c r="P952" s="2">
        <v>0.15</v>
      </c>
      <c r="Q952" s="2"/>
    </row>
    <row r="953" spans="2:17" ht="30" x14ac:dyDescent="0.25">
      <c r="B953" s="2">
        <v>-1</v>
      </c>
      <c r="C953" s="2" t="s">
        <v>128</v>
      </c>
      <c r="D953" s="2">
        <v>15</v>
      </c>
      <c r="E953" s="2" t="s">
        <v>35</v>
      </c>
      <c r="F953" s="2" t="s">
        <v>27</v>
      </c>
      <c r="G953" s="2"/>
      <c r="H953" s="2">
        <v>0.49</v>
      </c>
      <c r="I953" s="2">
        <v>0</v>
      </c>
      <c r="J953" s="2">
        <v>-7.1075999999999997</v>
      </c>
      <c r="K953" s="2">
        <v>0</v>
      </c>
      <c r="L953" s="2">
        <v>0</v>
      </c>
      <c r="M953" s="2">
        <v>0</v>
      </c>
      <c r="N953" s="2">
        <v>-4.8194999999999997</v>
      </c>
      <c r="O953" s="3">
        <v>46037</v>
      </c>
      <c r="P953" s="2">
        <v>0.49</v>
      </c>
      <c r="Q953" s="2"/>
    </row>
    <row r="954" spans="2:17" ht="30" x14ac:dyDescent="0.25">
      <c r="B954" s="2">
        <v>-1</v>
      </c>
      <c r="C954" s="2" t="s">
        <v>128</v>
      </c>
      <c r="D954" s="2">
        <v>15</v>
      </c>
      <c r="E954" s="2" t="s">
        <v>35</v>
      </c>
      <c r="F954" s="2" t="s">
        <v>27</v>
      </c>
      <c r="G954" s="2"/>
      <c r="H954" s="2">
        <v>0.83</v>
      </c>
      <c r="I954" s="2">
        <v>0</v>
      </c>
      <c r="J954" s="2">
        <v>-7.0014000000000003</v>
      </c>
      <c r="K954" s="2">
        <v>0</v>
      </c>
      <c r="L954" s="2">
        <v>0</v>
      </c>
      <c r="M954" s="2">
        <v>0</v>
      </c>
      <c r="N954" s="2">
        <v>-2.4211</v>
      </c>
      <c r="O954" s="3">
        <v>46037</v>
      </c>
      <c r="P954" s="2">
        <v>0.83</v>
      </c>
      <c r="Q954" s="2"/>
    </row>
    <row r="955" spans="2:17" ht="30" x14ac:dyDescent="0.25">
      <c r="B955" s="2">
        <v>-1</v>
      </c>
      <c r="C955" s="2" t="s">
        <v>128</v>
      </c>
      <c r="D955" s="2">
        <v>15</v>
      </c>
      <c r="E955" s="2" t="s">
        <v>35</v>
      </c>
      <c r="F955" s="2" t="s">
        <v>27</v>
      </c>
      <c r="G955" s="2"/>
      <c r="H955" s="2">
        <v>0.83</v>
      </c>
      <c r="I955" s="2">
        <v>0</v>
      </c>
      <c r="J955" s="2">
        <v>-5.1989000000000001</v>
      </c>
      <c r="K955" s="2">
        <v>0</v>
      </c>
      <c r="L955" s="2">
        <v>0</v>
      </c>
      <c r="M955" s="2">
        <v>0</v>
      </c>
      <c r="N955" s="2">
        <v>-2.1537000000000002</v>
      </c>
      <c r="O955" s="3">
        <v>46068</v>
      </c>
      <c r="P955" s="2">
        <v>0</v>
      </c>
      <c r="Q955" s="2"/>
    </row>
    <row r="956" spans="2:17" ht="30" x14ac:dyDescent="0.25">
      <c r="B956" s="2">
        <v>-1</v>
      </c>
      <c r="C956" s="2" t="s">
        <v>128</v>
      </c>
      <c r="D956" s="2">
        <v>15</v>
      </c>
      <c r="E956" s="2" t="s">
        <v>35</v>
      </c>
      <c r="F956" s="2" t="s">
        <v>27</v>
      </c>
      <c r="G956" s="2"/>
      <c r="H956" s="2">
        <v>1.2448999999999999</v>
      </c>
      <c r="I956" s="2">
        <v>0</v>
      </c>
      <c r="J956" s="2">
        <v>-5.0692000000000004</v>
      </c>
      <c r="K956" s="2">
        <v>0</v>
      </c>
      <c r="L956" s="2">
        <v>0</v>
      </c>
      <c r="M956" s="2">
        <v>0</v>
      </c>
      <c r="N956" s="2">
        <v>-2.3199999999999998E-2</v>
      </c>
      <c r="O956" s="3">
        <v>46068</v>
      </c>
      <c r="P956" s="2">
        <v>0.41499999999999998</v>
      </c>
      <c r="Q956" s="2"/>
    </row>
    <row r="957" spans="2:17" ht="30" x14ac:dyDescent="0.25">
      <c r="B957" s="2">
        <v>-1</v>
      </c>
      <c r="C957" s="2" t="s">
        <v>128</v>
      </c>
      <c r="D957" s="2">
        <v>15</v>
      </c>
      <c r="E957" s="2" t="s">
        <v>35</v>
      </c>
      <c r="F957" s="2" t="s">
        <v>27</v>
      </c>
      <c r="G957" s="2"/>
      <c r="H957" s="2">
        <v>1.6598999999999999</v>
      </c>
      <c r="I957" s="2">
        <v>0</v>
      </c>
      <c r="J957" s="2">
        <v>-4.9394999999999998</v>
      </c>
      <c r="K957" s="2">
        <v>0</v>
      </c>
      <c r="L957" s="2">
        <v>0</v>
      </c>
      <c r="M957" s="2">
        <v>0</v>
      </c>
      <c r="N957" s="2">
        <v>2.0535000000000001</v>
      </c>
      <c r="O957" s="3">
        <v>46068</v>
      </c>
      <c r="P957" s="2">
        <v>0.83</v>
      </c>
      <c r="Q957" s="2"/>
    </row>
    <row r="958" spans="2:17" ht="30" x14ac:dyDescent="0.25">
      <c r="B958" s="2">
        <v>-1</v>
      </c>
      <c r="C958" s="2" t="s">
        <v>128</v>
      </c>
      <c r="D958" s="2">
        <v>15</v>
      </c>
      <c r="E958" s="2" t="s">
        <v>35</v>
      </c>
      <c r="F958" s="2" t="s">
        <v>27</v>
      </c>
      <c r="G958" s="2"/>
      <c r="H958" s="2">
        <v>1.6598999999999999</v>
      </c>
      <c r="I958" s="2">
        <v>0</v>
      </c>
      <c r="J958" s="2">
        <v>-2.5663</v>
      </c>
      <c r="K958" s="2">
        <v>0</v>
      </c>
      <c r="L958" s="2">
        <v>0</v>
      </c>
      <c r="M958" s="2">
        <v>0</v>
      </c>
      <c r="N958" s="2">
        <v>2.2073999999999998</v>
      </c>
      <c r="O958" s="3">
        <v>46096</v>
      </c>
      <c r="P958" s="2">
        <v>0</v>
      </c>
      <c r="Q958" s="2"/>
    </row>
    <row r="959" spans="2:17" ht="30" x14ac:dyDescent="0.25">
      <c r="B959" s="2">
        <v>-1</v>
      </c>
      <c r="C959" s="2" t="s">
        <v>128</v>
      </c>
      <c r="D959" s="2">
        <v>15</v>
      </c>
      <c r="E959" s="2" t="s">
        <v>35</v>
      </c>
      <c r="F959" s="2" t="s">
        <v>27</v>
      </c>
      <c r="G959" s="2"/>
      <c r="H959" s="2">
        <v>2.1347</v>
      </c>
      <c r="I959" s="2">
        <v>0</v>
      </c>
      <c r="J959" s="2">
        <v>-2.4180000000000001</v>
      </c>
      <c r="K959" s="2">
        <v>0</v>
      </c>
      <c r="L959" s="2">
        <v>0</v>
      </c>
      <c r="M959" s="2">
        <v>0</v>
      </c>
      <c r="N959" s="2">
        <v>3.3906999999999998</v>
      </c>
      <c r="O959" s="3">
        <v>46096</v>
      </c>
      <c r="P959" s="2">
        <v>0.4748</v>
      </c>
      <c r="Q959" s="2"/>
    </row>
    <row r="960" spans="2:17" ht="30" x14ac:dyDescent="0.25">
      <c r="B960" s="2">
        <v>-1</v>
      </c>
      <c r="C960" s="2" t="s">
        <v>128</v>
      </c>
      <c r="D960" s="2">
        <v>15</v>
      </c>
      <c r="E960" s="2" t="s">
        <v>35</v>
      </c>
      <c r="F960" s="2" t="s">
        <v>27</v>
      </c>
      <c r="G960" s="2"/>
      <c r="H960" s="2">
        <v>2.6095000000000002</v>
      </c>
      <c r="I960" s="2">
        <v>0</v>
      </c>
      <c r="J960" s="2">
        <v>-2.2696000000000001</v>
      </c>
      <c r="K960" s="2">
        <v>0</v>
      </c>
      <c r="L960" s="2">
        <v>0</v>
      </c>
      <c r="M960" s="2">
        <v>0</v>
      </c>
      <c r="N960" s="2">
        <v>4.5035999999999996</v>
      </c>
      <c r="O960" s="3">
        <v>46096</v>
      </c>
      <c r="P960" s="2">
        <v>0.9496</v>
      </c>
      <c r="Q960" s="2"/>
    </row>
    <row r="961" spans="2:17" ht="30" x14ac:dyDescent="0.25">
      <c r="B961" s="2">
        <v>-1</v>
      </c>
      <c r="C961" s="2" t="s">
        <v>128</v>
      </c>
      <c r="D961" s="2">
        <v>15</v>
      </c>
      <c r="E961" s="2" t="s">
        <v>35</v>
      </c>
      <c r="F961" s="2" t="s">
        <v>27</v>
      </c>
      <c r="G961" s="2"/>
      <c r="H961" s="2">
        <v>2.6095000000000002</v>
      </c>
      <c r="I961" s="2">
        <v>0</v>
      </c>
      <c r="J961" s="2">
        <v>0.53100000000000003</v>
      </c>
      <c r="K961" s="2">
        <v>0</v>
      </c>
      <c r="L961" s="2">
        <v>0</v>
      </c>
      <c r="M961" s="2">
        <v>0</v>
      </c>
      <c r="N961" s="2">
        <v>4.5357000000000003</v>
      </c>
      <c r="O961" s="3">
        <v>46127</v>
      </c>
      <c r="P961" s="2">
        <v>0</v>
      </c>
      <c r="Q961" s="2"/>
    </row>
    <row r="962" spans="2:17" ht="30" x14ac:dyDescent="0.25">
      <c r="B962" s="2">
        <v>-1</v>
      </c>
      <c r="C962" s="2" t="s">
        <v>128</v>
      </c>
      <c r="D962" s="2">
        <v>15</v>
      </c>
      <c r="E962" s="2" t="s">
        <v>35</v>
      </c>
      <c r="F962" s="2" t="s">
        <v>27</v>
      </c>
      <c r="G962" s="2"/>
      <c r="H962" s="2">
        <v>3.0844</v>
      </c>
      <c r="I962" s="2">
        <v>0</v>
      </c>
      <c r="J962" s="2">
        <v>0.67930000000000001</v>
      </c>
      <c r="K962" s="2">
        <v>0</v>
      </c>
      <c r="L962" s="2">
        <v>0</v>
      </c>
      <c r="M962" s="2">
        <v>0</v>
      </c>
      <c r="N962" s="2">
        <v>4.2483000000000004</v>
      </c>
      <c r="O962" s="3">
        <v>46127</v>
      </c>
      <c r="P962" s="2">
        <v>0.4748</v>
      </c>
      <c r="Q962" s="2"/>
    </row>
    <row r="963" spans="2:17" ht="30" x14ac:dyDescent="0.25">
      <c r="B963" s="2">
        <v>-1</v>
      </c>
      <c r="C963" s="2" t="s">
        <v>128</v>
      </c>
      <c r="D963" s="2">
        <v>15</v>
      </c>
      <c r="E963" s="2" t="s">
        <v>35</v>
      </c>
      <c r="F963" s="2" t="s">
        <v>27</v>
      </c>
      <c r="G963" s="2"/>
      <c r="H963" s="2">
        <v>3.5592000000000001</v>
      </c>
      <c r="I963" s="2">
        <v>0</v>
      </c>
      <c r="J963" s="2">
        <v>0.82769999999999999</v>
      </c>
      <c r="K963" s="2">
        <v>0</v>
      </c>
      <c r="L963" s="2">
        <v>0</v>
      </c>
      <c r="M963" s="2">
        <v>0</v>
      </c>
      <c r="N963" s="2">
        <v>3.8904999999999998</v>
      </c>
      <c r="O963" s="3">
        <v>46127</v>
      </c>
      <c r="P963" s="2">
        <v>0.9496</v>
      </c>
      <c r="Q963" s="2"/>
    </row>
    <row r="964" spans="2:17" ht="30" x14ac:dyDescent="0.25">
      <c r="B964" s="2">
        <v>-1</v>
      </c>
      <c r="C964" s="2" t="s">
        <v>128</v>
      </c>
      <c r="D964" s="2">
        <v>15</v>
      </c>
      <c r="E964" s="2" t="s">
        <v>35</v>
      </c>
      <c r="F964" s="2" t="s">
        <v>27</v>
      </c>
      <c r="G964" s="2"/>
      <c r="H964" s="2">
        <v>3.5592000000000001</v>
      </c>
      <c r="I964" s="2">
        <v>0</v>
      </c>
      <c r="J964" s="2">
        <v>3.6463000000000001</v>
      </c>
      <c r="K964" s="2">
        <v>0</v>
      </c>
      <c r="L964" s="2">
        <v>0</v>
      </c>
      <c r="M964" s="2">
        <v>0</v>
      </c>
      <c r="N964" s="2">
        <v>3.8079000000000001</v>
      </c>
      <c r="O964" s="3">
        <v>46157</v>
      </c>
      <c r="P964" s="2">
        <v>0</v>
      </c>
      <c r="Q964" s="2"/>
    </row>
    <row r="965" spans="2:17" ht="30" x14ac:dyDescent="0.25">
      <c r="B965" s="2">
        <v>-1</v>
      </c>
      <c r="C965" s="2" t="s">
        <v>128</v>
      </c>
      <c r="D965" s="2">
        <v>15</v>
      </c>
      <c r="E965" s="2" t="s">
        <v>35</v>
      </c>
      <c r="F965" s="2" t="s">
        <v>27</v>
      </c>
      <c r="G965" s="2"/>
      <c r="H965" s="2">
        <v>4.0339999999999998</v>
      </c>
      <c r="I965" s="2">
        <v>0</v>
      </c>
      <c r="J965" s="2">
        <v>3.7947000000000002</v>
      </c>
      <c r="K965" s="2">
        <v>0</v>
      </c>
      <c r="L965" s="2">
        <v>0</v>
      </c>
      <c r="M965" s="2">
        <v>0</v>
      </c>
      <c r="N965" s="2">
        <v>2.0413000000000001</v>
      </c>
      <c r="O965" s="3">
        <v>46157</v>
      </c>
      <c r="P965" s="2">
        <v>0.4748</v>
      </c>
      <c r="Q965" s="2"/>
    </row>
    <row r="966" spans="2:17" ht="30" x14ac:dyDescent="0.25">
      <c r="B966" s="2">
        <v>-1</v>
      </c>
      <c r="C966" s="2" t="s">
        <v>128</v>
      </c>
      <c r="D966" s="2">
        <v>15</v>
      </c>
      <c r="E966" s="2" t="s">
        <v>35</v>
      </c>
      <c r="F966" s="2" t="s">
        <v>27</v>
      </c>
      <c r="G966" s="2"/>
      <c r="H966" s="2">
        <v>4.5087999999999999</v>
      </c>
      <c r="I966" s="2">
        <v>0</v>
      </c>
      <c r="J966" s="2">
        <v>3.9430999999999998</v>
      </c>
      <c r="K966" s="2">
        <v>0</v>
      </c>
      <c r="L966" s="2">
        <v>0</v>
      </c>
      <c r="M966" s="2">
        <v>0</v>
      </c>
      <c r="N966" s="2">
        <v>0.20430000000000001</v>
      </c>
      <c r="O966" s="3">
        <v>46157</v>
      </c>
      <c r="P966" s="2">
        <v>0.9496</v>
      </c>
      <c r="Q966" s="2"/>
    </row>
    <row r="967" spans="2:17" ht="30" x14ac:dyDescent="0.25">
      <c r="B967" s="2">
        <v>-1</v>
      </c>
      <c r="C967" s="2" t="s">
        <v>128</v>
      </c>
      <c r="D967" s="2">
        <v>15</v>
      </c>
      <c r="E967" s="2" t="s">
        <v>35</v>
      </c>
      <c r="F967" s="2" t="s">
        <v>27</v>
      </c>
      <c r="G967" s="2"/>
      <c r="H967" s="2">
        <v>4.5087999999999999</v>
      </c>
      <c r="I967" s="2">
        <v>0</v>
      </c>
      <c r="J967" s="2">
        <v>6.5754999999999999</v>
      </c>
      <c r="K967" s="2">
        <v>0</v>
      </c>
      <c r="L967" s="2">
        <v>0</v>
      </c>
      <c r="M967" s="2">
        <v>0</v>
      </c>
      <c r="N967" s="2">
        <v>8.2000000000000007E-3</v>
      </c>
      <c r="O967" s="3">
        <v>46188</v>
      </c>
      <c r="P967" s="2">
        <v>0</v>
      </c>
      <c r="Q967" s="2"/>
    </row>
    <row r="968" spans="2:17" ht="30" x14ac:dyDescent="0.25">
      <c r="B968" s="2">
        <v>-1</v>
      </c>
      <c r="C968" s="2" t="s">
        <v>128</v>
      </c>
      <c r="D968" s="2">
        <v>15</v>
      </c>
      <c r="E968" s="2" t="s">
        <v>35</v>
      </c>
      <c r="F968" s="2" t="s">
        <v>27</v>
      </c>
      <c r="G968" s="2"/>
      <c r="H968" s="2">
        <v>4.9836</v>
      </c>
      <c r="I968" s="2">
        <v>0</v>
      </c>
      <c r="J968" s="2">
        <v>6.7237999999999998</v>
      </c>
      <c r="K968" s="2">
        <v>0</v>
      </c>
      <c r="L968" s="2">
        <v>0</v>
      </c>
      <c r="M968" s="2">
        <v>0</v>
      </c>
      <c r="N968" s="2">
        <v>-3.1490999999999998</v>
      </c>
      <c r="O968" s="3">
        <v>46188</v>
      </c>
      <c r="P968" s="2">
        <v>0.4748</v>
      </c>
      <c r="Q968" s="2"/>
    </row>
    <row r="969" spans="2:17" ht="30" x14ac:dyDescent="0.25">
      <c r="B969" s="2">
        <v>-1</v>
      </c>
      <c r="C969" s="2" t="s">
        <v>128</v>
      </c>
      <c r="D969" s="2">
        <v>15</v>
      </c>
      <c r="E969" s="2" t="s">
        <v>35</v>
      </c>
      <c r="F969" s="2" t="s">
        <v>27</v>
      </c>
      <c r="G969" s="2"/>
      <c r="H969" s="2">
        <v>5.4584000000000001</v>
      </c>
      <c r="I969" s="2">
        <v>0</v>
      </c>
      <c r="J969" s="2">
        <v>6.8722000000000003</v>
      </c>
      <c r="K969" s="2">
        <v>0</v>
      </c>
      <c r="L969" s="2">
        <v>0</v>
      </c>
      <c r="M969" s="2">
        <v>0</v>
      </c>
      <c r="N969" s="2">
        <v>-6.3769</v>
      </c>
      <c r="O969" s="3">
        <v>46188</v>
      </c>
      <c r="P969" s="2">
        <v>0.9496</v>
      </c>
      <c r="Q969" s="2"/>
    </row>
    <row r="970" spans="2:17" ht="30" x14ac:dyDescent="0.25">
      <c r="B970" s="2">
        <v>-1</v>
      </c>
      <c r="C970" s="2" t="s">
        <v>128</v>
      </c>
      <c r="D970" s="2">
        <v>15</v>
      </c>
      <c r="E970" s="2" t="s">
        <v>35</v>
      </c>
      <c r="F970" s="2" t="s">
        <v>27</v>
      </c>
      <c r="G970" s="2"/>
      <c r="H970" s="2">
        <v>5.4584000000000001</v>
      </c>
      <c r="I970" s="2">
        <v>0</v>
      </c>
      <c r="J970" s="2">
        <v>8.9751999999999992</v>
      </c>
      <c r="K970" s="2">
        <v>0</v>
      </c>
      <c r="L970" s="2">
        <v>0</v>
      </c>
      <c r="M970" s="2">
        <v>0</v>
      </c>
      <c r="N970" s="2">
        <v>-6.6863999999999999</v>
      </c>
      <c r="O970" s="3">
        <v>46218</v>
      </c>
      <c r="P970" s="2">
        <v>0</v>
      </c>
      <c r="Q970" s="2"/>
    </row>
    <row r="971" spans="2:17" ht="30" x14ac:dyDescent="0.25">
      <c r="B971" s="2">
        <v>-1</v>
      </c>
      <c r="C971" s="2" t="s">
        <v>128</v>
      </c>
      <c r="D971" s="2">
        <v>15</v>
      </c>
      <c r="E971" s="2" t="s">
        <v>35</v>
      </c>
      <c r="F971" s="2" t="s">
        <v>27</v>
      </c>
      <c r="G971" s="2"/>
      <c r="H971" s="2">
        <v>5.8582000000000001</v>
      </c>
      <c r="I971" s="2">
        <v>0</v>
      </c>
      <c r="J971" s="2">
        <v>9.1001999999999992</v>
      </c>
      <c r="K971" s="2">
        <v>0</v>
      </c>
      <c r="L971" s="2">
        <v>0</v>
      </c>
      <c r="M971" s="2">
        <v>0</v>
      </c>
      <c r="N971" s="2">
        <v>-10.299799999999999</v>
      </c>
      <c r="O971" s="3">
        <v>46218</v>
      </c>
      <c r="P971" s="2">
        <v>0.39979999999999999</v>
      </c>
      <c r="Q971" s="2"/>
    </row>
    <row r="972" spans="2:17" ht="30" x14ac:dyDescent="0.25">
      <c r="B972" s="2">
        <v>-1</v>
      </c>
      <c r="C972" s="2" t="s">
        <v>128</v>
      </c>
      <c r="D972" s="2">
        <v>15</v>
      </c>
      <c r="E972" s="2" t="s">
        <v>35</v>
      </c>
      <c r="F972" s="2" t="s">
        <v>27</v>
      </c>
      <c r="G972" s="2"/>
      <c r="H972" s="2">
        <v>6.2580999999999998</v>
      </c>
      <c r="I972" s="2">
        <v>0</v>
      </c>
      <c r="J972" s="2">
        <v>9.2250999999999994</v>
      </c>
      <c r="K972" s="2">
        <v>0</v>
      </c>
      <c r="L972" s="2">
        <v>0</v>
      </c>
      <c r="M972" s="2">
        <v>0</v>
      </c>
      <c r="N972" s="2">
        <v>-13.963200000000001</v>
      </c>
      <c r="O972" s="3">
        <v>46218</v>
      </c>
      <c r="P972" s="2">
        <v>0.79959999999999998</v>
      </c>
      <c r="Q972" s="2"/>
    </row>
    <row r="973" spans="2:17" x14ac:dyDescent="0.25">
      <c r="B973" s="2">
        <v>-1</v>
      </c>
      <c r="C973" s="2" t="s">
        <v>129</v>
      </c>
      <c r="D973" s="2">
        <v>16</v>
      </c>
      <c r="E973" s="2" t="s">
        <v>19</v>
      </c>
      <c r="F973" s="2" t="s">
        <v>20</v>
      </c>
      <c r="G973" s="2"/>
      <c r="H973" s="2">
        <v>0.15</v>
      </c>
      <c r="I973" s="2">
        <v>0</v>
      </c>
      <c r="J973" s="2">
        <v>-6.7069000000000001</v>
      </c>
      <c r="K973" s="2">
        <v>0</v>
      </c>
      <c r="L973" s="2">
        <v>0</v>
      </c>
      <c r="M973" s="2">
        <v>0</v>
      </c>
      <c r="N973" s="2">
        <v>-9.0968</v>
      </c>
      <c r="O973" s="3">
        <v>46038</v>
      </c>
      <c r="P973" s="2">
        <v>0.15</v>
      </c>
      <c r="Q973" s="2"/>
    </row>
    <row r="974" spans="2:17" x14ac:dyDescent="0.25">
      <c r="B974" s="2">
        <v>-1</v>
      </c>
      <c r="C974" s="2" t="s">
        <v>129</v>
      </c>
      <c r="D974" s="2">
        <v>16</v>
      </c>
      <c r="E974" s="2" t="s">
        <v>19</v>
      </c>
      <c r="F974" s="2" t="s">
        <v>20</v>
      </c>
      <c r="G974" s="2"/>
      <c r="H974" s="2">
        <v>0.52549999999999997</v>
      </c>
      <c r="I974" s="2">
        <v>0</v>
      </c>
      <c r="J974" s="2">
        <v>-6.5895999999999999</v>
      </c>
      <c r="K974" s="2">
        <v>0</v>
      </c>
      <c r="L974" s="2">
        <v>0</v>
      </c>
      <c r="M974" s="2">
        <v>0</v>
      </c>
      <c r="N974" s="2">
        <v>-6.6006</v>
      </c>
      <c r="O974" s="3">
        <v>46038</v>
      </c>
      <c r="P974" s="2">
        <v>0.52549999999999997</v>
      </c>
      <c r="Q974" s="2"/>
    </row>
    <row r="975" spans="2:17" x14ac:dyDescent="0.25">
      <c r="B975" s="2">
        <v>-1</v>
      </c>
      <c r="C975" s="2" t="s">
        <v>129</v>
      </c>
      <c r="D975" s="2">
        <v>16</v>
      </c>
      <c r="E975" s="2" t="s">
        <v>19</v>
      </c>
      <c r="F975" s="2" t="s">
        <v>20</v>
      </c>
      <c r="G975" s="2"/>
      <c r="H975" s="2">
        <v>0.90090000000000003</v>
      </c>
      <c r="I975" s="2">
        <v>0</v>
      </c>
      <c r="J975" s="2">
        <v>-6.4722999999999997</v>
      </c>
      <c r="K975" s="2">
        <v>0</v>
      </c>
      <c r="L975" s="2">
        <v>0</v>
      </c>
      <c r="M975" s="2">
        <v>0</v>
      </c>
      <c r="N975" s="2">
        <v>-4.1483999999999996</v>
      </c>
      <c r="O975" s="3">
        <v>46038</v>
      </c>
      <c r="P975" s="2">
        <v>0.90090000000000003</v>
      </c>
      <c r="Q975" s="2"/>
    </row>
    <row r="976" spans="2:17" x14ac:dyDescent="0.25">
      <c r="B976" s="2">
        <v>-1</v>
      </c>
      <c r="C976" s="2" t="s">
        <v>129</v>
      </c>
      <c r="D976" s="2">
        <v>16</v>
      </c>
      <c r="E976" s="2" t="s">
        <v>19</v>
      </c>
      <c r="F976" s="2" t="s">
        <v>20</v>
      </c>
      <c r="G976" s="2"/>
      <c r="H976" s="2">
        <v>0.90090000000000003</v>
      </c>
      <c r="I976" s="2">
        <v>0</v>
      </c>
      <c r="J976" s="2">
        <v>-5.3178999999999998</v>
      </c>
      <c r="K976" s="2">
        <v>0</v>
      </c>
      <c r="L976" s="2">
        <v>0</v>
      </c>
      <c r="M976" s="2">
        <v>0</v>
      </c>
      <c r="N976" s="2">
        <v>-3.9034</v>
      </c>
      <c r="O976" s="3">
        <v>46069</v>
      </c>
      <c r="P976" s="2">
        <v>0</v>
      </c>
      <c r="Q976" s="2"/>
    </row>
    <row r="977" spans="2:17" x14ac:dyDescent="0.25">
      <c r="B977" s="2">
        <v>-1</v>
      </c>
      <c r="C977" s="2" t="s">
        <v>129</v>
      </c>
      <c r="D977" s="2">
        <v>16</v>
      </c>
      <c r="E977" s="2" t="s">
        <v>19</v>
      </c>
      <c r="F977" s="2" t="s">
        <v>20</v>
      </c>
      <c r="G977" s="2"/>
      <c r="H977" s="2">
        <v>1.3513999999999999</v>
      </c>
      <c r="I977" s="2">
        <v>0</v>
      </c>
      <c r="J977" s="2">
        <v>-5.1772</v>
      </c>
      <c r="K977" s="2">
        <v>0</v>
      </c>
      <c r="L977" s="2">
        <v>0</v>
      </c>
      <c r="M977" s="2">
        <v>0</v>
      </c>
      <c r="N977" s="2">
        <v>-1.5396000000000001</v>
      </c>
      <c r="O977" s="3">
        <v>46069</v>
      </c>
      <c r="P977" s="2">
        <v>0.45050000000000001</v>
      </c>
      <c r="Q977" s="2"/>
    </row>
    <row r="978" spans="2:17" x14ac:dyDescent="0.25">
      <c r="B978" s="2">
        <v>-1</v>
      </c>
      <c r="C978" s="2" t="s">
        <v>129</v>
      </c>
      <c r="D978" s="2">
        <v>16</v>
      </c>
      <c r="E978" s="2" t="s">
        <v>19</v>
      </c>
      <c r="F978" s="2" t="s">
        <v>20</v>
      </c>
      <c r="G978" s="2"/>
      <c r="H978" s="2">
        <v>1.8019000000000001</v>
      </c>
      <c r="I978" s="2">
        <v>0</v>
      </c>
      <c r="J978" s="2">
        <v>-5.0364000000000004</v>
      </c>
      <c r="K978" s="2">
        <v>0</v>
      </c>
      <c r="L978" s="2">
        <v>0</v>
      </c>
      <c r="M978" s="2">
        <v>0</v>
      </c>
      <c r="N978" s="2">
        <v>0.76080000000000003</v>
      </c>
      <c r="O978" s="3">
        <v>46069</v>
      </c>
      <c r="P978" s="2">
        <v>0.90090000000000003</v>
      </c>
      <c r="Q978" s="2"/>
    </row>
    <row r="979" spans="2:17" x14ac:dyDescent="0.25">
      <c r="B979" s="2">
        <v>-1</v>
      </c>
      <c r="C979" s="2" t="s">
        <v>129</v>
      </c>
      <c r="D979" s="2">
        <v>16</v>
      </c>
      <c r="E979" s="2" t="s">
        <v>19</v>
      </c>
      <c r="F979" s="2" t="s">
        <v>20</v>
      </c>
      <c r="G979" s="2"/>
      <c r="H979" s="2">
        <v>1.8019000000000001</v>
      </c>
      <c r="I979" s="2">
        <v>0</v>
      </c>
      <c r="J979" s="2">
        <v>-3.7820999999999998</v>
      </c>
      <c r="K979" s="2">
        <v>0</v>
      </c>
      <c r="L979" s="2">
        <v>0</v>
      </c>
      <c r="M979" s="2">
        <v>0</v>
      </c>
      <c r="N979" s="2">
        <v>0.93859999999999999</v>
      </c>
      <c r="O979" s="3">
        <v>46097</v>
      </c>
      <c r="P979" s="2">
        <v>0</v>
      </c>
      <c r="Q979" s="2"/>
    </row>
    <row r="980" spans="2:17" x14ac:dyDescent="0.25">
      <c r="B980" s="2">
        <v>-1</v>
      </c>
      <c r="C980" s="2" t="s">
        <v>129</v>
      </c>
      <c r="D980" s="2">
        <v>16</v>
      </c>
      <c r="E980" s="2" t="s">
        <v>19</v>
      </c>
      <c r="F980" s="2" t="s">
        <v>20</v>
      </c>
      <c r="G980" s="2"/>
      <c r="H980" s="2">
        <v>2.2696999999999998</v>
      </c>
      <c r="I980" s="2">
        <v>0</v>
      </c>
      <c r="J980" s="2">
        <v>-3.6358999999999999</v>
      </c>
      <c r="K980" s="2">
        <v>0</v>
      </c>
      <c r="L980" s="2">
        <v>0</v>
      </c>
      <c r="M980" s="2">
        <v>0</v>
      </c>
      <c r="N980" s="2">
        <v>2.6739000000000002</v>
      </c>
      <c r="O980" s="3">
        <v>46097</v>
      </c>
      <c r="P980" s="2">
        <v>0.46789999999999998</v>
      </c>
      <c r="Q980" s="2"/>
    </row>
    <row r="981" spans="2:17" x14ac:dyDescent="0.25">
      <c r="B981" s="2">
        <v>-1</v>
      </c>
      <c r="C981" s="2" t="s">
        <v>129</v>
      </c>
      <c r="D981" s="2">
        <v>16</v>
      </c>
      <c r="E981" s="2" t="s">
        <v>19</v>
      </c>
      <c r="F981" s="2" t="s">
        <v>20</v>
      </c>
      <c r="G981" s="2"/>
      <c r="H981" s="2">
        <v>2.7376</v>
      </c>
      <c r="I981" s="2">
        <v>0</v>
      </c>
      <c r="J981" s="2">
        <v>-3.4897</v>
      </c>
      <c r="K981" s="2">
        <v>0</v>
      </c>
      <c r="L981" s="2">
        <v>0</v>
      </c>
      <c r="M981" s="2">
        <v>0</v>
      </c>
      <c r="N981" s="2">
        <v>4.3407999999999998</v>
      </c>
      <c r="O981" s="3">
        <v>46097</v>
      </c>
      <c r="P981" s="2">
        <v>0.93569999999999998</v>
      </c>
      <c r="Q981" s="2"/>
    </row>
    <row r="982" spans="2:17" x14ac:dyDescent="0.25">
      <c r="B982" s="2">
        <v>-1</v>
      </c>
      <c r="C982" s="2" t="s">
        <v>129</v>
      </c>
      <c r="D982" s="2">
        <v>16</v>
      </c>
      <c r="E982" s="2" t="s">
        <v>19</v>
      </c>
      <c r="F982" s="2" t="s">
        <v>20</v>
      </c>
      <c r="G982" s="2"/>
      <c r="H982" s="2">
        <v>2.7376</v>
      </c>
      <c r="I982" s="2">
        <v>0</v>
      </c>
      <c r="J982" s="2">
        <v>-2.1545000000000001</v>
      </c>
      <c r="K982" s="2">
        <v>0</v>
      </c>
      <c r="L982" s="2">
        <v>0</v>
      </c>
      <c r="M982" s="2">
        <v>0</v>
      </c>
      <c r="N982" s="2">
        <v>4.4520999999999997</v>
      </c>
      <c r="O982" s="3">
        <v>46128</v>
      </c>
      <c r="P982" s="2">
        <v>0</v>
      </c>
      <c r="Q982" s="2"/>
    </row>
    <row r="983" spans="2:17" x14ac:dyDescent="0.25">
      <c r="B983" s="2">
        <v>-1</v>
      </c>
      <c r="C983" s="2" t="s">
        <v>129</v>
      </c>
      <c r="D983" s="2">
        <v>16</v>
      </c>
      <c r="E983" s="2" t="s">
        <v>19</v>
      </c>
      <c r="F983" s="2" t="s">
        <v>20</v>
      </c>
      <c r="G983" s="2"/>
      <c r="H983" s="2">
        <v>3.2054</v>
      </c>
      <c r="I983" s="2">
        <v>0</v>
      </c>
      <c r="J983" s="2">
        <v>-2.0083000000000002</v>
      </c>
      <c r="K983" s="2">
        <v>0</v>
      </c>
      <c r="L983" s="2">
        <v>0</v>
      </c>
      <c r="M983" s="2">
        <v>0</v>
      </c>
      <c r="N983" s="2">
        <v>5.4259000000000004</v>
      </c>
      <c r="O983" s="3">
        <v>46128</v>
      </c>
      <c r="P983" s="2">
        <v>0.46789999999999998</v>
      </c>
      <c r="Q983" s="2"/>
    </row>
    <row r="984" spans="2:17" x14ac:dyDescent="0.25">
      <c r="B984" s="2">
        <v>-1</v>
      </c>
      <c r="C984" s="2" t="s">
        <v>129</v>
      </c>
      <c r="D984" s="2">
        <v>16</v>
      </c>
      <c r="E984" s="2" t="s">
        <v>19</v>
      </c>
      <c r="F984" s="2" t="s">
        <v>20</v>
      </c>
      <c r="G984" s="2"/>
      <c r="H984" s="2">
        <v>3.6732999999999998</v>
      </c>
      <c r="I984" s="2">
        <v>0</v>
      </c>
      <c r="J984" s="2">
        <v>-1.8621000000000001</v>
      </c>
      <c r="K984" s="2">
        <v>0</v>
      </c>
      <c r="L984" s="2">
        <v>0</v>
      </c>
      <c r="M984" s="2">
        <v>0</v>
      </c>
      <c r="N984" s="2">
        <v>6.3312999999999997</v>
      </c>
      <c r="O984" s="3">
        <v>46128</v>
      </c>
      <c r="P984" s="2">
        <v>0.93569999999999998</v>
      </c>
      <c r="Q984" s="2"/>
    </row>
    <row r="985" spans="2:17" x14ac:dyDescent="0.25">
      <c r="B985" s="2">
        <v>-1</v>
      </c>
      <c r="C985" s="2" t="s">
        <v>129</v>
      </c>
      <c r="D985" s="2">
        <v>16</v>
      </c>
      <c r="E985" s="2" t="s">
        <v>19</v>
      </c>
      <c r="F985" s="2" t="s">
        <v>20</v>
      </c>
      <c r="G985" s="2"/>
      <c r="H985" s="2">
        <v>3.6732999999999998</v>
      </c>
      <c r="I985" s="2">
        <v>0</v>
      </c>
      <c r="J985" s="2">
        <v>-0.51570000000000005</v>
      </c>
      <c r="K985" s="2">
        <v>0</v>
      </c>
      <c r="L985" s="2">
        <v>0</v>
      </c>
      <c r="M985" s="2">
        <v>0</v>
      </c>
      <c r="N985" s="2">
        <v>6.3785999999999996</v>
      </c>
      <c r="O985" s="3">
        <v>46158</v>
      </c>
      <c r="P985" s="2">
        <v>0</v>
      </c>
      <c r="Q985" s="2"/>
    </row>
    <row r="986" spans="2:17" x14ac:dyDescent="0.25">
      <c r="B986" s="2">
        <v>-1</v>
      </c>
      <c r="C986" s="2" t="s">
        <v>129</v>
      </c>
      <c r="D986" s="2">
        <v>16</v>
      </c>
      <c r="E986" s="2" t="s">
        <v>19</v>
      </c>
      <c r="F986" s="2" t="s">
        <v>20</v>
      </c>
      <c r="G986" s="2"/>
      <c r="H986" s="2">
        <v>4.1410999999999998</v>
      </c>
      <c r="I986" s="2">
        <v>0</v>
      </c>
      <c r="J986" s="2">
        <v>-0.3695</v>
      </c>
      <c r="K986" s="2">
        <v>0</v>
      </c>
      <c r="L986" s="2">
        <v>0</v>
      </c>
      <c r="M986" s="2">
        <v>0</v>
      </c>
      <c r="N986" s="2">
        <v>6.5857000000000001</v>
      </c>
      <c r="O986" s="3">
        <v>46158</v>
      </c>
      <c r="P986" s="2">
        <v>0.46789999999999998</v>
      </c>
      <c r="Q986" s="2"/>
    </row>
    <row r="987" spans="2:17" x14ac:dyDescent="0.25">
      <c r="B987" s="2">
        <v>-1</v>
      </c>
      <c r="C987" s="2" t="s">
        <v>129</v>
      </c>
      <c r="D987" s="2">
        <v>16</v>
      </c>
      <c r="E987" s="2" t="s">
        <v>19</v>
      </c>
      <c r="F987" s="2" t="s">
        <v>20</v>
      </c>
      <c r="G987" s="2"/>
      <c r="H987" s="2">
        <v>4.609</v>
      </c>
      <c r="I987" s="2">
        <v>0</v>
      </c>
      <c r="J987" s="2">
        <v>-0.2233</v>
      </c>
      <c r="K987" s="2">
        <v>0</v>
      </c>
      <c r="L987" s="2">
        <v>0</v>
      </c>
      <c r="M987" s="2">
        <v>0</v>
      </c>
      <c r="N987" s="2">
        <v>6.7244000000000002</v>
      </c>
      <c r="O987" s="3">
        <v>46158</v>
      </c>
      <c r="P987" s="2">
        <v>0.93569999999999998</v>
      </c>
      <c r="Q987" s="2"/>
    </row>
    <row r="988" spans="2:17" x14ac:dyDescent="0.25">
      <c r="B988" s="2">
        <v>-1</v>
      </c>
      <c r="C988" s="2" t="s">
        <v>129</v>
      </c>
      <c r="D988" s="2">
        <v>16</v>
      </c>
      <c r="E988" s="2" t="s">
        <v>19</v>
      </c>
      <c r="F988" s="2" t="s">
        <v>20</v>
      </c>
      <c r="G988" s="2"/>
      <c r="H988" s="2">
        <v>4.609</v>
      </c>
      <c r="I988" s="2">
        <v>0</v>
      </c>
      <c r="J988" s="2">
        <v>1.0894999999999999</v>
      </c>
      <c r="K988" s="2">
        <v>0</v>
      </c>
      <c r="L988" s="2">
        <v>0</v>
      </c>
      <c r="M988" s="2">
        <v>0</v>
      </c>
      <c r="N988" s="2">
        <v>6.7080000000000002</v>
      </c>
      <c r="O988" s="3">
        <v>46189</v>
      </c>
      <c r="P988" s="2">
        <v>0</v>
      </c>
      <c r="Q988" s="2"/>
    </row>
    <row r="989" spans="2:17" x14ac:dyDescent="0.25">
      <c r="B989" s="2">
        <v>-1</v>
      </c>
      <c r="C989" s="2" t="s">
        <v>129</v>
      </c>
      <c r="D989" s="2">
        <v>16</v>
      </c>
      <c r="E989" s="2" t="s">
        <v>19</v>
      </c>
      <c r="F989" s="2" t="s">
        <v>20</v>
      </c>
      <c r="G989" s="2"/>
      <c r="H989" s="2">
        <v>5.0769000000000002</v>
      </c>
      <c r="I989" s="2">
        <v>0</v>
      </c>
      <c r="J989" s="2">
        <v>1.2357</v>
      </c>
      <c r="K989" s="2">
        <v>0</v>
      </c>
      <c r="L989" s="2">
        <v>0</v>
      </c>
      <c r="M989" s="2">
        <v>0</v>
      </c>
      <c r="N989" s="2">
        <v>6.1641000000000004</v>
      </c>
      <c r="O989" s="3">
        <v>46189</v>
      </c>
      <c r="P989" s="2">
        <v>0.46789999999999998</v>
      </c>
      <c r="Q989" s="2"/>
    </row>
    <row r="990" spans="2:17" x14ac:dyDescent="0.25">
      <c r="B990" s="2">
        <v>-1</v>
      </c>
      <c r="C990" s="2" t="s">
        <v>129</v>
      </c>
      <c r="D990" s="2">
        <v>16</v>
      </c>
      <c r="E990" s="2" t="s">
        <v>19</v>
      </c>
      <c r="F990" s="2" t="s">
        <v>20</v>
      </c>
      <c r="G990" s="2"/>
      <c r="H990" s="2">
        <v>5.5446999999999997</v>
      </c>
      <c r="I990" s="2">
        <v>0</v>
      </c>
      <c r="J990" s="2">
        <v>1.3818999999999999</v>
      </c>
      <c r="K990" s="2">
        <v>0</v>
      </c>
      <c r="L990" s="2">
        <v>0</v>
      </c>
      <c r="M990" s="2">
        <v>0</v>
      </c>
      <c r="N990" s="2">
        <v>5.5518000000000001</v>
      </c>
      <c r="O990" s="3">
        <v>46189</v>
      </c>
      <c r="P990" s="2">
        <v>0.93569999999999998</v>
      </c>
      <c r="Q990" s="2"/>
    </row>
    <row r="991" spans="2:17" x14ac:dyDescent="0.25">
      <c r="B991" s="2">
        <v>-1</v>
      </c>
      <c r="C991" s="2" t="s">
        <v>129</v>
      </c>
      <c r="D991" s="2">
        <v>16</v>
      </c>
      <c r="E991" s="2" t="s">
        <v>19</v>
      </c>
      <c r="F991" s="2" t="s">
        <v>20</v>
      </c>
      <c r="G991" s="2"/>
      <c r="H991" s="2">
        <v>5.5446999999999997</v>
      </c>
      <c r="I991" s="2">
        <v>0</v>
      </c>
      <c r="J991" s="2">
        <v>2.5394999999999999</v>
      </c>
      <c r="K991" s="2">
        <v>0</v>
      </c>
      <c r="L991" s="2">
        <v>0</v>
      </c>
      <c r="M991" s="2">
        <v>0</v>
      </c>
      <c r="N991" s="2">
        <v>5.4764999999999997</v>
      </c>
      <c r="O991" s="3">
        <v>46219</v>
      </c>
      <c r="P991" s="2">
        <v>0</v>
      </c>
      <c r="Q991" s="2"/>
    </row>
    <row r="992" spans="2:17" x14ac:dyDescent="0.25">
      <c r="B992" s="2">
        <v>-1</v>
      </c>
      <c r="C992" s="2" t="s">
        <v>129</v>
      </c>
      <c r="D992" s="2">
        <v>16</v>
      </c>
      <c r="E992" s="2" t="s">
        <v>19</v>
      </c>
      <c r="F992" s="2" t="s">
        <v>20</v>
      </c>
      <c r="G992" s="2"/>
      <c r="H992" s="2">
        <v>6.0125999999999999</v>
      </c>
      <c r="I992" s="2">
        <v>0</v>
      </c>
      <c r="J992" s="2">
        <v>2.6858</v>
      </c>
      <c r="K992" s="2">
        <v>0</v>
      </c>
      <c r="L992" s="2">
        <v>0</v>
      </c>
      <c r="M992" s="2">
        <v>0</v>
      </c>
      <c r="N992" s="2">
        <v>4.2542</v>
      </c>
      <c r="O992" s="3">
        <v>46219</v>
      </c>
      <c r="P992" s="2">
        <v>0.46789999999999998</v>
      </c>
      <c r="Q992" s="2"/>
    </row>
    <row r="993" spans="2:17" x14ac:dyDescent="0.25">
      <c r="B993" s="2">
        <v>-1</v>
      </c>
      <c r="C993" s="2" t="s">
        <v>129</v>
      </c>
      <c r="D993" s="2">
        <v>16</v>
      </c>
      <c r="E993" s="2" t="s">
        <v>19</v>
      </c>
      <c r="F993" s="2" t="s">
        <v>20</v>
      </c>
      <c r="G993" s="2"/>
      <c r="H993" s="2">
        <v>6.4804000000000004</v>
      </c>
      <c r="I993" s="2">
        <v>0</v>
      </c>
      <c r="J993" s="2">
        <v>2.8319999999999999</v>
      </c>
      <c r="K993" s="2">
        <v>0</v>
      </c>
      <c r="L993" s="2">
        <v>0</v>
      </c>
      <c r="M993" s="2">
        <v>0</v>
      </c>
      <c r="N993" s="2">
        <v>2.9634</v>
      </c>
      <c r="O993" s="3">
        <v>46219</v>
      </c>
      <c r="P993" s="2">
        <v>0.93569999999999998</v>
      </c>
      <c r="Q993" s="2"/>
    </row>
    <row r="994" spans="2:17" x14ac:dyDescent="0.25">
      <c r="B994" s="2">
        <v>-1</v>
      </c>
      <c r="C994" s="2" t="s">
        <v>129</v>
      </c>
      <c r="D994" s="2">
        <v>16</v>
      </c>
      <c r="E994" s="2" t="s">
        <v>19</v>
      </c>
      <c r="F994" s="2" t="s">
        <v>20</v>
      </c>
      <c r="G994" s="2"/>
      <c r="H994" s="2">
        <v>6.4804000000000004</v>
      </c>
      <c r="I994" s="2">
        <v>0</v>
      </c>
      <c r="J994" s="2">
        <v>3.3498999999999999</v>
      </c>
      <c r="K994" s="2">
        <v>0</v>
      </c>
      <c r="L994" s="2">
        <v>0</v>
      </c>
      <c r="M994" s="2">
        <v>0</v>
      </c>
      <c r="N994" s="2">
        <v>2.8487</v>
      </c>
      <c r="O994" s="3">
        <v>46250</v>
      </c>
      <c r="P994" s="2">
        <v>0</v>
      </c>
      <c r="Q994" s="2"/>
    </row>
    <row r="995" spans="2:17" x14ac:dyDescent="0.25">
      <c r="B995" s="2">
        <v>-1</v>
      </c>
      <c r="C995" s="2" t="s">
        <v>129</v>
      </c>
      <c r="D995" s="2">
        <v>16</v>
      </c>
      <c r="E995" s="2" t="s">
        <v>19</v>
      </c>
      <c r="F995" s="2" t="s">
        <v>20</v>
      </c>
      <c r="G995" s="2"/>
      <c r="H995" s="2">
        <v>6.9482999999999997</v>
      </c>
      <c r="I995" s="2">
        <v>0</v>
      </c>
      <c r="J995" s="2">
        <v>3.4961000000000002</v>
      </c>
      <c r="K995" s="2">
        <v>0</v>
      </c>
      <c r="L995" s="2">
        <v>0</v>
      </c>
      <c r="M995" s="2">
        <v>0</v>
      </c>
      <c r="N995" s="2">
        <v>1.2472000000000001</v>
      </c>
      <c r="O995" s="3">
        <v>46250</v>
      </c>
      <c r="P995" s="2">
        <v>0.46789999999999998</v>
      </c>
      <c r="Q995" s="2"/>
    </row>
    <row r="996" spans="2:17" x14ac:dyDescent="0.25">
      <c r="B996" s="2">
        <v>-1</v>
      </c>
      <c r="C996" s="2" t="s">
        <v>129</v>
      </c>
      <c r="D996" s="2">
        <v>16</v>
      </c>
      <c r="E996" s="2" t="s">
        <v>19</v>
      </c>
      <c r="F996" s="2" t="s">
        <v>20</v>
      </c>
      <c r="G996" s="2"/>
      <c r="H996" s="2">
        <v>7.4161000000000001</v>
      </c>
      <c r="I996" s="2">
        <v>0</v>
      </c>
      <c r="J996" s="2">
        <v>3.6423000000000001</v>
      </c>
      <c r="K996" s="2">
        <v>0</v>
      </c>
      <c r="L996" s="2">
        <v>0</v>
      </c>
      <c r="M996" s="2">
        <v>0</v>
      </c>
      <c r="N996" s="2">
        <v>-0.42259999999999998</v>
      </c>
      <c r="O996" s="3">
        <v>46250</v>
      </c>
      <c r="P996" s="2">
        <v>0.93569999999999998</v>
      </c>
      <c r="Q996" s="2"/>
    </row>
    <row r="997" spans="2:17" x14ac:dyDescent="0.25">
      <c r="B997" s="2">
        <v>-1</v>
      </c>
      <c r="C997" s="2" t="s">
        <v>129</v>
      </c>
      <c r="D997" s="2">
        <v>16</v>
      </c>
      <c r="E997" s="2" t="s">
        <v>19</v>
      </c>
      <c r="F997" s="2" t="s">
        <v>20</v>
      </c>
      <c r="G997" s="2"/>
      <c r="H997" s="2">
        <v>7.4161000000000001</v>
      </c>
      <c r="I997" s="2">
        <v>0</v>
      </c>
      <c r="J997" s="2">
        <v>-1.4563999999999999</v>
      </c>
      <c r="K997" s="2">
        <v>0</v>
      </c>
      <c r="L997" s="2">
        <v>0</v>
      </c>
      <c r="M997" s="2">
        <v>0</v>
      </c>
      <c r="N997" s="2">
        <v>-1.226</v>
      </c>
      <c r="O997" s="3">
        <v>46281</v>
      </c>
      <c r="P997" s="2">
        <v>0</v>
      </c>
      <c r="Q997" s="2"/>
    </row>
    <row r="998" spans="2:17" x14ac:dyDescent="0.25">
      <c r="B998" s="2">
        <v>-1</v>
      </c>
      <c r="C998" s="2" t="s">
        <v>129</v>
      </c>
      <c r="D998" s="2">
        <v>16</v>
      </c>
      <c r="E998" s="2" t="s">
        <v>19</v>
      </c>
      <c r="F998" s="2" t="s">
        <v>20</v>
      </c>
      <c r="G998" s="2"/>
      <c r="H998" s="2">
        <v>7.8840000000000003</v>
      </c>
      <c r="I998" s="2">
        <v>0</v>
      </c>
      <c r="J998" s="2">
        <v>-1.3102</v>
      </c>
      <c r="K998" s="2">
        <v>0</v>
      </c>
      <c r="L998" s="2">
        <v>0</v>
      </c>
      <c r="M998" s="2">
        <v>0</v>
      </c>
      <c r="N998" s="2">
        <v>-0.57879999999999998</v>
      </c>
      <c r="O998" s="3">
        <v>46281</v>
      </c>
      <c r="P998" s="2">
        <v>0.46789999999999998</v>
      </c>
      <c r="Q998" s="2"/>
    </row>
    <row r="999" spans="2:17" x14ac:dyDescent="0.25">
      <c r="B999" s="2">
        <v>-1</v>
      </c>
      <c r="C999" s="2" t="s">
        <v>129</v>
      </c>
      <c r="D999" s="2">
        <v>16</v>
      </c>
      <c r="E999" s="2" t="s">
        <v>19</v>
      </c>
      <c r="F999" s="2" t="s">
        <v>20</v>
      </c>
      <c r="G999" s="2"/>
      <c r="H999" s="2">
        <v>8.3519000000000005</v>
      </c>
      <c r="I999" s="2">
        <v>0</v>
      </c>
      <c r="J999" s="2">
        <v>-1.1639999999999999</v>
      </c>
      <c r="K999" s="2">
        <v>0</v>
      </c>
      <c r="L999" s="2">
        <v>0</v>
      </c>
      <c r="M999" s="2">
        <v>0</v>
      </c>
      <c r="N999" s="2">
        <v>0</v>
      </c>
      <c r="O999" s="3">
        <v>46281</v>
      </c>
      <c r="P999" s="2">
        <v>0.93569999999999998</v>
      </c>
      <c r="Q999" s="2"/>
    </row>
    <row r="1000" spans="2:17" x14ac:dyDescent="0.25">
      <c r="B1000" s="2">
        <v>-1</v>
      </c>
      <c r="C1000" s="2" t="s">
        <v>129</v>
      </c>
      <c r="D1000" s="2">
        <v>16</v>
      </c>
      <c r="E1000" s="2" t="s">
        <v>21</v>
      </c>
      <c r="F1000" s="2" t="s">
        <v>20</v>
      </c>
      <c r="G1000" s="2"/>
      <c r="H1000" s="2">
        <v>0.15</v>
      </c>
      <c r="I1000" s="2">
        <v>0</v>
      </c>
      <c r="J1000" s="2">
        <v>-5.9757999999999996</v>
      </c>
      <c r="K1000" s="2">
        <v>0</v>
      </c>
      <c r="L1000" s="2">
        <v>0</v>
      </c>
      <c r="M1000" s="2">
        <v>0</v>
      </c>
      <c r="N1000" s="2">
        <v>-8.3424999999999994</v>
      </c>
      <c r="O1000" s="3">
        <v>46038</v>
      </c>
      <c r="P1000" s="2">
        <v>0.15</v>
      </c>
      <c r="Q1000" s="2"/>
    </row>
    <row r="1001" spans="2:17" x14ac:dyDescent="0.25">
      <c r="B1001" s="2">
        <v>-1</v>
      </c>
      <c r="C1001" s="2" t="s">
        <v>129</v>
      </c>
      <c r="D1001" s="2">
        <v>16</v>
      </c>
      <c r="E1001" s="2" t="s">
        <v>21</v>
      </c>
      <c r="F1001" s="2" t="s">
        <v>20</v>
      </c>
      <c r="G1001" s="2"/>
      <c r="H1001" s="2">
        <v>0.52549999999999997</v>
      </c>
      <c r="I1001" s="2">
        <v>0</v>
      </c>
      <c r="J1001" s="2">
        <v>-5.9757999999999996</v>
      </c>
      <c r="K1001" s="2">
        <v>0</v>
      </c>
      <c r="L1001" s="2">
        <v>0</v>
      </c>
      <c r="M1001" s="2">
        <v>0</v>
      </c>
      <c r="N1001" s="2">
        <v>-6.0987999999999998</v>
      </c>
      <c r="O1001" s="3">
        <v>46038</v>
      </c>
      <c r="P1001" s="2">
        <v>0.52549999999999997</v>
      </c>
      <c r="Q1001" s="2"/>
    </row>
    <row r="1002" spans="2:17" x14ac:dyDescent="0.25">
      <c r="B1002" s="2">
        <v>-1</v>
      </c>
      <c r="C1002" s="2" t="s">
        <v>129</v>
      </c>
      <c r="D1002" s="2">
        <v>16</v>
      </c>
      <c r="E1002" s="2" t="s">
        <v>21</v>
      </c>
      <c r="F1002" s="2" t="s">
        <v>20</v>
      </c>
      <c r="G1002" s="2"/>
      <c r="H1002" s="2">
        <v>0.90090000000000003</v>
      </c>
      <c r="I1002" s="2">
        <v>0</v>
      </c>
      <c r="J1002" s="2">
        <v>-5.9757999999999996</v>
      </c>
      <c r="K1002" s="2">
        <v>0</v>
      </c>
      <c r="L1002" s="2">
        <v>0</v>
      </c>
      <c r="M1002" s="2">
        <v>0</v>
      </c>
      <c r="N1002" s="2">
        <v>-3.8551000000000002</v>
      </c>
      <c r="O1002" s="3">
        <v>46038</v>
      </c>
      <c r="P1002" s="2">
        <v>0.90090000000000003</v>
      </c>
      <c r="Q1002" s="2"/>
    </row>
    <row r="1003" spans="2:17" x14ac:dyDescent="0.25">
      <c r="B1003" s="2">
        <v>-1</v>
      </c>
      <c r="C1003" s="2" t="s">
        <v>129</v>
      </c>
      <c r="D1003" s="2">
        <v>16</v>
      </c>
      <c r="E1003" s="2" t="s">
        <v>21</v>
      </c>
      <c r="F1003" s="2" t="s">
        <v>20</v>
      </c>
      <c r="G1003" s="2"/>
      <c r="H1003" s="2">
        <v>0.90090000000000003</v>
      </c>
      <c r="I1003" s="2">
        <v>0</v>
      </c>
      <c r="J1003" s="2">
        <v>-4.8014000000000001</v>
      </c>
      <c r="K1003" s="2">
        <v>0</v>
      </c>
      <c r="L1003" s="2">
        <v>0</v>
      </c>
      <c r="M1003" s="2">
        <v>0</v>
      </c>
      <c r="N1003" s="2">
        <v>-3.6297999999999999</v>
      </c>
      <c r="O1003" s="3">
        <v>46069</v>
      </c>
      <c r="P1003" s="2">
        <v>0</v>
      </c>
      <c r="Q1003" s="2"/>
    </row>
    <row r="1004" spans="2:17" x14ac:dyDescent="0.25">
      <c r="B1004" s="2">
        <v>-1</v>
      </c>
      <c r="C1004" s="2" t="s">
        <v>129</v>
      </c>
      <c r="D1004" s="2">
        <v>16</v>
      </c>
      <c r="E1004" s="2" t="s">
        <v>21</v>
      </c>
      <c r="F1004" s="2" t="s">
        <v>20</v>
      </c>
      <c r="G1004" s="2"/>
      <c r="H1004" s="2">
        <v>1.3513999999999999</v>
      </c>
      <c r="I1004" s="2">
        <v>0</v>
      </c>
      <c r="J1004" s="2">
        <v>-4.8014000000000001</v>
      </c>
      <c r="K1004" s="2">
        <v>0</v>
      </c>
      <c r="L1004" s="2">
        <v>0</v>
      </c>
      <c r="M1004" s="2">
        <v>0</v>
      </c>
      <c r="N1004" s="2">
        <v>-1.4670000000000001</v>
      </c>
      <c r="O1004" s="3">
        <v>46069</v>
      </c>
      <c r="P1004" s="2">
        <v>0.45050000000000001</v>
      </c>
      <c r="Q1004" s="2"/>
    </row>
    <row r="1005" spans="2:17" x14ac:dyDescent="0.25">
      <c r="B1005" s="2">
        <v>-1</v>
      </c>
      <c r="C1005" s="2" t="s">
        <v>129</v>
      </c>
      <c r="D1005" s="2">
        <v>16</v>
      </c>
      <c r="E1005" s="2" t="s">
        <v>21</v>
      </c>
      <c r="F1005" s="2" t="s">
        <v>20</v>
      </c>
      <c r="G1005" s="2"/>
      <c r="H1005" s="2">
        <v>1.8019000000000001</v>
      </c>
      <c r="I1005" s="2">
        <v>0</v>
      </c>
      <c r="J1005" s="2">
        <v>-4.8014000000000001</v>
      </c>
      <c r="K1005" s="2">
        <v>0</v>
      </c>
      <c r="L1005" s="2">
        <v>0</v>
      </c>
      <c r="M1005" s="2">
        <v>0</v>
      </c>
      <c r="N1005" s="2">
        <v>0.69589999999999996</v>
      </c>
      <c r="O1005" s="3">
        <v>46069</v>
      </c>
      <c r="P1005" s="2">
        <v>0.90090000000000003</v>
      </c>
      <c r="Q1005" s="2"/>
    </row>
    <row r="1006" spans="2:17" x14ac:dyDescent="0.25">
      <c r="B1006" s="2">
        <v>-1</v>
      </c>
      <c r="C1006" s="2" t="s">
        <v>129</v>
      </c>
      <c r="D1006" s="2">
        <v>16</v>
      </c>
      <c r="E1006" s="2" t="s">
        <v>21</v>
      </c>
      <c r="F1006" s="2" t="s">
        <v>20</v>
      </c>
      <c r="G1006" s="2"/>
      <c r="H1006" s="2">
        <v>1.8019000000000001</v>
      </c>
      <c r="I1006" s="2">
        <v>0</v>
      </c>
      <c r="J1006" s="2">
        <v>-3.4066000000000001</v>
      </c>
      <c r="K1006" s="2">
        <v>0</v>
      </c>
      <c r="L1006" s="2">
        <v>0</v>
      </c>
      <c r="M1006" s="2">
        <v>0</v>
      </c>
      <c r="N1006" s="2">
        <v>0.86160000000000003</v>
      </c>
      <c r="O1006" s="3">
        <v>46097</v>
      </c>
      <c r="P1006" s="2">
        <v>0</v>
      </c>
      <c r="Q1006" s="2"/>
    </row>
    <row r="1007" spans="2:17" x14ac:dyDescent="0.25">
      <c r="B1007" s="2">
        <v>-1</v>
      </c>
      <c r="C1007" s="2" t="s">
        <v>129</v>
      </c>
      <c r="D1007" s="2">
        <v>16</v>
      </c>
      <c r="E1007" s="2" t="s">
        <v>21</v>
      </c>
      <c r="F1007" s="2" t="s">
        <v>20</v>
      </c>
      <c r="G1007" s="2"/>
      <c r="H1007" s="2">
        <v>2.2696999999999998</v>
      </c>
      <c r="I1007" s="2">
        <v>0</v>
      </c>
      <c r="J1007" s="2">
        <v>-3.4066000000000001</v>
      </c>
      <c r="K1007" s="2">
        <v>0</v>
      </c>
      <c r="L1007" s="2">
        <v>0</v>
      </c>
      <c r="M1007" s="2">
        <v>0</v>
      </c>
      <c r="N1007" s="2">
        <v>2.4554</v>
      </c>
      <c r="O1007" s="3">
        <v>46097</v>
      </c>
      <c r="P1007" s="2">
        <v>0.46789999999999998</v>
      </c>
      <c r="Q1007" s="2"/>
    </row>
    <row r="1008" spans="2:17" x14ac:dyDescent="0.25">
      <c r="B1008" s="2">
        <v>-1</v>
      </c>
      <c r="C1008" s="2" t="s">
        <v>129</v>
      </c>
      <c r="D1008" s="2">
        <v>16</v>
      </c>
      <c r="E1008" s="2" t="s">
        <v>21</v>
      </c>
      <c r="F1008" s="2" t="s">
        <v>20</v>
      </c>
      <c r="G1008" s="2"/>
      <c r="H1008" s="2">
        <v>2.7376</v>
      </c>
      <c r="I1008" s="2">
        <v>0</v>
      </c>
      <c r="J1008" s="2">
        <v>-3.4066000000000001</v>
      </c>
      <c r="K1008" s="2">
        <v>0</v>
      </c>
      <c r="L1008" s="2">
        <v>0</v>
      </c>
      <c r="M1008" s="2">
        <v>0</v>
      </c>
      <c r="N1008" s="2">
        <v>4.0491999999999999</v>
      </c>
      <c r="O1008" s="3">
        <v>46097</v>
      </c>
      <c r="P1008" s="2">
        <v>0.93569999999999998</v>
      </c>
      <c r="Q1008" s="2"/>
    </row>
    <row r="1009" spans="2:17" x14ac:dyDescent="0.25">
      <c r="B1009" s="2">
        <v>-1</v>
      </c>
      <c r="C1009" s="2" t="s">
        <v>129</v>
      </c>
      <c r="D1009" s="2">
        <v>16</v>
      </c>
      <c r="E1009" s="2" t="s">
        <v>21</v>
      </c>
      <c r="F1009" s="2" t="s">
        <v>20</v>
      </c>
      <c r="G1009" s="2"/>
      <c r="H1009" s="2">
        <v>2.7376</v>
      </c>
      <c r="I1009" s="2">
        <v>0</v>
      </c>
      <c r="J1009" s="2">
        <v>-1.8868</v>
      </c>
      <c r="K1009" s="2">
        <v>0</v>
      </c>
      <c r="L1009" s="2">
        <v>0</v>
      </c>
      <c r="M1009" s="2">
        <v>0</v>
      </c>
      <c r="N1009" s="2">
        <v>4.1535000000000002</v>
      </c>
      <c r="O1009" s="3">
        <v>46128</v>
      </c>
      <c r="P1009" s="2">
        <v>0</v>
      </c>
      <c r="Q1009" s="2"/>
    </row>
    <row r="1010" spans="2:17" x14ac:dyDescent="0.25">
      <c r="B1010" s="2">
        <v>-1</v>
      </c>
      <c r="C1010" s="2" t="s">
        <v>129</v>
      </c>
      <c r="D1010" s="2">
        <v>16</v>
      </c>
      <c r="E1010" s="2" t="s">
        <v>21</v>
      </c>
      <c r="F1010" s="2" t="s">
        <v>20</v>
      </c>
      <c r="G1010" s="2"/>
      <c r="H1010" s="2">
        <v>3.2054</v>
      </c>
      <c r="I1010" s="2">
        <v>0</v>
      </c>
      <c r="J1010" s="2">
        <v>-1.8868</v>
      </c>
      <c r="K1010" s="2">
        <v>0</v>
      </c>
      <c r="L1010" s="2">
        <v>0</v>
      </c>
      <c r="M1010" s="2">
        <v>0</v>
      </c>
      <c r="N1010" s="2">
        <v>5.0362</v>
      </c>
      <c r="O1010" s="3">
        <v>46128</v>
      </c>
      <c r="P1010" s="2">
        <v>0.46789999999999998</v>
      </c>
      <c r="Q1010" s="2"/>
    </row>
    <row r="1011" spans="2:17" x14ac:dyDescent="0.25">
      <c r="B1011" s="2">
        <v>-1</v>
      </c>
      <c r="C1011" s="2" t="s">
        <v>129</v>
      </c>
      <c r="D1011" s="2">
        <v>16</v>
      </c>
      <c r="E1011" s="2" t="s">
        <v>21</v>
      </c>
      <c r="F1011" s="2" t="s">
        <v>20</v>
      </c>
      <c r="G1011" s="2"/>
      <c r="H1011" s="2">
        <v>3.6732999999999998</v>
      </c>
      <c r="I1011" s="2">
        <v>0</v>
      </c>
      <c r="J1011" s="2">
        <v>-1.8868</v>
      </c>
      <c r="K1011" s="2">
        <v>0</v>
      </c>
      <c r="L1011" s="2">
        <v>0</v>
      </c>
      <c r="M1011" s="2">
        <v>0</v>
      </c>
      <c r="N1011" s="2">
        <v>5.9189999999999996</v>
      </c>
      <c r="O1011" s="3">
        <v>46128</v>
      </c>
      <c r="P1011" s="2">
        <v>0.93569999999999998</v>
      </c>
      <c r="Q1011" s="2"/>
    </row>
    <row r="1012" spans="2:17" x14ac:dyDescent="0.25">
      <c r="B1012" s="2">
        <v>-1</v>
      </c>
      <c r="C1012" s="2" t="s">
        <v>129</v>
      </c>
      <c r="D1012" s="2">
        <v>16</v>
      </c>
      <c r="E1012" s="2" t="s">
        <v>21</v>
      </c>
      <c r="F1012" s="2" t="s">
        <v>20</v>
      </c>
      <c r="G1012" s="2"/>
      <c r="H1012" s="2">
        <v>3.6732999999999998</v>
      </c>
      <c r="I1012" s="2">
        <v>0</v>
      </c>
      <c r="J1012" s="2">
        <v>-0.34460000000000002</v>
      </c>
      <c r="K1012" s="2">
        <v>0</v>
      </c>
      <c r="L1012" s="2">
        <v>0</v>
      </c>
      <c r="M1012" s="2">
        <v>0</v>
      </c>
      <c r="N1012" s="2">
        <v>5.9633000000000003</v>
      </c>
      <c r="O1012" s="3">
        <v>46158</v>
      </c>
      <c r="P1012" s="2">
        <v>0</v>
      </c>
      <c r="Q1012" s="2"/>
    </row>
    <row r="1013" spans="2:17" x14ac:dyDescent="0.25">
      <c r="B1013" s="2">
        <v>-1</v>
      </c>
      <c r="C1013" s="2" t="s">
        <v>129</v>
      </c>
      <c r="D1013" s="2">
        <v>16</v>
      </c>
      <c r="E1013" s="2" t="s">
        <v>21</v>
      </c>
      <c r="F1013" s="2" t="s">
        <v>20</v>
      </c>
      <c r="G1013" s="2"/>
      <c r="H1013" s="2">
        <v>4.1410999999999998</v>
      </c>
      <c r="I1013" s="2">
        <v>0</v>
      </c>
      <c r="J1013" s="2">
        <v>-0.34460000000000002</v>
      </c>
      <c r="K1013" s="2">
        <v>0</v>
      </c>
      <c r="L1013" s="2">
        <v>0</v>
      </c>
      <c r="M1013" s="2">
        <v>0</v>
      </c>
      <c r="N1013" s="2">
        <v>6.1246</v>
      </c>
      <c r="O1013" s="3">
        <v>46158</v>
      </c>
      <c r="P1013" s="2">
        <v>0.46789999999999998</v>
      </c>
      <c r="Q1013" s="2"/>
    </row>
    <row r="1014" spans="2:17" x14ac:dyDescent="0.25">
      <c r="B1014" s="2">
        <v>-1</v>
      </c>
      <c r="C1014" s="2" t="s">
        <v>129</v>
      </c>
      <c r="D1014" s="2">
        <v>16</v>
      </c>
      <c r="E1014" s="2" t="s">
        <v>21</v>
      </c>
      <c r="F1014" s="2" t="s">
        <v>20</v>
      </c>
      <c r="G1014" s="2"/>
      <c r="H1014" s="2">
        <v>4.609</v>
      </c>
      <c r="I1014" s="2">
        <v>0</v>
      </c>
      <c r="J1014" s="2">
        <v>-0.34460000000000002</v>
      </c>
      <c r="K1014" s="2">
        <v>0</v>
      </c>
      <c r="L1014" s="2">
        <v>0</v>
      </c>
      <c r="M1014" s="2">
        <v>0</v>
      </c>
      <c r="N1014" s="2">
        <v>6.2858000000000001</v>
      </c>
      <c r="O1014" s="3">
        <v>46158</v>
      </c>
      <c r="P1014" s="2">
        <v>0.93569999999999998</v>
      </c>
      <c r="Q1014" s="2"/>
    </row>
    <row r="1015" spans="2:17" x14ac:dyDescent="0.25">
      <c r="B1015" s="2">
        <v>-1</v>
      </c>
      <c r="C1015" s="2" t="s">
        <v>129</v>
      </c>
      <c r="D1015" s="2">
        <v>16</v>
      </c>
      <c r="E1015" s="2" t="s">
        <v>21</v>
      </c>
      <c r="F1015" s="2" t="s">
        <v>20</v>
      </c>
      <c r="G1015" s="2"/>
      <c r="H1015" s="2">
        <v>4.609</v>
      </c>
      <c r="I1015" s="2">
        <v>0</v>
      </c>
      <c r="J1015" s="2">
        <v>1.1666000000000001</v>
      </c>
      <c r="K1015" s="2">
        <v>0</v>
      </c>
      <c r="L1015" s="2">
        <v>0</v>
      </c>
      <c r="M1015" s="2">
        <v>0</v>
      </c>
      <c r="N1015" s="2">
        <v>6.2702999999999998</v>
      </c>
      <c r="O1015" s="3">
        <v>46189</v>
      </c>
      <c r="P1015" s="2">
        <v>0</v>
      </c>
      <c r="Q1015" s="2"/>
    </row>
    <row r="1016" spans="2:17" x14ac:dyDescent="0.25">
      <c r="B1016" s="2">
        <v>-1</v>
      </c>
      <c r="C1016" s="2" t="s">
        <v>129</v>
      </c>
      <c r="D1016" s="2">
        <v>16</v>
      </c>
      <c r="E1016" s="2" t="s">
        <v>21</v>
      </c>
      <c r="F1016" s="2" t="s">
        <v>20</v>
      </c>
      <c r="G1016" s="2"/>
      <c r="H1016" s="2">
        <v>5.0769000000000002</v>
      </c>
      <c r="I1016" s="2">
        <v>0</v>
      </c>
      <c r="J1016" s="2">
        <v>1.1666000000000001</v>
      </c>
      <c r="K1016" s="2">
        <v>0</v>
      </c>
      <c r="L1016" s="2">
        <v>0</v>
      </c>
      <c r="M1016" s="2">
        <v>0</v>
      </c>
      <c r="N1016" s="2">
        <v>5.7244999999999999</v>
      </c>
      <c r="O1016" s="3">
        <v>46189</v>
      </c>
      <c r="P1016" s="2">
        <v>0.46789999999999998</v>
      </c>
      <c r="Q1016" s="2"/>
    </row>
    <row r="1017" spans="2:17" x14ac:dyDescent="0.25">
      <c r="B1017" s="2">
        <v>-1</v>
      </c>
      <c r="C1017" s="2" t="s">
        <v>129</v>
      </c>
      <c r="D1017" s="2">
        <v>16</v>
      </c>
      <c r="E1017" s="2" t="s">
        <v>21</v>
      </c>
      <c r="F1017" s="2" t="s">
        <v>20</v>
      </c>
      <c r="G1017" s="2"/>
      <c r="H1017" s="2">
        <v>5.5446999999999997</v>
      </c>
      <c r="I1017" s="2">
        <v>0</v>
      </c>
      <c r="J1017" s="2">
        <v>1.1666000000000001</v>
      </c>
      <c r="K1017" s="2">
        <v>0</v>
      </c>
      <c r="L1017" s="2">
        <v>0</v>
      </c>
      <c r="M1017" s="2">
        <v>0</v>
      </c>
      <c r="N1017" s="2">
        <v>5.1787000000000001</v>
      </c>
      <c r="O1017" s="3">
        <v>46189</v>
      </c>
      <c r="P1017" s="2">
        <v>0.93569999999999998</v>
      </c>
      <c r="Q1017" s="2"/>
    </row>
    <row r="1018" spans="2:17" x14ac:dyDescent="0.25">
      <c r="B1018" s="2">
        <v>-1</v>
      </c>
      <c r="C1018" s="2" t="s">
        <v>129</v>
      </c>
      <c r="D1018" s="2">
        <v>16</v>
      </c>
      <c r="E1018" s="2" t="s">
        <v>21</v>
      </c>
      <c r="F1018" s="2" t="s">
        <v>20</v>
      </c>
      <c r="G1018" s="2"/>
      <c r="H1018" s="2">
        <v>5.5446999999999997</v>
      </c>
      <c r="I1018" s="2">
        <v>0</v>
      </c>
      <c r="J1018" s="2">
        <v>2.5240999999999998</v>
      </c>
      <c r="K1018" s="2">
        <v>0</v>
      </c>
      <c r="L1018" s="2">
        <v>0</v>
      </c>
      <c r="M1018" s="2">
        <v>0</v>
      </c>
      <c r="N1018" s="2">
        <v>5.1078999999999999</v>
      </c>
      <c r="O1018" s="3">
        <v>46219</v>
      </c>
      <c r="P1018" s="2">
        <v>0</v>
      </c>
      <c r="Q1018" s="2"/>
    </row>
    <row r="1019" spans="2:17" x14ac:dyDescent="0.25">
      <c r="B1019" s="2">
        <v>-1</v>
      </c>
      <c r="C1019" s="2" t="s">
        <v>129</v>
      </c>
      <c r="D1019" s="2">
        <v>16</v>
      </c>
      <c r="E1019" s="2" t="s">
        <v>21</v>
      </c>
      <c r="F1019" s="2" t="s">
        <v>20</v>
      </c>
      <c r="G1019" s="2"/>
      <c r="H1019" s="2">
        <v>6.0125999999999999</v>
      </c>
      <c r="I1019" s="2">
        <v>0</v>
      </c>
      <c r="J1019" s="2">
        <v>2.5240999999999998</v>
      </c>
      <c r="K1019" s="2">
        <v>0</v>
      </c>
      <c r="L1019" s="2">
        <v>0</v>
      </c>
      <c r="M1019" s="2">
        <v>0</v>
      </c>
      <c r="N1019" s="2">
        <v>3.927</v>
      </c>
      <c r="O1019" s="3">
        <v>46219</v>
      </c>
      <c r="P1019" s="2">
        <v>0.46789999999999998</v>
      </c>
      <c r="Q1019" s="2"/>
    </row>
    <row r="1020" spans="2:17" x14ac:dyDescent="0.25">
      <c r="B1020" s="2">
        <v>-1</v>
      </c>
      <c r="C1020" s="2" t="s">
        <v>129</v>
      </c>
      <c r="D1020" s="2">
        <v>16</v>
      </c>
      <c r="E1020" s="2" t="s">
        <v>21</v>
      </c>
      <c r="F1020" s="2" t="s">
        <v>20</v>
      </c>
      <c r="G1020" s="2"/>
      <c r="H1020" s="2">
        <v>6.4804000000000004</v>
      </c>
      <c r="I1020" s="2">
        <v>0</v>
      </c>
      <c r="J1020" s="2">
        <v>2.5240999999999998</v>
      </c>
      <c r="K1020" s="2">
        <v>0</v>
      </c>
      <c r="L1020" s="2">
        <v>0</v>
      </c>
      <c r="M1020" s="2">
        <v>0</v>
      </c>
      <c r="N1020" s="2">
        <v>2.7461000000000002</v>
      </c>
      <c r="O1020" s="3">
        <v>46219</v>
      </c>
      <c r="P1020" s="2">
        <v>0.93569999999999998</v>
      </c>
      <c r="Q1020" s="2"/>
    </row>
    <row r="1021" spans="2:17" x14ac:dyDescent="0.25">
      <c r="B1021" s="2">
        <v>-1</v>
      </c>
      <c r="C1021" s="2" t="s">
        <v>129</v>
      </c>
      <c r="D1021" s="2">
        <v>16</v>
      </c>
      <c r="E1021" s="2" t="s">
        <v>21</v>
      </c>
      <c r="F1021" s="2" t="s">
        <v>20</v>
      </c>
      <c r="G1021" s="2"/>
      <c r="H1021" s="2">
        <v>6.4804000000000004</v>
      </c>
      <c r="I1021" s="2">
        <v>0</v>
      </c>
      <c r="J1021" s="2">
        <v>3.2555000000000001</v>
      </c>
      <c r="K1021" s="2">
        <v>0</v>
      </c>
      <c r="L1021" s="2">
        <v>0</v>
      </c>
      <c r="M1021" s="2">
        <v>0</v>
      </c>
      <c r="N1021" s="2">
        <v>2.6383000000000001</v>
      </c>
      <c r="O1021" s="3">
        <v>46250</v>
      </c>
      <c r="P1021" s="2">
        <v>0</v>
      </c>
      <c r="Q1021" s="2"/>
    </row>
    <row r="1022" spans="2:17" x14ac:dyDescent="0.25">
      <c r="B1022" s="2">
        <v>-1</v>
      </c>
      <c r="C1022" s="2" t="s">
        <v>129</v>
      </c>
      <c r="D1022" s="2">
        <v>16</v>
      </c>
      <c r="E1022" s="2" t="s">
        <v>21</v>
      </c>
      <c r="F1022" s="2" t="s">
        <v>20</v>
      </c>
      <c r="G1022" s="2"/>
      <c r="H1022" s="2">
        <v>6.9482999999999997</v>
      </c>
      <c r="I1022" s="2">
        <v>0</v>
      </c>
      <c r="J1022" s="2">
        <v>3.2555000000000001</v>
      </c>
      <c r="K1022" s="2">
        <v>0</v>
      </c>
      <c r="L1022" s="2">
        <v>0</v>
      </c>
      <c r="M1022" s="2">
        <v>0</v>
      </c>
      <c r="N1022" s="2">
        <v>1.1152</v>
      </c>
      <c r="O1022" s="3">
        <v>46250</v>
      </c>
      <c r="P1022" s="2">
        <v>0.46789999999999998</v>
      </c>
      <c r="Q1022" s="2"/>
    </row>
    <row r="1023" spans="2:17" x14ac:dyDescent="0.25">
      <c r="B1023" s="2">
        <v>-1</v>
      </c>
      <c r="C1023" s="2" t="s">
        <v>129</v>
      </c>
      <c r="D1023" s="2">
        <v>16</v>
      </c>
      <c r="E1023" s="2" t="s">
        <v>21</v>
      </c>
      <c r="F1023" s="2" t="s">
        <v>20</v>
      </c>
      <c r="G1023" s="2"/>
      <c r="H1023" s="2">
        <v>7.4161000000000001</v>
      </c>
      <c r="I1023" s="2">
        <v>0</v>
      </c>
      <c r="J1023" s="2">
        <v>3.2555000000000001</v>
      </c>
      <c r="K1023" s="2">
        <v>0</v>
      </c>
      <c r="L1023" s="2">
        <v>0</v>
      </c>
      <c r="M1023" s="2">
        <v>0</v>
      </c>
      <c r="N1023" s="2">
        <v>-0.40789999999999998</v>
      </c>
      <c r="O1023" s="3">
        <v>46250</v>
      </c>
      <c r="P1023" s="2">
        <v>0.93569999999999998</v>
      </c>
      <c r="Q1023" s="2"/>
    </row>
    <row r="1024" spans="2:17" x14ac:dyDescent="0.25">
      <c r="B1024" s="2">
        <v>-1</v>
      </c>
      <c r="C1024" s="2" t="s">
        <v>129</v>
      </c>
      <c r="D1024" s="2">
        <v>16</v>
      </c>
      <c r="E1024" s="2" t="s">
        <v>21</v>
      </c>
      <c r="F1024" s="2" t="s">
        <v>20</v>
      </c>
      <c r="G1024" s="2"/>
      <c r="H1024" s="2">
        <v>7.4161000000000001</v>
      </c>
      <c r="I1024" s="2">
        <v>0</v>
      </c>
      <c r="J1024" s="2">
        <v>-1.2219</v>
      </c>
      <c r="K1024" s="2">
        <v>0</v>
      </c>
      <c r="L1024" s="2">
        <v>0</v>
      </c>
      <c r="M1024" s="2">
        <v>0</v>
      </c>
      <c r="N1024" s="2">
        <v>-1.1433</v>
      </c>
      <c r="O1024" s="3">
        <v>46281</v>
      </c>
      <c r="P1024" s="2">
        <v>0</v>
      </c>
      <c r="Q1024" s="2"/>
    </row>
    <row r="1025" spans="2:17" x14ac:dyDescent="0.25">
      <c r="B1025" s="2">
        <v>-1</v>
      </c>
      <c r="C1025" s="2" t="s">
        <v>129</v>
      </c>
      <c r="D1025" s="2">
        <v>16</v>
      </c>
      <c r="E1025" s="2" t="s">
        <v>21</v>
      </c>
      <c r="F1025" s="2" t="s">
        <v>20</v>
      </c>
      <c r="G1025" s="2"/>
      <c r="H1025" s="2">
        <v>7.8840000000000003</v>
      </c>
      <c r="I1025" s="2">
        <v>0</v>
      </c>
      <c r="J1025" s="2">
        <v>-1.2219</v>
      </c>
      <c r="K1025" s="2">
        <v>0</v>
      </c>
      <c r="L1025" s="2">
        <v>0</v>
      </c>
      <c r="M1025" s="2">
        <v>0</v>
      </c>
      <c r="N1025" s="2">
        <v>-0.57169999999999999</v>
      </c>
      <c r="O1025" s="3">
        <v>46281</v>
      </c>
      <c r="P1025" s="2">
        <v>0.46789999999999998</v>
      </c>
      <c r="Q1025" s="2"/>
    </row>
    <row r="1026" spans="2:17" x14ac:dyDescent="0.25">
      <c r="B1026" s="2">
        <v>-1</v>
      </c>
      <c r="C1026" s="2" t="s">
        <v>129</v>
      </c>
      <c r="D1026" s="2">
        <v>16</v>
      </c>
      <c r="E1026" s="2" t="s">
        <v>21</v>
      </c>
      <c r="F1026" s="2" t="s">
        <v>20</v>
      </c>
      <c r="G1026" s="2"/>
      <c r="H1026" s="2">
        <v>8.3519000000000005</v>
      </c>
      <c r="I1026" s="2">
        <v>0</v>
      </c>
      <c r="J1026" s="2">
        <v>-1.2219</v>
      </c>
      <c r="K1026" s="2">
        <v>0</v>
      </c>
      <c r="L1026" s="2">
        <v>0</v>
      </c>
      <c r="M1026" s="2">
        <v>0</v>
      </c>
      <c r="N1026" s="2">
        <v>0</v>
      </c>
      <c r="O1026" s="3">
        <v>46281</v>
      </c>
      <c r="P1026" s="2">
        <v>0.93569999999999998</v>
      </c>
      <c r="Q1026" s="2"/>
    </row>
    <row r="1027" spans="2:17" ht="30" x14ac:dyDescent="0.25">
      <c r="B1027" s="2">
        <v>-1</v>
      </c>
      <c r="C1027" s="2" t="s">
        <v>129</v>
      </c>
      <c r="D1027" s="2">
        <v>16</v>
      </c>
      <c r="E1027" s="2" t="s">
        <v>22</v>
      </c>
      <c r="F1027" s="2" t="s">
        <v>23</v>
      </c>
      <c r="G1027" s="2" t="s">
        <v>24</v>
      </c>
      <c r="H1027" s="2">
        <v>0.15</v>
      </c>
      <c r="I1027" s="2">
        <v>0</v>
      </c>
      <c r="J1027" s="2">
        <v>3.4799999999999998E-2</v>
      </c>
      <c r="K1027" s="2">
        <v>0</v>
      </c>
      <c r="L1027" s="2">
        <v>0</v>
      </c>
      <c r="M1027" s="2">
        <v>0</v>
      </c>
      <c r="N1027" s="2">
        <v>8.4900000000000003E-2</v>
      </c>
      <c r="O1027" s="3">
        <v>46038</v>
      </c>
      <c r="P1027" s="2">
        <v>0.15</v>
      </c>
      <c r="Q1027" s="2"/>
    </row>
    <row r="1028" spans="2:17" ht="30" x14ac:dyDescent="0.25">
      <c r="B1028" s="2">
        <v>-1</v>
      </c>
      <c r="C1028" s="2" t="s">
        <v>129</v>
      </c>
      <c r="D1028" s="2">
        <v>16</v>
      </c>
      <c r="E1028" s="2" t="s">
        <v>22</v>
      </c>
      <c r="F1028" s="2" t="s">
        <v>23</v>
      </c>
      <c r="G1028" s="2" t="s">
        <v>24</v>
      </c>
      <c r="H1028" s="2">
        <v>0.52549999999999997</v>
      </c>
      <c r="I1028" s="2">
        <v>0</v>
      </c>
      <c r="J1028" s="2">
        <v>3.4799999999999998E-2</v>
      </c>
      <c r="K1028" s="2">
        <v>0</v>
      </c>
      <c r="L1028" s="2">
        <v>0</v>
      </c>
      <c r="M1028" s="2">
        <v>0</v>
      </c>
      <c r="N1028" s="2">
        <v>7.1900000000000006E-2</v>
      </c>
      <c r="O1028" s="3">
        <v>46038</v>
      </c>
      <c r="P1028" s="2">
        <v>0.52549999999999997</v>
      </c>
      <c r="Q1028" s="2"/>
    </row>
    <row r="1029" spans="2:17" ht="30" x14ac:dyDescent="0.25">
      <c r="B1029" s="2">
        <v>-1</v>
      </c>
      <c r="C1029" s="2" t="s">
        <v>129</v>
      </c>
      <c r="D1029" s="2">
        <v>16</v>
      </c>
      <c r="E1029" s="2" t="s">
        <v>22</v>
      </c>
      <c r="F1029" s="2" t="s">
        <v>23</v>
      </c>
      <c r="G1029" s="2" t="s">
        <v>24</v>
      </c>
      <c r="H1029" s="2">
        <v>0.90090000000000003</v>
      </c>
      <c r="I1029" s="2">
        <v>0</v>
      </c>
      <c r="J1029" s="2">
        <v>3.4799999999999998E-2</v>
      </c>
      <c r="K1029" s="2">
        <v>0</v>
      </c>
      <c r="L1029" s="2">
        <v>0</v>
      </c>
      <c r="M1029" s="2">
        <v>0</v>
      </c>
      <c r="N1029" s="2">
        <v>5.8799999999999998E-2</v>
      </c>
      <c r="O1029" s="3">
        <v>46038</v>
      </c>
      <c r="P1029" s="2">
        <v>0.90090000000000003</v>
      </c>
      <c r="Q1029" s="2"/>
    </row>
    <row r="1030" spans="2:17" ht="30" x14ac:dyDescent="0.25">
      <c r="B1030" s="2">
        <v>-1</v>
      </c>
      <c r="C1030" s="2" t="s">
        <v>129</v>
      </c>
      <c r="D1030" s="2">
        <v>16</v>
      </c>
      <c r="E1030" s="2" t="s">
        <v>22</v>
      </c>
      <c r="F1030" s="2" t="s">
        <v>23</v>
      </c>
      <c r="G1030" s="2" t="s">
        <v>24</v>
      </c>
      <c r="H1030" s="2">
        <v>0.90090000000000003</v>
      </c>
      <c r="I1030" s="2">
        <v>0</v>
      </c>
      <c r="J1030" s="2">
        <v>2.6200000000000001E-2</v>
      </c>
      <c r="K1030" s="2">
        <v>0</v>
      </c>
      <c r="L1030" s="2">
        <v>0</v>
      </c>
      <c r="M1030" s="2">
        <v>0</v>
      </c>
      <c r="N1030" s="2">
        <v>5.7700000000000001E-2</v>
      </c>
      <c r="O1030" s="3">
        <v>46069</v>
      </c>
      <c r="P1030" s="2">
        <v>0</v>
      </c>
      <c r="Q1030" s="2"/>
    </row>
    <row r="1031" spans="2:17" ht="30" x14ac:dyDescent="0.25">
      <c r="B1031" s="2">
        <v>-1</v>
      </c>
      <c r="C1031" s="2" t="s">
        <v>129</v>
      </c>
      <c r="D1031" s="2">
        <v>16</v>
      </c>
      <c r="E1031" s="2" t="s">
        <v>22</v>
      </c>
      <c r="F1031" s="2" t="s">
        <v>23</v>
      </c>
      <c r="G1031" s="2" t="s">
        <v>24</v>
      </c>
      <c r="H1031" s="2">
        <v>1.3513999999999999</v>
      </c>
      <c r="I1031" s="2">
        <v>0</v>
      </c>
      <c r="J1031" s="2">
        <v>2.6200000000000001E-2</v>
      </c>
      <c r="K1031" s="2">
        <v>0</v>
      </c>
      <c r="L1031" s="2">
        <v>0</v>
      </c>
      <c r="M1031" s="2">
        <v>0</v>
      </c>
      <c r="N1031" s="2">
        <v>4.5900000000000003E-2</v>
      </c>
      <c r="O1031" s="3">
        <v>46069</v>
      </c>
      <c r="P1031" s="2">
        <v>0.45050000000000001</v>
      </c>
      <c r="Q1031" s="2"/>
    </row>
    <row r="1032" spans="2:17" ht="30" x14ac:dyDescent="0.25">
      <c r="B1032" s="2">
        <v>-1</v>
      </c>
      <c r="C1032" s="2" t="s">
        <v>129</v>
      </c>
      <c r="D1032" s="2">
        <v>16</v>
      </c>
      <c r="E1032" s="2" t="s">
        <v>22</v>
      </c>
      <c r="F1032" s="2" t="s">
        <v>23</v>
      </c>
      <c r="G1032" s="2" t="s">
        <v>24</v>
      </c>
      <c r="H1032" s="2">
        <v>1.8019000000000001</v>
      </c>
      <c r="I1032" s="2">
        <v>0</v>
      </c>
      <c r="J1032" s="2">
        <v>2.6200000000000001E-2</v>
      </c>
      <c r="K1032" s="2">
        <v>0</v>
      </c>
      <c r="L1032" s="2">
        <v>0</v>
      </c>
      <c r="M1032" s="2">
        <v>0</v>
      </c>
      <c r="N1032" s="2">
        <v>3.4099999999999998E-2</v>
      </c>
      <c r="O1032" s="3">
        <v>46069</v>
      </c>
      <c r="P1032" s="2">
        <v>0.90090000000000003</v>
      </c>
      <c r="Q1032" s="2"/>
    </row>
    <row r="1033" spans="2:17" ht="30" x14ac:dyDescent="0.25">
      <c r="B1033" s="2">
        <v>-1</v>
      </c>
      <c r="C1033" s="2" t="s">
        <v>129</v>
      </c>
      <c r="D1033" s="2">
        <v>16</v>
      </c>
      <c r="E1033" s="2" t="s">
        <v>22</v>
      </c>
      <c r="F1033" s="2" t="s">
        <v>23</v>
      </c>
      <c r="G1033" s="2" t="s">
        <v>24</v>
      </c>
      <c r="H1033" s="2">
        <v>1.8019000000000001</v>
      </c>
      <c r="I1033" s="2">
        <v>0</v>
      </c>
      <c r="J1033" s="2">
        <v>2.3199999999999998E-2</v>
      </c>
      <c r="K1033" s="2">
        <v>0</v>
      </c>
      <c r="L1033" s="2">
        <v>0</v>
      </c>
      <c r="M1033" s="2">
        <v>0</v>
      </c>
      <c r="N1033" s="2">
        <v>3.3099999999999997E-2</v>
      </c>
      <c r="O1033" s="3">
        <v>46097</v>
      </c>
      <c r="P1033" s="2">
        <v>0</v>
      </c>
      <c r="Q1033" s="2"/>
    </row>
    <row r="1034" spans="2:17" ht="30" x14ac:dyDescent="0.25">
      <c r="B1034" s="2">
        <v>-1</v>
      </c>
      <c r="C1034" s="2" t="s">
        <v>129</v>
      </c>
      <c r="D1034" s="2">
        <v>16</v>
      </c>
      <c r="E1034" s="2" t="s">
        <v>22</v>
      </c>
      <c r="F1034" s="2" t="s">
        <v>23</v>
      </c>
      <c r="G1034" s="2" t="s">
        <v>24</v>
      </c>
      <c r="H1034" s="2">
        <v>2.2696999999999998</v>
      </c>
      <c r="I1034" s="2">
        <v>0</v>
      </c>
      <c r="J1034" s="2">
        <v>2.3199999999999998E-2</v>
      </c>
      <c r="K1034" s="2">
        <v>0</v>
      </c>
      <c r="L1034" s="2">
        <v>0</v>
      </c>
      <c r="M1034" s="2">
        <v>0</v>
      </c>
      <c r="N1034" s="2">
        <v>2.23E-2</v>
      </c>
      <c r="O1034" s="3">
        <v>46097</v>
      </c>
      <c r="P1034" s="2">
        <v>0.46789999999999998</v>
      </c>
      <c r="Q1034" s="2"/>
    </row>
    <row r="1035" spans="2:17" ht="30" x14ac:dyDescent="0.25">
      <c r="B1035" s="2">
        <v>-1</v>
      </c>
      <c r="C1035" s="2" t="s">
        <v>129</v>
      </c>
      <c r="D1035" s="2">
        <v>16</v>
      </c>
      <c r="E1035" s="2" t="s">
        <v>22</v>
      </c>
      <c r="F1035" s="2" t="s">
        <v>23</v>
      </c>
      <c r="G1035" s="2" t="s">
        <v>24</v>
      </c>
      <c r="H1035" s="2">
        <v>2.7376</v>
      </c>
      <c r="I1035" s="2">
        <v>0</v>
      </c>
      <c r="J1035" s="2">
        <v>2.3199999999999998E-2</v>
      </c>
      <c r="K1035" s="2">
        <v>0</v>
      </c>
      <c r="L1035" s="2">
        <v>0</v>
      </c>
      <c r="M1035" s="2">
        <v>0</v>
      </c>
      <c r="N1035" s="2">
        <v>1.15E-2</v>
      </c>
      <c r="O1035" s="3">
        <v>46097</v>
      </c>
      <c r="P1035" s="2">
        <v>0.93569999999999998</v>
      </c>
      <c r="Q1035" s="2"/>
    </row>
    <row r="1036" spans="2:17" ht="30" x14ac:dyDescent="0.25">
      <c r="B1036" s="2">
        <v>-1</v>
      </c>
      <c r="C1036" s="2" t="s">
        <v>129</v>
      </c>
      <c r="D1036" s="2">
        <v>16</v>
      </c>
      <c r="E1036" s="2" t="s">
        <v>22</v>
      </c>
      <c r="F1036" s="2" t="s">
        <v>23</v>
      </c>
      <c r="G1036" s="2" t="s">
        <v>24</v>
      </c>
      <c r="H1036" s="2">
        <v>2.7376</v>
      </c>
      <c r="I1036" s="2">
        <v>0</v>
      </c>
      <c r="J1036" s="2">
        <v>2.23E-2</v>
      </c>
      <c r="K1036" s="2">
        <v>0</v>
      </c>
      <c r="L1036" s="2">
        <v>0</v>
      </c>
      <c r="M1036" s="2">
        <v>0</v>
      </c>
      <c r="N1036" s="2">
        <v>1.06E-2</v>
      </c>
      <c r="O1036" s="3">
        <v>46128</v>
      </c>
      <c r="P1036" s="2">
        <v>0</v>
      </c>
      <c r="Q1036" s="2"/>
    </row>
    <row r="1037" spans="2:17" ht="30" x14ac:dyDescent="0.25">
      <c r="B1037" s="2">
        <v>-1</v>
      </c>
      <c r="C1037" s="2" t="s">
        <v>129</v>
      </c>
      <c r="D1037" s="2">
        <v>16</v>
      </c>
      <c r="E1037" s="2" t="s">
        <v>22</v>
      </c>
      <c r="F1037" s="2" t="s">
        <v>23</v>
      </c>
      <c r="G1037" s="2" t="s">
        <v>24</v>
      </c>
      <c r="H1037" s="2">
        <v>3.2054</v>
      </c>
      <c r="I1037" s="2">
        <v>0</v>
      </c>
      <c r="J1037" s="2">
        <v>2.23E-2</v>
      </c>
      <c r="K1037" s="2">
        <v>0</v>
      </c>
      <c r="L1037" s="2">
        <v>0</v>
      </c>
      <c r="M1037" s="2">
        <v>0</v>
      </c>
      <c r="N1037" s="2">
        <v>5.9999999999999995E-4</v>
      </c>
      <c r="O1037" s="3">
        <v>46128</v>
      </c>
      <c r="P1037" s="2">
        <v>0.46789999999999998</v>
      </c>
      <c r="Q1037" s="2"/>
    </row>
    <row r="1038" spans="2:17" ht="30" x14ac:dyDescent="0.25">
      <c r="B1038" s="2">
        <v>-1</v>
      </c>
      <c r="C1038" s="2" t="s">
        <v>129</v>
      </c>
      <c r="D1038" s="2">
        <v>16</v>
      </c>
      <c r="E1038" s="2" t="s">
        <v>22</v>
      </c>
      <c r="F1038" s="2" t="s">
        <v>23</v>
      </c>
      <c r="G1038" s="2" t="s">
        <v>24</v>
      </c>
      <c r="H1038" s="2">
        <v>3.6732999999999998</v>
      </c>
      <c r="I1038" s="2">
        <v>0</v>
      </c>
      <c r="J1038" s="2">
        <v>2.23E-2</v>
      </c>
      <c r="K1038" s="2">
        <v>0</v>
      </c>
      <c r="L1038" s="2">
        <v>0</v>
      </c>
      <c r="M1038" s="2">
        <v>0</v>
      </c>
      <c r="N1038" s="2">
        <v>1.04E-2</v>
      </c>
      <c r="O1038" s="3">
        <v>46128</v>
      </c>
      <c r="P1038" s="2">
        <v>0.93569999999999998</v>
      </c>
      <c r="Q1038" s="2"/>
    </row>
    <row r="1039" spans="2:17" ht="30" x14ac:dyDescent="0.25">
      <c r="B1039" s="2">
        <v>-1</v>
      </c>
      <c r="C1039" s="2" t="s">
        <v>129</v>
      </c>
      <c r="D1039" s="2">
        <v>16</v>
      </c>
      <c r="E1039" s="2" t="s">
        <v>22</v>
      </c>
      <c r="F1039" s="2" t="s">
        <v>23</v>
      </c>
      <c r="G1039" s="2" t="s">
        <v>24</v>
      </c>
      <c r="H1039" s="2">
        <v>3.6732999999999998</v>
      </c>
      <c r="I1039" s="2">
        <v>0</v>
      </c>
      <c r="J1039" s="2">
        <v>2.2200000000000001E-2</v>
      </c>
      <c r="K1039" s="2">
        <v>0</v>
      </c>
      <c r="L1039" s="2">
        <v>0</v>
      </c>
      <c r="M1039" s="2">
        <v>0</v>
      </c>
      <c r="N1039" s="2">
        <v>1.12E-2</v>
      </c>
      <c r="O1039" s="3">
        <v>46158</v>
      </c>
      <c r="P1039" s="2">
        <v>0</v>
      </c>
      <c r="Q1039" s="2"/>
    </row>
    <row r="1040" spans="2:17" ht="30" x14ac:dyDescent="0.25">
      <c r="B1040" s="2">
        <v>-1</v>
      </c>
      <c r="C1040" s="2" t="s">
        <v>129</v>
      </c>
      <c r="D1040" s="2">
        <v>16</v>
      </c>
      <c r="E1040" s="2" t="s">
        <v>22</v>
      </c>
      <c r="F1040" s="2" t="s">
        <v>23</v>
      </c>
      <c r="G1040" s="2" t="s">
        <v>24</v>
      </c>
      <c r="H1040" s="2">
        <v>4.1410999999999998</v>
      </c>
      <c r="I1040" s="2">
        <v>0</v>
      </c>
      <c r="J1040" s="2">
        <v>2.2200000000000001E-2</v>
      </c>
      <c r="K1040" s="2">
        <v>0</v>
      </c>
      <c r="L1040" s="2">
        <v>0</v>
      </c>
      <c r="M1040" s="2">
        <v>0</v>
      </c>
      <c r="N1040" s="2">
        <v>2.1600000000000001E-2</v>
      </c>
      <c r="O1040" s="3">
        <v>46158</v>
      </c>
      <c r="P1040" s="2">
        <v>0.46789999999999998</v>
      </c>
      <c r="Q1040" s="2"/>
    </row>
    <row r="1041" spans="2:17" ht="30" x14ac:dyDescent="0.25">
      <c r="B1041" s="2">
        <v>-1</v>
      </c>
      <c r="C1041" s="2" t="s">
        <v>129</v>
      </c>
      <c r="D1041" s="2">
        <v>16</v>
      </c>
      <c r="E1041" s="2" t="s">
        <v>22</v>
      </c>
      <c r="F1041" s="2" t="s">
        <v>23</v>
      </c>
      <c r="G1041" s="2" t="s">
        <v>24</v>
      </c>
      <c r="H1041" s="2">
        <v>4.609</v>
      </c>
      <c r="I1041" s="2">
        <v>0</v>
      </c>
      <c r="J1041" s="2">
        <v>2.2200000000000001E-2</v>
      </c>
      <c r="K1041" s="2">
        <v>0</v>
      </c>
      <c r="L1041" s="2">
        <v>0</v>
      </c>
      <c r="M1041" s="2">
        <v>0</v>
      </c>
      <c r="N1041" s="2">
        <v>3.2000000000000001E-2</v>
      </c>
      <c r="O1041" s="3">
        <v>46158</v>
      </c>
      <c r="P1041" s="2">
        <v>0.93569999999999998</v>
      </c>
      <c r="Q1041" s="2"/>
    </row>
    <row r="1042" spans="2:17" ht="30" x14ac:dyDescent="0.25">
      <c r="B1042" s="2">
        <v>-1</v>
      </c>
      <c r="C1042" s="2" t="s">
        <v>129</v>
      </c>
      <c r="D1042" s="2">
        <v>16</v>
      </c>
      <c r="E1042" s="2" t="s">
        <v>22</v>
      </c>
      <c r="F1042" s="2" t="s">
        <v>23</v>
      </c>
      <c r="G1042" s="2" t="s">
        <v>24</v>
      </c>
      <c r="H1042" s="2">
        <v>4.609</v>
      </c>
      <c r="I1042" s="2">
        <v>0</v>
      </c>
      <c r="J1042" s="2">
        <v>2.1700000000000001E-2</v>
      </c>
      <c r="K1042" s="2">
        <v>0</v>
      </c>
      <c r="L1042" s="2">
        <v>0</v>
      </c>
      <c r="M1042" s="2">
        <v>0</v>
      </c>
      <c r="N1042" s="2">
        <v>3.2899999999999999E-2</v>
      </c>
      <c r="O1042" s="3">
        <v>46189</v>
      </c>
      <c r="P1042" s="2">
        <v>0</v>
      </c>
      <c r="Q1042" s="2"/>
    </row>
    <row r="1043" spans="2:17" ht="30" x14ac:dyDescent="0.25">
      <c r="B1043" s="2">
        <v>-1</v>
      </c>
      <c r="C1043" s="2" t="s">
        <v>129</v>
      </c>
      <c r="D1043" s="2">
        <v>16</v>
      </c>
      <c r="E1043" s="2" t="s">
        <v>22</v>
      </c>
      <c r="F1043" s="2" t="s">
        <v>23</v>
      </c>
      <c r="G1043" s="2" t="s">
        <v>24</v>
      </c>
      <c r="H1043" s="2">
        <v>5.0769000000000002</v>
      </c>
      <c r="I1043" s="2">
        <v>0</v>
      </c>
      <c r="J1043" s="2">
        <v>2.1700000000000001E-2</v>
      </c>
      <c r="K1043" s="2">
        <v>0</v>
      </c>
      <c r="L1043" s="2">
        <v>0</v>
      </c>
      <c r="M1043" s="2">
        <v>0</v>
      </c>
      <c r="N1043" s="2">
        <v>4.2999999999999997E-2</v>
      </c>
      <c r="O1043" s="3">
        <v>46189</v>
      </c>
      <c r="P1043" s="2">
        <v>0.46789999999999998</v>
      </c>
      <c r="Q1043" s="2"/>
    </row>
    <row r="1044" spans="2:17" ht="30" x14ac:dyDescent="0.25">
      <c r="B1044" s="2">
        <v>-1</v>
      </c>
      <c r="C1044" s="2" t="s">
        <v>129</v>
      </c>
      <c r="D1044" s="2">
        <v>16</v>
      </c>
      <c r="E1044" s="2" t="s">
        <v>22</v>
      </c>
      <c r="F1044" s="2" t="s">
        <v>23</v>
      </c>
      <c r="G1044" s="2" t="s">
        <v>24</v>
      </c>
      <c r="H1044" s="2">
        <v>5.5446999999999997</v>
      </c>
      <c r="I1044" s="2">
        <v>0</v>
      </c>
      <c r="J1044" s="2">
        <v>2.1700000000000001E-2</v>
      </c>
      <c r="K1044" s="2">
        <v>0</v>
      </c>
      <c r="L1044" s="2">
        <v>0</v>
      </c>
      <c r="M1044" s="2">
        <v>0</v>
      </c>
      <c r="N1044" s="2">
        <v>5.3100000000000001E-2</v>
      </c>
      <c r="O1044" s="3">
        <v>46189</v>
      </c>
      <c r="P1044" s="2">
        <v>0.93569999999999998</v>
      </c>
      <c r="Q1044" s="2"/>
    </row>
    <row r="1045" spans="2:17" ht="30" x14ac:dyDescent="0.25">
      <c r="B1045" s="2">
        <v>-1</v>
      </c>
      <c r="C1045" s="2" t="s">
        <v>129</v>
      </c>
      <c r="D1045" s="2">
        <v>16</v>
      </c>
      <c r="E1045" s="2" t="s">
        <v>22</v>
      </c>
      <c r="F1045" s="2" t="s">
        <v>23</v>
      </c>
      <c r="G1045" s="2" t="s">
        <v>24</v>
      </c>
      <c r="H1045" s="2">
        <v>5.5446999999999997</v>
      </c>
      <c r="I1045" s="2">
        <v>0</v>
      </c>
      <c r="J1045" s="2">
        <v>1.9E-2</v>
      </c>
      <c r="K1045" s="2">
        <v>0</v>
      </c>
      <c r="L1045" s="2">
        <v>0</v>
      </c>
      <c r="M1045" s="2">
        <v>0</v>
      </c>
      <c r="N1045" s="2">
        <v>5.3900000000000003E-2</v>
      </c>
      <c r="O1045" s="3">
        <v>46219</v>
      </c>
      <c r="P1045" s="2">
        <v>0</v>
      </c>
      <c r="Q1045" s="2"/>
    </row>
    <row r="1046" spans="2:17" ht="30" x14ac:dyDescent="0.25">
      <c r="B1046" s="2">
        <v>-1</v>
      </c>
      <c r="C1046" s="2" t="s">
        <v>129</v>
      </c>
      <c r="D1046" s="2">
        <v>16</v>
      </c>
      <c r="E1046" s="2" t="s">
        <v>22</v>
      </c>
      <c r="F1046" s="2" t="s">
        <v>23</v>
      </c>
      <c r="G1046" s="2" t="s">
        <v>24</v>
      </c>
      <c r="H1046" s="2">
        <v>6.0125999999999999</v>
      </c>
      <c r="I1046" s="2">
        <v>0</v>
      </c>
      <c r="J1046" s="2">
        <v>1.9E-2</v>
      </c>
      <c r="K1046" s="2">
        <v>0</v>
      </c>
      <c r="L1046" s="2">
        <v>0</v>
      </c>
      <c r="M1046" s="2">
        <v>0</v>
      </c>
      <c r="N1046" s="2">
        <v>6.2799999999999995E-2</v>
      </c>
      <c r="O1046" s="3">
        <v>46219</v>
      </c>
      <c r="P1046" s="2">
        <v>0.46789999999999998</v>
      </c>
      <c r="Q1046" s="2"/>
    </row>
    <row r="1047" spans="2:17" ht="30" x14ac:dyDescent="0.25">
      <c r="B1047" s="2">
        <v>-1</v>
      </c>
      <c r="C1047" s="2" t="s">
        <v>129</v>
      </c>
      <c r="D1047" s="2">
        <v>16</v>
      </c>
      <c r="E1047" s="2" t="s">
        <v>22</v>
      </c>
      <c r="F1047" s="2" t="s">
        <v>23</v>
      </c>
      <c r="G1047" s="2" t="s">
        <v>24</v>
      </c>
      <c r="H1047" s="2">
        <v>6.4804000000000004</v>
      </c>
      <c r="I1047" s="2">
        <v>0</v>
      </c>
      <c r="J1047" s="2">
        <v>1.9E-2</v>
      </c>
      <c r="K1047" s="2">
        <v>0</v>
      </c>
      <c r="L1047" s="2">
        <v>0</v>
      </c>
      <c r="M1047" s="2">
        <v>0</v>
      </c>
      <c r="N1047" s="2">
        <v>7.17E-2</v>
      </c>
      <c r="O1047" s="3">
        <v>46219</v>
      </c>
      <c r="P1047" s="2">
        <v>0.93569999999999998</v>
      </c>
      <c r="Q1047" s="2"/>
    </row>
    <row r="1048" spans="2:17" ht="30" x14ac:dyDescent="0.25">
      <c r="B1048" s="2">
        <v>-1</v>
      </c>
      <c r="C1048" s="2" t="s">
        <v>129</v>
      </c>
      <c r="D1048" s="2">
        <v>16</v>
      </c>
      <c r="E1048" s="2" t="s">
        <v>22</v>
      </c>
      <c r="F1048" s="2" t="s">
        <v>23</v>
      </c>
      <c r="G1048" s="2" t="s">
        <v>24</v>
      </c>
      <c r="H1048" s="2">
        <v>6.4804000000000004</v>
      </c>
      <c r="I1048" s="2">
        <v>0</v>
      </c>
      <c r="J1048" s="2">
        <v>7.1999999999999998E-3</v>
      </c>
      <c r="K1048" s="2">
        <v>0</v>
      </c>
      <c r="L1048" s="2">
        <v>0</v>
      </c>
      <c r="M1048" s="2">
        <v>0</v>
      </c>
      <c r="N1048" s="2">
        <v>7.2099999999999997E-2</v>
      </c>
      <c r="O1048" s="3">
        <v>46250</v>
      </c>
      <c r="P1048" s="2">
        <v>0</v>
      </c>
      <c r="Q1048" s="2"/>
    </row>
    <row r="1049" spans="2:17" ht="30" x14ac:dyDescent="0.25">
      <c r="B1049" s="2">
        <v>-1</v>
      </c>
      <c r="C1049" s="2" t="s">
        <v>129</v>
      </c>
      <c r="D1049" s="2">
        <v>16</v>
      </c>
      <c r="E1049" s="2" t="s">
        <v>22</v>
      </c>
      <c r="F1049" s="2" t="s">
        <v>23</v>
      </c>
      <c r="G1049" s="2" t="s">
        <v>24</v>
      </c>
      <c r="H1049" s="2">
        <v>6.9482999999999997</v>
      </c>
      <c r="I1049" s="2">
        <v>0</v>
      </c>
      <c r="J1049" s="2">
        <v>7.1999999999999998E-3</v>
      </c>
      <c r="K1049" s="2">
        <v>0</v>
      </c>
      <c r="L1049" s="2">
        <v>0</v>
      </c>
      <c r="M1049" s="2">
        <v>0</v>
      </c>
      <c r="N1049" s="2">
        <v>7.5499999999999998E-2</v>
      </c>
      <c r="O1049" s="3">
        <v>46250</v>
      </c>
      <c r="P1049" s="2">
        <v>0.46789999999999998</v>
      </c>
      <c r="Q1049" s="2"/>
    </row>
    <row r="1050" spans="2:17" ht="30" x14ac:dyDescent="0.25">
      <c r="B1050" s="2">
        <v>-1</v>
      </c>
      <c r="C1050" s="2" t="s">
        <v>129</v>
      </c>
      <c r="D1050" s="2">
        <v>16</v>
      </c>
      <c r="E1050" s="2" t="s">
        <v>22</v>
      </c>
      <c r="F1050" s="2" t="s">
        <v>23</v>
      </c>
      <c r="G1050" s="2" t="s">
        <v>24</v>
      </c>
      <c r="H1050" s="2">
        <v>7.4161000000000001</v>
      </c>
      <c r="I1050" s="2">
        <v>0</v>
      </c>
      <c r="J1050" s="2">
        <v>7.1999999999999998E-3</v>
      </c>
      <c r="K1050" s="2">
        <v>0</v>
      </c>
      <c r="L1050" s="2">
        <v>0</v>
      </c>
      <c r="M1050" s="2">
        <v>0</v>
      </c>
      <c r="N1050" s="2">
        <v>7.8899999999999998E-2</v>
      </c>
      <c r="O1050" s="3">
        <v>46250</v>
      </c>
      <c r="P1050" s="2">
        <v>0.93569999999999998</v>
      </c>
      <c r="Q1050" s="2"/>
    </row>
    <row r="1051" spans="2:17" ht="30" x14ac:dyDescent="0.25">
      <c r="B1051" s="2">
        <v>-1</v>
      </c>
      <c r="C1051" s="2" t="s">
        <v>129</v>
      </c>
      <c r="D1051" s="2">
        <v>16</v>
      </c>
      <c r="E1051" s="2" t="s">
        <v>22</v>
      </c>
      <c r="F1051" s="2" t="s">
        <v>23</v>
      </c>
      <c r="G1051" s="2" t="s">
        <v>24</v>
      </c>
      <c r="H1051" s="2">
        <v>7.4161000000000001</v>
      </c>
      <c r="I1051" s="2">
        <v>0</v>
      </c>
      <c r="J1051" s="2">
        <v>9.9699999999999997E-2</v>
      </c>
      <c r="K1051" s="2">
        <v>0</v>
      </c>
      <c r="L1051" s="2">
        <v>0</v>
      </c>
      <c r="M1051" s="2">
        <v>0</v>
      </c>
      <c r="N1051" s="2">
        <v>9.3299999999999994E-2</v>
      </c>
      <c r="O1051" s="3">
        <v>46281</v>
      </c>
      <c r="P1051" s="2">
        <v>0</v>
      </c>
      <c r="Q1051" s="2"/>
    </row>
    <row r="1052" spans="2:17" ht="30" x14ac:dyDescent="0.25">
      <c r="B1052" s="2">
        <v>-1</v>
      </c>
      <c r="C1052" s="2" t="s">
        <v>129</v>
      </c>
      <c r="D1052" s="2">
        <v>16</v>
      </c>
      <c r="E1052" s="2" t="s">
        <v>22</v>
      </c>
      <c r="F1052" s="2" t="s">
        <v>23</v>
      </c>
      <c r="G1052" s="2" t="s">
        <v>24</v>
      </c>
      <c r="H1052" s="2">
        <v>7.8840000000000003</v>
      </c>
      <c r="I1052" s="2">
        <v>0</v>
      </c>
      <c r="J1052" s="2">
        <v>9.9699999999999997E-2</v>
      </c>
      <c r="K1052" s="2">
        <v>0</v>
      </c>
      <c r="L1052" s="2">
        <v>0</v>
      </c>
      <c r="M1052" s="2">
        <v>0</v>
      </c>
      <c r="N1052" s="2">
        <v>4.6699999999999998E-2</v>
      </c>
      <c r="O1052" s="3">
        <v>46281</v>
      </c>
      <c r="P1052" s="2">
        <v>0.46789999999999998</v>
      </c>
      <c r="Q1052" s="2"/>
    </row>
    <row r="1053" spans="2:17" ht="30" x14ac:dyDescent="0.25">
      <c r="B1053" s="2">
        <v>-1</v>
      </c>
      <c r="C1053" s="2" t="s">
        <v>129</v>
      </c>
      <c r="D1053" s="2">
        <v>16</v>
      </c>
      <c r="E1053" s="2" t="s">
        <v>22</v>
      </c>
      <c r="F1053" s="2" t="s">
        <v>23</v>
      </c>
      <c r="G1053" s="2" t="s">
        <v>24</v>
      </c>
      <c r="H1053" s="2">
        <v>8.3519000000000005</v>
      </c>
      <c r="I1053" s="2">
        <v>0</v>
      </c>
      <c r="J1053" s="2">
        <v>9.9699999999999997E-2</v>
      </c>
      <c r="K1053" s="2">
        <v>0</v>
      </c>
      <c r="L1053" s="2">
        <v>0</v>
      </c>
      <c r="M1053" s="2">
        <v>0</v>
      </c>
      <c r="N1053" s="2">
        <v>0</v>
      </c>
      <c r="O1053" s="3">
        <v>46281</v>
      </c>
      <c r="P1053" s="2">
        <v>0.93569999999999998</v>
      </c>
      <c r="Q1053" s="2"/>
    </row>
    <row r="1054" spans="2:17" ht="30" x14ac:dyDescent="0.25">
      <c r="B1054" s="2">
        <v>-1</v>
      </c>
      <c r="C1054" s="2" t="s">
        <v>129</v>
      </c>
      <c r="D1054" s="2">
        <v>16</v>
      </c>
      <c r="E1054" s="2" t="s">
        <v>25</v>
      </c>
      <c r="F1054" s="2" t="s">
        <v>23</v>
      </c>
      <c r="G1054" s="2" t="s">
        <v>24</v>
      </c>
      <c r="H1054" s="2">
        <v>0.15</v>
      </c>
      <c r="I1054" s="2">
        <v>0</v>
      </c>
      <c r="J1054" s="2">
        <v>1.17E-2</v>
      </c>
      <c r="K1054" s="2">
        <v>0</v>
      </c>
      <c r="L1054" s="2">
        <v>0</v>
      </c>
      <c r="M1054" s="2">
        <v>0</v>
      </c>
      <c r="N1054" s="2">
        <v>1.7100000000000001E-2</v>
      </c>
      <c r="O1054" s="3">
        <v>46038</v>
      </c>
      <c r="P1054" s="2">
        <v>0.15</v>
      </c>
      <c r="Q1054" s="2"/>
    </row>
    <row r="1055" spans="2:17" ht="30" x14ac:dyDescent="0.25">
      <c r="B1055" s="2">
        <v>-1</v>
      </c>
      <c r="C1055" s="2" t="s">
        <v>129</v>
      </c>
      <c r="D1055" s="2">
        <v>16</v>
      </c>
      <c r="E1055" s="2" t="s">
        <v>25</v>
      </c>
      <c r="F1055" s="2" t="s">
        <v>23</v>
      </c>
      <c r="G1055" s="2" t="s">
        <v>24</v>
      </c>
      <c r="H1055" s="2">
        <v>0.52549999999999997</v>
      </c>
      <c r="I1055" s="2">
        <v>0</v>
      </c>
      <c r="J1055" s="2">
        <v>1.17E-2</v>
      </c>
      <c r="K1055" s="2">
        <v>0</v>
      </c>
      <c r="L1055" s="2">
        <v>0</v>
      </c>
      <c r="M1055" s="2">
        <v>0</v>
      </c>
      <c r="N1055" s="2">
        <v>1.2800000000000001E-2</v>
      </c>
      <c r="O1055" s="3">
        <v>46038</v>
      </c>
      <c r="P1055" s="2">
        <v>0.52549999999999997</v>
      </c>
      <c r="Q1055" s="2"/>
    </row>
    <row r="1056" spans="2:17" ht="30" x14ac:dyDescent="0.25">
      <c r="B1056" s="2">
        <v>-1</v>
      </c>
      <c r="C1056" s="2" t="s">
        <v>129</v>
      </c>
      <c r="D1056" s="2">
        <v>16</v>
      </c>
      <c r="E1056" s="2" t="s">
        <v>25</v>
      </c>
      <c r="F1056" s="2" t="s">
        <v>23</v>
      </c>
      <c r="G1056" s="2" t="s">
        <v>24</v>
      </c>
      <c r="H1056" s="2">
        <v>0.90090000000000003</v>
      </c>
      <c r="I1056" s="2">
        <v>0</v>
      </c>
      <c r="J1056" s="2">
        <v>1.17E-2</v>
      </c>
      <c r="K1056" s="2">
        <v>0</v>
      </c>
      <c r="L1056" s="2">
        <v>0</v>
      </c>
      <c r="M1056" s="2">
        <v>0</v>
      </c>
      <c r="N1056" s="2">
        <v>8.5000000000000006E-3</v>
      </c>
      <c r="O1056" s="3">
        <v>46038</v>
      </c>
      <c r="P1056" s="2">
        <v>0.90090000000000003</v>
      </c>
      <c r="Q1056" s="2"/>
    </row>
    <row r="1057" spans="2:17" ht="30" x14ac:dyDescent="0.25">
      <c r="B1057" s="2">
        <v>-1</v>
      </c>
      <c r="C1057" s="2" t="s">
        <v>129</v>
      </c>
      <c r="D1057" s="2">
        <v>16</v>
      </c>
      <c r="E1057" s="2" t="s">
        <v>25</v>
      </c>
      <c r="F1057" s="2" t="s">
        <v>23</v>
      </c>
      <c r="G1057" s="2" t="s">
        <v>24</v>
      </c>
      <c r="H1057" s="2">
        <v>0.90090000000000003</v>
      </c>
      <c r="I1057" s="2">
        <v>0</v>
      </c>
      <c r="J1057" s="2">
        <v>7.7999999999999996E-3</v>
      </c>
      <c r="K1057" s="2">
        <v>0</v>
      </c>
      <c r="L1057" s="2">
        <v>0</v>
      </c>
      <c r="M1057" s="2">
        <v>0</v>
      </c>
      <c r="N1057" s="2">
        <v>8.0999999999999996E-3</v>
      </c>
      <c r="O1057" s="3">
        <v>46069</v>
      </c>
      <c r="P1057" s="2">
        <v>0</v>
      </c>
      <c r="Q1057" s="2"/>
    </row>
    <row r="1058" spans="2:17" ht="30" x14ac:dyDescent="0.25">
      <c r="B1058" s="2">
        <v>-1</v>
      </c>
      <c r="C1058" s="2" t="s">
        <v>129</v>
      </c>
      <c r="D1058" s="2">
        <v>16</v>
      </c>
      <c r="E1058" s="2" t="s">
        <v>25</v>
      </c>
      <c r="F1058" s="2" t="s">
        <v>23</v>
      </c>
      <c r="G1058" s="2" t="s">
        <v>24</v>
      </c>
      <c r="H1058" s="2">
        <v>1.3513999999999999</v>
      </c>
      <c r="I1058" s="2">
        <v>0</v>
      </c>
      <c r="J1058" s="2">
        <v>7.7999999999999996E-3</v>
      </c>
      <c r="K1058" s="2">
        <v>0</v>
      </c>
      <c r="L1058" s="2">
        <v>0</v>
      </c>
      <c r="M1058" s="2">
        <v>0</v>
      </c>
      <c r="N1058" s="2">
        <v>4.7000000000000002E-3</v>
      </c>
      <c r="O1058" s="3">
        <v>46069</v>
      </c>
      <c r="P1058" s="2">
        <v>0.45050000000000001</v>
      </c>
      <c r="Q1058" s="2"/>
    </row>
    <row r="1059" spans="2:17" ht="30" x14ac:dyDescent="0.25">
      <c r="B1059" s="2">
        <v>-1</v>
      </c>
      <c r="C1059" s="2" t="s">
        <v>129</v>
      </c>
      <c r="D1059" s="2">
        <v>16</v>
      </c>
      <c r="E1059" s="2" t="s">
        <v>25</v>
      </c>
      <c r="F1059" s="2" t="s">
        <v>23</v>
      </c>
      <c r="G1059" s="2" t="s">
        <v>24</v>
      </c>
      <c r="H1059" s="2">
        <v>1.8019000000000001</v>
      </c>
      <c r="I1059" s="2">
        <v>0</v>
      </c>
      <c r="J1059" s="2">
        <v>7.7999999999999996E-3</v>
      </c>
      <c r="K1059" s="2">
        <v>0</v>
      </c>
      <c r="L1059" s="2">
        <v>0</v>
      </c>
      <c r="M1059" s="2">
        <v>0</v>
      </c>
      <c r="N1059" s="2">
        <v>2E-3</v>
      </c>
      <c r="O1059" s="3">
        <v>46069</v>
      </c>
      <c r="P1059" s="2">
        <v>0.90090000000000003</v>
      </c>
      <c r="Q1059" s="2"/>
    </row>
    <row r="1060" spans="2:17" ht="30" x14ac:dyDescent="0.25">
      <c r="B1060" s="2">
        <v>-1</v>
      </c>
      <c r="C1060" s="2" t="s">
        <v>129</v>
      </c>
      <c r="D1060" s="2">
        <v>16</v>
      </c>
      <c r="E1060" s="2" t="s">
        <v>25</v>
      </c>
      <c r="F1060" s="2" t="s">
        <v>23</v>
      </c>
      <c r="G1060" s="2" t="s">
        <v>24</v>
      </c>
      <c r="H1060" s="2">
        <v>1.8019000000000001</v>
      </c>
      <c r="I1060" s="2">
        <v>0</v>
      </c>
      <c r="J1060" s="2">
        <v>4.3E-3</v>
      </c>
      <c r="K1060" s="2">
        <v>0</v>
      </c>
      <c r="L1060" s="2">
        <v>0</v>
      </c>
      <c r="M1060" s="2">
        <v>0</v>
      </c>
      <c r="N1060" s="2">
        <v>1.9E-3</v>
      </c>
      <c r="O1060" s="3">
        <v>46097</v>
      </c>
      <c r="P1060" s="2">
        <v>0</v>
      </c>
      <c r="Q1060" s="2"/>
    </row>
    <row r="1061" spans="2:17" ht="30" x14ac:dyDescent="0.25">
      <c r="B1061" s="2">
        <v>-1</v>
      </c>
      <c r="C1061" s="2" t="s">
        <v>129</v>
      </c>
      <c r="D1061" s="2">
        <v>16</v>
      </c>
      <c r="E1061" s="2" t="s">
        <v>25</v>
      </c>
      <c r="F1061" s="2" t="s">
        <v>23</v>
      </c>
      <c r="G1061" s="2" t="s">
        <v>24</v>
      </c>
      <c r="H1061" s="2">
        <v>2.2696999999999998</v>
      </c>
      <c r="I1061" s="2">
        <v>0</v>
      </c>
      <c r="J1061" s="2">
        <v>4.3E-3</v>
      </c>
      <c r="K1061" s="2">
        <v>0</v>
      </c>
      <c r="L1061" s="2">
        <v>0</v>
      </c>
      <c r="M1061" s="2">
        <v>0</v>
      </c>
      <c r="N1061" s="2">
        <v>2.0999999999999999E-3</v>
      </c>
      <c r="O1061" s="3">
        <v>46097</v>
      </c>
      <c r="P1061" s="2">
        <v>0.46789999999999998</v>
      </c>
      <c r="Q1061" s="2"/>
    </row>
    <row r="1062" spans="2:17" ht="30" x14ac:dyDescent="0.25">
      <c r="B1062" s="2">
        <v>-1</v>
      </c>
      <c r="C1062" s="2" t="s">
        <v>129</v>
      </c>
      <c r="D1062" s="2">
        <v>16</v>
      </c>
      <c r="E1062" s="2" t="s">
        <v>25</v>
      </c>
      <c r="F1062" s="2" t="s">
        <v>23</v>
      </c>
      <c r="G1062" s="2" t="s">
        <v>24</v>
      </c>
      <c r="H1062" s="2">
        <v>2.7376</v>
      </c>
      <c r="I1062" s="2">
        <v>0</v>
      </c>
      <c r="J1062" s="2">
        <v>4.3E-3</v>
      </c>
      <c r="K1062" s="2">
        <v>0</v>
      </c>
      <c r="L1062" s="2">
        <v>0</v>
      </c>
      <c r="M1062" s="2">
        <v>0</v>
      </c>
      <c r="N1062" s="2">
        <v>3.7000000000000002E-3</v>
      </c>
      <c r="O1062" s="3">
        <v>46097</v>
      </c>
      <c r="P1062" s="2">
        <v>0.93569999999999998</v>
      </c>
      <c r="Q1062" s="2"/>
    </row>
    <row r="1063" spans="2:17" ht="30" x14ac:dyDescent="0.25">
      <c r="B1063" s="2">
        <v>-1</v>
      </c>
      <c r="C1063" s="2" t="s">
        <v>129</v>
      </c>
      <c r="D1063" s="2">
        <v>16</v>
      </c>
      <c r="E1063" s="2" t="s">
        <v>25</v>
      </c>
      <c r="F1063" s="2" t="s">
        <v>23</v>
      </c>
      <c r="G1063" s="2" t="s">
        <v>24</v>
      </c>
      <c r="H1063" s="2">
        <v>2.7376</v>
      </c>
      <c r="I1063" s="2">
        <v>0</v>
      </c>
      <c r="J1063" s="2">
        <v>2E-3</v>
      </c>
      <c r="K1063" s="2">
        <v>0</v>
      </c>
      <c r="L1063" s="2">
        <v>0</v>
      </c>
      <c r="M1063" s="2">
        <v>0</v>
      </c>
      <c r="N1063" s="2">
        <v>3.8E-3</v>
      </c>
      <c r="O1063" s="3">
        <v>46128</v>
      </c>
      <c r="P1063" s="2">
        <v>0</v>
      </c>
      <c r="Q1063" s="2"/>
    </row>
    <row r="1064" spans="2:17" ht="30" x14ac:dyDescent="0.25">
      <c r="B1064" s="2">
        <v>-1</v>
      </c>
      <c r="C1064" s="2" t="s">
        <v>129</v>
      </c>
      <c r="D1064" s="2">
        <v>16</v>
      </c>
      <c r="E1064" s="2" t="s">
        <v>25</v>
      </c>
      <c r="F1064" s="2" t="s">
        <v>23</v>
      </c>
      <c r="G1064" s="2" t="s">
        <v>24</v>
      </c>
      <c r="H1064" s="2">
        <v>3.2054</v>
      </c>
      <c r="I1064" s="2">
        <v>0</v>
      </c>
      <c r="J1064" s="2">
        <v>2E-3</v>
      </c>
      <c r="K1064" s="2">
        <v>0</v>
      </c>
      <c r="L1064" s="2">
        <v>0</v>
      </c>
      <c r="M1064" s="2">
        <v>0</v>
      </c>
      <c r="N1064" s="2">
        <v>4.4000000000000003E-3</v>
      </c>
      <c r="O1064" s="3">
        <v>46128</v>
      </c>
      <c r="P1064" s="2">
        <v>0.46789999999999998</v>
      </c>
      <c r="Q1064" s="2"/>
    </row>
    <row r="1065" spans="2:17" ht="30" x14ac:dyDescent="0.25">
      <c r="B1065" s="2">
        <v>-1</v>
      </c>
      <c r="C1065" s="2" t="s">
        <v>129</v>
      </c>
      <c r="D1065" s="2">
        <v>16</v>
      </c>
      <c r="E1065" s="2" t="s">
        <v>25</v>
      </c>
      <c r="F1065" s="2" t="s">
        <v>23</v>
      </c>
      <c r="G1065" s="2" t="s">
        <v>24</v>
      </c>
      <c r="H1065" s="2">
        <v>3.6732999999999998</v>
      </c>
      <c r="I1065" s="2">
        <v>0</v>
      </c>
      <c r="J1065" s="2">
        <v>2E-3</v>
      </c>
      <c r="K1065" s="2">
        <v>0</v>
      </c>
      <c r="L1065" s="2">
        <v>0</v>
      </c>
      <c r="M1065" s="2">
        <v>0</v>
      </c>
      <c r="N1065" s="2">
        <v>5.1999999999999998E-3</v>
      </c>
      <c r="O1065" s="3">
        <v>46128</v>
      </c>
      <c r="P1065" s="2">
        <v>0.93569999999999998</v>
      </c>
      <c r="Q1065" s="2"/>
    </row>
    <row r="1066" spans="2:17" ht="30" x14ac:dyDescent="0.25">
      <c r="B1066" s="2">
        <v>-1</v>
      </c>
      <c r="C1066" s="2" t="s">
        <v>129</v>
      </c>
      <c r="D1066" s="2">
        <v>16</v>
      </c>
      <c r="E1066" s="2" t="s">
        <v>25</v>
      </c>
      <c r="F1066" s="2" t="s">
        <v>23</v>
      </c>
      <c r="G1066" s="2" t="s">
        <v>24</v>
      </c>
      <c r="H1066" s="2">
        <v>3.6732999999999998</v>
      </c>
      <c r="I1066" s="2">
        <v>0</v>
      </c>
      <c r="J1066" s="2">
        <v>1.2999999999999999E-3</v>
      </c>
      <c r="K1066" s="2">
        <v>0</v>
      </c>
      <c r="L1066" s="2">
        <v>0</v>
      </c>
      <c r="M1066" s="2">
        <v>0</v>
      </c>
      <c r="N1066" s="2">
        <v>5.1999999999999998E-3</v>
      </c>
      <c r="O1066" s="3">
        <v>46158</v>
      </c>
      <c r="P1066" s="2">
        <v>0</v>
      </c>
      <c r="Q1066" s="2"/>
    </row>
    <row r="1067" spans="2:17" ht="30" x14ac:dyDescent="0.25">
      <c r="B1067" s="2">
        <v>-1</v>
      </c>
      <c r="C1067" s="2" t="s">
        <v>129</v>
      </c>
      <c r="D1067" s="2">
        <v>16</v>
      </c>
      <c r="E1067" s="2" t="s">
        <v>25</v>
      </c>
      <c r="F1067" s="2" t="s">
        <v>23</v>
      </c>
      <c r="G1067" s="2" t="s">
        <v>24</v>
      </c>
      <c r="H1067" s="2">
        <v>4.1410999999999998</v>
      </c>
      <c r="I1067" s="2">
        <v>0</v>
      </c>
      <c r="J1067" s="2">
        <v>1.2999999999999999E-3</v>
      </c>
      <c r="K1067" s="2">
        <v>0</v>
      </c>
      <c r="L1067" s="2">
        <v>0</v>
      </c>
      <c r="M1067" s="2">
        <v>0</v>
      </c>
      <c r="N1067" s="2">
        <v>5.1999999999999998E-3</v>
      </c>
      <c r="O1067" s="3">
        <v>46158</v>
      </c>
      <c r="P1067" s="2">
        <v>0.46789999999999998</v>
      </c>
      <c r="Q1067" s="2"/>
    </row>
    <row r="1068" spans="2:17" ht="30" x14ac:dyDescent="0.25">
      <c r="B1068" s="2">
        <v>-1</v>
      </c>
      <c r="C1068" s="2" t="s">
        <v>129</v>
      </c>
      <c r="D1068" s="2">
        <v>16</v>
      </c>
      <c r="E1068" s="2" t="s">
        <v>25</v>
      </c>
      <c r="F1068" s="2" t="s">
        <v>23</v>
      </c>
      <c r="G1068" s="2" t="s">
        <v>24</v>
      </c>
      <c r="H1068" s="2">
        <v>4.609</v>
      </c>
      <c r="I1068" s="2">
        <v>0</v>
      </c>
      <c r="J1068" s="2">
        <v>1.2999999999999999E-3</v>
      </c>
      <c r="K1068" s="2">
        <v>0</v>
      </c>
      <c r="L1068" s="2">
        <v>0</v>
      </c>
      <c r="M1068" s="2">
        <v>0</v>
      </c>
      <c r="N1068" s="2">
        <v>5.1999999999999998E-3</v>
      </c>
      <c r="O1068" s="3">
        <v>46158</v>
      </c>
      <c r="P1068" s="2">
        <v>0.93569999999999998</v>
      </c>
      <c r="Q1068" s="2"/>
    </row>
    <row r="1069" spans="2:17" ht="30" x14ac:dyDescent="0.25">
      <c r="B1069" s="2">
        <v>-1</v>
      </c>
      <c r="C1069" s="2" t="s">
        <v>129</v>
      </c>
      <c r="D1069" s="2">
        <v>16</v>
      </c>
      <c r="E1069" s="2" t="s">
        <v>25</v>
      </c>
      <c r="F1069" s="2" t="s">
        <v>23</v>
      </c>
      <c r="G1069" s="2" t="s">
        <v>24</v>
      </c>
      <c r="H1069" s="2">
        <v>4.609</v>
      </c>
      <c r="I1069" s="2">
        <v>0</v>
      </c>
      <c r="J1069" s="2">
        <v>1.8E-3</v>
      </c>
      <c r="K1069" s="2">
        <v>0</v>
      </c>
      <c r="L1069" s="2">
        <v>0</v>
      </c>
      <c r="M1069" s="2">
        <v>0</v>
      </c>
      <c r="N1069" s="2">
        <v>5.1999999999999998E-3</v>
      </c>
      <c r="O1069" s="3">
        <v>46189</v>
      </c>
      <c r="P1069" s="2">
        <v>0</v>
      </c>
      <c r="Q1069" s="2"/>
    </row>
    <row r="1070" spans="2:17" ht="30" x14ac:dyDescent="0.25">
      <c r="B1070" s="2">
        <v>-1</v>
      </c>
      <c r="C1070" s="2" t="s">
        <v>129</v>
      </c>
      <c r="D1070" s="2">
        <v>16</v>
      </c>
      <c r="E1070" s="2" t="s">
        <v>25</v>
      </c>
      <c r="F1070" s="2" t="s">
        <v>23</v>
      </c>
      <c r="G1070" s="2" t="s">
        <v>24</v>
      </c>
      <c r="H1070" s="2">
        <v>5.0769000000000002</v>
      </c>
      <c r="I1070" s="2">
        <v>0</v>
      </c>
      <c r="J1070" s="2">
        <v>1.8E-3</v>
      </c>
      <c r="K1070" s="2">
        <v>0</v>
      </c>
      <c r="L1070" s="2">
        <v>0</v>
      </c>
      <c r="M1070" s="2">
        <v>0</v>
      </c>
      <c r="N1070" s="2">
        <v>4.8999999999999998E-3</v>
      </c>
      <c r="O1070" s="3">
        <v>46189</v>
      </c>
      <c r="P1070" s="2">
        <v>0.46789999999999998</v>
      </c>
      <c r="Q1070" s="2"/>
    </row>
    <row r="1071" spans="2:17" ht="30" x14ac:dyDescent="0.25">
      <c r="B1071" s="2">
        <v>-1</v>
      </c>
      <c r="C1071" s="2" t="s">
        <v>129</v>
      </c>
      <c r="D1071" s="2">
        <v>16</v>
      </c>
      <c r="E1071" s="2" t="s">
        <v>25</v>
      </c>
      <c r="F1071" s="2" t="s">
        <v>23</v>
      </c>
      <c r="G1071" s="2" t="s">
        <v>24</v>
      </c>
      <c r="H1071" s="2">
        <v>5.5446999999999997</v>
      </c>
      <c r="I1071" s="2">
        <v>0</v>
      </c>
      <c r="J1071" s="2">
        <v>1.8E-3</v>
      </c>
      <c r="K1071" s="2">
        <v>0</v>
      </c>
      <c r="L1071" s="2">
        <v>0</v>
      </c>
      <c r="M1071" s="2">
        <v>0</v>
      </c>
      <c r="N1071" s="2">
        <v>4.7000000000000002E-3</v>
      </c>
      <c r="O1071" s="3">
        <v>46189</v>
      </c>
      <c r="P1071" s="2">
        <v>0.93569999999999998</v>
      </c>
      <c r="Q1071" s="2"/>
    </row>
    <row r="1072" spans="2:17" ht="30" x14ac:dyDescent="0.25">
      <c r="B1072" s="2">
        <v>-1</v>
      </c>
      <c r="C1072" s="2" t="s">
        <v>129</v>
      </c>
      <c r="D1072" s="2">
        <v>16</v>
      </c>
      <c r="E1072" s="2" t="s">
        <v>25</v>
      </c>
      <c r="F1072" s="2" t="s">
        <v>23</v>
      </c>
      <c r="G1072" s="2" t="s">
        <v>24</v>
      </c>
      <c r="H1072" s="2">
        <v>5.5446999999999997</v>
      </c>
      <c r="I1072" s="2">
        <v>0</v>
      </c>
      <c r="J1072" s="2">
        <v>2E-3</v>
      </c>
      <c r="K1072" s="2">
        <v>0</v>
      </c>
      <c r="L1072" s="2">
        <v>0</v>
      </c>
      <c r="M1072" s="2">
        <v>0</v>
      </c>
      <c r="N1072" s="2">
        <v>4.7000000000000002E-3</v>
      </c>
      <c r="O1072" s="3">
        <v>46219</v>
      </c>
      <c r="P1072" s="2">
        <v>0</v>
      </c>
      <c r="Q1072" s="2"/>
    </row>
    <row r="1073" spans="2:17" ht="30" x14ac:dyDescent="0.25">
      <c r="B1073" s="2">
        <v>-1</v>
      </c>
      <c r="C1073" s="2" t="s">
        <v>129</v>
      </c>
      <c r="D1073" s="2">
        <v>16</v>
      </c>
      <c r="E1073" s="2" t="s">
        <v>25</v>
      </c>
      <c r="F1073" s="2" t="s">
        <v>23</v>
      </c>
      <c r="G1073" s="2" t="s">
        <v>24</v>
      </c>
      <c r="H1073" s="2">
        <v>6.0125999999999999</v>
      </c>
      <c r="I1073" s="2">
        <v>0</v>
      </c>
      <c r="J1073" s="2">
        <v>2E-3</v>
      </c>
      <c r="K1073" s="2">
        <v>0</v>
      </c>
      <c r="L1073" s="2">
        <v>0</v>
      </c>
      <c r="M1073" s="2">
        <v>0</v>
      </c>
      <c r="N1073" s="2">
        <v>4.4999999999999997E-3</v>
      </c>
      <c r="O1073" s="3">
        <v>46219</v>
      </c>
      <c r="P1073" s="2">
        <v>0.46789999999999998</v>
      </c>
      <c r="Q1073" s="2"/>
    </row>
    <row r="1074" spans="2:17" ht="30" x14ac:dyDescent="0.25">
      <c r="B1074" s="2">
        <v>-1</v>
      </c>
      <c r="C1074" s="2" t="s">
        <v>129</v>
      </c>
      <c r="D1074" s="2">
        <v>16</v>
      </c>
      <c r="E1074" s="2" t="s">
        <v>25</v>
      </c>
      <c r="F1074" s="2" t="s">
        <v>23</v>
      </c>
      <c r="G1074" s="2" t="s">
        <v>24</v>
      </c>
      <c r="H1074" s="2">
        <v>6.4804000000000004</v>
      </c>
      <c r="I1074" s="2">
        <v>0</v>
      </c>
      <c r="J1074" s="2">
        <v>2E-3</v>
      </c>
      <c r="K1074" s="2">
        <v>0</v>
      </c>
      <c r="L1074" s="2">
        <v>0</v>
      </c>
      <c r="M1074" s="2">
        <v>0</v>
      </c>
      <c r="N1074" s="2">
        <v>4.4999999999999997E-3</v>
      </c>
      <c r="O1074" s="3">
        <v>46219</v>
      </c>
      <c r="P1074" s="2">
        <v>0.93569999999999998</v>
      </c>
      <c r="Q1074" s="2"/>
    </row>
    <row r="1075" spans="2:17" ht="30" x14ac:dyDescent="0.25">
      <c r="B1075" s="2">
        <v>-1</v>
      </c>
      <c r="C1075" s="2" t="s">
        <v>129</v>
      </c>
      <c r="D1075" s="2">
        <v>16</v>
      </c>
      <c r="E1075" s="2" t="s">
        <v>25</v>
      </c>
      <c r="F1075" s="2" t="s">
        <v>23</v>
      </c>
      <c r="G1075" s="2" t="s">
        <v>24</v>
      </c>
      <c r="H1075" s="2">
        <v>6.4804000000000004</v>
      </c>
      <c r="I1075" s="2">
        <v>0</v>
      </c>
      <c r="J1075" s="2">
        <v>1.6000000000000001E-3</v>
      </c>
      <c r="K1075" s="2">
        <v>0</v>
      </c>
      <c r="L1075" s="2">
        <v>0</v>
      </c>
      <c r="M1075" s="2">
        <v>0</v>
      </c>
      <c r="N1075" s="2">
        <v>4.4000000000000003E-3</v>
      </c>
      <c r="O1075" s="3">
        <v>46250</v>
      </c>
      <c r="P1075" s="2">
        <v>0</v>
      </c>
      <c r="Q1075" s="2"/>
    </row>
    <row r="1076" spans="2:17" ht="30" x14ac:dyDescent="0.25">
      <c r="B1076" s="2">
        <v>-1</v>
      </c>
      <c r="C1076" s="2" t="s">
        <v>129</v>
      </c>
      <c r="D1076" s="2">
        <v>16</v>
      </c>
      <c r="E1076" s="2" t="s">
        <v>25</v>
      </c>
      <c r="F1076" s="2" t="s">
        <v>23</v>
      </c>
      <c r="G1076" s="2" t="s">
        <v>24</v>
      </c>
      <c r="H1076" s="2">
        <v>6.9482999999999997</v>
      </c>
      <c r="I1076" s="2">
        <v>0</v>
      </c>
      <c r="J1076" s="2">
        <v>1.6000000000000001E-3</v>
      </c>
      <c r="K1076" s="2">
        <v>0</v>
      </c>
      <c r="L1076" s="2">
        <v>0</v>
      </c>
      <c r="M1076" s="2">
        <v>0</v>
      </c>
      <c r="N1076" s="2">
        <v>4.4000000000000003E-3</v>
      </c>
      <c r="O1076" s="3">
        <v>46250</v>
      </c>
      <c r="P1076" s="2">
        <v>0.46789999999999998</v>
      </c>
      <c r="Q1076" s="2"/>
    </row>
    <row r="1077" spans="2:17" ht="30" x14ac:dyDescent="0.25">
      <c r="B1077" s="2">
        <v>-1</v>
      </c>
      <c r="C1077" s="2" t="s">
        <v>129</v>
      </c>
      <c r="D1077" s="2">
        <v>16</v>
      </c>
      <c r="E1077" s="2" t="s">
        <v>25</v>
      </c>
      <c r="F1077" s="2" t="s">
        <v>23</v>
      </c>
      <c r="G1077" s="2" t="s">
        <v>24</v>
      </c>
      <c r="H1077" s="2">
        <v>7.4161000000000001</v>
      </c>
      <c r="I1077" s="2">
        <v>0</v>
      </c>
      <c r="J1077" s="2">
        <v>1.6000000000000001E-3</v>
      </c>
      <c r="K1077" s="2">
        <v>0</v>
      </c>
      <c r="L1077" s="2">
        <v>0</v>
      </c>
      <c r="M1077" s="2">
        <v>0</v>
      </c>
      <c r="N1077" s="2">
        <v>4.4000000000000003E-3</v>
      </c>
      <c r="O1077" s="3">
        <v>46250</v>
      </c>
      <c r="P1077" s="2">
        <v>0.93569999999999998</v>
      </c>
      <c r="Q1077" s="2"/>
    </row>
    <row r="1078" spans="2:17" ht="30" x14ac:dyDescent="0.25">
      <c r="B1078" s="2">
        <v>-1</v>
      </c>
      <c r="C1078" s="2" t="s">
        <v>129</v>
      </c>
      <c r="D1078" s="2">
        <v>16</v>
      </c>
      <c r="E1078" s="2" t="s">
        <v>25</v>
      </c>
      <c r="F1078" s="2" t="s">
        <v>23</v>
      </c>
      <c r="G1078" s="2" t="s">
        <v>24</v>
      </c>
      <c r="H1078" s="2">
        <v>7.4161000000000001</v>
      </c>
      <c r="I1078" s="2">
        <v>0</v>
      </c>
      <c r="J1078" s="2">
        <v>5.4999999999999997E-3</v>
      </c>
      <c r="K1078" s="2">
        <v>0</v>
      </c>
      <c r="L1078" s="2">
        <v>0</v>
      </c>
      <c r="M1078" s="2">
        <v>0</v>
      </c>
      <c r="N1078" s="2">
        <v>5.1999999999999998E-3</v>
      </c>
      <c r="O1078" s="3">
        <v>46281</v>
      </c>
      <c r="P1078" s="2">
        <v>0</v>
      </c>
      <c r="Q1078" s="2"/>
    </row>
    <row r="1079" spans="2:17" ht="30" x14ac:dyDescent="0.25">
      <c r="B1079" s="2">
        <v>-1</v>
      </c>
      <c r="C1079" s="2" t="s">
        <v>129</v>
      </c>
      <c r="D1079" s="2">
        <v>16</v>
      </c>
      <c r="E1079" s="2" t="s">
        <v>25</v>
      </c>
      <c r="F1079" s="2" t="s">
        <v>23</v>
      </c>
      <c r="G1079" s="2" t="s">
        <v>24</v>
      </c>
      <c r="H1079" s="2">
        <v>7.8840000000000003</v>
      </c>
      <c r="I1079" s="2">
        <v>0</v>
      </c>
      <c r="J1079" s="2">
        <v>5.4999999999999997E-3</v>
      </c>
      <c r="K1079" s="2">
        <v>0</v>
      </c>
      <c r="L1079" s="2">
        <v>0</v>
      </c>
      <c r="M1079" s="2">
        <v>0</v>
      </c>
      <c r="N1079" s="2">
        <v>2.5999999999999999E-3</v>
      </c>
      <c r="O1079" s="3">
        <v>46281</v>
      </c>
      <c r="P1079" s="2">
        <v>0.46789999999999998</v>
      </c>
      <c r="Q1079" s="2"/>
    </row>
    <row r="1080" spans="2:17" ht="30" x14ac:dyDescent="0.25">
      <c r="B1080" s="2">
        <v>-1</v>
      </c>
      <c r="C1080" s="2" t="s">
        <v>129</v>
      </c>
      <c r="D1080" s="2">
        <v>16</v>
      </c>
      <c r="E1080" s="2" t="s">
        <v>25</v>
      </c>
      <c r="F1080" s="2" t="s">
        <v>23</v>
      </c>
      <c r="G1080" s="2" t="s">
        <v>24</v>
      </c>
      <c r="H1080" s="2">
        <v>8.3519000000000005</v>
      </c>
      <c r="I1080" s="2">
        <v>0</v>
      </c>
      <c r="J1080" s="2">
        <v>5.4999999999999997E-3</v>
      </c>
      <c r="K1080" s="2">
        <v>0</v>
      </c>
      <c r="L1080" s="2">
        <v>0</v>
      </c>
      <c r="M1080" s="2">
        <v>0</v>
      </c>
      <c r="N1080" s="2">
        <v>0</v>
      </c>
      <c r="O1080" s="3">
        <v>46281</v>
      </c>
      <c r="P1080" s="2">
        <v>0.93569999999999998</v>
      </c>
      <c r="Q1080" s="2"/>
    </row>
    <row r="1081" spans="2:17" ht="30" x14ac:dyDescent="0.25">
      <c r="B1081" s="2">
        <v>-1</v>
      </c>
      <c r="C1081" s="2" t="s">
        <v>129</v>
      </c>
      <c r="D1081" s="2">
        <v>16</v>
      </c>
      <c r="E1081" s="2" t="s">
        <v>26</v>
      </c>
      <c r="F1081" s="2" t="s">
        <v>27</v>
      </c>
      <c r="G1081" s="2"/>
      <c r="H1081" s="2">
        <v>0.15</v>
      </c>
      <c r="I1081" s="2">
        <v>0</v>
      </c>
      <c r="J1081" s="2">
        <v>-9.3896999999999995</v>
      </c>
      <c r="K1081" s="2">
        <v>0</v>
      </c>
      <c r="L1081" s="2">
        <v>0</v>
      </c>
      <c r="M1081" s="2">
        <v>0</v>
      </c>
      <c r="N1081" s="2">
        <v>-12.7355</v>
      </c>
      <c r="O1081" s="3">
        <v>46038</v>
      </c>
      <c r="P1081" s="2">
        <v>0.15</v>
      </c>
      <c r="Q1081" s="2"/>
    </row>
    <row r="1082" spans="2:17" ht="30" x14ac:dyDescent="0.25">
      <c r="B1082" s="2">
        <v>-1</v>
      </c>
      <c r="C1082" s="2" t="s">
        <v>129</v>
      </c>
      <c r="D1082" s="2">
        <v>16</v>
      </c>
      <c r="E1082" s="2" t="s">
        <v>26</v>
      </c>
      <c r="F1082" s="2" t="s">
        <v>27</v>
      </c>
      <c r="G1082" s="2"/>
      <c r="H1082" s="2">
        <v>0.52549999999999997</v>
      </c>
      <c r="I1082" s="2">
        <v>0</v>
      </c>
      <c r="J1082" s="2">
        <v>-9.2254000000000005</v>
      </c>
      <c r="K1082" s="2">
        <v>0</v>
      </c>
      <c r="L1082" s="2">
        <v>0</v>
      </c>
      <c r="M1082" s="2">
        <v>0</v>
      </c>
      <c r="N1082" s="2">
        <v>-9.2408000000000001</v>
      </c>
      <c r="O1082" s="3">
        <v>46038</v>
      </c>
      <c r="P1082" s="2">
        <v>0.52549999999999997</v>
      </c>
      <c r="Q1082" s="2"/>
    </row>
    <row r="1083" spans="2:17" ht="30" x14ac:dyDescent="0.25">
      <c r="B1083" s="2">
        <v>-1</v>
      </c>
      <c r="C1083" s="2" t="s">
        <v>129</v>
      </c>
      <c r="D1083" s="2">
        <v>16</v>
      </c>
      <c r="E1083" s="2" t="s">
        <v>26</v>
      </c>
      <c r="F1083" s="2" t="s">
        <v>27</v>
      </c>
      <c r="G1083" s="2"/>
      <c r="H1083" s="2">
        <v>0.90090000000000003</v>
      </c>
      <c r="I1083" s="2">
        <v>0</v>
      </c>
      <c r="J1083" s="2">
        <v>-9.0611999999999995</v>
      </c>
      <c r="K1083" s="2">
        <v>0</v>
      </c>
      <c r="L1083" s="2">
        <v>0</v>
      </c>
      <c r="M1083" s="2">
        <v>0</v>
      </c>
      <c r="N1083" s="2">
        <v>-5.8078000000000003</v>
      </c>
      <c r="O1083" s="3">
        <v>46038</v>
      </c>
      <c r="P1083" s="2">
        <v>0.90090000000000003</v>
      </c>
      <c r="Q1083" s="2"/>
    </row>
    <row r="1084" spans="2:17" ht="30" x14ac:dyDescent="0.25">
      <c r="B1084" s="2">
        <v>-1</v>
      </c>
      <c r="C1084" s="2" t="s">
        <v>129</v>
      </c>
      <c r="D1084" s="2">
        <v>16</v>
      </c>
      <c r="E1084" s="2" t="s">
        <v>26</v>
      </c>
      <c r="F1084" s="2" t="s">
        <v>27</v>
      </c>
      <c r="G1084" s="2"/>
      <c r="H1084" s="2">
        <v>0.90090000000000003</v>
      </c>
      <c r="I1084" s="2">
        <v>0</v>
      </c>
      <c r="J1084" s="2">
        <v>-7.4451000000000001</v>
      </c>
      <c r="K1084" s="2">
        <v>0</v>
      </c>
      <c r="L1084" s="2">
        <v>0</v>
      </c>
      <c r="M1084" s="2">
        <v>0</v>
      </c>
      <c r="N1084" s="2">
        <v>-5.4648000000000003</v>
      </c>
      <c r="O1084" s="3">
        <v>46069</v>
      </c>
      <c r="P1084" s="2">
        <v>0</v>
      </c>
      <c r="Q1084" s="2"/>
    </row>
    <row r="1085" spans="2:17" ht="30" x14ac:dyDescent="0.25">
      <c r="B1085" s="2">
        <v>-1</v>
      </c>
      <c r="C1085" s="2" t="s">
        <v>129</v>
      </c>
      <c r="D1085" s="2">
        <v>16</v>
      </c>
      <c r="E1085" s="2" t="s">
        <v>26</v>
      </c>
      <c r="F1085" s="2" t="s">
        <v>27</v>
      </c>
      <c r="G1085" s="2"/>
      <c r="H1085" s="2">
        <v>1.3513999999999999</v>
      </c>
      <c r="I1085" s="2">
        <v>0</v>
      </c>
      <c r="J1085" s="2">
        <v>-7.2480000000000002</v>
      </c>
      <c r="K1085" s="2">
        <v>0</v>
      </c>
      <c r="L1085" s="2">
        <v>0</v>
      </c>
      <c r="M1085" s="2">
        <v>0</v>
      </c>
      <c r="N1085" s="2">
        <v>-2.1554000000000002</v>
      </c>
      <c r="O1085" s="3">
        <v>46069</v>
      </c>
      <c r="P1085" s="2">
        <v>0.45050000000000001</v>
      </c>
      <c r="Q1085" s="2"/>
    </row>
    <row r="1086" spans="2:17" ht="30" x14ac:dyDescent="0.25">
      <c r="B1086" s="2">
        <v>-1</v>
      </c>
      <c r="C1086" s="2" t="s">
        <v>129</v>
      </c>
      <c r="D1086" s="2">
        <v>16</v>
      </c>
      <c r="E1086" s="2" t="s">
        <v>26</v>
      </c>
      <c r="F1086" s="2" t="s">
        <v>27</v>
      </c>
      <c r="G1086" s="2"/>
      <c r="H1086" s="2">
        <v>1.8019000000000001</v>
      </c>
      <c r="I1086" s="2">
        <v>0</v>
      </c>
      <c r="J1086" s="2">
        <v>-7.0509000000000004</v>
      </c>
      <c r="K1086" s="2">
        <v>0</v>
      </c>
      <c r="L1086" s="2">
        <v>0</v>
      </c>
      <c r="M1086" s="2">
        <v>0</v>
      </c>
      <c r="N1086" s="2">
        <v>1.0651999999999999</v>
      </c>
      <c r="O1086" s="3">
        <v>46069</v>
      </c>
      <c r="P1086" s="2">
        <v>0.90090000000000003</v>
      </c>
      <c r="Q1086" s="2"/>
    </row>
    <row r="1087" spans="2:17" ht="30" x14ac:dyDescent="0.25">
      <c r="B1087" s="2">
        <v>-1</v>
      </c>
      <c r="C1087" s="2" t="s">
        <v>129</v>
      </c>
      <c r="D1087" s="2">
        <v>16</v>
      </c>
      <c r="E1087" s="2" t="s">
        <v>26</v>
      </c>
      <c r="F1087" s="2" t="s">
        <v>27</v>
      </c>
      <c r="G1087" s="2"/>
      <c r="H1087" s="2">
        <v>1.8019000000000001</v>
      </c>
      <c r="I1087" s="2">
        <v>0</v>
      </c>
      <c r="J1087" s="2">
        <v>-5.2949000000000002</v>
      </c>
      <c r="K1087" s="2">
        <v>0</v>
      </c>
      <c r="L1087" s="2">
        <v>0</v>
      </c>
      <c r="M1087" s="2">
        <v>0</v>
      </c>
      <c r="N1087" s="2">
        <v>1.3141</v>
      </c>
      <c r="O1087" s="3">
        <v>46097</v>
      </c>
      <c r="P1087" s="2">
        <v>0</v>
      </c>
      <c r="Q1087" s="2"/>
    </row>
    <row r="1088" spans="2:17" ht="30" x14ac:dyDescent="0.25">
      <c r="B1088" s="2">
        <v>-1</v>
      </c>
      <c r="C1088" s="2" t="s">
        <v>129</v>
      </c>
      <c r="D1088" s="2">
        <v>16</v>
      </c>
      <c r="E1088" s="2" t="s">
        <v>26</v>
      </c>
      <c r="F1088" s="2" t="s">
        <v>27</v>
      </c>
      <c r="G1088" s="2"/>
      <c r="H1088" s="2">
        <v>2.2696999999999998</v>
      </c>
      <c r="I1088" s="2">
        <v>0</v>
      </c>
      <c r="J1088" s="2">
        <v>-5.0902000000000003</v>
      </c>
      <c r="K1088" s="2">
        <v>0</v>
      </c>
      <c r="L1088" s="2">
        <v>0</v>
      </c>
      <c r="M1088" s="2">
        <v>0</v>
      </c>
      <c r="N1088" s="2">
        <v>3.7435</v>
      </c>
      <c r="O1088" s="3">
        <v>46097</v>
      </c>
      <c r="P1088" s="2">
        <v>0.46789999999999998</v>
      </c>
      <c r="Q1088" s="2"/>
    </row>
    <row r="1089" spans="2:17" ht="30" x14ac:dyDescent="0.25">
      <c r="B1089" s="2">
        <v>-1</v>
      </c>
      <c r="C1089" s="2" t="s">
        <v>129</v>
      </c>
      <c r="D1089" s="2">
        <v>16</v>
      </c>
      <c r="E1089" s="2" t="s">
        <v>26</v>
      </c>
      <c r="F1089" s="2" t="s">
        <v>27</v>
      </c>
      <c r="G1089" s="2"/>
      <c r="H1089" s="2">
        <v>2.7376</v>
      </c>
      <c r="I1089" s="2">
        <v>0</v>
      </c>
      <c r="J1089" s="2">
        <v>-4.8855000000000004</v>
      </c>
      <c r="K1089" s="2">
        <v>0</v>
      </c>
      <c r="L1089" s="2">
        <v>0</v>
      </c>
      <c r="M1089" s="2">
        <v>0</v>
      </c>
      <c r="N1089" s="2">
        <v>6.0770999999999997</v>
      </c>
      <c r="O1089" s="3">
        <v>46097</v>
      </c>
      <c r="P1089" s="2">
        <v>0.93569999999999998</v>
      </c>
      <c r="Q1089" s="2"/>
    </row>
    <row r="1090" spans="2:17" ht="30" x14ac:dyDescent="0.25">
      <c r="B1090" s="2">
        <v>-1</v>
      </c>
      <c r="C1090" s="2" t="s">
        <v>129</v>
      </c>
      <c r="D1090" s="2">
        <v>16</v>
      </c>
      <c r="E1090" s="2" t="s">
        <v>26</v>
      </c>
      <c r="F1090" s="2" t="s">
        <v>27</v>
      </c>
      <c r="G1090" s="2"/>
      <c r="H1090" s="2">
        <v>2.7376</v>
      </c>
      <c r="I1090" s="2">
        <v>0</v>
      </c>
      <c r="J1090" s="2">
        <v>-3.0163000000000002</v>
      </c>
      <c r="K1090" s="2">
        <v>0</v>
      </c>
      <c r="L1090" s="2">
        <v>0</v>
      </c>
      <c r="M1090" s="2">
        <v>0</v>
      </c>
      <c r="N1090" s="2">
        <v>6.2329999999999997</v>
      </c>
      <c r="O1090" s="3">
        <v>46128</v>
      </c>
      <c r="P1090" s="2">
        <v>0</v>
      </c>
      <c r="Q1090" s="2"/>
    </row>
    <row r="1091" spans="2:17" ht="30" x14ac:dyDescent="0.25">
      <c r="B1091" s="2">
        <v>-1</v>
      </c>
      <c r="C1091" s="2" t="s">
        <v>129</v>
      </c>
      <c r="D1091" s="2">
        <v>16</v>
      </c>
      <c r="E1091" s="2" t="s">
        <v>26</v>
      </c>
      <c r="F1091" s="2" t="s">
        <v>27</v>
      </c>
      <c r="G1091" s="2"/>
      <c r="H1091" s="2">
        <v>3.2054</v>
      </c>
      <c r="I1091" s="2">
        <v>0</v>
      </c>
      <c r="J1091" s="2">
        <v>-2.8115999999999999</v>
      </c>
      <c r="K1091" s="2">
        <v>0</v>
      </c>
      <c r="L1091" s="2">
        <v>0</v>
      </c>
      <c r="M1091" s="2">
        <v>0</v>
      </c>
      <c r="N1091" s="2">
        <v>7.5963000000000003</v>
      </c>
      <c r="O1091" s="3">
        <v>46128</v>
      </c>
      <c r="P1091" s="2">
        <v>0.46789999999999998</v>
      </c>
      <c r="Q1091" s="2"/>
    </row>
    <row r="1092" spans="2:17" ht="30" x14ac:dyDescent="0.25">
      <c r="B1092" s="2">
        <v>-1</v>
      </c>
      <c r="C1092" s="2" t="s">
        <v>129</v>
      </c>
      <c r="D1092" s="2">
        <v>16</v>
      </c>
      <c r="E1092" s="2" t="s">
        <v>26</v>
      </c>
      <c r="F1092" s="2" t="s">
        <v>27</v>
      </c>
      <c r="G1092" s="2"/>
      <c r="H1092" s="2">
        <v>3.6732999999999998</v>
      </c>
      <c r="I1092" s="2">
        <v>0</v>
      </c>
      <c r="J1092" s="2">
        <v>-2.6069</v>
      </c>
      <c r="K1092" s="2">
        <v>0</v>
      </c>
      <c r="L1092" s="2">
        <v>0</v>
      </c>
      <c r="M1092" s="2">
        <v>0</v>
      </c>
      <c r="N1092" s="2">
        <v>8.8637999999999995</v>
      </c>
      <c r="O1092" s="3">
        <v>46128</v>
      </c>
      <c r="P1092" s="2">
        <v>0.93569999999999998</v>
      </c>
      <c r="Q1092" s="2"/>
    </row>
    <row r="1093" spans="2:17" ht="30" x14ac:dyDescent="0.25">
      <c r="B1093" s="2">
        <v>-1</v>
      </c>
      <c r="C1093" s="2" t="s">
        <v>129</v>
      </c>
      <c r="D1093" s="2">
        <v>16</v>
      </c>
      <c r="E1093" s="2" t="s">
        <v>26</v>
      </c>
      <c r="F1093" s="2" t="s">
        <v>27</v>
      </c>
      <c r="G1093" s="2"/>
      <c r="H1093" s="2">
        <v>3.6732999999999998</v>
      </c>
      <c r="I1093" s="2">
        <v>0</v>
      </c>
      <c r="J1093" s="2">
        <v>-0.72199999999999998</v>
      </c>
      <c r="K1093" s="2">
        <v>0</v>
      </c>
      <c r="L1093" s="2">
        <v>0</v>
      </c>
      <c r="M1093" s="2">
        <v>0</v>
      </c>
      <c r="N1093" s="2">
        <v>8.93</v>
      </c>
      <c r="O1093" s="3">
        <v>46158</v>
      </c>
      <c r="P1093" s="2">
        <v>0</v>
      </c>
      <c r="Q1093" s="2"/>
    </row>
    <row r="1094" spans="2:17" ht="30" x14ac:dyDescent="0.25">
      <c r="B1094" s="2">
        <v>-1</v>
      </c>
      <c r="C1094" s="2" t="s">
        <v>129</v>
      </c>
      <c r="D1094" s="2">
        <v>16</v>
      </c>
      <c r="E1094" s="2" t="s">
        <v>26</v>
      </c>
      <c r="F1094" s="2" t="s">
        <v>27</v>
      </c>
      <c r="G1094" s="2"/>
      <c r="H1094" s="2">
        <v>4.1410999999999998</v>
      </c>
      <c r="I1094" s="2">
        <v>0</v>
      </c>
      <c r="J1094" s="2">
        <v>-0.51729999999999998</v>
      </c>
      <c r="K1094" s="2">
        <v>0</v>
      </c>
      <c r="L1094" s="2">
        <v>0</v>
      </c>
      <c r="M1094" s="2">
        <v>0</v>
      </c>
      <c r="N1094" s="2">
        <v>9.2200000000000006</v>
      </c>
      <c r="O1094" s="3">
        <v>46158</v>
      </c>
      <c r="P1094" s="2">
        <v>0.46789999999999998</v>
      </c>
      <c r="Q1094" s="2"/>
    </row>
    <row r="1095" spans="2:17" ht="30" x14ac:dyDescent="0.25">
      <c r="B1095" s="2">
        <v>-1</v>
      </c>
      <c r="C1095" s="2" t="s">
        <v>129</v>
      </c>
      <c r="D1095" s="2">
        <v>16</v>
      </c>
      <c r="E1095" s="2" t="s">
        <v>26</v>
      </c>
      <c r="F1095" s="2" t="s">
        <v>27</v>
      </c>
      <c r="G1095" s="2"/>
      <c r="H1095" s="2">
        <v>4.609</v>
      </c>
      <c r="I1095" s="2">
        <v>0</v>
      </c>
      <c r="J1095" s="2">
        <v>-0.31259999999999999</v>
      </c>
      <c r="K1095" s="2">
        <v>0</v>
      </c>
      <c r="L1095" s="2">
        <v>0</v>
      </c>
      <c r="M1095" s="2">
        <v>0</v>
      </c>
      <c r="N1095" s="2">
        <v>9.4140999999999995</v>
      </c>
      <c r="O1095" s="3">
        <v>46158</v>
      </c>
      <c r="P1095" s="2">
        <v>0.93569999999999998</v>
      </c>
      <c r="Q1095" s="2"/>
    </row>
    <row r="1096" spans="2:17" ht="30" x14ac:dyDescent="0.25">
      <c r="B1096" s="2">
        <v>-1</v>
      </c>
      <c r="C1096" s="2" t="s">
        <v>129</v>
      </c>
      <c r="D1096" s="2">
        <v>16</v>
      </c>
      <c r="E1096" s="2" t="s">
        <v>26</v>
      </c>
      <c r="F1096" s="2" t="s">
        <v>27</v>
      </c>
      <c r="G1096" s="2"/>
      <c r="H1096" s="2">
        <v>4.609</v>
      </c>
      <c r="I1096" s="2">
        <v>0</v>
      </c>
      <c r="J1096" s="2">
        <v>1.5253000000000001</v>
      </c>
      <c r="K1096" s="2">
        <v>0</v>
      </c>
      <c r="L1096" s="2">
        <v>0</v>
      </c>
      <c r="M1096" s="2">
        <v>0</v>
      </c>
      <c r="N1096" s="2">
        <v>9.3911999999999995</v>
      </c>
      <c r="O1096" s="3">
        <v>46189</v>
      </c>
      <c r="P1096" s="2">
        <v>0</v>
      </c>
      <c r="Q1096" s="2"/>
    </row>
    <row r="1097" spans="2:17" ht="30" x14ac:dyDescent="0.25">
      <c r="B1097" s="2">
        <v>-1</v>
      </c>
      <c r="C1097" s="2" t="s">
        <v>129</v>
      </c>
      <c r="D1097" s="2">
        <v>16</v>
      </c>
      <c r="E1097" s="2" t="s">
        <v>26</v>
      </c>
      <c r="F1097" s="2" t="s">
        <v>27</v>
      </c>
      <c r="G1097" s="2"/>
      <c r="H1097" s="2">
        <v>5.0769000000000002</v>
      </c>
      <c r="I1097" s="2">
        <v>0</v>
      </c>
      <c r="J1097" s="2">
        <v>1.73</v>
      </c>
      <c r="K1097" s="2">
        <v>0</v>
      </c>
      <c r="L1097" s="2">
        <v>0</v>
      </c>
      <c r="M1097" s="2">
        <v>0</v>
      </c>
      <c r="N1097" s="2">
        <v>8.6296999999999997</v>
      </c>
      <c r="O1097" s="3">
        <v>46189</v>
      </c>
      <c r="P1097" s="2">
        <v>0.46789999999999998</v>
      </c>
      <c r="Q1097" s="2"/>
    </row>
    <row r="1098" spans="2:17" ht="30" x14ac:dyDescent="0.25">
      <c r="B1098" s="2">
        <v>-1</v>
      </c>
      <c r="C1098" s="2" t="s">
        <v>129</v>
      </c>
      <c r="D1098" s="2">
        <v>16</v>
      </c>
      <c r="E1098" s="2" t="s">
        <v>26</v>
      </c>
      <c r="F1098" s="2" t="s">
        <v>27</v>
      </c>
      <c r="G1098" s="2"/>
      <c r="H1098" s="2">
        <v>5.5446999999999997</v>
      </c>
      <c r="I1098" s="2">
        <v>0</v>
      </c>
      <c r="J1098" s="2">
        <v>1.9347000000000001</v>
      </c>
      <c r="K1098" s="2">
        <v>0</v>
      </c>
      <c r="L1098" s="2">
        <v>0</v>
      </c>
      <c r="M1098" s="2">
        <v>0</v>
      </c>
      <c r="N1098" s="2">
        <v>7.7725</v>
      </c>
      <c r="O1098" s="3">
        <v>46189</v>
      </c>
      <c r="P1098" s="2">
        <v>0.93569999999999998</v>
      </c>
      <c r="Q1098" s="2"/>
    </row>
    <row r="1099" spans="2:17" ht="30" x14ac:dyDescent="0.25">
      <c r="B1099" s="2">
        <v>-1</v>
      </c>
      <c r="C1099" s="2" t="s">
        <v>129</v>
      </c>
      <c r="D1099" s="2">
        <v>16</v>
      </c>
      <c r="E1099" s="2" t="s">
        <v>26</v>
      </c>
      <c r="F1099" s="2" t="s">
        <v>27</v>
      </c>
      <c r="G1099" s="2"/>
      <c r="H1099" s="2">
        <v>5.5446999999999997</v>
      </c>
      <c r="I1099" s="2">
        <v>0</v>
      </c>
      <c r="J1099" s="2">
        <v>3.5554000000000001</v>
      </c>
      <c r="K1099" s="2">
        <v>0</v>
      </c>
      <c r="L1099" s="2">
        <v>0</v>
      </c>
      <c r="M1099" s="2">
        <v>0</v>
      </c>
      <c r="N1099" s="2">
        <v>7.6670999999999996</v>
      </c>
      <c r="O1099" s="3">
        <v>46219</v>
      </c>
      <c r="P1099" s="2">
        <v>0</v>
      </c>
      <c r="Q1099" s="2"/>
    </row>
    <row r="1100" spans="2:17" ht="30" x14ac:dyDescent="0.25">
      <c r="B1100" s="2">
        <v>-1</v>
      </c>
      <c r="C1100" s="2" t="s">
        <v>129</v>
      </c>
      <c r="D1100" s="2">
        <v>16</v>
      </c>
      <c r="E1100" s="2" t="s">
        <v>26</v>
      </c>
      <c r="F1100" s="2" t="s">
        <v>27</v>
      </c>
      <c r="G1100" s="2"/>
      <c r="H1100" s="2">
        <v>6.0125999999999999</v>
      </c>
      <c r="I1100" s="2">
        <v>0</v>
      </c>
      <c r="J1100" s="2">
        <v>3.7601</v>
      </c>
      <c r="K1100" s="2">
        <v>0</v>
      </c>
      <c r="L1100" s="2">
        <v>0</v>
      </c>
      <c r="M1100" s="2">
        <v>0</v>
      </c>
      <c r="N1100" s="2">
        <v>5.9558</v>
      </c>
      <c r="O1100" s="3">
        <v>46219</v>
      </c>
      <c r="P1100" s="2">
        <v>0.46789999999999998</v>
      </c>
      <c r="Q1100" s="2"/>
    </row>
    <row r="1101" spans="2:17" ht="30" x14ac:dyDescent="0.25">
      <c r="B1101" s="2">
        <v>-1</v>
      </c>
      <c r="C1101" s="2" t="s">
        <v>129</v>
      </c>
      <c r="D1101" s="2">
        <v>16</v>
      </c>
      <c r="E1101" s="2" t="s">
        <v>26</v>
      </c>
      <c r="F1101" s="2" t="s">
        <v>27</v>
      </c>
      <c r="G1101" s="2"/>
      <c r="H1101" s="2">
        <v>6.4804000000000004</v>
      </c>
      <c r="I1101" s="2">
        <v>0</v>
      </c>
      <c r="J1101" s="2">
        <v>3.9647000000000001</v>
      </c>
      <c r="K1101" s="2">
        <v>0</v>
      </c>
      <c r="L1101" s="2">
        <v>0</v>
      </c>
      <c r="M1101" s="2">
        <v>0</v>
      </c>
      <c r="N1101" s="2">
        <v>4.1487999999999996</v>
      </c>
      <c r="O1101" s="3">
        <v>46219</v>
      </c>
      <c r="P1101" s="2">
        <v>0.93569999999999998</v>
      </c>
      <c r="Q1101" s="2"/>
    </row>
    <row r="1102" spans="2:17" ht="30" x14ac:dyDescent="0.25">
      <c r="B1102" s="2">
        <v>-1</v>
      </c>
      <c r="C1102" s="2" t="s">
        <v>129</v>
      </c>
      <c r="D1102" s="2">
        <v>16</v>
      </c>
      <c r="E1102" s="2" t="s">
        <v>26</v>
      </c>
      <c r="F1102" s="2" t="s">
        <v>27</v>
      </c>
      <c r="G1102" s="2"/>
      <c r="H1102" s="2">
        <v>6.4804000000000004</v>
      </c>
      <c r="I1102" s="2">
        <v>0</v>
      </c>
      <c r="J1102" s="2">
        <v>4.6898</v>
      </c>
      <c r="K1102" s="2">
        <v>0</v>
      </c>
      <c r="L1102" s="2">
        <v>0</v>
      </c>
      <c r="M1102" s="2">
        <v>0</v>
      </c>
      <c r="N1102" s="2">
        <v>3.9882</v>
      </c>
      <c r="O1102" s="3">
        <v>46250</v>
      </c>
      <c r="P1102" s="2">
        <v>0</v>
      </c>
      <c r="Q1102" s="2"/>
    </row>
    <row r="1103" spans="2:17" ht="30" x14ac:dyDescent="0.25">
      <c r="B1103" s="2">
        <v>-1</v>
      </c>
      <c r="C1103" s="2" t="s">
        <v>129</v>
      </c>
      <c r="D1103" s="2">
        <v>16</v>
      </c>
      <c r="E1103" s="2" t="s">
        <v>26</v>
      </c>
      <c r="F1103" s="2" t="s">
        <v>27</v>
      </c>
      <c r="G1103" s="2"/>
      <c r="H1103" s="2">
        <v>6.9482999999999997</v>
      </c>
      <c r="I1103" s="2">
        <v>0</v>
      </c>
      <c r="J1103" s="2">
        <v>4.8944999999999999</v>
      </c>
      <c r="K1103" s="2">
        <v>0</v>
      </c>
      <c r="L1103" s="2">
        <v>0</v>
      </c>
      <c r="M1103" s="2">
        <v>0</v>
      </c>
      <c r="N1103" s="2">
        <v>1.7461</v>
      </c>
      <c r="O1103" s="3">
        <v>46250</v>
      </c>
      <c r="P1103" s="2">
        <v>0.46789999999999998</v>
      </c>
      <c r="Q1103" s="2"/>
    </row>
    <row r="1104" spans="2:17" ht="30" x14ac:dyDescent="0.25">
      <c r="B1104" s="2">
        <v>-1</v>
      </c>
      <c r="C1104" s="2" t="s">
        <v>129</v>
      </c>
      <c r="D1104" s="2">
        <v>16</v>
      </c>
      <c r="E1104" s="2" t="s">
        <v>26</v>
      </c>
      <c r="F1104" s="2" t="s">
        <v>27</v>
      </c>
      <c r="G1104" s="2"/>
      <c r="H1104" s="2">
        <v>7.4161000000000001</v>
      </c>
      <c r="I1104" s="2">
        <v>0</v>
      </c>
      <c r="J1104" s="2">
        <v>5.0991999999999997</v>
      </c>
      <c r="K1104" s="2">
        <v>0</v>
      </c>
      <c r="L1104" s="2">
        <v>0</v>
      </c>
      <c r="M1104" s="2">
        <v>0</v>
      </c>
      <c r="N1104" s="2">
        <v>-0.5917</v>
      </c>
      <c r="O1104" s="3">
        <v>46250</v>
      </c>
      <c r="P1104" s="2">
        <v>0.93569999999999998</v>
      </c>
      <c r="Q1104" s="2"/>
    </row>
    <row r="1105" spans="2:17" ht="30" x14ac:dyDescent="0.25">
      <c r="B1105" s="2">
        <v>-1</v>
      </c>
      <c r="C1105" s="2" t="s">
        <v>129</v>
      </c>
      <c r="D1105" s="2">
        <v>16</v>
      </c>
      <c r="E1105" s="2" t="s">
        <v>26</v>
      </c>
      <c r="F1105" s="2" t="s">
        <v>27</v>
      </c>
      <c r="G1105" s="2"/>
      <c r="H1105" s="2">
        <v>7.4161000000000001</v>
      </c>
      <c r="I1105" s="2">
        <v>0</v>
      </c>
      <c r="J1105" s="2">
        <v>-2.0390000000000001</v>
      </c>
      <c r="K1105" s="2">
        <v>0</v>
      </c>
      <c r="L1105" s="2">
        <v>0</v>
      </c>
      <c r="M1105" s="2">
        <v>0</v>
      </c>
      <c r="N1105" s="2">
        <v>-1.7163999999999999</v>
      </c>
      <c r="O1105" s="3">
        <v>46281</v>
      </c>
      <c r="P1105" s="2">
        <v>0</v>
      </c>
      <c r="Q1105" s="2"/>
    </row>
    <row r="1106" spans="2:17" ht="30" x14ac:dyDescent="0.25">
      <c r="B1106" s="2">
        <v>-1</v>
      </c>
      <c r="C1106" s="2" t="s">
        <v>129</v>
      </c>
      <c r="D1106" s="2">
        <v>16</v>
      </c>
      <c r="E1106" s="2" t="s">
        <v>26</v>
      </c>
      <c r="F1106" s="2" t="s">
        <v>27</v>
      </c>
      <c r="G1106" s="2"/>
      <c r="H1106" s="2">
        <v>7.8840000000000003</v>
      </c>
      <c r="I1106" s="2">
        <v>0</v>
      </c>
      <c r="J1106" s="2">
        <v>-1.8343</v>
      </c>
      <c r="K1106" s="2">
        <v>0</v>
      </c>
      <c r="L1106" s="2">
        <v>0</v>
      </c>
      <c r="M1106" s="2">
        <v>0</v>
      </c>
      <c r="N1106" s="2">
        <v>-0.81030000000000002</v>
      </c>
      <c r="O1106" s="3">
        <v>46281</v>
      </c>
      <c r="P1106" s="2">
        <v>0.46789999999999998</v>
      </c>
      <c r="Q1106" s="2"/>
    </row>
    <row r="1107" spans="2:17" ht="30" x14ac:dyDescent="0.25">
      <c r="B1107" s="2">
        <v>-1</v>
      </c>
      <c r="C1107" s="2" t="s">
        <v>129</v>
      </c>
      <c r="D1107" s="2">
        <v>16</v>
      </c>
      <c r="E1107" s="2" t="s">
        <v>26</v>
      </c>
      <c r="F1107" s="2" t="s">
        <v>27</v>
      </c>
      <c r="G1107" s="2"/>
      <c r="H1107" s="2">
        <v>8.3519000000000005</v>
      </c>
      <c r="I1107" s="2">
        <v>0</v>
      </c>
      <c r="J1107" s="2">
        <v>-1.6295999999999999</v>
      </c>
      <c r="K1107" s="2">
        <v>0</v>
      </c>
      <c r="L1107" s="2">
        <v>0</v>
      </c>
      <c r="M1107" s="2">
        <v>0</v>
      </c>
      <c r="N1107" s="2">
        <v>0</v>
      </c>
      <c r="O1107" s="3">
        <v>46281</v>
      </c>
      <c r="P1107" s="2">
        <v>0.93569999999999998</v>
      </c>
      <c r="Q1107" s="2"/>
    </row>
    <row r="1108" spans="2:17" ht="30" x14ac:dyDescent="0.25">
      <c r="B1108" s="2">
        <v>-1</v>
      </c>
      <c r="C1108" s="2" t="s">
        <v>129</v>
      </c>
      <c r="D1108" s="2">
        <v>16</v>
      </c>
      <c r="E1108" s="2" t="s">
        <v>28</v>
      </c>
      <c r="F1108" s="2" t="s">
        <v>27</v>
      </c>
      <c r="G1108" s="2"/>
      <c r="H1108" s="2">
        <v>0.15</v>
      </c>
      <c r="I1108" s="2">
        <v>0</v>
      </c>
      <c r="J1108" s="2">
        <v>-17.6096</v>
      </c>
      <c r="K1108" s="2">
        <v>0</v>
      </c>
      <c r="L1108" s="2">
        <v>0</v>
      </c>
      <c r="M1108" s="2">
        <v>0</v>
      </c>
      <c r="N1108" s="2">
        <v>-24.264099999999999</v>
      </c>
      <c r="O1108" s="3">
        <v>46038</v>
      </c>
      <c r="P1108" s="2">
        <v>0.15</v>
      </c>
      <c r="Q1108" s="2"/>
    </row>
    <row r="1109" spans="2:17" ht="30" x14ac:dyDescent="0.25">
      <c r="B1109" s="2">
        <v>-1</v>
      </c>
      <c r="C1109" s="2" t="s">
        <v>129</v>
      </c>
      <c r="D1109" s="2">
        <v>16</v>
      </c>
      <c r="E1109" s="2" t="s">
        <v>28</v>
      </c>
      <c r="F1109" s="2" t="s">
        <v>27</v>
      </c>
      <c r="G1109" s="2"/>
      <c r="H1109" s="2">
        <v>0.52549999999999997</v>
      </c>
      <c r="I1109" s="2">
        <v>0</v>
      </c>
      <c r="J1109" s="2">
        <v>-17.468800000000002</v>
      </c>
      <c r="K1109" s="2">
        <v>0</v>
      </c>
      <c r="L1109" s="2">
        <v>0</v>
      </c>
      <c r="M1109" s="2">
        <v>0</v>
      </c>
      <c r="N1109" s="2">
        <v>-17.678699999999999</v>
      </c>
      <c r="O1109" s="3">
        <v>46038</v>
      </c>
      <c r="P1109" s="2">
        <v>0.52549999999999997</v>
      </c>
      <c r="Q1109" s="2"/>
    </row>
    <row r="1110" spans="2:17" ht="30" x14ac:dyDescent="0.25">
      <c r="B1110" s="2">
        <v>-1</v>
      </c>
      <c r="C1110" s="2" t="s">
        <v>129</v>
      </c>
      <c r="D1110" s="2">
        <v>16</v>
      </c>
      <c r="E1110" s="2" t="s">
        <v>28</v>
      </c>
      <c r="F1110" s="2" t="s">
        <v>27</v>
      </c>
      <c r="G1110" s="2"/>
      <c r="H1110" s="2">
        <v>0.90090000000000003</v>
      </c>
      <c r="I1110" s="2">
        <v>0</v>
      </c>
      <c r="J1110" s="2">
        <v>-17.327999999999999</v>
      </c>
      <c r="K1110" s="2">
        <v>0</v>
      </c>
      <c r="L1110" s="2">
        <v>0</v>
      </c>
      <c r="M1110" s="2">
        <v>0</v>
      </c>
      <c r="N1110" s="2">
        <v>-11.1463</v>
      </c>
      <c r="O1110" s="3">
        <v>46038</v>
      </c>
      <c r="P1110" s="2">
        <v>0.90090000000000003</v>
      </c>
      <c r="Q1110" s="2"/>
    </row>
    <row r="1111" spans="2:17" ht="30" x14ac:dyDescent="0.25">
      <c r="B1111" s="2">
        <v>-1</v>
      </c>
      <c r="C1111" s="2" t="s">
        <v>129</v>
      </c>
      <c r="D1111" s="2">
        <v>16</v>
      </c>
      <c r="E1111" s="2" t="s">
        <v>28</v>
      </c>
      <c r="F1111" s="2" t="s">
        <v>27</v>
      </c>
      <c r="G1111" s="2"/>
      <c r="H1111" s="2">
        <v>0.90090000000000003</v>
      </c>
      <c r="I1111" s="2">
        <v>0</v>
      </c>
      <c r="J1111" s="2">
        <v>-14.063800000000001</v>
      </c>
      <c r="K1111" s="2">
        <v>0</v>
      </c>
      <c r="L1111" s="2">
        <v>0</v>
      </c>
      <c r="M1111" s="2">
        <v>0</v>
      </c>
      <c r="N1111" s="2">
        <v>-10.4918</v>
      </c>
      <c r="O1111" s="3">
        <v>46069</v>
      </c>
      <c r="P1111" s="2">
        <v>0</v>
      </c>
      <c r="Q1111" s="2"/>
    </row>
    <row r="1112" spans="2:17" ht="30" x14ac:dyDescent="0.25">
      <c r="B1112" s="2">
        <v>-1</v>
      </c>
      <c r="C1112" s="2" t="s">
        <v>129</v>
      </c>
      <c r="D1112" s="2">
        <v>16</v>
      </c>
      <c r="E1112" s="2" t="s">
        <v>28</v>
      </c>
      <c r="F1112" s="2" t="s">
        <v>27</v>
      </c>
      <c r="G1112" s="2"/>
      <c r="H1112" s="2">
        <v>1.3513999999999999</v>
      </c>
      <c r="I1112" s="2">
        <v>0</v>
      </c>
      <c r="J1112" s="2">
        <v>-13.8949</v>
      </c>
      <c r="K1112" s="2">
        <v>0</v>
      </c>
      <c r="L1112" s="2">
        <v>0</v>
      </c>
      <c r="M1112" s="2">
        <v>0</v>
      </c>
      <c r="N1112" s="2">
        <v>-4.1946000000000003</v>
      </c>
      <c r="O1112" s="3">
        <v>46069</v>
      </c>
      <c r="P1112" s="2">
        <v>0.45050000000000001</v>
      </c>
      <c r="Q1112" s="2"/>
    </row>
    <row r="1113" spans="2:17" ht="30" x14ac:dyDescent="0.25">
      <c r="B1113" s="2">
        <v>-1</v>
      </c>
      <c r="C1113" s="2" t="s">
        <v>129</v>
      </c>
      <c r="D1113" s="2">
        <v>16</v>
      </c>
      <c r="E1113" s="2" t="s">
        <v>28</v>
      </c>
      <c r="F1113" s="2" t="s">
        <v>27</v>
      </c>
      <c r="G1113" s="2"/>
      <c r="H1113" s="2">
        <v>1.8019000000000001</v>
      </c>
      <c r="I1113" s="2">
        <v>0</v>
      </c>
      <c r="J1113" s="2">
        <v>-13.725899999999999</v>
      </c>
      <c r="K1113" s="2">
        <v>0</v>
      </c>
      <c r="L1113" s="2">
        <v>0</v>
      </c>
      <c r="M1113" s="2">
        <v>0</v>
      </c>
      <c r="N1113" s="2">
        <v>2.0265</v>
      </c>
      <c r="O1113" s="3">
        <v>46069</v>
      </c>
      <c r="P1113" s="2">
        <v>0.90090000000000003</v>
      </c>
      <c r="Q1113" s="2"/>
    </row>
    <row r="1114" spans="2:17" ht="30" x14ac:dyDescent="0.25">
      <c r="B1114" s="2">
        <v>-1</v>
      </c>
      <c r="C1114" s="2" t="s">
        <v>129</v>
      </c>
      <c r="D1114" s="2">
        <v>16</v>
      </c>
      <c r="E1114" s="2" t="s">
        <v>28</v>
      </c>
      <c r="F1114" s="2" t="s">
        <v>27</v>
      </c>
      <c r="G1114" s="2"/>
      <c r="H1114" s="2">
        <v>1.8019000000000001</v>
      </c>
      <c r="I1114" s="2">
        <v>0</v>
      </c>
      <c r="J1114" s="2">
        <v>-9.9890000000000008</v>
      </c>
      <c r="K1114" s="2">
        <v>0</v>
      </c>
      <c r="L1114" s="2">
        <v>0</v>
      </c>
      <c r="M1114" s="2">
        <v>0</v>
      </c>
      <c r="N1114" s="2">
        <v>2.5049999999999999</v>
      </c>
      <c r="O1114" s="3">
        <v>46097</v>
      </c>
      <c r="P1114" s="2">
        <v>0</v>
      </c>
      <c r="Q1114" s="2"/>
    </row>
    <row r="1115" spans="2:17" ht="30" x14ac:dyDescent="0.25">
      <c r="B1115" s="2">
        <v>-1</v>
      </c>
      <c r="C1115" s="2" t="s">
        <v>129</v>
      </c>
      <c r="D1115" s="2">
        <v>16</v>
      </c>
      <c r="E1115" s="2" t="s">
        <v>28</v>
      </c>
      <c r="F1115" s="2" t="s">
        <v>27</v>
      </c>
      <c r="G1115" s="2"/>
      <c r="H1115" s="2">
        <v>2.2696999999999998</v>
      </c>
      <c r="I1115" s="2">
        <v>0</v>
      </c>
      <c r="J1115" s="2">
        <v>-9.8134999999999994</v>
      </c>
      <c r="K1115" s="2">
        <v>0</v>
      </c>
      <c r="L1115" s="2">
        <v>0</v>
      </c>
      <c r="M1115" s="2">
        <v>0</v>
      </c>
      <c r="N1115" s="2">
        <v>7.1374000000000004</v>
      </c>
      <c r="O1115" s="3">
        <v>46097</v>
      </c>
      <c r="P1115" s="2">
        <v>0.46789999999999998</v>
      </c>
      <c r="Q1115" s="2"/>
    </row>
    <row r="1116" spans="2:17" ht="30" x14ac:dyDescent="0.25">
      <c r="B1116" s="2">
        <v>-1</v>
      </c>
      <c r="C1116" s="2" t="s">
        <v>129</v>
      </c>
      <c r="D1116" s="2">
        <v>16</v>
      </c>
      <c r="E1116" s="2" t="s">
        <v>28</v>
      </c>
      <c r="F1116" s="2" t="s">
        <v>27</v>
      </c>
      <c r="G1116" s="2"/>
      <c r="H1116" s="2">
        <v>2.7376</v>
      </c>
      <c r="I1116" s="2">
        <v>0</v>
      </c>
      <c r="J1116" s="2">
        <v>-9.6380999999999997</v>
      </c>
      <c r="K1116" s="2">
        <v>0</v>
      </c>
      <c r="L1116" s="2">
        <v>0</v>
      </c>
      <c r="M1116" s="2">
        <v>0</v>
      </c>
      <c r="N1116" s="2">
        <v>11.6877</v>
      </c>
      <c r="O1116" s="3">
        <v>46097</v>
      </c>
      <c r="P1116" s="2">
        <v>0.93569999999999998</v>
      </c>
      <c r="Q1116" s="2"/>
    </row>
    <row r="1117" spans="2:17" ht="30" x14ac:dyDescent="0.25">
      <c r="B1117" s="2">
        <v>-1</v>
      </c>
      <c r="C1117" s="2" t="s">
        <v>129</v>
      </c>
      <c r="D1117" s="2">
        <v>16</v>
      </c>
      <c r="E1117" s="2" t="s">
        <v>28</v>
      </c>
      <c r="F1117" s="2" t="s">
        <v>27</v>
      </c>
      <c r="G1117" s="2"/>
      <c r="H1117" s="2">
        <v>2.7376</v>
      </c>
      <c r="I1117" s="2">
        <v>0</v>
      </c>
      <c r="J1117" s="2">
        <v>-5.6041999999999996</v>
      </c>
      <c r="K1117" s="2">
        <v>0</v>
      </c>
      <c r="L1117" s="2">
        <v>0</v>
      </c>
      <c r="M1117" s="2">
        <v>0</v>
      </c>
      <c r="N1117" s="2">
        <v>11.988099999999999</v>
      </c>
      <c r="O1117" s="3">
        <v>46128</v>
      </c>
      <c r="P1117" s="2">
        <v>0</v>
      </c>
      <c r="Q1117" s="2"/>
    </row>
    <row r="1118" spans="2:17" ht="30" x14ac:dyDescent="0.25">
      <c r="B1118" s="2">
        <v>-1</v>
      </c>
      <c r="C1118" s="2" t="s">
        <v>129</v>
      </c>
      <c r="D1118" s="2">
        <v>16</v>
      </c>
      <c r="E1118" s="2" t="s">
        <v>28</v>
      </c>
      <c r="F1118" s="2" t="s">
        <v>27</v>
      </c>
      <c r="G1118" s="2"/>
      <c r="H1118" s="2">
        <v>3.2054</v>
      </c>
      <c r="I1118" s="2">
        <v>0</v>
      </c>
      <c r="J1118" s="2">
        <v>-5.4287999999999998</v>
      </c>
      <c r="K1118" s="2">
        <v>0</v>
      </c>
      <c r="L1118" s="2">
        <v>0</v>
      </c>
      <c r="M1118" s="2">
        <v>0</v>
      </c>
      <c r="N1118" s="2">
        <v>14.569100000000001</v>
      </c>
      <c r="O1118" s="3">
        <v>46128</v>
      </c>
      <c r="P1118" s="2">
        <v>0.46789999999999998</v>
      </c>
      <c r="Q1118" s="2"/>
    </row>
    <row r="1119" spans="2:17" ht="30" x14ac:dyDescent="0.25">
      <c r="B1119" s="2">
        <v>-1</v>
      </c>
      <c r="C1119" s="2" t="s">
        <v>129</v>
      </c>
      <c r="D1119" s="2">
        <v>16</v>
      </c>
      <c r="E1119" s="2" t="s">
        <v>28</v>
      </c>
      <c r="F1119" s="2" t="s">
        <v>27</v>
      </c>
      <c r="G1119" s="2"/>
      <c r="H1119" s="2">
        <v>3.6732999999999998</v>
      </c>
      <c r="I1119" s="2">
        <v>0</v>
      </c>
      <c r="J1119" s="2">
        <v>-5.2533000000000003</v>
      </c>
      <c r="K1119" s="2">
        <v>0</v>
      </c>
      <c r="L1119" s="2">
        <v>0</v>
      </c>
      <c r="M1119" s="2">
        <v>0</v>
      </c>
      <c r="N1119" s="2">
        <v>17.067900000000002</v>
      </c>
      <c r="O1119" s="3">
        <v>46128</v>
      </c>
      <c r="P1119" s="2">
        <v>0.93569999999999998</v>
      </c>
      <c r="Q1119" s="2"/>
    </row>
    <row r="1120" spans="2:17" ht="30" x14ac:dyDescent="0.25">
      <c r="B1120" s="2">
        <v>-1</v>
      </c>
      <c r="C1120" s="2" t="s">
        <v>129</v>
      </c>
      <c r="D1120" s="2">
        <v>16</v>
      </c>
      <c r="E1120" s="2" t="s">
        <v>28</v>
      </c>
      <c r="F1120" s="2" t="s">
        <v>27</v>
      </c>
      <c r="G1120" s="2"/>
      <c r="H1120" s="2">
        <v>3.6732999999999998</v>
      </c>
      <c r="I1120" s="2">
        <v>0</v>
      </c>
      <c r="J1120" s="2">
        <v>-1.1701999999999999</v>
      </c>
      <c r="K1120" s="2">
        <v>0</v>
      </c>
      <c r="L1120" s="2">
        <v>0</v>
      </c>
      <c r="M1120" s="2">
        <v>0</v>
      </c>
      <c r="N1120" s="2">
        <v>17.195699999999999</v>
      </c>
      <c r="O1120" s="3">
        <v>46158</v>
      </c>
      <c r="P1120" s="2">
        <v>0</v>
      </c>
      <c r="Q1120" s="2"/>
    </row>
    <row r="1121" spans="2:17" ht="30" x14ac:dyDescent="0.25">
      <c r="B1121" s="2">
        <v>-1</v>
      </c>
      <c r="C1121" s="2" t="s">
        <v>129</v>
      </c>
      <c r="D1121" s="2">
        <v>16</v>
      </c>
      <c r="E1121" s="2" t="s">
        <v>28</v>
      </c>
      <c r="F1121" s="2" t="s">
        <v>27</v>
      </c>
      <c r="G1121" s="2"/>
      <c r="H1121" s="2">
        <v>4.1410999999999998</v>
      </c>
      <c r="I1121" s="2">
        <v>0</v>
      </c>
      <c r="J1121" s="2">
        <v>-0.99470000000000003</v>
      </c>
      <c r="K1121" s="2">
        <v>0</v>
      </c>
      <c r="L1121" s="2">
        <v>0</v>
      </c>
      <c r="M1121" s="2">
        <v>0</v>
      </c>
      <c r="N1121" s="2">
        <v>17.702100000000002</v>
      </c>
      <c r="O1121" s="3">
        <v>46158</v>
      </c>
      <c r="P1121" s="2">
        <v>0.46789999999999998</v>
      </c>
      <c r="Q1121" s="2"/>
    </row>
    <row r="1122" spans="2:17" ht="30" x14ac:dyDescent="0.25">
      <c r="B1122" s="2">
        <v>-1</v>
      </c>
      <c r="C1122" s="2" t="s">
        <v>129</v>
      </c>
      <c r="D1122" s="2">
        <v>16</v>
      </c>
      <c r="E1122" s="2" t="s">
        <v>28</v>
      </c>
      <c r="F1122" s="2" t="s">
        <v>27</v>
      </c>
      <c r="G1122" s="2"/>
      <c r="H1122" s="2">
        <v>4.609</v>
      </c>
      <c r="I1122" s="2">
        <v>0</v>
      </c>
      <c r="J1122" s="2">
        <v>-0.81930000000000003</v>
      </c>
      <c r="K1122" s="2">
        <v>0</v>
      </c>
      <c r="L1122" s="2">
        <v>0</v>
      </c>
      <c r="M1122" s="2">
        <v>0</v>
      </c>
      <c r="N1122" s="2">
        <v>18.1265</v>
      </c>
      <c r="O1122" s="3">
        <v>46158</v>
      </c>
      <c r="P1122" s="2">
        <v>0.93569999999999998</v>
      </c>
      <c r="Q1122" s="2"/>
    </row>
    <row r="1123" spans="2:17" ht="30" x14ac:dyDescent="0.25">
      <c r="B1123" s="2">
        <v>-1</v>
      </c>
      <c r="C1123" s="2" t="s">
        <v>129</v>
      </c>
      <c r="D1123" s="2">
        <v>16</v>
      </c>
      <c r="E1123" s="2" t="s">
        <v>28</v>
      </c>
      <c r="F1123" s="2" t="s">
        <v>27</v>
      </c>
      <c r="G1123" s="2"/>
      <c r="H1123" s="2">
        <v>4.609</v>
      </c>
      <c r="I1123" s="2">
        <v>0</v>
      </c>
      <c r="J1123" s="2">
        <v>3.1739000000000002</v>
      </c>
      <c r="K1123" s="2">
        <v>0</v>
      </c>
      <c r="L1123" s="2">
        <v>0</v>
      </c>
      <c r="M1123" s="2">
        <v>0</v>
      </c>
      <c r="N1123" s="2">
        <v>18.082100000000001</v>
      </c>
      <c r="O1123" s="3">
        <v>46189</v>
      </c>
      <c r="P1123" s="2">
        <v>0</v>
      </c>
      <c r="Q1123" s="2"/>
    </row>
    <row r="1124" spans="2:17" ht="30" x14ac:dyDescent="0.25">
      <c r="B1124" s="2">
        <v>-1</v>
      </c>
      <c r="C1124" s="2" t="s">
        <v>129</v>
      </c>
      <c r="D1124" s="2">
        <v>16</v>
      </c>
      <c r="E1124" s="2" t="s">
        <v>28</v>
      </c>
      <c r="F1124" s="2" t="s">
        <v>27</v>
      </c>
      <c r="G1124" s="2"/>
      <c r="H1124" s="2">
        <v>5.0769000000000002</v>
      </c>
      <c r="I1124" s="2">
        <v>0</v>
      </c>
      <c r="J1124" s="2">
        <v>3.3492999999999999</v>
      </c>
      <c r="K1124" s="2">
        <v>0</v>
      </c>
      <c r="L1124" s="2">
        <v>0</v>
      </c>
      <c r="M1124" s="2">
        <v>0</v>
      </c>
      <c r="N1124" s="2">
        <v>16.556100000000001</v>
      </c>
      <c r="O1124" s="3">
        <v>46189</v>
      </c>
      <c r="P1124" s="2">
        <v>0.46789999999999998</v>
      </c>
      <c r="Q1124" s="2"/>
    </row>
    <row r="1125" spans="2:17" ht="30" x14ac:dyDescent="0.25">
      <c r="B1125" s="2">
        <v>-1</v>
      </c>
      <c r="C1125" s="2" t="s">
        <v>129</v>
      </c>
      <c r="D1125" s="2">
        <v>16</v>
      </c>
      <c r="E1125" s="2" t="s">
        <v>28</v>
      </c>
      <c r="F1125" s="2" t="s">
        <v>27</v>
      </c>
      <c r="G1125" s="2"/>
      <c r="H1125" s="2">
        <v>5.5446999999999997</v>
      </c>
      <c r="I1125" s="2">
        <v>0</v>
      </c>
      <c r="J1125" s="2">
        <v>3.5247999999999999</v>
      </c>
      <c r="K1125" s="2">
        <v>0</v>
      </c>
      <c r="L1125" s="2">
        <v>0</v>
      </c>
      <c r="M1125" s="2">
        <v>0</v>
      </c>
      <c r="N1125" s="2">
        <v>14.9481</v>
      </c>
      <c r="O1125" s="3">
        <v>46189</v>
      </c>
      <c r="P1125" s="2">
        <v>0.93569999999999998</v>
      </c>
      <c r="Q1125" s="2"/>
    </row>
    <row r="1126" spans="2:17" ht="30" x14ac:dyDescent="0.25">
      <c r="B1126" s="2">
        <v>-1</v>
      </c>
      <c r="C1126" s="2" t="s">
        <v>129</v>
      </c>
      <c r="D1126" s="2">
        <v>16</v>
      </c>
      <c r="E1126" s="2" t="s">
        <v>28</v>
      </c>
      <c r="F1126" s="2" t="s">
        <v>27</v>
      </c>
      <c r="G1126" s="2"/>
      <c r="H1126" s="2">
        <v>5.5446999999999997</v>
      </c>
      <c r="I1126" s="2">
        <v>0</v>
      </c>
      <c r="J1126" s="2">
        <v>7.0860000000000003</v>
      </c>
      <c r="K1126" s="2">
        <v>0</v>
      </c>
      <c r="L1126" s="2">
        <v>0</v>
      </c>
      <c r="M1126" s="2">
        <v>0</v>
      </c>
      <c r="N1126" s="2">
        <v>14.7445</v>
      </c>
      <c r="O1126" s="3">
        <v>46219</v>
      </c>
      <c r="P1126" s="2">
        <v>0</v>
      </c>
      <c r="Q1126" s="2"/>
    </row>
    <row r="1127" spans="2:17" ht="30" x14ac:dyDescent="0.25">
      <c r="B1127" s="2">
        <v>-1</v>
      </c>
      <c r="C1127" s="2" t="s">
        <v>129</v>
      </c>
      <c r="D1127" s="2">
        <v>16</v>
      </c>
      <c r="E1127" s="2" t="s">
        <v>28</v>
      </c>
      <c r="F1127" s="2" t="s">
        <v>27</v>
      </c>
      <c r="G1127" s="2"/>
      <c r="H1127" s="2">
        <v>6.0125999999999999</v>
      </c>
      <c r="I1127" s="2">
        <v>0</v>
      </c>
      <c r="J1127" s="2">
        <v>7.2614999999999998</v>
      </c>
      <c r="K1127" s="2">
        <v>0</v>
      </c>
      <c r="L1127" s="2">
        <v>0</v>
      </c>
      <c r="M1127" s="2">
        <v>0</v>
      </c>
      <c r="N1127" s="2">
        <v>11.388199999999999</v>
      </c>
      <c r="O1127" s="3">
        <v>46219</v>
      </c>
      <c r="P1127" s="2">
        <v>0.46789999999999998</v>
      </c>
      <c r="Q1127" s="2"/>
    </row>
    <row r="1128" spans="2:17" ht="30" x14ac:dyDescent="0.25">
      <c r="B1128" s="2">
        <v>-1</v>
      </c>
      <c r="C1128" s="2" t="s">
        <v>129</v>
      </c>
      <c r="D1128" s="2">
        <v>16</v>
      </c>
      <c r="E1128" s="2" t="s">
        <v>28</v>
      </c>
      <c r="F1128" s="2" t="s">
        <v>27</v>
      </c>
      <c r="G1128" s="2"/>
      <c r="H1128" s="2">
        <v>6.4804000000000004</v>
      </c>
      <c r="I1128" s="2">
        <v>0</v>
      </c>
      <c r="J1128" s="2">
        <v>7.4368999999999996</v>
      </c>
      <c r="K1128" s="2">
        <v>0</v>
      </c>
      <c r="L1128" s="2">
        <v>0</v>
      </c>
      <c r="M1128" s="2">
        <v>0</v>
      </c>
      <c r="N1128" s="2">
        <v>7.9497999999999998</v>
      </c>
      <c r="O1128" s="3">
        <v>46219</v>
      </c>
      <c r="P1128" s="2">
        <v>0.93569999999999998</v>
      </c>
      <c r="Q1128" s="2"/>
    </row>
    <row r="1129" spans="2:17" ht="30" x14ac:dyDescent="0.25">
      <c r="B1129" s="2">
        <v>-1</v>
      </c>
      <c r="C1129" s="2" t="s">
        <v>129</v>
      </c>
      <c r="D1129" s="2">
        <v>16</v>
      </c>
      <c r="E1129" s="2" t="s">
        <v>28</v>
      </c>
      <c r="F1129" s="2" t="s">
        <v>27</v>
      </c>
      <c r="G1129" s="2"/>
      <c r="H1129" s="2">
        <v>6.4804000000000004</v>
      </c>
      <c r="I1129" s="2">
        <v>0</v>
      </c>
      <c r="J1129" s="2">
        <v>9.2286999999999999</v>
      </c>
      <c r="K1129" s="2">
        <v>0</v>
      </c>
      <c r="L1129" s="2">
        <v>0</v>
      </c>
      <c r="M1129" s="2">
        <v>0</v>
      </c>
      <c r="N1129" s="2">
        <v>7.6398000000000001</v>
      </c>
      <c r="O1129" s="3">
        <v>46250</v>
      </c>
      <c r="P1129" s="2">
        <v>0</v>
      </c>
      <c r="Q1129" s="2"/>
    </row>
    <row r="1130" spans="2:17" ht="30" x14ac:dyDescent="0.25">
      <c r="B1130" s="2">
        <v>-1</v>
      </c>
      <c r="C1130" s="2" t="s">
        <v>129</v>
      </c>
      <c r="D1130" s="2">
        <v>16</v>
      </c>
      <c r="E1130" s="2" t="s">
        <v>28</v>
      </c>
      <c r="F1130" s="2" t="s">
        <v>27</v>
      </c>
      <c r="G1130" s="2"/>
      <c r="H1130" s="2">
        <v>6.9482999999999997</v>
      </c>
      <c r="I1130" s="2">
        <v>0</v>
      </c>
      <c r="J1130" s="2">
        <v>9.4040999999999997</v>
      </c>
      <c r="K1130" s="2">
        <v>0</v>
      </c>
      <c r="L1130" s="2">
        <v>0</v>
      </c>
      <c r="M1130" s="2">
        <v>0</v>
      </c>
      <c r="N1130" s="2">
        <v>3.2810000000000001</v>
      </c>
      <c r="O1130" s="3">
        <v>46250</v>
      </c>
      <c r="P1130" s="2">
        <v>0.46789999999999998</v>
      </c>
      <c r="Q1130" s="2"/>
    </row>
    <row r="1131" spans="2:17" ht="30" x14ac:dyDescent="0.25">
      <c r="B1131" s="2">
        <v>-1</v>
      </c>
      <c r="C1131" s="2" t="s">
        <v>129</v>
      </c>
      <c r="D1131" s="2">
        <v>16</v>
      </c>
      <c r="E1131" s="2" t="s">
        <v>28</v>
      </c>
      <c r="F1131" s="2" t="s">
        <v>27</v>
      </c>
      <c r="G1131" s="2"/>
      <c r="H1131" s="2">
        <v>7.4161000000000001</v>
      </c>
      <c r="I1131" s="2">
        <v>0</v>
      </c>
      <c r="J1131" s="2">
        <v>9.5795999999999992</v>
      </c>
      <c r="K1131" s="2">
        <v>0</v>
      </c>
      <c r="L1131" s="2">
        <v>0</v>
      </c>
      <c r="M1131" s="2">
        <v>0</v>
      </c>
      <c r="N1131" s="2">
        <v>-1.1597999999999999</v>
      </c>
      <c r="O1131" s="3">
        <v>46250</v>
      </c>
      <c r="P1131" s="2">
        <v>0.93569999999999998</v>
      </c>
      <c r="Q1131" s="2"/>
    </row>
    <row r="1132" spans="2:17" ht="30" x14ac:dyDescent="0.25">
      <c r="B1132" s="2">
        <v>-1</v>
      </c>
      <c r="C1132" s="2" t="s">
        <v>129</v>
      </c>
      <c r="D1132" s="2">
        <v>16</v>
      </c>
      <c r="E1132" s="2" t="s">
        <v>28</v>
      </c>
      <c r="F1132" s="2" t="s">
        <v>27</v>
      </c>
      <c r="G1132" s="2"/>
      <c r="H1132" s="2">
        <v>7.4161000000000001</v>
      </c>
      <c r="I1132" s="2">
        <v>0</v>
      </c>
      <c r="J1132" s="2">
        <v>-3.7027000000000001</v>
      </c>
      <c r="K1132" s="2">
        <v>0</v>
      </c>
      <c r="L1132" s="2">
        <v>0</v>
      </c>
      <c r="M1132" s="2">
        <v>0</v>
      </c>
      <c r="N1132" s="2">
        <v>-3.3005</v>
      </c>
      <c r="O1132" s="3">
        <v>46281</v>
      </c>
      <c r="P1132" s="2">
        <v>0</v>
      </c>
      <c r="Q1132" s="2"/>
    </row>
    <row r="1133" spans="2:17" ht="30" x14ac:dyDescent="0.25">
      <c r="B1133" s="2">
        <v>-1</v>
      </c>
      <c r="C1133" s="2" t="s">
        <v>129</v>
      </c>
      <c r="D1133" s="2">
        <v>16</v>
      </c>
      <c r="E1133" s="2" t="s">
        <v>28</v>
      </c>
      <c r="F1133" s="2" t="s">
        <v>27</v>
      </c>
      <c r="G1133" s="2"/>
      <c r="H1133" s="2">
        <v>7.8840000000000003</v>
      </c>
      <c r="I1133" s="2">
        <v>0</v>
      </c>
      <c r="J1133" s="2">
        <v>-3.5272999999999999</v>
      </c>
      <c r="K1133" s="2">
        <v>0</v>
      </c>
      <c r="L1133" s="2">
        <v>0</v>
      </c>
      <c r="M1133" s="2">
        <v>0</v>
      </c>
      <c r="N1133" s="2">
        <v>-1.6092</v>
      </c>
      <c r="O1133" s="3">
        <v>46281</v>
      </c>
      <c r="P1133" s="2">
        <v>0.46789999999999998</v>
      </c>
      <c r="Q1133" s="2"/>
    </row>
    <row r="1134" spans="2:17" ht="30" x14ac:dyDescent="0.25">
      <c r="B1134" s="2">
        <v>-1</v>
      </c>
      <c r="C1134" s="2" t="s">
        <v>129</v>
      </c>
      <c r="D1134" s="2">
        <v>16</v>
      </c>
      <c r="E1134" s="2" t="s">
        <v>28</v>
      </c>
      <c r="F1134" s="2" t="s">
        <v>27</v>
      </c>
      <c r="G1134" s="2"/>
      <c r="H1134" s="2">
        <v>8.3519000000000005</v>
      </c>
      <c r="I1134" s="2">
        <v>0</v>
      </c>
      <c r="J1134" s="2">
        <v>-3.3517999999999999</v>
      </c>
      <c r="K1134" s="2">
        <v>0</v>
      </c>
      <c r="L1134" s="2">
        <v>0</v>
      </c>
      <c r="M1134" s="2">
        <v>0</v>
      </c>
      <c r="N1134" s="2">
        <v>0</v>
      </c>
      <c r="O1134" s="3">
        <v>46281</v>
      </c>
      <c r="P1134" s="2">
        <v>0.93569999999999998</v>
      </c>
      <c r="Q1134" s="2"/>
    </row>
    <row r="1135" spans="2:17" ht="30" x14ac:dyDescent="0.25">
      <c r="B1135" s="2">
        <v>-1</v>
      </c>
      <c r="C1135" s="2" t="s">
        <v>129</v>
      </c>
      <c r="D1135" s="2">
        <v>16</v>
      </c>
      <c r="E1135" s="2" t="s">
        <v>29</v>
      </c>
      <c r="F1135" s="2" t="s">
        <v>27</v>
      </c>
      <c r="G1135" s="2" t="s">
        <v>24</v>
      </c>
      <c r="H1135" s="2">
        <v>0.15</v>
      </c>
      <c r="I1135" s="2">
        <v>0</v>
      </c>
      <c r="J1135" s="2">
        <v>-5.9874999999999998</v>
      </c>
      <c r="K1135" s="2">
        <v>0</v>
      </c>
      <c r="L1135" s="2">
        <v>0</v>
      </c>
      <c r="M1135" s="2">
        <v>0</v>
      </c>
      <c r="N1135" s="2">
        <v>-8.0681999999999992</v>
      </c>
      <c r="O1135" s="3">
        <v>46038</v>
      </c>
      <c r="P1135" s="2">
        <v>0.15</v>
      </c>
      <c r="Q1135" s="2"/>
    </row>
    <row r="1136" spans="2:17" ht="30" x14ac:dyDescent="0.25">
      <c r="B1136" s="2">
        <v>-1</v>
      </c>
      <c r="C1136" s="2" t="s">
        <v>129</v>
      </c>
      <c r="D1136" s="2">
        <v>16</v>
      </c>
      <c r="E1136" s="2" t="s">
        <v>29</v>
      </c>
      <c r="F1136" s="2" t="s">
        <v>27</v>
      </c>
      <c r="G1136" s="2" t="s">
        <v>24</v>
      </c>
      <c r="H1136" s="2">
        <v>0.52549999999999997</v>
      </c>
      <c r="I1136" s="2">
        <v>0</v>
      </c>
      <c r="J1136" s="2">
        <v>-5.8818999999999999</v>
      </c>
      <c r="K1136" s="2">
        <v>0</v>
      </c>
      <c r="L1136" s="2">
        <v>0</v>
      </c>
      <c r="M1136" s="2">
        <v>0</v>
      </c>
      <c r="N1136" s="2">
        <v>-5.8399000000000001</v>
      </c>
      <c r="O1136" s="3">
        <v>46038</v>
      </c>
      <c r="P1136" s="2">
        <v>0.52549999999999997</v>
      </c>
      <c r="Q1136" s="2"/>
    </row>
    <row r="1137" spans="2:17" ht="30" x14ac:dyDescent="0.25">
      <c r="B1137" s="2">
        <v>-1</v>
      </c>
      <c r="C1137" s="2" t="s">
        <v>129</v>
      </c>
      <c r="D1137" s="2">
        <v>16</v>
      </c>
      <c r="E1137" s="2" t="s">
        <v>29</v>
      </c>
      <c r="F1137" s="2" t="s">
        <v>27</v>
      </c>
      <c r="G1137" s="2" t="s">
        <v>24</v>
      </c>
      <c r="H1137" s="2">
        <v>0.90090000000000003</v>
      </c>
      <c r="I1137" s="2">
        <v>0</v>
      </c>
      <c r="J1137" s="2">
        <v>-5.7763</v>
      </c>
      <c r="K1137" s="2">
        <v>0</v>
      </c>
      <c r="L1137" s="2">
        <v>0</v>
      </c>
      <c r="M1137" s="2">
        <v>0</v>
      </c>
      <c r="N1137" s="2">
        <v>-3.6513</v>
      </c>
      <c r="O1137" s="3">
        <v>46038</v>
      </c>
      <c r="P1137" s="2">
        <v>0.90090000000000003</v>
      </c>
      <c r="Q1137" s="2"/>
    </row>
    <row r="1138" spans="2:17" ht="30" x14ac:dyDescent="0.25">
      <c r="B1138" s="2">
        <v>-1</v>
      </c>
      <c r="C1138" s="2" t="s">
        <v>129</v>
      </c>
      <c r="D1138" s="2">
        <v>16</v>
      </c>
      <c r="E1138" s="2" t="s">
        <v>29</v>
      </c>
      <c r="F1138" s="2" t="s">
        <v>27</v>
      </c>
      <c r="G1138" s="2" t="s">
        <v>24</v>
      </c>
      <c r="H1138" s="2">
        <v>0.90090000000000003</v>
      </c>
      <c r="I1138" s="2">
        <v>0</v>
      </c>
      <c r="J1138" s="2">
        <v>-4.7495000000000003</v>
      </c>
      <c r="K1138" s="2">
        <v>0</v>
      </c>
      <c r="L1138" s="2">
        <v>0</v>
      </c>
      <c r="M1138" s="2">
        <v>0</v>
      </c>
      <c r="N1138" s="2">
        <v>-3.4323000000000001</v>
      </c>
      <c r="O1138" s="3">
        <v>46069</v>
      </c>
      <c r="P1138" s="2">
        <v>0</v>
      </c>
      <c r="Q1138" s="2"/>
    </row>
    <row r="1139" spans="2:17" ht="30" x14ac:dyDescent="0.25">
      <c r="B1139" s="2">
        <v>-1</v>
      </c>
      <c r="C1139" s="2" t="s">
        <v>129</v>
      </c>
      <c r="D1139" s="2">
        <v>16</v>
      </c>
      <c r="E1139" s="2" t="s">
        <v>29</v>
      </c>
      <c r="F1139" s="2" t="s">
        <v>27</v>
      </c>
      <c r="G1139" s="2" t="s">
        <v>24</v>
      </c>
      <c r="H1139" s="2">
        <v>1.3513999999999999</v>
      </c>
      <c r="I1139" s="2">
        <v>0</v>
      </c>
      <c r="J1139" s="2">
        <v>-4.6227999999999998</v>
      </c>
      <c r="K1139" s="2">
        <v>0</v>
      </c>
      <c r="L1139" s="2">
        <v>0</v>
      </c>
      <c r="M1139" s="2">
        <v>0</v>
      </c>
      <c r="N1139" s="2">
        <v>-1.3213999999999999</v>
      </c>
      <c r="O1139" s="3">
        <v>46069</v>
      </c>
      <c r="P1139" s="2">
        <v>0.45050000000000001</v>
      </c>
      <c r="Q1139" s="2"/>
    </row>
    <row r="1140" spans="2:17" ht="30" x14ac:dyDescent="0.25">
      <c r="B1140" s="2">
        <v>-1</v>
      </c>
      <c r="C1140" s="2" t="s">
        <v>129</v>
      </c>
      <c r="D1140" s="2">
        <v>16</v>
      </c>
      <c r="E1140" s="2" t="s">
        <v>29</v>
      </c>
      <c r="F1140" s="2" t="s">
        <v>27</v>
      </c>
      <c r="G1140" s="2" t="s">
        <v>24</v>
      </c>
      <c r="H1140" s="2">
        <v>1.8019000000000001</v>
      </c>
      <c r="I1140" s="2">
        <v>0</v>
      </c>
      <c r="J1140" s="2">
        <v>-4.4961000000000002</v>
      </c>
      <c r="K1140" s="2">
        <v>0</v>
      </c>
      <c r="L1140" s="2">
        <v>0</v>
      </c>
      <c r="M1140" s="2">
        <v>0</v>
      </c>
      <c r="N1140" s="2">
        <v>0.73250000000000004</v>
      </c>
      <c r="O1140" s="3">
        <v>46069</v>
      </c>
      <c r="P1140" s="2">
        <v>0.90090000000000003</v>
      </c>
      <c r="Q1140" s="2"/>
    </row>
    <row r="1141" spans="2:17" ht="30" x14ac:dyDescent="0.25">
      <c r="B1141" s="2">
        <v>-1</v>
      </c>
      <c r="C1141" s="2" t="s">
        <v>129</v>
      </c>
      <c r="D1141" s="2">
        <v>16</v>
      </c>
      <c r="E1141" s="2" t="s">
        <v>29</v>
      </c>
      <c r="F1141" s="2" t="s">
        <v>27</v>
      </c>
      <c r="G1141" s="2" t="s">
        <v>24</v>
      </c>
      <c r="H1141" s="2">
        <v>1.8019000000000001</v>
      </c>
      <c r="I1141" s="2">
        <v>0</v>
      </c>
      <c r="J1141" s="2">
        <v>-3.3714</v>
      </c>
      <c r="K1141" s="2">
        <v>0</v>
      </c>
      <c r="L1141" s="2">
        <v>0</v>
      </c>
      <c r="M1141" s="2">
        <v>0</v>
      </c>
      <c r="N1141" s="2">
        <v>0.89119999999999999</v>
      </c>
      <c r="O1141" s="3">
        <v>46097</v>
      </c>
      <c r="P1141" s="2">
        <v>0</v>
      </c>
      <c r="Q1141" s="2"/>
    </row>
    <row r="1142" spans="2:17" ht="30" x14ac:dyDescent="0.25">
      <c r="B1142" s="2">
        <v>-1</v>
      </c>
      <c r="C1142" s="2" t="s">
        <v>129</v>
      </c>
      <c r="D1142" s="2">
        <v>16</v>
      </c>
      <c r="E1142" s="2" t="s">
        <v>29</v>
      </c>
      <c r="F1142" s="2" t="s">
        <v>27</v>
      </c>
      <c r="G1142" s="2" t="s">
        <v>24</v>
      </c>
      <c r="H1142" s="2">
        <v>2.2696999999999998</v>
      </c>
      <c r="I1142" s="2">
        <v>0</v>
      </c>
      <c r="J1142" s="2">
        <v>-3.2399</v>
      </c>
      <c r="K1142" s="2">
        <v>0</v>
      </c>
      <c r="L1142" s="2">
        <v>0</v>
      </c>
      <c r="M1142" s="2">
        <v>0</v>
      </c>
      <c r="N1142" s="2">
        <v>2.4377</v>
      </c>
      <c r="O1142" s="3">
        <v>46097</v>
      </c>
      <c r="P1142" s="2">
        <v>0.46789999999999998</v>
      </c>
      <c r="Q1142" s="2"/>
    </row>
    <row r="1143" spans="2:17" ht="30" x14ac:dyDescent="0.25">
      <c r="B1143" s="2">
        <v>-1</v>
      </c>
      <c r="C1143" s="2" t="s">
        <v>129</v>
      </c>
      <c r="D1143" s="2">
        <v>16</v>
      </c>
      <c r="E1143" s="2" t="s">
        <v>29</v>
      </c>
      <c r="F1143" s="2" t="s">
        <v>27</v>
      </c>
      <c r="G1143" s="2" t="s">
        <v>24</v>
      </c>
      <c r="H1143" s="2">
        <v>2.7376</v>
      </c>
      <c r="I1143" s="2">
        <v>0</v>
      </c>
      <c r="J1143" s="2">
        <v>-3.1082999999999998</v>
      </c>
      <c r="K1143" s="2">
        <v>0</v>
      </c>
      <c r="L1143" s="2">
        <v>0</v>
      </c>
      <c r="M1143" s="2">
        <v>0</v>
      </c>
      <c r="N1143" s="2">
        <v>3.9228000000000001</v>
      </c>
      <c r="O1143" s="3">
        <v>46097</v>
      </c>
      <c r="P1143" s="2">
        <v>0.93569999999999998</v>
      </c>
      <c r="Q1143" s="2"/>
    </row>
    <row r="1144" spans="2:17" ht="30" x14ac:dyDescent="0.25">
      <c r="B1144" s="2">
        <v>-1</v>
      </c>
      <c r="C1144" s="2" t="s">
        <v>129</v>
      </c>
      <c r="D1144" s="2">
        <v>16</v>
      </c>
      <c r="E1144" s="2" t="s">
        <v>29</v>
      </c>
      <c r="F1144" s="2" t="s">
        <v>27</v>
      </c>
      <c r="G1144" s="2" t="s">
        <v>24</v>
      </c>
      <c r="H1144" s="2">
        <v>2.7376</v>
      </c>
      <c r="I1144" s="2">
        <v>0</v>
      </c>
      <c r="J1144" s="2">
        <v>-1.9077</v>
      </c>
      <c r="K1144" s="2">
        <v>0</v>
      </c>
      <c r="L1144" s="2">
        <v>0</v>
      </c>
      <c r="M1144" s="2">
        <v>0</v>
      </c>
      <c r="N1144" s="2">
        <v>4.0217000000000001</v>
      </c>
      <c r="O1144" s="3">
        <v>46128</v>
      </c>
      <c r="P1144" s="2">
        <v>0</v>
      </c>
      <c r="Q1144" s="2"/>
    </row>
    <row r="1145" spans="2:17" ht="30" x14ac:dyDescent="0.25">
      <c r="B1145" s="2">
        <v>-1</v>
      </c>
      <c r="C1145" s="2" t="s">
        <v>129</v>
      </c>
      <c r="D1145" s="2">
        <v>16</v>
      </c>
      <c r="E1145" s="2" t="s">
        <v>29</v>
      </c>
      <c r="F1145" s="2" t="s">
        <v>27</v>
      </c>
      <c r="G1145" s="2" t="s">
        <v>24</v>
      </c>
      <c r="H1145" s="2">
        <v>3.2054</v>
      </c>
      <c r="I1145" s="2">
        <v>0</v>
      </c>
      <c r="J1145" s="2">
        <v>-1.7762</v>
      </c>
      <c r="K1145" s="2">
        <v>0</v>
      </c>
      <c r="L1145" s="2">
        <v>0</v>
      </c>
      <c r="M1145" s="2">
        <v>0</v>
      </c>
      <c r="N1145" s="2">
        <v>4.8841000000000001</v>
      </c>
      <c r="O1145" s="3">
        <v>46128</v>
      </c>
      <c r="P1145" s="2">
        <v>0.46789999999999998</v>
      </c>
      <c r="Q1145" s="2"/>
    </row>
    <row r="1146" spans="2:17" ht="30" x14ac:dyDescent="0.25">
      <c r="B1146" s="2">
        <v>-1</v>
      </c>
      <c r="C1146" s="2" t="s">
        <v>129</v>
      </c>
      <c r="D1146" s="2">
        <v>16</v>
      </c>
      <c r="E1146" s="2" t="s">
        <v>29</v>
      </c>
      <c r="F1146" s="2" t="s">
        <v>27</v>
      </c>
      <c r="G1146" s="2" t="s">
        <v>24</v>
      </c>
      <c r="H1146" s="2">
        <v>3.6732999999999998</v>
      </c>
      <c r="I1146" s="2">
        <v>0</v>
      </c>
      <c r="J1146" s="2">
        <v>-1.6446000000000001</v>
      </c>
      <c r="K1146" s="2">
        <v>0</v>
      </c>
      <c r="L1146" s="2">
        <v>0</v>
      </c>
      <c r="M1146" s="2">
        <v>0</v>
      </c>
      <c r="N1146" s="2">
        <v>5.7126999999999999</v>
      </c>
      <c r="O1146" s="3">
        <v>46128</v>
      </c>
      <c r="P1146" s="2">
        <v>0.93569999999999998</v>
      </c>
      <c r="Q1146" s="2"/>
    </row>
    <row r="1147" spans="2:17" ht="30" x14ac:dyDescent="0.25">
      <c r="B1147" s="2">
        <v>-1</v>
      </c>
      <c r="C1147" s="2" t="s">
        <v>129</v>
      </c>
      <c r="D1147" s="2">
        <v>16</v>
      </c>
      <c r="E1147" s="2" t="s">
        <v>29</v>
      </c>
      <c r="F1147" s="2" t="s">
        <v>27</v>
      </c>
      <c r="G1147" s="2" t="s">
        <v>24</v>
      </c>
      <c r="H1147" s="2">
        <v>3.6732999999999998</v>
      </c>
      <c r="I1147" s="2">
        <v>0</v>
      </c>
      <c r="J1147" s="2">
        <v>-0.433</v>
      </c>
      <c r="K1147" s="2">
        <v>0</v>
      </c>
      <c r="L1147" s="2">
        <v>0</v>
      </c>
      <c r="M1147" s="2">
        <v>0</v>
      </c>
      <c r="N1147" s="2">
        <v>5.7565</v>
      </c>
      <c r="O1147" s="3">
        <v>46158</v>
      </c>
      <c r="P1147" s="2">
        <v>0</v>
      </c>
      <c r="Q1147" s="2"/>
    </row>
    <row r="1148" spans="2:17" ht="30" x14ac:dyDescent="0.25">
      <c r="B1148" s="2">
        <v>-1</v>
      </c>
      <c r="C1148" s="2" t="s">
        <v>129</v>
      </c>
      <c r="D1148" s="2">
        <v>16</v>
      </c>
      <c r="E1148" s="2" t="s">
        <v>29</v>
      </c>
      <c r="F1148" s="2" t="s">
        <v>27</v>
      </c>
      <c r="G1148" s="2" t="s">
        <v>24</v>
      </c>
      <c r="H1148" s="2">
        <v>4.1410999999999998</v>
      </c>
      <c r="I1148" s="2">
        <v>0</v>
      </c>
      <c r="J1148" s="2">
        <v>-0.3014</v>
      </c>
      <c r="K1148" s="2">
        <v>0</v>
      </c>
      <c r="L1148" s="2">
        <v>0</v>
      </c>
      <c r="M1148" s="2">
        <v>0</v>
      </c>
      <c r="N1148" s="2">
        <v>5.9573999999999998</v>
      </c>
      <c r="O1148" s="3">
        <v>46158</v>
      </c>
      <c r="P1148" s="2">
        <v>0.46789999999999998</v>
      </c>
      <c r="Q1148" s="2"/>
    </row>
    <row r="1149" spans="2:17" ht="30" x14ac:dyDescent="0.25">
      <c r="B1149" s="2">
        <v>-1</v>
      </c>
      <c r="C1149" s="2" t="s">
        <v>129</v>
      </c>
      <c r="D1149" s="2">
        <v>16</v>
      </c>
      <c r="E1149" s="2" t="s">
        <v>29</v>
      </c>
      <c r="F1149" s="2" t="s">
        <v>27</v>
      </c>
      <c r="G1149" s="2" t="s">
        <v>24</v>
      </c>
      <c r="H1149" s="2">
        <v>4.609</v>
      </c>
      <c r="I1149" s="2">
        <v>0</v>
      </c>
      <c r="J1149" s="2">
        <v>-0.1699</v>
      </c>
      <c r="K1149" s="2">
        <v>0</v>
      </c>
      <c r="L1149" s="2">
        <v>0</v>
      </c>
      <c r="M1149" s="2">
        <v>0</v>
      </c>
      <c r="N1149" s="2">
        <v>6.0967000000000002</v>
      </c>
      <c r="O1149" s="3">
        <v>46158</v>
      </c>
      <c r="P1149" s="2">
        <v>0.93569999999999998</v>
      </c>
      <c r="Q1149" s="2"/>
    </row>
    <row r="1150" spans="2:17" ht="30" x14ac:dyDescent="0.25">
      <c r="B1150" s="2">
        <v>-1</v>
      </c>
      <c r="C1150" s="2" t="s">
        <v>129</v>
      </c>
      <c r="D1150" s="2">
        <v>16</v>
      </c>
      <c r="E1150" s="2" t="s">
        <v>29</v>
      </c>
      <c r="F1150" s="2" t="s">
        <v>27</v>
      </c>
      <c r="G1150" s="2" t="s">
        <v>24</v>
      </c>
      <c r="H1150" s="2">
        <v>4.609</v>
      </c>
      <c r="I1150" s="2">
        <v>0</v>
      </c>
      <c r="J1150" s="2">
        <v>1.0108999999999999</v>
      </c>
      <c r="K1150" s="2">
        <v>0</v>
      </c>
      <c r="L1150" s="2">
        <v>0</v>
      </c>
      <c r="M1150" s="2">
        <v>0</v>
      </c>
      <c r="N1150" s="2">
        <v>6.0831999999999997</v>
      </c>
      <c r="O1150" s="3">
        <v>46189</v>
      </c>
      <c r="P1150" s="2">
        <v>0</v>
      </c>
      <c r="Q1150" s="2"/>
    </row>
    <row r="1151" spans="2:17" ht="30" x14ac:dyDescent="0.25">
      <c r="B1151" s="2">
        <v>-1</v>
      </c>
      <c r="C1151" s="2" t="s">
        <v>129</v>
      </c>
      <c r="D1151" s="2">
        <v>16</v>
      </c>
      <c r="E1151" s="2" t="s">
        <v>29</v>
      </c>
      <c r="F1151" s="2" t="s">
        <v>27</v>
      </c>
      <c r="G1151" s="2" t="s">
        <v>24</v>
      </c>
      <c r="H1151" s="2">
        <v>5.0769000000000002</v>
      </c>
      <c r="I1151" s="2">
        <v>0</v>
      </c>
      <c r="J1151" s="2">
        <v>1.1425000000000001</v>
      </c>
      <c r="K1151" s="2">
        <v>0</v>
      </c>
      <c r="L1151" s="2">
        <v>0</v>
      </c>
      <c r="M1151" s="2">
        <v>0</v>
      </c>
      <c r="N1151" s="2">
        <v>5.6078999999999999</v>
      </c>
      <c r="O1151" s="3">
        <v>46189</v>
      </c>
      <c r="P1151" s="2">
        <v>0.46789999999999998</v>
      </c>
      <c r="Q1151" s="2"/>
    </row>
    <row r="1152" spans="2:17" ht="30" x14ac:dyDescent="0.25">
      <c r="B1152" s="2">
        <v>-1</v>
      </c>
      <c r="C1152" s="2" t="s">
        <v>129</v>
      </c>
      <c r="D1152" s="2">
        <v>16</v>
      </c>
      <c r="E1152" s="2" t="s">
        <v>29</v>
      </c>
      <c r="F1152" s="2" t="s">
        <v>27</v>
      </c>
      <c r="G1152" s="2" t="s">
        <v>24</v>
      </c>
      <c r="H1152" s="2">
        <v>5.5446999999999997</v>
      </c>
      <c r="I1152" s="2">
        <v>0</v>
      </c>
      <c r="J1152" s="2">
        <v>1.274</v>
      </c>
      <c r="K1152" s="2">
        <v>0</v>
      </c>
      <c r="L1152" s="2">
        <v>0</v>
      </c>
      <c r="M1152" s="2">
        <v>0</v>
      </c>
      <c r="N1152" s="2">
        <v>5.0709999999999997</v>
      </c>
      <c r="O1152" s="3">
        <v>46189</v>
      </c>
      <c r="P1152" s="2">
        <v>0.93569999999999998</v>
      </c>
      <c r="Q1152" s="2"/>
    </row>
    <row r="1153" spans="2:17" ht="30" x14ac:dyDescent="0.25">
      <c r="B1153" s="2">
        <v>-1</v>
      </c>
      <c r="C1153" s="2" t="s">
        <v>129</v>
      </c>
      <c r="D1153" s="2">
        <v>16</v>
      </c>
      <c r="E1153" s="2" t="s">
        <v>29</v>
      </c>
      <c r="F1153" s="2" t="s">
        <v>27</v>
      </c>
      <c r="G1153" s="2" t="s">
        <v>24</v>
      </c>
      <c r="H1153" s="2">
        <v>5.5446999999999997</v>
      </c>
      <c r="I1153" s="2">
        <v>0</v>
      </c>
      <c r="J1153" s="2">
        <v>2.3121999999999998</v>
      </c>
      <c r="K1153" s="2">
        <v>0</v>
      </c>
      <c r="L1153" s="2">
        <v>0</v>
      </c>
      <c r="M1153" s="2">
        <v>0</v>
      </c>
      <c r="N1153" s="2">
        <v>5.0044000000000004</v>
      </c>
      <c r="O1153" s="3">
        <v>46219</v>
      </c>
      <c r="P1153" s="2">
        <v>0</v>
      </c>
      <c r="Q1153" s="2"/>
    </row>
    <row r="1154" spans="2:17" ht="30" x14ac:dyDescent="0.25">
      <c r="B1154" s="2">
        <v>-1</v>
      </c>
      <c r="C1154" s="2" t="s">
        <v>129</v>
      </c>
      <c r="D1154" s="2">
        <v>16</v>
      </c>
      <c r="E1154" s="2" t="s">
        <v>29</v>
      </c>
      <c r="F1154" s="2" t="s">
        <v>27</v>
      </c>
      <c r="G1154" s="2" t="s">
        <v>24</v>
      </c>
      <c r="H1154" s="2">
        <v>6.0125999999999999</v>
      </c>
      <c r="I1154" s="2">
        <v>0</v>
      </c>
      <c r="J1154" s="2">
        <v>2.4438</v>
      </c>
      <c r="K1154" s="2">
        <v>0</v>
      </c>
      <c r="L1154" s="2">
        <v>0</v>
      </c>
      <c r="M1154" s="2">
        <v>0</v>
      </c>
      <c r="N1154" s="2">
        <v>3.9167000000000001</v>
      </c>
      <c r="O1154" s="3">
        <v>46219</v>
      </c>
      <c r="P1154" s="2">
        <v>0.46789999999999998</v>
      </c>
      <c r="Q1154" s="2"/>
    </row>
    <row r="1155" spans="2:17" ht="30" x14ac:dyDescent="0.25">
      <c r="B1155" s="2">
        <v>-1</v>
      </c>
      <c r="C1155" s="2" t="s">
        <v>129</v>
      </c>
      <c r="D1155" s="2">
        <v>16</v>
      </c>
      <c r="E1155" s="2" t="s">
        <v>29</v>
      </c>
      <c r="F1155" s="2" t="s">
        <v>27</v>
      </c>
      <c r="G1155" s="2" t="s">
        <v>24</v>
      </c>
      <c r="H1155" s="2">
        <v>6.4804000000000004</v>
      </c>
      <c r="I1155" s="2">
        <v>0</v>
      </c>
      <c r="J1155" s="2">
        <v>2.5754000000000001</v>
      </c>
      <c r="K1155" s="2">
        <v>0</v>
      </c>
      <c r="L1155" s="2">
        <v>0</v>
      </c>
      <c r="M1155" s="2">
        <v>0</v>
      </c>
      <c r="N1155" s="2">
        <v>2.7675000000000001</v>
      </c>
      <c r="O1155" s="3">
        <v>46219</v>
      </c>
      <c r="P1155" s="2">
        <v>0.93569999999999998</v>
      </c>
      <c r="Q1155" s="2"/>
    </row>
    <row r="1156" spans="2:17" ht="30" x14ac:dyDescent="0.25">
      <c r="B1156" s="2">
        <v>-1</v>
      </c>
      <c r="C1156" s="2" t="s">
        <v>129</v>
      </c>
      <c r="D1156" s="2">
        <v>16</v>
      </c>
      <c r="E1156" s="2" t="s">
        <v>29</v>
      </c>
      <c r="F1156" s="2" t="s">
        <v>27</v>
      </c>
      <c r="G1156" s="2" t="s">
        <v>24</v>
      </c>
      <c r="H1156" s="2">
        <v>6.4804000000000004</v>
      </c>
      <c r="I1156" s="2">
        <v>0</v>
      </c>
      <c r="J1156" s="2">
        <v>3.0249999999999999</v>
      </c>
      <c r="K1156" s="2">
        <v>0</v>
      </c>
      <c r="L1156" s="2">
        <v>0</v>
      </c>
      <c r="M1156" s="2">
        <v>0</v>
      </c>
      <c r="N1156" s="2">
        <v>2.6648000000000001</v>
      </c>
      <c r="O1156" s="3">
        <v>46250</v>
      </c>
      <c r="P1156" s="2">
        <v>0</v>
      </c>
      <c r="Q1156" s="2"/>
    </row>
    <row r="1157" spans="2:17" ht="30" x14ac:dyDescent="0.25">
      <c r="B1157" s="2">
        <v>-1</v>
      </c>
      <c r="C1157" s="2" t="s">
        <v>129</v>
      </c>
      <c r="D1157" s="2">
        <v>16</v>
      </c>
      <c r="E1157" s="2" t="s">
        <v>29</v>
      </c>
      <c r="F1157" s="2" t="s">
        <v>27</v>
      </c>
      <c r="G1157" s="2" t="s">
        <v>24</v>
      </c>
      <c r="H1157" s="2">
        <v>6.9482999999999997</v>
      </c>
      <c r="I1157" s="2">
        <v>0</v>
      </c>
      <c r="J1157" s="2">
        <v>3.1566000000000001</v>
      </c>
      <c r="K1157" s="2">
        <v>0</v>
      </c>
      <c r="L1157" s="2">
        <v>0</v>
      </c>
      <c r="M1157" s="2">
        <v>0</v>
      </c>
      <c r="N1157" s="2">
        <v>1.2282</v>
      </c>
      <c r="O1157" s="3">
        <v>46250</v>
      </c>
      <c r="P1157" s="2">
        <v>0.46789999999999998</v>
      </c>
      <c r="Q1157" s="2"/>
    </row>
    <row r="1158" spans="2:17" ht="30" x14ac:dyDescent="0.25">
      <c r="B1158" s="2">
        <v>-1</v>
      </c>
      <c r="C1158" s="2" t="s">
        <v>129</v>
      </c>
      <c r="D1158" s="2">
        <v>16</v>
      </c>
      <c r="E1158" s="2" t="s">
        <v>29</v>
      </c>
      <c r="F1158" s="2" t="s">
        <v>27</v>
      </c>
      <c r="G1158" s="2" t="s">
        <v>24</v>
      </c>
      <c r="H1158" s="2">
        <v>7.4161000000000001</v>
      </c>
      <c r="I1158" s="2">
        <v>0</v>
      </c>
      <c r="J1158" s="2">
        <v>3.2881999999999998</v>
      </c>
      <c r="K1158" s="2">
        <v>0</v>
      </c>
      <c r="L1158" s="2">
        <v>0</v>
      </c>
      <c r="M1158" s="2">
        <v>0</v>
      </c>
      <c r="N1158" s="2">
        <v>-0.26989999999999997</v>
      </c>
      <c r="O1158" s="3">
        <v>46250</v>
      </c>
      <c r="P1158" s="2">
        <v>0.93569999999999998</v>
      </c>
      <c r="Q1158" s="2"/>
    </row>
    <row r="1159" spans="2:17" ht="30" x14ac:dyDescent="0.25">
      <c r="B1159" s="2">
        <v>-1</v>
      </c>
      <c r="C1159" s="2" t="s">
        <v>129</v>
      </c>
      <c r="D1159" s="2">
        <v>16</v>
      </c>
      <c r="E1159" s="2" t="s">
        <v>29</v>
      </c>
      <c r="F1159" s="2" t="s">
        <v>27</v>
      </c>
      <c r="G1159" s="2" t="s">
        <v>24</v>
      </c>
      <c r="H1159" s="2">
        <v>7.4161000000000001</v>
      </c>
      <c r="I1159" s="2">
        <v>0</v>
      </c>
      <c r="J1159" s="2">
        <v>-1.1712</v>
      </c>
      <c r="K1159" s="2">
        <v>0</v>
      </c>
      <c r="L1159" s="2">
        <v>0</v>
      </c>
      <c r="M1159" s="2">
        <v>0</v>
      </c>
      <c r="N1159" s="2">
        <v>-0.97270000000000001</v>
      </c>
      <c r="O1159" s="3">
        <v>46281</v>
      </c>
      <c r="P1159" s="2">
        <v>0</v>
      </c>
      <c r="Q1159" s="2"/>
    </row>
    <row r="1160" spans="2:17" ht="30" x14ac:dyDescent="0.25">
      <c r="B1160" s="2">
        <v>-1</v>
      </c>
      <c r="C1160" s="2" t="s">
        <v>129</v>
      </c>
      <c r="D1160" s="2">
        <v>16</v>
      </c>
      <c r="E1160" s="2" t="s">
        <v>29</v>
      </c>
      <c r="F1160" s="2" t="s">
        <v>27</v>
      </c>
      <c r="G1160" s="2" t="s">
        <v>24</v>
      </c>
      <c r="H1160" s="2">
        <v>7.8840000000000003</v>
      </c>
      <c r="I1160" s="2">
        <v>0</v>
      </c>
      <c r="J1160" s="2">
        <v>-1.0396000000000001</v>
      </c>
      <c r="K1160" s="2">
        <v>0</v>
      </c>
      <c r="L1160" s="2">
        <v>0</v>
      </c>
      <c r="M1160" s="2">
        <v>0</v>
      </c>
      <c r="N1160" s="2">
        <v>-0.4556</v>
      </c>
      <c r="O1160" s="3">
        <v>46281</v>
      </c>
      <c r="P1160" s="2">
        <v>0.46789999999999998</v>
      </c>
      <c r="Q1160" s="2"/>
    </row>
    <row r="1161" spans="2:17" ht="30" x14ac:dyDescent="0.25">
      <c r="B1161" s="2">
        <v>-1</v>
      </c>
      <c r="C1161" s="2" t="s">
        <v>129</v>
      </c>
      <c r="D1161" s="2">
        <v>16</v>
      </c>
      <c r="E1161" s="2" t="s">
        <v>29</v>
      </c>
      <c r="F1161" s="2" t="s">
        <v>27</v>
      </c>
      <c r="G1161" s="2" t="s">
        <v>24</v>
      </c>
      <c r="H1161" s="2">
        <v>8.3519000000000005</v>
      </c>
      <c r="I1161" s="2">
        <v>0</v>
      </c>
      <c r="J1161" s="2">
        <v>-0.90800000000000003</v>
      </c>
      <c r="K1161" s="2">
        <v>0</v>
      </c>
      <c r="L1161" s="2">
        <v>0</v>
      </c>
      <c r="M1161" s="2">
        <v>0</v>
      </c>
      <c r="N1161" s="2">
        <v>0</v>
      </c>
      <c r="O1161" s="3">
        <v>46281</v>
      </c>
      <c r="P1161" s="2">
        <v>0.93569999999999998</v>
      </c>
      <c r="Q1161" s="2"/>
    </row>
    <row r="1162" spans="2:17" ht="30" x14ac:dyDescent="0.25">
      <c r="B1162" s="2">
        <v>-1</v>
      </c>
      <c r="C1162" s="2" t="s">
        <v>129</v>
      </c>
      <c r="D1162" s="2">
        <v>16</v>
      </c>
      <c r="E1162" s="2" t="s">
        <v>29</v>
      </c>
      <c r="F1162" s="2" t="s">
        <v>27</v>
      </c>
      <c r="G1162" s="2" t="s">
        <v>30</v>
      </c>
      <c r="H1162" s="2">
        <v>0.15</v>
      </c>
      <c r="I1162" s="2">
        <v>0</v>
      </c>
      <c r="J1162" s="2">
        <v>-6.085</v>
      </c>
      <c r="K1162" s="2">
        <v>0</v>
      </c>
      <c r="L1162" s="2">
        <v>0</v>
      </c>
      <c r="M1162" s="2">
        <v>0</v>
      </c>
      <c r="N1162" s="2">
        <v>-8.3059999999999992</v>
      </c>
      <c r="O1162" s="3">
        <v>46038</v>
      </c>
      <c r="P1162" s="2">
        <v>0.15</v>
      </c>
      <c r="Q1162" s="2"/>
    </row>
    <row r="1163" spans="2:17" ht="30" x14ac:dyDescent="0.25">
      <c r="B1163" s="2">
        <v>-1</v>
      </c>
      <c r="C1163" s="2" t="s">
        <v>129</v>
      </c>
      <c r="D1163" s="2">
        <v>16</v>
      </c>
      <c r="E1163" s="2" t="s">
        <v>29</v>
      </c>
      <c r="F1163" s="2" t="s">
        <v>27</v>
      </c>
      <c r="G1163" s="2" t="s">
        <v>30</v>
      </c>
      <c r="H1163" s="2">
        <v>0.52549999999999997</v>
      </c>
      <c r="I1163" s="2">
        <v>0</v>
      </c>
      <c r="J1163" s="2">
        <v>-5.9794</v>
      </c>
      <c r="K1163" s="2">
        <v>0</v>
      </c>
      <c r="L1163" s="2">
        <v>0</v>
      </c>
      <c r="M1163" s="2">
        <v>0</v>
      </c>
      <c r="N1163" s="2">
        <v>-6.0411000000000001</v>
      </c>
      <c r="O1163" s="3">
        <v>46038</v>
      </c>
      <c r="P1163" s="2">
        <v>0.52549999999999997</v>
      </c>
      <c r="Q1163" s="2"/>
    </row>
    <row r="1164" spans="2:17" ht="30" x14ac:dyDescent="0.25">
      <c r="B1164" s="2">
        <v>-1</v>
      </c>
      <c r="C1164" s="2" t="s">
        <v>129</v>
      </c>
      <c r="D1164" s="2">
        <v>16</v>
      </c>
      <c r="E1164" s="2" t="s">
        <v>29</v>
      </c>
      <c r="F1164" s="2" t="s">
        <v>27</v>
      </c>
      <c r="G1164" s="2" t="s">
        <v>30</v>
      </c>
      <c r="H1164" s="2">
        <v>0.90090000000000003</v>
      </c>
      <c r="I1164" s="2">
        <v>0</v>
      </c>
      <c r="J1164" s="2">
        <v>-5.8738000000000001</v>
      </c>
      <c r="K1164" s="2">
        <v>0</v>
      </c>
      <c r="L1164" s="2">
        <v>0</v>
      </c>
      <c r="M1164" s="2">
        <v>0</v>
      </c>
      <c r="N1164" s="2">
        <v>-3.8159000000000001</v>
      </c>
      <c r="O1164" s="3">
        <v>46038</v>
      </c>
      <c r="P1164" s="2">
        <v>0.90090000000000003</v>
      </c>
      <c r="Q1164" s="2"/>
    </row>
    <row r="1165" spans="2:17" ht="30" x14ac:dyDescent="0.25">
      <c r="B1165" s="2">
        <v>-1</v>
      </c>
      <c r="C1165" s="2" t="s">
        <v>129</v>
      </c>
      <c r="D1165" s="2">
        <v>16</v>
      </c>
      <c r="E1165" s="2" t="s">
        <v>29</v>
      </c>
      <c r="F1165" s="2" t="s">
        <v>27</v>
      </c>
      <c r="G1165" s="2" t="s">
        <v>30</v>
      </c>
      <c r="H1165" s="2">
        <v>0.90090000000000003</v>
      </c>
      <c r="I1165" s="2">
        <v>0</v>
      </c>
      <c r="J1165" s="2">
        <v>-4.8228</v>
      </c>
      <c r="K1165" s="2">
        <v>0</v>
      </c>
      <c r="L1165" s="2">
        <v>0</v>
      </c>
      <c r="M1165" s="2">
        <v>0</v>
      </c>
      <c r="N1165" s="2">
        <v>-3.5937999999999999</v>
      </c>
      <c r="O1165" s="3">
        <v>46069</v>
      </c>
      <c r="P1165" s="2">
        <v>0</v>
      </c>
      <c r="Q1165" s="2"/>
    </row>
    <row r="1166" spans="2:17" ht="30" x14ac:dyDescent="0.25">
      <c r="B1166" s="2">
        <v>-1</v>
      </c>
      <c r="C1166" s="2" t="s">
        <v>129</v>
      </c>
      <c r="D1166" s="2">
        <v>16</v>
      </c>
      <c r="E1166" s="2" t="s">
        <v>29</v>
      </c>
      <c r="F1166" s="2" t="s">
        <v>27</v>
      </c>
      <c r="G1166" s="2" t="s">
        <v>30</v>
      </c>
      <c r="H1166" s="2">
        <v>1.3513999999999999</v>
      </c>
      <c r="I1166" s="2">
        <v>0</v>
      </c>
      <c r="J1166" s="2">
        <v>-4.6961000000000004</v>
      </c>
      <c r="K1166" s="2">
        <v>0</v>
      </c>
      <c r="L1166" s="2">
        <v>0</v>
      </c>
      <c r="M1166" s="2">
        <v>0</v>
      </c>
      <c r="N1166" s="2">
        <v>-1.4499</v>
      </c>
      <c r="O1166" s="3">
        <v>46069</v>
      </c>
      <c r="P1166" s="2">
        <v>0.45050000000000001</v>
      </c>
      <c r="Q1166" s="2"/>
    </row>
    <row r="1167" spans="2:17" ht="30" x14ac:dyDescent="0.25">
      <c r="B1167" s="2">
        <v>-1</v>
      </c>
      <c r="C1167" s="2" t="s">
        <v>129</v>
      </c>
      <c r="D1167" s="2">
        <v>16</v>
      </c>
      <c r="E1167" s="2" t="s">
        <v>29</v>
      </c>
      <c r="F1167" s="2" t="s">
        <v>27</v>
      </c>
      <c r="G1167" s="2" t="s">
        <v>30</v>
      </c>
      <c r="H1167" s="2">
        <v>1.8019000000000001</v>
      </c>
      <c r="I1167" s="2">
        <v>0</v>
      </c>
      <c r="J1167" s="2">
        <v>-4.5693999999999999</v>
      </c>
      <c r="K1167" s="2">
        <v>0</v>
      </c>
      <c r="L1167" s="2">
        <v>0</v>
      </c>
      <c r="M1167" s="2">
        <v>0</v>
      </c>
      <c r="N1167" s="2">
        <v>0.63700000000000001</v>
      </c>
      <c r="O1167" s="3">
        <v>46069</v>
      </c>
      <c r="P1167" s="2">
        <v>0.90090000000000003</v>
      </c>
      <c r="Q1167" s="2"/>
    </row>
    <row r="1168" spans="2:17" ht="30" x14ac:dyDescent="0.25">
      <c r="B1168" s="2">
        <v>-1</v>
      </c>
      <c r="C1168" s="2" t="s">
        <v>129</v>
      </c>
      <c r="D1168" s="2">
        <v>16</v>
      </c>
      <c r="E1168" s="2" t="s">
        <v>29</v>
      </c>
      <c r="F1168" s="2" t="s">
        <v>27</v>
      </c>
      <c r="G1168" s="2" t="s">
        <v>30</v>
      </c>
      <c r="H1168" s="2">
        <v>1.8019000000000001</v>
      </c>
      <c r="I1168" s="2">
        <v>0</v>
      </c>
      <c r="J1168" s="2">
        <v>-3.4363000000000001</v>
      </c>
      <c r="K1168" s="2">
        <v>0</v>
      </c>
      <c r="L1168" s="2">
        <v>0</v>
      </c>
      <c r="M1168" s="2">
        <v>0</v>
      </c>
      <c r="N1168" s="2">
        <v>0.7984</v>
      </c>
      <c r="O1168" s="3">
        <v>46097</v>
      </c>
      <c r="P1168" s="2">
        <v>0</v>
      </c>
      <c r="Q1168" s="2"/>
    </row>
    <row r="1169" spans="2:17" ht="30" x14ac:dyDescent="0.25">
      <c r="B1169" s="2">
        <v>-1</v>
      </c>
      <c r="C1169" s="2" t="s">
        <v>129</v>
      </c>
      <c r="D1169" s="2">
        <v>16</v>
      </c>
      <c r="E1169" s="2" t="s">
        <v>29</v>
      </c>
      <c r="F1169" s="2" t="s">
        <v>27</v>
      </c>
      <c r="G1169" s="2" t="s">
        <v>30</v>
      </c>
      <c r="H1169" s="2">
        <v>2.2696999999999998</v>
      </c>
      <c r="I1169" s="2">
        <v>0</v>
      </c>
      <c r="J1169" s="2">
        <v>-3.3047</v>
      </c>
      <c r="K1169" s="2">
        <v>0</v>
      </c>
      <c r="L1169" s="2">
        <v>0</v>
      </c>
      <c r="M1169" s="2">
        <v>0</v>
      </c>
      <c r="N1169" s="2">
        <v>2.3753000000000002</v>
      </c>
      <c r="O1169" s="3">
        <v>46097</v>
      </c>
      <c r="P1169" s="2">
        <v>0.46789999999999998</v>
      </c>
      <c r="Q1169" s="2"/>
    </row>
    <row r="1170" spans="2:17" ht="30" x14ac:dyDescent="0.25">
      <c r="B1170" s="2">
        <v>-1</v>
      </c>
      <c r="C1170" s="2" t="s">
        <v>129</v>
      </c>
      <c r="D1170" s="2">
        <v>16</v>
      </c>
      <c r="E1170" s="2" t="s">
        <v>29</v>
      </c>
      <c r="F1170" s="2" t="s">
        <v>27</v>
      </c>
      <c r="G1170" s="2" t="s">
        <v>30</v>
      </c>
      <c r="H1170" s="2">
        <v>2.7376</v>
      </c>
      <c r="I1170" s="2">
        <v>0</v>
      </c>
      <c r="J1170" s="2">
        <v>-3.1730999999999998</v>
      </c>
      <c r="K1170" s="2">
        <v>0</v>
      </c>
      <c r="L1170" s="2">
        <v>0</v>
      </c>
      <c r="M1170" s="2">
        <v>0</v>
      </c>
      <c r="N1170" s="2">
        <v>3.8906000000000001</v>
      </c>
      <c r="O1170" s="3">
        <v>46097</v>
      </c>
      <c r="P1170" s="2">
        <v>0.93569999999999998</v>
      </c>
      <c r="Q1170" s="2"/>
    </row>
    <row r="1171" spans="2:17" ht="30" x14ac:dyDescent="0.25">
      <c r="B1171" s="2">
        <v>-1</v>
      </c>
      <c r="C1171" s="2" t="s">
        <v>129</v>
      </c>
      <c r="D1171" s="2">
        <v>16</v>
      </c>
      <c r="E1171" s="2" t="s">
        <v>29</v>
      </c>
      <c r="F1171" s="2" t="s">
        <v>27</v>
      </c>
      <c r="G1171" s="2" t="s">
        <v>30</v>
      </c>
      <c r="H1171" s="2">
        <v>2.7376</v>
      </c>
      <c r="I1171" s="2">
        <v>0</v>
      </c>
      <c r="J1171" s="2">
        <v>-1.9702999999999999</v>
      </c>
      <c r="K1171" s="2">
        <v>0</v>
      </c>
      <c r="L1171" s="2">
        <v>0</v>
      </c>
      <c r="M1171" s="2">
        <v>0</v>
      </c>
      <c r="N1171" s="2">
        <v>3.9921000000000002</v>
      </c>
      <c r="O1171" s="3">
        <v>46128</v>
      </c>
      <c r="P1171" s="2">
        <v>0</v>
      </c>
      <c r="Q1171" s="2"/>
    </row>
    <row r="1172" spans="2:17" ht="30" x14ac:dyDescent="0.25">
      <c r="B1172" s="2">
        <v>-1</v>
      </c>
      <c r="C1172" s="2" t="s">
        <v>129</v>
      </c>
      <c r="D1172" s="2">
        <v>16</v>
      </c>
      <c r="E1172" s="2" t="s">
        <v>29</v>
      </c>
      <c r="F1172" s="2" t="s">
        <v>27</v>
      </c>
      <c r="G1172" s="2" t="s">
        <v>30</v>
      </c>
      <c r="H1172" s="2">
        <v>3.2054</v>
      </c>
      <c r="I1172" s="2">
        <v>0</v>
      </c>
      <c r="J1172" s="2">
        <v>-1.8387</v>
      </c>
      <c r="K1172" s="2">
        <v>0</v>
      </c>
      <c r="L1172" s="2">
        <v>0</v>
      </c>
      <c r="M1172" s="2">
        <v>0</v>
      </c>
      <c r="N1172" s="2">
        <v>4.8825000000000003</v>
      </c>
      <c r="O1172" s="3">
        <v>46128</v>
      </c>
      <c r="P1172" s="2">
        <v>0.46789999999999998</v>
      </c>
      <c r="Q1172" s="2"/>
    </row>
    <row r="1173" spans="2:17" ht="30" x14ac:dyDescent="0.25">
      <c r="B1173" s="2">
        <v>-1</v>
      </c>
      <c r="C1173" s="2" t="s">
        <v>129</v>
      </c>
      <c r="D1173" s="2">
        <v>16</v>
      </c>
      <c r="E1173" s="2" t="s">
        <v>29</v>
      </c>
      <c r="F1173" s="2" t="s">
        <v>27</v>
      </c>
      <c r="G1173" s="2" t="s">
        <v>30</v>
      </c>
      <c r="H1173" s="2">
        <v>3.6732999999999998</v>
      </c>
      <c r="I1173" s="2">
        <v>0</v>
      </c>
      <c r="J1173" s="2">
        <v>-1.7071000000000001</v>
      </c>
      <c r="K1173" s="2">
        <v>0</v>
      </c>
      <c r="L1173" s="2">
        <v>0</v>
      </c>
      <c r="M1173" s="2">
        <v>0</v>
      </c>
      <c r="N1173" s="2">
        <v>5.6837</v>
      </c>
      <c r="O1173" s="3">
        <v>46128</v>
      </c>
      <c r="P1173" s="2">
        <v>0.93569999999999998</v>
      </c>
      <c r="Q1173" s="2"/>
    </row>
    <row r="1174" spans="2:17" ht="30" x14ac:dyDescent="0.25">
      <c r="B1174" s="2">
        <v>-1</v>
      </c>
      <c r="C1174" s="2" t="s">
        <v>129</v>
      </c>
      <c r="D1174" s="2">
        <v>16</v>
      </c>
      <c r="E1174" s="2" t="s">
        <v>29</v>
      </c>
      <c r="F1174" s="2" t="s">
        <v>27</v>
      </c>
      <c r="G1174" s="2" t="s">
        <v>30</v>
      </c>
      <c r="H1174" s="2">
        <v>3.6732999999999998</v>
      </c>
      <c r="I1174" s="2">
        <v>0</v>
      </c>
      <c r="J1174" s="2">
        <v>-0.49519999999999997</v>
      </c>
      <c r="K1174" s="2">
        <v>0</v>
      </c>
      <c r="L1174" s="2">
        <v>0</v>
      </c>
      <c r="M1174" s="2">
        <v>0</v>
      </c>
      <c r="N1174" s="2">
        <v>5.7249999999999996</v>
      </c>
      <c r="O1174" s="3">
        <v>46158</v>
      </c>
      <c r="P1174" s="2">
        <v>0</v>
      </c>
      <c r="Q1174" s="2"/>
    </row>
    <row r="1175" spans="2:17" ht="30" x14ac:dyDescent="0.25">
      <c r="B1175" s="2">
        <v>-1</v>
      </c>
      <c r="C1175" s="2" t="s">
        <v>129</v>
      </c>
      <c r="D1175" s="2">
        <v>16</v>
      </c>
      <c r="E1175" s="2" t="s">
        <v>29</v>
      </c>
      <c r="F1175" s="2" t="s">
        <v>27</v>
      </c>
      <c r="G1175" s="2" t="s">
        <v>30</v>
      </c>
      <c r="H1175" s="2">
        <v>4.1410999999999998</v>
      </c>
      <c r="I1175" s="2">
        <v>0</v>
      </c>
      <c r="J1175" s="2">
        <v>-0.36370000000000002</v>
      </c>
      <c r="K1175" s="2">
        <v>0</v>
      </c>
      <c r="L1175" s="2">
        <v>0</v>
      </c>
      <c r="M1175" s="2">
        <v>0</v>
      </c>
      <c r="N1175" s="2">
        <v>5.8967999999999998</v>
      </c>
      <c r="O1175" s="3">
        <v>46158</v>
      </c>
      <c r="P1175" s="2">
        <v>0.46789999999999998</v>
      </c>
      <c r="Q1175" s="2"/>
    </row>
    <row r="1176" spans="2:17" ht="30" x14ac:dyDescent="0.25">
      <c r="B1176" s="2">
        <v>-1</v>
      </c>
      <c r="C1176" s="2" t="s">
        <v>129</v>
      </c>
      <c r="D1176" s="2">
        <v>16</v>
      </c>
      <c r="E1176" s="2" t="s">
        <v>29</v>
      </c>
      <c r="F1176" s="2" t="s">
        <v>27</v>
      </c>
      <c r="G1176" s="2" t="s">
        <v>30</v>
      </c>
      <c r="H1176" s="2">
        <v>4.609</v>
      </c>
      <c r="I1176" s="2">
        <v>0</v>
      </c>
      <c r="J1176" s="2">
        <v>-0.2321</v>
      </c>
      <c r="K1176" s="2">
        <v>0</v>
      </c>
      <c r="L1176" s="2">
        <v>0</v>
      </c>
      <c r="M1176" s="2">
        <v>0</v>
      </c>
      <c r="N1176" s="2">
        <v>6.0071000000000003</v>
      </c>
      <c r="O1176" s="3">
        <v>46158</v>
      </c>
      <c r="P1176" s="2">
        <v>0.93569999999999998</v>
      </c>
      <c r="Q1176" s="2"/>
    </row>
    <row r="1177" spans="2:17" ht="30" x14ac:dyDescent="0.25">
      <c r="B1177" s="2">
        <v>-1</v>
      </c>
      <c r="C1177" s="2" t="s">
        <v>129</v>
      </c>
      <c r="D1177" s="2">
        <v>16</v>
      </c>
      <c r="E1177" s="2" t="s">
        <v>29</v>
      </c>
      <c r="F1177" s="2" t="s">
        <v>27</v>
      </c>
      <c r="G1177" s="2" t="s">
        <v>30</v>
      </c>
      <c r="H1177" s="2">
        <v>4.609</v>
      </c>
      <c r="I1177" s="2">
        <v>0</v>
      </c>
      <c r="J1177" s="2">
        <v>0.95020000000000004</v>
      </c>
      <c r="K1177" s="2">
        <v>0</v>
      </c>
      <c r="L1177" s="2">
        <v>0</v>
      </c>
      <c r="M1177" s="2">
        <v>0</v>
      </c>
      <c r="N1177" s="2">
        <v>5.9912000000000001</v>
      </c>
      <c r="O1177" s="3">
        <v>46189</v>
      </c>
      <c r="P1177" s="2">
        <v>0</v>
      </c>
      <c r="Q1177" s="2"/>
    </row>
    <row r="1178" spans="2:17" ht="30" x14ac:dyDescent="0.25">
      <c r="B1178" s="2">
        <v>-1</v>
      </c>
      <c r="C1178" s="2" t="s">
        <v>129</v>
      </c>
      <c r="D1178" s="2">
        <v>16</v>
      </c>
      <c r="E1178" s="2" t="s">
        <v>29</v>
      </c>
      <c r="F1178" s="2" t="s">
        <v>27</v>
      </c>
      <c r="G1178" s="2" t="s">
        <v>30</v>
      </c>
      <c r="H1178" s="2">
        <v>5.0769000000000002</v>
      </c>
      <c r="I1178" s="2">
        <v>0</v>
      </c>
      <c r="J1178" s="2">
        <v>1.0818000000000001</v>
      </c>
      <c r="K1178" s="2">
        <v>0</v>
      </c>
      <c r="L1178" s="2">
        <v>0</v>
      </c>
      <c r="M1178" s="2">
        <v>0</v>
      </c>
      <c r="N1178" s="2">
        <v>5.4874999999999998</v>
      </c>
      <c r="O1178" s="3">
        <v>46189</v>
      </c>
      <c r="P1178" s="2">
        <v>0.46789999999999998</v>
      </c>
      <c r="Q1178" s="2"/>
    </row>
    <row r="1179" spans="2:17" ht="30" x14ac:dyDescent="0.25">
      <c r="B1179" s="2">
        <v>-1</v>
      </c>
      <c r="C1179" s="2" t="s">
        <v>129</v>
      </c>
      <c r="D1179" s="2">
        <v>16</v>
      </c>
      <c r="E1179" s="2" t="s">
        <v>29</v>
      </c>
      <c r="F1179" s="2" t="s">
        <v>27</v>
      </c>
      <c r="G1179" s="2" t="s">
        <v>30</v>
      </c>
      <c r="H1179" s="2">
        <v>5.5446999999999997</v>
      </c>
      <c r="I1179" s="2">
        <v>0</v>
      </c>
      <c r="J1179" s="2">
        <v>1.2134</v>
      </c>
      <c r="K1179" s="2">
        <v>0</v>
      </c>
      <c r="L1179" s="2">
        <v>0</v>
      </c>
      <c r="M1179" s="2">
        <v>0</v>
      </c>
      <c r="N1179" s="2">
        <v>4.9222000000000001</v>
      </c>
      <c r="O1179" s="3">
        <v>46189</v>
      </c>
      <c r="P1179" s="2">
        <v>0.93569999999999998</v>
      </c>
      <c r="Q1179" s="2"/>
    </row>
    <row r="1180" spans="2:17" ht="30" x14ac:dyDescent="0.25">
      <c r="B1180" s="2">
        <v>-1</v>
      </c>
      <c r="C1180" s="2" t="s">
        <v>129</v>
      </c>
      <c r="D1180" s="2">
        <v>16</v>
      </c>
      <c r="E1180" s="2" t="s">
        <v>29</v>
      </c>
      <c r="F1180" s="2" t="s">
        <v>27</v>
      </c>
      <c r="G1180" s="2" t="s">
        <v>30</v>
      </c>
      <c r="H1180" s="2">
        <v>5.5446999999999997</v>
      </c>
      <c r="I1180" s="2">
        <v>0</v>
      </c>
      <c r="J1180" s="2">
        <v>2.2589999999999999</v>
      </c>
      <c r="K1180" s="2">
        <v>0</v>
      </c>
      <c r="L1180" s="2">
        <v>0</v>
      </c>
      <c r="M1180" s="2">
        <v>0</v>
      </c>
      <c r="N1180" s="2">
        <v>4.8533999999999997</v>
      </c>
      <c r="O1180" s="3">
        <v>46219</v>
      </c>
      <c r="P1180" s="2">
        <v>0</v>
      </c>
      <c r="Q1180" s="2"/>
    </row>
    <row r="1181" spans="2:17" ht="30" x14ac:dyDescent="0.25">
      <c r="B1181" s="2">
        <v>-1</v>
      </c>
      <c r="C1181" s="2" t="s">
        <v>129</v>
      </c>
      <c r="D1181" s="2">
        <v>16</v>
      </c>
      <c r="E1181" s="2" t="s">
        <v>29</v>
      </c>
      <c r="F1181" s="2" t="s">
        <v>27</v>
      </c>
      <c r="G1181" s="2" t="s">
        <v>30</v>
      </c>
      <c r="H1181" s="2">
        <v>6.0125999999999999</v>
      </c>
      <c r="I1181" s="2">
        <v>0</v>
      </c>
      <c r="J1181" s="2">
        <v>2.3906000000000001</v>
      </c>
      <c r="K1181" s="2">
        <v>0</v>
      </c>
      <c r="L1181" s="2">
        <v>0</v>
      </c>
      <c r="M1181" s="2">
        <v>0</v>
      </c>
      <c r="N1181" s="2">
        <v>3.7408000000000001</v>
      </c>
      <c r="O1181" s="3">
        <v>46219</v>
      </c>
      <c r="P1181" s="2">
        <v>0.46789999999999998</v>
      </c>
      <c r="Q1181" s="2"/>
    </row>
    <row r="1182" spans="2:17" ht="30" x14ac:dyDescent="0.25">
      <c r="B1182" s="2">
        <v>-1</v>
      </c>
      <c r="C1182" s="2" t="s">
        <v>129</v>
      </c>
      <c r="D1182" s="2">
        <v>16</v>
      </c>
      <c r="E1182" s="2" t="s">
        <v>29</v>
      </c>
      <c r="F1182" s="2" t="s">
        <v>27</v>
      </c>
      <c r="G1182" s="2" t="s">
        <v>30</v>
      </c>
      <c r="H1182" s="2">
        <v>6.4804000000000004</v>
      </c>
      <c r="I1182" s="2">
        <v>0</v>
      </c>
      <c r="J1182" s="2">
        <v>2.5222000000000002</v>
      </c>
      <c r="K1182" s="2">
        <v>0</v>
      </c>
      <c r="L1182" s="2">
        <v>0</v>
      </c>
      <c r="M1182" s="2">
        <v>0</v>
      </c>
      <c r="N1182" s="2">
        <v>2.5667</v>
      </c>
      <c r="O1182" s="3">
        <v>46219</v>
      </c>
      <c r="P1182" s="2">
        <v>0.93569999999999998</v>
      </c>
      <c r="Q1182" s="2"/>
    </row>
    <row r="1183" spans="2:17" ht="30" x14ac:dyDescent="0.25">
      <c r="B1183" s="2">
        <v>-1</v>
      </c>
      <c r="C1183" s="2" t="s">
        <v>129</v>
      </c>
      <c r="D1183" s="2">
        <v>16</v>
      </c>
      <c r="E1183" s="2" t="s">
        <v>29</v>
      </c>
      <c r="F1183" s="2" t="s">
        <v>27</v>
      </c>
      <c r="G1183" s="2" t="s">
        <v>30</v>
      </c>
      <c r="H1183" s="2">
        <v>6.4804000000000004</v>
      </c>
      <c r="I1183" s="2">
        <v>0</v>
      </c>
      <c r="J1183" s="2">
        <v>3.0047999999999999</v>
      </c>
      <c r="K1183" s="2">
        <v>0</v>
      </c>
      <c r="L1183" s="2">
        <v>0</v>
      </c>
      <c r="M1183" s="2">
        <v>0</v>
      </c>
      <c r="N1183" s="2">
        <v>2.4628000000000001</v>
      </c>
      <c r="O1183" s="3">
        <v>46250</v>
      </c>
      <c r="P1183" s="2">
        <v>0</v>
      </c>
      <c r="Q1183" s="2"/>
    </row>
    <row r="1184" spans="2:17" ht="30" x14ac:dyDescent="0.25">
      <c r="B1184" s="2">
        <v>-1</v>
      </c>
      <c r="C1184" s="2" t="s">
        <v>129</v>
      </c>
      <c r="D1184" s="2">
        <v>16</v>
      </c>
      <c r="E1184" s="2" t="s">
        <v>29</v>
      </c>
      <c r="F1184" s="2" t="s">
        <v>27</v>
      </c>
      <c r="G1184" s="2" t="s">
        <v>30</v>
      </c>
      <c r="H1184" s="2">
        <v>6.9482999999999997</v>
      </c>
      <c r="I1184" s="2">
        <v>0</v>
      </c>
      <c r="J1184" s="2">
        <v>3.1364000000000001</v>
      </c>
      <c r="K1184" s="2">
        <v>0</v>
      </c>
      <c r="L1184" s="2">
        <v>0</v>
      </c>
      <c r="M1184" s="2">
        <v>0</v>
      </c>
      <c r="N1184" s="2">
        <v>1.0167999999999999</v>
      </c>
      <c r="O1184" s="3">
        <v>46250</v>
      </c>
      <c r="P1184" s="2">
        <v>0.46789999999999998</v>
      </c>
      <c r="Q1184" s="2"/>
    </row>
    <row r="1185" spans="2:17" ht="30" x14ac:dyDescent="0.25">
      <c r="B1185" s="2">
        <v>-1</v>
      </c>
      <c r="C1185" s="2" t="s">
        <v>129</v>
      </c>
      <c r="D1185" s="2">
        <v>16</v>
      </c>
      <c r="E1185" s="2" t="s">
        <v>29</v>
      </c>
      <c r="F1185" s="2" t="s">
        <v>27</v>
      </c>
      <c r="G1185" s="2" t="s">
        <v>30</v>
      </c>
      <c r="H1185" s="2">
        <v>7.4161000000000001</v>
      </c>
      <c r="I1185" s="2">
        <v>0</v>
      </c>
      <c r="J1185" s="2">
        <v>3.2679</v>
      </c>
      <c r="K1185" s="2">
        <v>0</v>
      </c>
      <c r="L1185" s="2">
        <v>0</v>
      </c>
      <c r="M1185" s="2">
        <v>0</v>
      </c>
      <c r="N1185" s="2">
        <v>-0.49080000000000001</v>
      </c>
      <c r="O1185" s="3">
        <v>46250</v>
      </c>
      <c r="P1185" s="2">
        <v>0.93569999999999998</v>
      </c>
      <c r="Q1185" s="2"/>
    </row>
    <row r="1186" spans="2:17" ht="30" x14ac:dyDescent="0.25">
      <c r="B1186" s="2">
        <v>-1</v>
      </c>
      <c r="C1186" s="2" t="s">
        <v>129</v>
      </c>
      <c r="D1186" s="2">
        <v>16</v>
      </c>
      <c r="E1186" s="2" t="s">
        <v>29</v>
      </c>
      <c r="F1186" s="2" t="s">
        <v>27</v>
      </c>
      <c r="G1186" s="2" t="s">
        <v>30</v>
      </c>
      <c r="H1186" s="2">
        <v>7.4161000000000001</v>
      </c>
      <c r="I1186" s="2">
        <v>0</v>
      </c>
      <c r="J1186" s="2">
        <v>-1.4503999999999999</v>
      </c>
      <c r="K1186" s="2">
        <v>0</v>
      </c>
      <c r="L1186" s="2">
        <v>0</v>
      </c>
      <c r="M1186" s="2">
        <v>0</v>
      </c>
      <c r="N1186" s="2">
        <v>-1.234</v>
      </c>
      <c r="O1186" s="3">
        <v>46281</v>
      </c>
      <c r="P1186" s="2">
        <v>0</v>
      </c>
      <c r="Q1186" s="2"/>
    </row>
    <row r="1187" spans="2:17" ht="30" x14ac:dyDescent="0.25">
      <c r="B1187" s="2">
        <v>-1</v>
      </c>
      <c r="C1187" s="2" t="s">
        <v>129</v>
      </c>
      <c r="D1187" s="2">
        <v>16</v>
      </c>
      <c r="E1187" s="2" t="s">
        <v>29</v>
      </c>
      <c r="F1187" s="2" t="s">
        <v>27</v>
      </c>
      <c r="G1187" s="2" t="s">
        <v>30</v>
      </c>
      <c r="H1187" s="2">
        <v>7.8840000000000003</v>
      </c>
      <c r="I1187" s="2">
        <v>0</v>
      </c>
      <c r="J1187" s="2">
        <v>-1.3188</v>
      </c>
      <c r="K1187" s="2">
        <v>0</v>
      </c>
      <c r="L1187" s="2">
        <v>0</v>
      </c>
      <c r="M1187" s="2">
        <v>0</v>
      </c>
      <c r="N1187" s="2">
        <v>-0.58620000000000005</v>
      </c>
      <c r="O1187" s="3">
        <v>46281</v>
      </c>
      <c r="P1187" s="2">
        <v>0.46789999999999998</v>
      </c>
      <c r="Q1187" s="2"/>
    </row>
    <row r="1188" spans="2:17" ht="30" x14ac:dyDescent="0.25">
      <c r="B1188" s="2">
        <v>-1</v>
      </c>
      <c r="C1188" s="2" t="s">
        <v>129</v>
      </c>
      <c r="D1188" s="2">
        <v>16</v>
      </c>
      <c r="E1188" s="2" t="s">
        <v>29</v>
      </c>
      <c r="F1188" s="2" t="s">
        <v>27</v>
      </c>
      <c r="G1188" s="2" t="s">
        <v>30</v>
      </c>
      <c r="H1188" s="2">
        <v>8.3519000000000005</v>
      </c>
      <c r="I1188" s="2">
        <v>0</v>
      </c>
      <c r="J1188" s="2">
        <v>-1.1872</v>
      </c>
      <c r="K1188" s="2">
        <v>0</v>
      </c>
      <c r="L1188" s="2">
        <v>0</v>
      </c>
      <c r="M1188" s="2">
        <v>0</v>
      </c>
      <c r="N1188" s="2">
        <v>0</v>
      </c>
      <c r="O1188" s="3">
        <v>46281</v>
      </c>
      <c r="P1188" s="2">
        <v>0.93569999999999998</v>
      </c>
      <c r="Q1188" s="2"/>
    </row>
    <row r="1189" spans="2:17" ht="30" x14ac:dyDescent="0.25">
      <c r="B1189" s="2">
        <v>-1</v>
      </c>
      <c r="C1189" s="2" t="s">
        <v>129</v>
      </c>
      <c r="D1189" s="2">
        <v>16</v>
      </c>
      <c r="E1189" s="2" t="s">
        <v>31</v>
      </c>
      <c r="F1189" s="2" t="s">
        <v>27</v>
      </c>
      <c r="G1189" s="2" t="s">
        <v>24</v>
      </c>
      <c r="H1189" s="2">
        <v>0.15</v>
      </c>
      <c r="I1189" s="2">
        <v>0</v>
      </c>
      <c r="J1189" s="2">
        <v>-13.975300000000001</v>
      </c>
      <c r="K1189" s="2">
        <v>0</v>
      </c>
      <c r="L1189" s="2">
        <v>0</v>
      </c>
      <c r="M1189" s="2">
        <v>0</v>
      </c>
      <c r="N1189" s="2">
        <v>-19.139700000000001</v>
      </c>
      <c r="O1189" s="3">
        <v>46038</v>
      </c>
      <c r="P1189" s="2">
        <v>0.15</v>
      </c>
      <c r="Q1189" s="2"/>
    </row>
    <row r="1190" spans="2:17" ht="30" x14ac:dyDescent="0.25">
      <c r="B1190" s="2">
        <v>-1</v>
      </c>
      <c r="C1190" s="2" t="s">
        <v>129</v>
      </c>
      <c r="D1190" s="2">
        <v>16</v>
      </c>
      <c r="E1190" s="2" t="s">
        <v>31</v>
      </c>
      <c r="F1190" s="2" t="s">
        <v>27</v>
      </c>
      <c r="G1190" s="2" t="s">
        <v>24</v>
      </c>
      <c r="H1190" s="2">
        <v>0.52549999999999997</v>
      </c>
      <c r="I1190" s="2">
        <v>0</v>
      </c>
      <c r="J1190" s="2">
        <v>-13.8345</v>
      </c>
      <c r="K1190" s="2">
        <v>0</v>
      </c>
      <c r="L1190" s="2">
        <v>0</v>
      </c>
      <c r="M1190" s="2">
        <v>0</v>
      </c>
      <c r="N1190" s="2">
        <v>-13.918900000000001</v>
      </c>
      <c r="O1190" s="3">
        <v>46038</v>
      </c>
      <c r="P1190" s="2">
        <v>0.52549999999999997</v>
      </c>
      <c r="Q1190" s="2"/>
    </row>
    <row r="1191" spans="2:17" ht="30" x14ac:dyDescent="0.25">
      <c r="B1191" s="2">
        <v>-1</v>
      </c>
      <c r="C1191" s="2" t="s">
        <v>129</v>
      </c>
      <c r="D1191" s="2">
        <v>16</v>
      </c>
      <c r="E1191" s="2" t="s">
        <v>31</v>
      </c>
      <c r="F1191" s="2" t="s">
        <v>27</v>
      </c>
      <c r="G1191" s="2" t="s">
        <v>24</v>
      </c>
      <c r="H1191" s="2">
        <v>0.90090000000000003</v>
      </c>
      <c r="I1191" s="2">
        <v>0</v>
      </c>
      <c r="J1191" s="2">
        <v>-13.6937</v>
      </c>
      <c r="K1191" s="2">
        <v>0</v>
      </c>
      <c r="L1191" s="2">
        <v>0</v>
      </c>
      <c r="M1191" s="2">
        <v>0</v>
      </c>
      <c r="N1191" s="2">
        <v>-8.7508999999999997</v>
      </c>
      <c r="O1191" s="3">
        <v>46038</v>
      </c>
      <c r="P1191" s="2">
        <v>0.90090000000000003</v>
      </c>
      <c r="Q1191" s="2"/>
    </row>
    <row r="1192" spans="2:17" ht="30" x14ac:dyDescent="0.25">
      <c r="B1192" s="2">
        <v>-1</v>
      </c>
      <c r="C1192" s="2" t="s">
        <v>129</v>
      </c>
      <c r="D1192" s="2">
        <v>16</v>
      </c>
      <c r="E1192" s="2" t="s">
        <v>31</v>
      </c>
      <c r="F1192" s="2" t="s">
        <v>27</v>
      </c>
      <c r="G1192" s="2" t="s">
        <v>24</v>
      </c>
      <c r="H1192" s="2">
        <v>0.90090000000000003</v>
      </c>
      <c r="I1192" s="2">
        <v>0</v>
      </c>
      <c r="J1192" s="2">
        <v>-11.1463</v>
      </c>
      <c r="K1192" s="2">
        <v>0</v>
      </c>
      <c r="L1192" s="2">
        <v>0</v>
      </c>
      <c r="M1192" s="2">
        <v>0</v>
      </c>
      <c r="N1192" s="2">
        <v>-8.2332000000000001</v>
      </c>
      <c r="O1192" s="3">
        <v>46069</v>
      </c>
      <c r="P1192" s="2">
        <v>0</v>
      </c>
      <c r="Q1192" s="2"/>
    </row>
    <row r="1193" spans="2:17" ht="30" x14ac:dyDescent="0.25">
      <c r="B1193" s="2">
        <v>-1</v>
      </c>
      <c r="C1193" s="2" t="s">
        <v>129</v>
      </c>
      <c r="D1193" s="2">
        <v>16</v>
      </c>
      <c r="E1193" s="2" t="s">
        <v>31</v>
      </c>
      <c r="F1193" s="2" t="s">
        <v>27</v>
      </c>
      <c r="G1193" s="2" t="s">
        <v>24</v>
      </c>
      <c r="H1193" s="2">
        <v>1.3513999999999999</v>
      </c>
      <c r="I1193" s="2">
        <v>0</v>
      </c>
      <c r="J1193" s="2">
        <v>-10.977399999999999</v>
      </c>
      <c r="K1193" s="2">
        <v>0</v>
      </c>
      <c r="L1193" s="2">
        <v>0</v>
      </c>
      <c r="M1193" s="2">
        <v>0</v>
      </c>
      <c r="N1193" s="2">
        <v>-3.2502</v>
      </c>
      <c r="O1193" s="3">
        <v>46069</v>
      </c>
      <c r="P1193" s="2">
        <v>0.45050000000000001</v>
      </c>
      <c r="Q1193" s="2"/>
    </row>
    <row r="1194" spans="2:17" ht="30" x14ac:dyDescent="0.25">
      <c r="B1194" s="2">
        <v>-1</v>
      </c>
      <c r="C1194" s="2" t="s">
        <v>129</v>
      </c>
      <c r="D1194" s="2">
        <v>16</v>
      </c>
      <c r="E1194" s="2" t="s">
        <v>31</v>
      </c>
      <c r="F1194" s="2" t="s">
        <v>27</v>
      </c>
      <c r="G1194" s="2" t="s">
        <v>24</v>
      </c>
      <c r="H1194" s="2">
        <v>1.8019000000000001</v>
      </c>
      <c r="I1194" s="2">
        <v>0</v>
      </c>
      <c r="J1194" s="2">
        <v>-10.8085</v>
      </c>
      <c r="K1194" s="2">
        <v>0</v>
      </c>
      <c r="L1194" s="2">
        <v>0</v>
      </c>
      <c r="M1194" s="2">
        <v>0</v>
      </c>
      <c r="N1194" s="2">
        <v>1.6567000000000001</v>
      </c>
      <c r="O1194" s="3">
        <v>46069</v>
      </c>
      <c r="P1194" s="2">
        <v>0.90090000000000003</v>
      </c>
      <c r="Q1194" s="2"/>
    </row>
    <row r="1195" spans="2:17" ht="30" x14ac:dyDescent="0.25">
      <c r="B1195" s="2">
        <v>-1</v>
      </c>
      <c r="C1195" s="2" t="s">
        <v>129</v>
      </c>
      <c r="D1195" s="2">
        <v>16</v>
      </c>
      <c r="E1195" s="2" t="s">
        <v>31</v>
      </c>
      <c r="F1195" s="2" t="s">
        <v>27</v>
      </c>
      <c r="G1195" s="2" t="s">
        <v>24</v>
      </c>
      <c r="H1195" s="2">
        <v>1.8019000000000001</v>
      </c>
      <c r="I1195" s="2">
        <v>0</v>
      </c>
      <c r="J1195" s="2">
        <v>-7.9126000000000003</v>
      </c>
      <c r="K1195" s="2">
        <v>0</v>
      </c>
      <c r="L1195" s="2">
        <v>0</v>
      </c>
      <c r="M1195" s="2">
        <v>0</v>
      </c>
      <c r="N1195" s="2">
        <v>2.0344000000000002</v>
      </c>
      <c r="O1195" s="3">
        <v>46097</v>
      </c>
      <c r="P1195" s="2">
        <v>0</v>
      </c>
      <c r="Q1195" s="2"/>
    </row>
    <row r="1196" spans="2:17" ht="30" x14ac:dyDescent="0.25">
      <c r="B1196" s="2">
        <v>-1</v>
      </c>
      <c r="C1196" s="2" t="s">
        <v>129</v>
      </c>
      <c r="D1196" s="2">
        <v>16</v>
      </c>
      <c r="E1196" s="2" t="s">
        <v>31</v>
      </c>
      <c r="F1196" s="2" t="s">
        <v>27</v>
      </c>
      <c r="G1196" s="2" t="s">
        <v>24</v>
      </c>
      <c r="H1196" s="2">
        <v>2.2696999999999998</v>
      </c>
      <c r="I1196" s="2">
        <v>0</v>
      </c>
      <c r="J1196" s="2">
        <v>-7.7371999999999996</v>
      </c>
      <c r="K1196" s="2">
        <v>0</v>
      </c>
      <c r="L1196" s="2">
        <v>0</v>
      </c>
      <c r="M1196" s="2">
        <v>0</v>
      </c>
      <c r="N1196" s="2">
        <v>5.6952999999999996</v>
      </c>
      <c r="O1196" s="3">
        <v>46097</v>
      </c>
      <c r="P1196" s="2">
        <v>0.46789999999999998</v>
      </c>
      <c r="Q1196" s="2"/>
    </row>
    <row r="1197" spans="2:17" ht="30" x14ac:dyDescent="0.25">
      <c r="B1197" s="2">
        <v>-1</v>
      </c>
      <c r="C1197" s="2" t="s">
        <v>129</v>
      </c>
      <c r="D1197" s="2">
        <v>16</v>
      </c>
      <c r="E1197" s="2" t="s">
        <v>31</v>
      </c>
      <c r="F1197" s="2" t="s">
        <v>27</v>
      </c>
      <c r="G1197" s="2" t="s">
        <v>24</v>
      </c>
      <c r="H1197" s="2">
        <v>2.7376</v>
      </c>
      <c r="I1197" s="2">
        <v>0</v>
      </c>
      <c r="J1197" s="2">
        <v>-7.5617000000000001</v>
      </c>
      <c r="K1197" s="2">
        <v>0</v>
      </c>
      <c r="L1197" s="2">
        <v>0</v>
      </c>
      <c r="M1197" s="2">
        <v>0</v>
      </c>
      <c r="N1197" s="2">
        <v>9.2742000000000004</v>
      </c>
      <c r="O1197" s="3">
        <v>46097</v>
      </c>
      <c r="P1197" s="2">
        <v>0.93569999999999998</v>
      </c>
      <c r="Q1197" s="2"/>
    </row>
    <row r="1198" spans="2:17" ht="30" x14ac:dyDescent="0.25">
      <c r="B1198" s="2">
        <v>-1</v>
      </c>
      <c r="C1198" s="2" t="s">
        <v>129</v>
      </c>
      <c r="D1198" s="2">
        <v>16</v>
      </c>
      <c r="E1198" s="2" t="s">
        <v>31</v>
      </c>
      <c r="F1198" s="2" t="s">
        <v>27</v>
      </c>
      <c r="G1198" s="2" t="s">
        <v>24</v>
      </c>
      <c r="H1198" s="2">
        <v>2.7376</v>
      </c>
      <c r="I1198" s="2">
        <v>0</v>
      </c>
      <c r="J1198" s="2">
        <v>-4.4409000000000001</v>
      </c>
      <c r="K1198" s="2">
        <v>0</v>
      </c>
      <c r="L1198" s="2">
        <v>0</v>
      </c>
      <c r="M1198" s="2">
        <v>0</v>
      </c>
      <c r="N1198" s="2">
        <v>9.5108999999999995</v>
      </c>
      <c r="O1198" s="3">
        <v>46128</v>
      </c>
      <c r="P1198" s="2">
        <v>0</v>
      </c>
      <c r="Q1198" s="2"/>
    </row>
    <row r="1199" spans="2:17" ht="30" x14ac:dyDescent="0.25">
      <c r="B1199" s="2">
        <v>-1</v>
      </c>
      <c r="C1199" s="2" t="s">
        <v>129</v>
      </c>
      <c r="D1199" s="2">
        <v>16</v>
      </c>
      <c r="E1199" s="2" t="s">
        <v>31</v>
      </c>
      <c r="F1199" s="2" t="s">
        <v>27</v>
      </c>
      <c r="G1199" s="2" t="s">
        <v>24</v>
      </c>
      <c r="H1199" s="2">
        <v>3.2054</v>
      </c>
      <c r="I1199" s="2">
        <v>0</v>
      </c>
      <c r="J1199" s="2">
        <v>-4.2653999999999996</v>
      </c>
      <c r="K1199" s="2">
        <v>0</v>
      </c>
      <c r="L1199" s="2">
        <v>0</v>
      </c>
      <c r="M1199" s="2">
        <v>0</v>
      </c>
      <c r="N1199" s="2">
        <v>11.5481</v>
      </c>
      <c r="O1199" s="3">
        <v>46128</v>
      </c>
      <c r="P1199" s="2">
        <v>0.46789999999999998</v>
      </c>
      <c r="Q1199" s="2"/>
    </row>
    <row r="1200" spans="2:17" ht="30" x14ac:dyDescent="0.25">
      <c r="B1200" s="2">
        <v>-1</v>
      </c>
      <c r="C1200" s="2" t="s">
        <v>129</v>
      </c>
      <c r="D1200" s="2">
        <v>16</v>
      </c>
      <c r="E1200" s="2" t="s">
        <v>31</v>
      </c>
      <c r="F1200" s="2" t="s">
        <v>27</v>
      </c>
      <c r="G1200" s="2" t="s">
        <v>24</v>
      </c>
      <c r="H1200" s="2">
        <v>3.6732999999999998</v>
      </c>
      <c r="I1200" s="2">
        <v>0</v>
      </c>
      <c r="J1200" s="2">
        <v>-4.09</v>
      </c>
      <c r="K1200" s="2">
        <v>0</v>
      </c>
      <c r="L1200" s="2">
        <v>0</v>
      </c>
      <c r="M1200" s="2">
        <v>0</v>
      </c>
      <c r="N1200" s="2">
        <v>13.531000000000001</v>
      </c>
      <c r="O1200" s="3">
        <v>46128</v>
      </c>
      <c r="P1200" s="2">
        <v>0.93569999999999998</v>
      </c>
      <c r="Q1200" s="2"/>
    </row>
    <row r="1201" spans="2:17" ht="30" x14ac:dyDescent="0.25">
      <c r="B1201" s="2">
        <v>-1</v>
      </c>
      <c r="C1201" s="2" t="s">
        <v>129</v>
      </c>
      <c r="D1201" s="2">
        <v>16</v>
      </c>
      <c r="E1201" s="2" t="s">
        <v>31</v>
      </c>
      <c r="F1201" s="2" t="s">
        <v>27</v>
      </c>
      <c r="G1201" s="2" t="s">
        <v>24</v>
      </c>
      <c r="H1201" s="2">
        <v>3.6732999999999998</v>
      </c>
      <c r="I1201" s="2">
        <v>0</v>
      </c>
      <c r="J1201" s="2">
        <v>-0.93230000000000002</v>
      </c>
      <c r="K1201" s="2">
        <v>0</v>
      </c>
      <c r="L1201" s="2">
        <v>0</v>
      </c>
      <c r="M1201" s="2">
        <v>0</v>
      </c>
      <c r="N1201" s="2">
        <v>13.6334</v>
      </c>
      <c r="O1201" s="3">
        <v>46158</v>
      </c>
      <c r="P1201" s="2">
        <v>0</v>
      </c>
      <c r="Q1201" s="2"/>
    </row>
    <row r="1202" spans="2:17" ht="30" x14ac:dyDescent="0.25">
      <c r="B1202" s="2">
        <v>-1</v>
      </c>
      <c r="C1202" s="2" t="s">
        <v>129</v>
      </c>
      <c r="D1202" s="2">
        <v>16</v>
      </c>
      <c r="E1202" s="2" t="s">
        <v>31</v>
      </c>
      <c r="F1202" s="2" t="s">
        <v>27</v>
      </c>
      <c r="G1202" s="2" t="s">
        <v>24</v>
      </c>
      <c r="H1202" s="2">
        <v>4.1410999999999998</v>
      </c>
      <c r="I1202" s="2">
        <v>0</v>
      </c>
      <c r="J1202" s="2">
        <v>-0.75690000000000002</v>
      </c>
      <c r="K1202" s="2">
        <v>0</v>
      </c>
      <c r="L1202" s="2">
        <v>0</v>
      </c>
      <c r="M1202" s="2">
        <v>0</v>
      </c>
      <c r="N1202" s="2">
        <v>14.057600000000001</v>
      </c>
      <c r="O1202" s="3">
        <v>46158</v>
      </c>
      <c r="P1202" s="2">
        <v>0.46789999999999998</v>
      </c>
      <c r="Q1202" s="2"/>
    </row>
    <row r="1203" spans="2:17" ht="30" x14ac:dyDescent="0.25">
      <c r="B1203" s="2">
        <v>-1</v>
      </c>
      <c r="C1203" s="2" t="s">
        <v>129</v>
      </c>
      <c r="D1203" s="2">
        <v>16</v>
      </c>
      <c r="E1203" s="2" t="s">
        <v>31</v>
      </c>
      <c r="F1203" s="2" t="s">
        <v>27</v>
      </c>
      <c r="G1203" s="2" t="s">
        <v>24</v>
      </c>
      <c r="H1203" s="2">
        <v>4.609</v>
      </c>
      <c r="I1203" s="2">
        <v>0</v>
      </c>
      <c r="J1203" s="2">
        <v>-0.58140000000000003</v>
      </c>
      <c r="K1203" s="2">
        <v>0</v>
      </c>
      <c r="L1203" s="2">
        <v>0</v>
      </c>
      <c r="M1203" s="2">
        <v>0</v>
      </c>
      <c r="N1203" s="2">
        <v>14.399800000000001</v>
      </c>
      <c r="O1203" s="3">
        <v>46158</v>
      </c>
      <c r="P1203" s="2">
        <v>0.93569999999999998</v>
      </c>
      <c r="Q1203" s="2"/>
    </row>
    <row r="1204" spans="2:17" ht="30" x14ac:dyDescent="0.25">
      <c r="B1204" s="2">
        <v>-1</v>
      </c>
      <c r="C1204" s="2" t="s">
        <v>129</v>
      </c>
      <c r="D1204" s="2">
        <v>16</v>
      </c>
      <c r="E1204" s="2" t="s">
        <v>31</v>
      </c>
      <c r="F1204" s="2" t="s">
        <v>27</v>
      </c>
      <c r="G1204" s="2" t="s">
        <v>24</v>
      </c>
      <c r="H1204" s="2">
        <v>4.609</v>
      </c>
      <c r="I1204" s="2">
        <v>0</v>
      </c>
      <c r="J1204" s="2">
        <v>2.5043000000000002</v>
      </c>
      <c r="K1204" s="2">
        <v>0</v>
      </c>
      <c r="L1204" s="2">
        <v>0</v>
      </c>
      <c r="M1204" s="2">
        <v>0</v>
      </c>
      <c r="N1204" s="2">
        <v>14.3659</v>
      </c>
      <c r="O1204" s="3">
        <v>46189</v>
      </c>
      <c r="P1204" s="2">
        <v>0</v>
      </c>
      <c r="Q1204" s="2"/>
    </row>
    <row r="1205" spans="2:17" ht="30" x14ac:dyDescent="0.25">
      <c r="B1205" s="2">
        <v>-1</v>
      </c>
      <c r="C1205" s="2" t="s">
        <v>129</v>
      </c>
      <c r="D1205" s="2">
        <v>16</v>
      </c>
      <c r="E1205" s="2" t="s">
        <v>31</v>
      </c>
      <c r="F1205" s="2" t="s">
        <v>27</v>
      </c>
      <c r="G1205" s="2" t="s">
        <v>24</v>
      </c>
      <c r="H1205" s="2">
        <v>5.0769000000000002</v>
      </c>
      <c r="I1205" s="2">
        <v>0</v>
      </c>
      <c r="J1205" s="2">
        <v>2.6797</v>
      </c>
      <c r="K1205" s="2">
        <v>0</v>
      </c>
      <c r="L1205" s="2">
        <v>0</v>
      </c>
      <c r="M1205" s="2">
        <v>0</v>
      </c>
      <c r="N1205" s="2">
        <v>13.1816</v>
      </c>
      <c r="O1205" s="3">
        <v>46189</v>
      </c>
      <c r="P1205" s="2">
        <v>0.46789999999999998</v>
      </c>
      <c r="Q1205" s="2"/>
    </row>
    <row r="1206" spans="2:17" ht="30" x14ac:dyDescent="0.25">
      <c r="B1206" s="2">
        <v>-1</v>
      </c>
      <c r="C1206" s="2" t="s">
        <v>129</v>
      </c>
      <c r="D1206" s="2">
        <v>16</v>
      </c>
      <c r="E1206" s="2" t="s">
        <v>31</v>
      </c>
      <c r="F1206" s="2" t="s">
        <v>27</v>
      </c>
      <c r="G1206" s="2" t="s">
        <v>24</v>
      </c>
      <c r="H1206" s="2">
        <v>5.5446999999999997</v>
      </c>
      <c r="I1206" s="2">
        <v>0</v>
      </c>
      <c r="J1206" s="2">
        <v>2.8552</v>
      </c>
      <c r="K1206" s="2">
        <v>0</v>
      </c>
      <c r="L1206" s="2">
        <v>0</v>
      </c>
      <c r="M1206" s="2">
        <v>0</v>
      </c>
      <c r="N1206" s="2">
        <v>11.9152</v>
      </c>
      <c r="O1206" s="3">
        <v>46189</v>
      </c>
      <c r="P1206" s="2">
        <v>0.93569999999999998</v>
      </c>
      <c r="Q1206" s="2"/>
    </row>
    <row r="1207" spans="2:17" ht="30" x14ac:dyDescent="0.25">
      <c r="B1207" s="2">
        <v>-1</v>
      </c>
      <c r="C1207" s="2" t="s">
        <v>129</v>
      </c>
      <c r="D1207" s="2">
        <v>16</v>
      </c>
      <c r="E1207" s="2" t="s">
        <v>31</v>
      </c>
      <c r="F1207" s="2" t="s">
        <v>27</v>
      </c>
      <c r="G1207" s="2" t="s">
        <v>24</v>
      </c>
      <c r="H1207" s="2">
        <v>5.5446999999999997</v>
      </c>
      <c r="I1207" s="2">
        <v>0</v>
      </c>
      <c r="J1207" s="2">
        <v>5.5982000000000003</v>
      </c>
      <c r="K1207" s="2">
        <v>0</v>
      </c>
      <c r="L1207" s="2">
        <v>0</v>
      </c>
      <c r="M1207" s="2">
        <v>0</v>
      </c>
      <c r="N1207" s="2">
        <v>11.7552</v>
      </c>
      <c r="O1207" s="3">
        <v>46219</v>
      </c>
      <c r="P1207" s="2">
        <v>0</v>
      </c>
      <c r="Q1207" s="2"/>
    </row>
    <row r="1208" spans="2:17" ht="30" x14ac:dyDescent="0.25">
      <c r="B1208" s="2">
        <v>-1</v>
      </c>
      <c r="C1208" s="2" t="s">
        <v>129</v>
      </c>
      <c r="D1208" s="2">
        <v>16</v>
      </c>
      <c r="E1208" s="2" t="s">
        <v>31</v>
      </c>
      <c r="F1208" s="2" t="s">
        <v>27</v>
      </c>
      <c r="G1208" s="2" t="s">
        <v>24</v>
      </c>
      <c r="H1208" s="2">
        <v>6.0125999999999999</v>
      </c>
      <c r="I1208" s="2">
        <v>0</v>
      </c>
      <c r="J1208" s="2">
        <v>5.7736000000000001</v>
      </c>
      <c r="K1208" s="2">
        <v>0</v>
      </c>
      <c r="L1208" s="2">
        <v>0</v>
      </c>
      <c r="M1208" s="2">
        <v>0</v>
      </c>
      <c r="N1208" s="2">
        <v>9.1198999999999995</v>
      </c>
      <c r="O1208" s="3">
        <v>46219</v>
      </c>
      <c r="P1208" s="2">
        <v>0.46789999999999998</v>
      </c>
      <c r="Q1208" s="2"/>
    </row>
    <row r="1209" spans="2:17" ht="30" x14ac:dyDescent="0.25">
      <c r="B1209" s="2">
        <v>-1</v>
      </c>
      <c r="C1209" s="2" t="s">
        <v>129</v>
      </c>
      <c r="D1209" s="2">
        <v>16</v>
      </c>
      <c r="E1209" s="2" t="s">
        <v>31</v>
      </c>
      <c r="F1209" s="2" t="s">
        <v>27</v>
      </c>
      <c r="G1209" s="2" t="s">
        <v>24</v>
      </c>
      <c r="H1209" s="2">
        <v>6.4804000000000004</v>
      </c>
      <c r="I1209" s="2">
        <v>0</v>
      </c>
      <c r="J1209" s="2">
        <v>5.9490999999999996</v>
      </c>
      <c r="K1209" s="2">
        <v>0</v>
      </c>
      <c r="L1209" s="2">
        <v>0</v>
      </c>
      <c r="M1209" s="2">
        <v>0</v>
      </c>
      <c r="N1209" s="2">
        <v>6.4024999999999999</v>
      </c>
      <c r="O1209" s="3">
        <v>46219</v>
      </c>
      <c r="P1209" s="2">
        <v>0.93569999999999998</v>
      </c>
      <c r="Q1209" s="2"/>
    </row>
    <row r="1210" spans="2:17" ht="30" x14ac:dyDescent="0.25">
      <c r="B1210" s="2">
        <v>-1</v>
      </c>
      <c r="C1210" s="2" t="s">
        <v>129</v>
      </c>
      <c r="D1210" s="2">
        <v>16</v>
      </c>
      <c r="E1210" s="2" t="s">
        <v>31</v>
      </c>
      <c r="F1210" s="2" t="s">
        <v>27</v>
      </c>
      <c r="G1210" s="2" t="s">
        <v>24</v>
      </c>
      <c r="H1210" s="2">
        <v>6.4804000000000004</v>
      </c>
      <c r="I1210" s="2">
        <v>0</v>
      </c>
      <c r="J1210" s="2">
        <v>7.2854999999999999</v>
      </c>
      <c r="K1210" s="2">
        <v>0</v>
      </c>
      <c r="L1210" s="2">
        <v>0</v>
      </c>
      <c r="M1210" s="2">
        <v>0</v>
      </c>
      <c r="N1210" s="2">
        <v>6.1577999999999999</v>
      </c>
      <c r="O1210" s="3">
        <v>46250</v>
      </c>
      <c r="P1210" s="2">
        <v>0</v>
      </c>
      <c r="Q1210" s="2"/>
    </row>
    <row r="1211" spans="2:17" ht="30" x14ac:dyDescent="0.25">
      <c r="B1211" s="2">
        <v>-1</v>
      </c>
      <c r="C1211" s="2" t="s">
        <v>129</v>
      </c>
      <c r="D1211" s="2">
        <v>16</v>
      </c>
      <c r="E1211" s="2" t="s">
        <v>31</v>
      </c>
      <c r="F1211" s="2" t="s">
        <v>27</v>
      </c>
      <c r="G1211" s="2" t="s">
        <v>24</v>
      </c>
      <c r="H1211" s="2">
        <v>6.9482999999999997</v>
      </c>
      <c r="I1211" s="2">
        <v>0</v>
      </c>
      <c r="J1211" s="2">
        <v>7.4608999999999996</v>
      </c>
      <c r="K1211" s="2">
        <v>0</v>
      </c>
      <c r="L1211" s="2">
        <v>0</v>
      </c>
      <c r="M1211" s="2">
        <v>0</v>
      </c>
      <c r="N1211" s="2">
        <v>2.7176</v>
      </c>
      <c r="O1211" s="3">
        <v>46250</v>
      </c>
      <c r="P1211" s="2">
        <v>0.46789999999999998</v>
      </c>
      <c r="Q1211" s="2"/>
    </row>
    <row r="1212" spans="2:17" ht="30" x14ac:dyDescent="0.25">
      <c r="B1212" s="2">
        <v>-1</v>
      </c>
      <c r="C1212" s="2" t="s">
        <v>129</v>
      </c>
      <c r="D1212" s="2">
        <v>16</v>
      </c>
      <c r="E1212" s="2" t="s">
        <v>31</v>
      </c>
      <c r="F1212" s="2" t="s">
        <v>27</v>
      </c>
      <c r="G1212" s="2" t="s">
        <v>24</v>
      </c>
      <c r="H1212" s="2">
        <v>7.4161000000000001</v>
      </c>
      <c r="I1212" s="2">
        <v>0</v>
      </c>
      <c r="J1212" s="2">
        <v>7.6364000000000001</v>
      </c>
      <c r="K1212" s="2">
        <v>0</v>
      </c>
      <c r="L1212" s="2">
        <v>0</v>
      </c>
      <c r="M1212" s="2">
        <v>0</v>
      </c>
      <c r="N1212" s="2">
        <v>-0.80459999999999998</v>
      </c>
      <c r="O1212" s="3">
        <v>46250</v>
      </c>
      <c r="P1212" s="2">
        <v>0.93569999999999998</v>
      </c>
      <c r="Q1212" s="2"/>
    </row>
    <row r="1213" spans="2:17" ht="30" x14ac:dyDescent="0.25">
      <c r="B1213" s="2">
        <v>-1</v>
      </c>
      <c r="C1213" s="2" t="s">
        <v>129</v>
      </c>
      <c r="D1213" s="2">
        <v>16</v>
      </c>
      <c r="E1213" s="2" t="s">
        <v>31</v>
      </c>
      <c r="F1213" s="2" t="s">
        <v>27</v>
      </c>
      <c r="G1213" s="2" t="s">
        <v>24</v>
      </c>
      <c r="H1213" s="2">
        <v>7.4161000000000001</v>
      </c>
      <c r="I1213" s="2">
        <v>0</v>
      </c>
      <c r="J1213" s="2">
        <v>-2.83</v>
      </c>
      <c r="K1213" s="2">
        <v>0</v>
      </c>
      <c r="L1213" s="2">
        <v>0</v>
      </c>
      <c r="M1213" s="2">
        <v>0</v>
      </c>
      <c r="N1213" s="2">
        <v>-2.4839000000000002</v>
      </c>
      <c r="O1213" s="3">
        <v>46281</v>
      </c>
      <c r="P1213" s="2">
        <v>0</v>
      </c>
      <c r="Q1213" s="2"/>
    </row>
    <row r="1214" spans="2:17" ht="30" x14ac:dyDescent="0.25">
      <c r="B1214" s="2">
        <v>-1</v>
      </c>
      <c r="C1214" s="2" t="s">
        <v>129</v>
      </c>
      <c r="D1214" s="2">
        <v>16</v>
      </c>
      <c r="E1214" s="2" t="s">
        <v>31</v>
      </c>
      <c r="F1214" s="2" t="s">
        <v>27</v>
      </c>
      <c r="G1214" s="2" t="s">
        <v>24</v>
      </c>
      <c r="H1214" s="2">
        <v>7.8840000000000003</v>
      </c>
      <c r="I1214" s="2">
        <v>0</v>
      </c>
      <c r="J1214" s="2">
        <v>-2.6545000000000001</v>
      </c>
      <c r="K1214" s="2">
        <v>0</v>
      </c>
      <c r="L1214" s="2">
        <v>0</v>
      </c>
      <c r="M1214" s="2">
        <v>0</v>
      </c>
      <c r="N1214" s="2">
        <v>-1.2009000000000001</v>
      </c>
      <c r="O1214" s="3">
        <v>46281</v>
      </c>
      <c r="P1214" s="2">
        <v>0.46789999999999998</v>
      </c>
      <c r="Q1214" s="2"/>
    </row>
    <row r="1215" spans="2:17" ht="30" x14ac:dyDescent="0.25">
      <c r="B1215" s="2">
        <v>-1</v>
      </c>
      <c r="C1215" s="2" t="s">
        <v>129</v>
      </c>
      <c r="D1215" s="2">
        <v>16</v>
      </c>
      <c r="E1215" s="2" t="s">
        <v>31</v>
      </c>
      <c r="F1215" s="2" t="s">
        <v>27</v>
      </c>
      <c r="G1215" s="2" t="s">
        <v>24</v>
      </c>
      <c r="H1215" s="2">
        <v>8.3519000000000005</v>
      </c>
      <c r="I1215" s="2">
        <v>0</v>
      </c>
      <c r="J1215" s="2">
        <v>-2.4790999999999999</v>
      </c>
      <c r="K1215" s="2">
        <v>0</v>
      </c>
      <c r="L1215" s="2">
        <v>0</v>
      </c>
      <c r="M1215" s="2">
        <v>0</v>
      </c>
      <c r="N1215" s="2">
        <v>0</v>
      </c>
      <c r="O1215" s="3">
        <v>46281</v>
      </c>
      <c r="P1215" s="2">
        <v>0.93569999999999998</v>
      </c>
      <c r="Q1215" s="2"/>
    </row>
    <row r="1216" spans="2:17" ht="30" x14ac:dyDescent="0.25">
      <c r="B1216" s="2">
        <v>-1</v>
      </c>
      <c r="C1216" s="2" t="s">
        <v>129</v>
      </c>
      <c r="D1216" s="2">
        <v>16</v>
      </c>
      <c r="E1216" s="2" t="s">
        <v>31</v>
      </c>
      <c r="F1216" s="2" t="s">
        <v>27</v>
      </c>
      <c r="G1216" s="2" t="s">
        <v>30</v>
      </c>
      <c r="H1216" s="2">
        <v>0.15</v>
      </c>
      <c r="I1216" s="2">
        <v>0</v>
      </c>
      <c r="J1216" s="2">
        <v>-14.072900000000001</v>
      </c>
      <c r="K1216" s="2">
        <v>0</v>
      </c>
      <c r="L1216" s="2">
        <v>0</v>
      </c>
      <c r="M1216" s="2">
        <v>0</v>
      </c>
      <c r="N1216" s="2">
        <v>-19.377500000000001</v>
      </c>
      <c r="O1216" s="3">
        <v>46038</v>
      </c>
      <c r="P1216" s="2">
        <v>0.15</v>
      </c>
      <c r="Q1216" s="2"/>
    </row>
    <row r="1217" spans="2:17" ht="30" x14ac:dyDescent="0.25">
      <c r="B1217" s="2">
        <v>-1</v>
      </c>
      <c r="C1217" s="2" t="s">
        <v>129</v>
      </c>
      <c r="D1217" s="2">
        <v>16</v>
      </c>
      <c r="E1217" s="2" t="s">
        <v>31</v>
      </c>
      <c r="F1217" s="2" t="s">
        <v>27</v>
      </c>
      <c r="G1217" s="2" t="s">
        <v>30</v>
      </c>
      <c r="H1217" s="2">
        <v>0.52549999999999997</v>
      </c>
      <c r="I1217" s="2">
        <v>0</v>
      </c>
      <c r="J1217" s="2">
        <v>-13.9321</v>
      </c>
      <c r="K1217" s="2">
        <v>0</v>
      </c>
      <c r="L1217" s="2">
        <v>0</v>
      </c>
      <c r="M1217" s="2">
        <v>0</v>
      </c>
      <c r="N1217" s="2">
        <v>-14.120100000000001</v>
      </c>
      <c r="O1217" s="3">
        <v>46038</v>
      </c>
      <c r="P1217" s="2">
        <v>0.52549999999999997</v>
      </c>
      <c r="Q1217" s="2"/>
    </row>
    <row r="1218" spans="2:17" ht="30" x14ac:dyDescent="0.25">
      <c r="B1218" s="2">
        <v>-1</v>
      </c>
      <c r="C1218" s="2" t="s">
        <v>129</v>
      </c>
      <c r="D1218" s="2">
        <v>16</v>
      </c>
      <c r="E1218" s="2" t="s">
        <v>31</v>
      </c>
      <c r="F1218" s="2" t="s">
        <v>27</v>
      </c>
      <c r="G1218" s="2" t="s">
        <v>30</v>
      </c>
      <c r="H1218" s="2">
        <v>0.90090000000000003</v>
      </c>
      <c r="I1218" s="2">
        <v>0</v>
      </c>
      <c r="J1218" s="2">
        <v>-13.7913</v>
      </c>
      <c r="K1218" s="2">
        <v>0</v>
      </c>
      <c r="L1218" s="2">
        <v>0</v>
      </c>
      <c r="M1218" s="2">
        <v>0</v>
      </c>
      <c r="N1218" s="2">
        <v>-8.9154999999999998</v>
      </c>
      <c r="O1218" s="3">
        <v>46038</v>
      </c>
      <c r="P1218" s="2">
        <v>0.90090000000000003</v>
      </c>
      <c r="Q1218" s="2"/>
    </row>
    <row r="1219" spans="2:17" ht="30" x14ac:dyDescent="0.25">
      <c r="B1219" s="2">
        <v>-1</v>
      </c>
      <c r="C1219" s="2" t="s">
        <v>129</v>
      </c>
      <c r="D1219" s="2">
        <v>16</v>
      </c>
      <c r="E1219" s="2" t="s">
        <v>31</v>
      </c>
      <c r="F1219" s="2" t="s">
        <v>27</v>
      </c>
      <c r="G1219" s="2" t="s">
        <v>30</v>
      </c>
      <c r="H1219" s="2">
        <v>0.90090000000000003</v>
      </c>
      <c r="I1219" s="2">
        <v>0</v>
      </c>
      <c r="J1219" s="2">
        <v>-11.2196</v>
      </c>
      <c r="K1219" s="2">
        <v>0</v>
      </c>
      <c r="L1219" s="2">
        <v>0</v>
      </c>
      <c r="M1219" s="2">
        <v>0</v>
      </c>
      <c r="N1219" s="2">
        <v>-8.3947000000000003</v>
      </c>
      <c r="O1219" s="3">
        <v>46069</v>
      </c>
      <c r="P1219" s="2">
        <v>0</v>
      </c>
      <c r="Q1219" s="2"/>
    </row>
    <row r="1220" spans="2:17" ht="30" x14ac:dyDescent="0.25">
      <c r="B1220" s="2">
        <v>-1</v>
      </c>
      <c r="C1220" s="2" t="s">
        <v>129</v>
      </c>
      <c r="D1220" s="2">
        <v>16</v>
      </c>
      <c r="E1220" s="2" t="s">
        <v>31</v>
      </c>
      <c r="F1220" s="2" t="s">
        <v>27</v>
      </c>
      <c r="G1220" s="2" t="s">
        <v>30</v>
      </c>
      <c r="H1220" s="2">
        <v>1.3513999999999999</v>
      </c>
      <c r="I1220" s="2">
        <v>0</v>
      </c>
      <c r="J1220" s="2">
        <v>-11.050599999999999</v>
      </c>
      <c r="K1220" s="2">
        <v>0</v>
      </c>
      <c r="L1220" s="2">
        <v>0</v>
      </c>
      <c r="M1220" s="2">
        <v>0</v>
      </c>
      <c r="N1220" s="2">
        <v>-3.3786999999999998</v>
      </c>
      <c r="O1220" s="3">
        <v>46069</v>
      </c>
      <c r="P1220" s="2">
        <v>0.45050000000000001</v>
      </c>
      <c r="Q1220" s="2"/>
    </row>
    <row r="1221" spans="2:17" ht="30" x14ac:dyDescent="0.25">
      <c r="B1221" s="2">
        <v>-1</v>
      </c>
      <c r="C1221" s="2" t="s">
        <v>129</v>
      </c>
      <c r="D1221" s="2">
        <v>16</v>
      </c>
      <c r="E1221" s="2" t="s">
        <v>31</v>
      </c>
      <c r="F1221" s="2" t="s">
        <v>27</v>
      </c>
      <c r="G1221" s="2" t="s">
        <v>30</v>
      </c>
      <c r="H1221" s="2">
        <v>1.8019000000000001</v>
      </c>
      <c r="I1221" s="2">
        <v>0</v>
      </c>
      <c r="J1221" s="2">
        <v>-10.8817</v>
      </c>
      <c r="K1221" s="2">
        <v>0</v>
      </c>
      <c r="L1221" s="2">
        <v>0</v>
      </c>
      <c r="M1221" s="2">
        <v>0</v>
      </c>
      <c r="N1221" s="2">
        <v>1.5611999999999999</v>
      </c>
      <c r="O1221" s="3">
        <v>46069</v>
      </c>
      <c r="P1221" s="2">
        <v>0.90090000000000003</v>
      </c>
      <c r="Q1221" s="2"/>
    </row>
    <row r="1222" spans="2:17" ht="30" x14ac:dyDescent="0.25">
      <c r="B1222" s="2">
        <v>-1</v>
      </c>
      <c r="C1222" s="2" t="s">
        <v>129</v>
      </c>
      <c r="D1222" s="2">
        <v>16</v>
      </c>
      <c r="E1222" s="2" t="s">
        <v>31</v>
      </c>
      <c r="F1222" s="2" t="s">
        <v>27</v>
      </c>
      <c r="G1222" s="2" t="s">
        <v>30</v>
      </c>
      <c r="H1222" s="2">
        <v>1.8019000000000001</v>
      </c>
      <c r="I1222" s="2">
        <v>0</v>
      </c>
      <c r="J1222" s="2">
        <v>-7.9775</v>
      </c>
      <c r="K1222" s="2">
        <v>0</v>
      </c>
      <c r="L1222" s="2">
        <v>0</v>
      </c>
      <c r="M1222" s="2">
        <v>0</v>
      </c>
      <c r="N1222" s="2">
        <v>1.9416</v>
      </c>
      <c r="O1222" s="3">
        <v>46097</v>
      </c>
      <c r="P1222" s="2">
        <v>0</v>
      </c>
      <c r="Q1222" s="2"/>
    </row>
    <row r="1223" spans="2:17" ht="30" x14ac:dyDescent="0.25">
      <c r="B1223" s="2">
        <v>-1</v>
      </c>
      <c r="C1223" s="2" t="s">
        <v>129</v>
      </c>
      <c r="D1223" s="2">
        <v>16</v>
      </c>
      <c r="E1223" s="2" t="s">
        <v>31</v>
      </c>
      <c r="F1223" s="2" t="s">
        <v>27</v>
      </c>
      <c r="G1223" s="2" t="s">
        <v>30</v>
      </c>
      <c r="H1223" s="2">
        <v>2.2696999999999998</v>
      </c>
      <c r="I1223" s="2">
        <v>0</v>
      </c>
      <c r="J1223" s="2">
        <v>-7.8019999999999996</v>
      </c>
      <c r="K1223" s="2">
        <v>0</v>
      </c>
      <c r="L1223" s="2">
        <v>0</v>
      </c>
      <c r="M1223" s="2">
        <v>0</v>
      </c>
      <c r="N1223" s="2">
        <v>5.6329000000000002</v>
      </c>
      <c r="O1223" s="3">
        <v>46097</v>
      </c>
      <c r="P1223" s="2">
        <v>0.46789999999999998</v>
      </c>
      <c r="Q1223" s="2"/>
    </row>
    <row r="1224" spans="2:17" ht="30" x14ac:dyDescent="0.25">
      <c r="B1224" s="2">
        <v>-1</v>
      </c>
      <c r="C1224" s="2" t="s">
        <v>129</v>
      </c>
      <c r="D1224" s="2">
        <v>16</v>
      </c>
      <c r="E1224" s="2" t="s">
        <v>31</v>
      </c>
      <c r="F1224" s="2" t="s">
        <v>27</v>
      </c>
      <c r="G1224" s="2" t="s">
        <v>30</v>
      </c>
      <c r="H1224" s="2">
        <v>2.7376</v>
      </c>
      <c r="I1224" s="2">
        <v>0</v>
      </c>
      <c r="J1224" s="2">
        <v>-7.6265999999999998</v>
      </c>
      <c r="K1224" s="2">
        <v>0</v>
      </c>
      <c r="L1224" s="2">
        <v>0</v>
      </c>
      <c r="M1224" s="2">
        <v>0</v>
      </c>
      <c r="N1224" s="2">
        <v>9.2421000000000006</v>
      </c>
      <c r="O1224" s="3">
        <v>46097</v>
      </c>
      <c r="P1224" s="2">
        <v>0.93569999999999998</v>
      </c>
      <c r="Q1224" s="2"/>
    </row>
    <row r="1225" spans="2:17" ht="30" x14ac:dyDescent="0.25">
      <c r="B1225" s="2">
        <v>-1</v>
      </c>
      <c r="C1225" s="2" t="s">
        <v>129</v>
      </c>
      <c r="D1225" s="2">
        <v>16</v>
      </c>
      <c r="E1225" s="2" t="s">
        <v>31</v>
      </c>
      <c r="F1225" s="2" t="s">
        <v>27</v>
      </c>
      <c r="G1225" s="2" t="s">
        <v>30</v>
      </c>
      <c r="H1225" s="2">
        <v>2.7376</v>
      </c>
      <c r="I1225" s="2">
        <v>0</v>
      </c>
      <c r="J1225" s="2">
        <v>-4.5034000000000001</v>
      </c>
      <c r="K1225" s="2">
        <v>0</v>
      </c>
      <c r="L1225" s="2">
        <v>0</v>
      </c>
      <c r="M1225" s="2">
        <v>0</v>
      </c>
      <c r="N1225" s="2">
        <v>9.4811999999999994</v>
      </c>
      <c r="O1225" s="3">
        <v>46128</v>
      </c>
      <c r="P1225" s="2">
        <v>0</v>
      </c>
      <c r="Q1225" s="2"/>
    </row>
    <row r="1226" spans="2:17" ht="30" x14ac:dyDescent="0.25">
      <c r="B1226" s="2">
        <v>-1</v>
      </c>
      <c r="C1226" s="2" t="s">
        <v>129</v>
      </c>
      <c r="D1226" s="2">
        <v>16</v>
      </c>
      <c r="E1226" s="2" t="s">
        <v>31</v>
      </c>
      <c r="F1226" s="2" t="s">
        <v>27</v>
      </c>
      <c r="G1226" s="2" t="s">
        <v>30</v>
      </c>
      <c r="H1226" s="2">
        <v>3.2054</v>
      </c>
      <c r="I1226" s="2">
        <v>0</v>
      </c>
      <c r="J1226" s="2">
        <v>-4.3280000000000003</v>
      </c>
      <c r="K1226" s="2">
        <v>0</v>
      </c>
      <c r="L1226" s="2">
        <v>0</v>
      </c>
      <c r="M1226" s="2">
        <v>0</v>
      </c>
      <c r="N1226" s="2">
        <v>11.5465</v>
      </c>
      <c r="O1226" s="3">
        <v>46128</v>
      </c>
      <c r="P1226" s="2">
        <v>0.46789999999999998</v>
      </c>
      <c r="Q1226" s="2"/>
    </row>
    <row r="1227" spans="2:17" ht="30" x14ac:dyDescent="0.25">
      <c r="B1227" s="2">
        <v>-1</v>
      </c>
      <c r="C1227" s="2" t="s">
        <v>129</v>
      </c>
      <c r="D1227" s="2">
        <v>16</v>
      </c>
      <c r="E1227" s="2" t="s">
        <v>31</v>
      </c>
      <c r="F1227" s="2" t="s">
        <v>27</v>
      </c>
      <c r="G1227" s="2" t="s">
        <v>30</v>
      </c>
      <c r="H1227" s="2">
        <v>3.6732999999999998</v>
      </c>
      <c r="I1227" s="2">
        <v>0</v>
      </c>
      <c r="J1227" s="2">
        <v>-4.1525999999999996</v>
      </c>
      <c r="K1227" s="2">
        <v>0</v>
      </c>
      <c r="L1227" s="2">
        <v>0</v>
      </c>
      <c r="M1227" s="2">
        <v>0</v>
      </c>
      <c r="N1227" s="2">
        <v>13.502000000000001</v>
      </c>
      <c r="O1227" s="3">
        <v>46128</v>
      </c>
      <c r="P1227" s="2">
        <v>0.93569999999999998</v>
      </c>
      <c r="Q1227" s="2"/>
    </row>
    <row r="1228" spans="2:17" ht="30" x14ac:dyDescent="0.25">
      <c r="B1228" s="2">
        <v>-1</v>
      </c>
      <c r="C1228" s="2" t="s">
        <v>129</v>
      </c>
      <c r="D1228" s="2">
        <v>16</v>
      </c>
      <c r="E1228" s="2" t="s">
        <v>31</v>
      </c>
      <c r="F1228" s="2" t="s">
        <v>27</v>
      </c>
      <c r="G1228" s="2" t="s">
        <v>30</v>
      </c>
      <c r="H1228" s="2">
        <v>3.6732999999999998</v>
      </c>
      <c r="I1228" s="2">
        <v>0</v>
      </c>
      <c r="J1228" s="2">
        <v>-0.99460000000000004</v>
      </c>
      <c r="K1228" s="2">
        <v>0</v>
      </c>
      <c r="L1228" s="2">
        <v>0</v>
      </c>
      <c r="M1228" s="2">
        <v>0</v>
      </c>
      <c r="N1228" s="2">
        <v>13.601900000000001</v>
      </c>
      <c r="O1228" s="3">
        <v>46158</v>
      </c>
      <c r="P1228" s="2">
        <v>0</v>
      </c>
      <c r="Q1228" s="2"/>
    </row>
    <row r="1229" spans="2:17" ht="30" x14ac:dyDescent="0.25">
      <c r="B1229" s="2">
        <v>-1</v>
      </c>
      <c r="C1229" s="2" t="s">
        <v>129</v>
      </c>
      <c r="D1229" s="2">
        <v>16</v>
      </c>
      <c r="E1229" s="2" t="s">
        <v>31</v>
      </c>
      <c r="F1229" s="2" t="s">
        <v>27</v>
      </c>
      <c r="G1229" s="2" t="s">
        <v>30</v>
      </c>
      <c r="H1229" s="2">
        <v>4.1410999999999998</v>
      </c>
      <c r="I1229" s="2">
        <v>0</v>
      </c>
      <c r="J1229" s="2">
        <v>-0.81910000000000005</v>
      </c>
      <c r="K1229" s="2">
        <v>0</v>
      </c>
      <c r="L1229" s="2">
        <v>0</v>
      </c>
      <c r="M1229" s="2">
        <v>0</v>
      </c>
      <c r="N1229" s="2">
        <v>13.9971</v>
      </c>
      <c r="O1229" s="3">
        <v>46158</v>
      </c>
      <c r="P1229" s="2">
        <v>0.46789999999999998</v>
      </c>
      <c r="Q1229" s="2"/>
    </row>
    <row r="1230" spans="2:17" ht="30" x14ac:dyDescent="0.25">
      <c r="B1230" s="2">
        <v>-1</v>
      </c>
      <c r="C1230" s="2" t="s">
        <v>129</v>
      </c>
      <c r="D1230" s="2">
        <v>16</v>
      </c>
      <c r="E1230" s="2" t="s">
        <v>31</v>
      </c>
      <c r="F1230" s="2" t="s">
        <v>27</v>
      </c>
      <c r="G1230" s="2" t="s">
        <v>30</v>
      </c>
      <c r="H1230" s="2">
        <v>4.609</v>
      </c>
      <c r="I1230" s="2">
        <v>0</v>
      </c>
      <c r="J1230" s="2">
        <v>-0.64370000000000005</v>
      </c>
      <c r="K1230" s="2">
        <v>0</v>
      </c>
      <c r="L1230" s="2">
        <v>0</v>
      </c>
      <c r="M1230" s="2">
        <v>0</v>
      </c>
      <c r="N1230" s="2">
        <v>14.3102</v>
      </c>
      <c r="O1230" s="3">
        <v>46158</v>
      </c>
      <c r="P1230" s="2">
        <v>0.93569999999999998</v>
      </c>
      <c r="Q1230" s="2"/>
    </row>
    <row r="1231" spans="2:17" ht="30" x14ac:dyDescent="0.25">
      <c r="B1231" s="2">
        <v>-1</v>
      </c>
      <c r="C1231" s="2" t="s">
        <v>129</v>
      </c>
      <c r="D1231" s="2">
        <v>16</v>
      </c>
      <c r="E1231" s="2" t="s">
        <v>31</v>
      </c>
      <c r="F1231" s="2" t="s">
        <v>27</v>
      </c>
      <c r="G1231" s="2" t="s">
        <v>30</v>
      </c>
      <c r="H1231" s="2">
        <v>4.609</v>
      </c>
      <c r="I1231" s="2">
        <v>0</v>
      </c>
      <c r="J1231" s="2">
        <v>2.4436</v>
      </c>
      <c r="K1231" s="2">
        <v>0</v>
      </c>
      <c r="L1231" s="2">
        <v>0</v>
      </c>
      <c r="M1231" s="2">
        <v>0</v>
      </c>
      <c r="N1231" s="2">
        <v>14.273899999999999</v>
      </c>
      <c r="O1231" s="3">
        <v>46189</v>
      </c>
      <c r="P1231" s="2">
        <v>0</v>
      </c>
      <c r="Q1231" s="2"/>
    </row>
    <row r="1232" spans="2:17" ht="30" x14ac:dyDescent="0.25">
      <c r="B1232" s="2">
        <v>-1</v>
      </c>
      <c r="C1232" s="2" t="s">
        <v>129</v>
      </c>
      <c r="D1232" s="2">
        <v>16</v>
      </c>
      <c r="E1232" s="2" t="s">
        <v>31</v>
      </c>
      <c r="F1232" s="2" t="s">
        <v>27</v>
      </c>
      <c r="G1232" s="2" t="s">
        <v>30</v>
      </c>
      <c r="H1232" s="2">
        <v>5.0769000000000002</v>
      </c>
      <c r="I1232" s="2">
        <v>0</v>
      </c>
      <c r="J1232" s="2">
        <v>2.6191</v>
      </c>
      <c r="K1232" s="2">
        <v>0</v>
      </c>
      <c r="L1232" s="2">
        <v>0</v>
      </c>
      <c r="M1232" s="2">
        <v>0</v>
      </c>
      <c r="N1232" s="2">
        <v>13.061199999999999</v>
      </c>
      <c r="O1232" s="3">
        <v>46189</v>
      </c>
      <c r="P1232" s="2">
        <v>0.46789999999999998</v>
      </c>
      <c r="Q1232" s="2"/>
    </row>
    <row r="1233" spans="2:17" ht="30" x14ac:dyDescent="0.25">
      <c r="B1233" s="2">
        <v>-1</v>
      </c>
      <c r="C1233" s="2" t="s">
        <v>129</v>
      </c>
      <c r="D1233" s="2">
        <v>16</v>
      </c>
      <c r="E1233" s="2" t="s">
        <v>31</v>
      </c>
      <c r="F1233" s="2" t="s">
        <v>27</v>
      </c>
      <c r="G1233" s="2" t="s">
        <v>30</v>
      </c>
      <c r="H1233" s="2">
        <v>5.5446999999999997</v>
      </c>
      <c r="I1233" s="2">
        <v>0</v>
      </c>
      <c r="J1233" s="2">
        <v>2.7945000000000002</v>
      </c>
      <c r="K1233" s="2">
        <v>0</v>
      </c>
      <c r="L1233" s="2">
        <v>0</v>
      </c>
      <c r="M1233" s="2">
        <v>0</v>
      </c>
      <c r="N1233" s="2">
        <v>11.766400000000001</v>
      </c>
      <c r="O1233" s="3">
        <v>46189</v>
      </c>
      <c r="P1233" s="2">
        <v>0.93569999999999998</v>
      </c>
      <c r="Q1233" s="2"/>
    </row>
    <row r="1234" spans="2:17" ht="30" x14ac:dyDescent="0.25">
      <c r="B1234" s="2">
        <v>-1</v>
      </c>
      <c r="C1234" s="2" t="s">
        <v>129</v>
      </c>
      <c r="D1234" s="2">
        <v>16</v>
      </c>
      <c r="E1234" s="2" t="s">
        <v>31</v>
      </c>
      <c r="F1234" s="2" t="s">
        <v>27</v>
      </c>
      <c r="G1234" s="2" t="s">
        <v>30</v>
      </c>
      <c r="H1234" s="2">
        <v>5.5446999999999997</v>
      </c>
      <c r="I1234" s="2">
        <v>0</v>
      </c>
      <c r="J1234" s="2">
        <v>5.5449999999999999</v>
      </c>
      <c r="K1234" s="2">
        <v>0</v>
      </c>
      <c r="L1234" s="2">
        <v>0</v>
      </c>
      <c r="M1234" s="2">
        <v>0</v>
      </c>
      <c r="N1234" s="2">
        <v>11.604200000000001</v>
      </c>
      <c r="O1234" s="3">
        <v>46219</v>
      </c>
      <c r="P1234" s="2">
        <v>0</v>
      </c>
      <c r="Q1234" s="2"/>
    </row>
    <row r="1235" spans="2:17" ht="30" x14ac:dyDescent="0.25">
      <c r="B1235" s="2">
        <v>-1</v>
      </c>
      <c r="C1235" s="2" t="s">
        <v>129</v>
      </c>
      <c r="D1235" s="2">
        <v>16</v>
      </c>
      <c r="E1235" s="2" t="s">
        <v>31</v>
      </c>
      <c r="F1235" s="2" t="s">
        <v>27</v>
      </c>
      <c r="G1235" s="2" t="s">
        <v>30</v>
      </c>
      <c r="H1235" s="2">
        <v>6.0125999999999999</v>
      </c>
      <c r="I1235" s="2">
        <v>0</v>
      </c>
      <c r="J1235" s="2">
        <v>5.7203999999999997</v>
      </c>
      <c r="K1235" s="2">
        <v>0</v>
      </c>
      <c r="L1235" s="2">
        <v>0</v>
      </c>
      <c r="M1235" s="2">
        <v>0</v>
      </c>
      <c r="N1235" s="2">
        <v>8.9441000000000006</v>
      </c>
      <c r="O1235" s="3">
        <v>46219</v>
      </c>
      <c r="P1235" s="2">
        <v>0.46789999999999998</v>
      </c>
      <c r="Q1235" s="2"/>
    </row>
    <row r="1236" spans="2:17" ht="30" x14ac:dyDescent="0.25">
      <c r="B1236" s="2">
        <v>-1</v>
      </c>
      <c r="C1236" s="2" t="s">
        <v>129</v>
      </c>
      <c r="D1236" s="2">
        <v>16</v>
      </c>
      <c r="E1236" s="2" t="s">
        <v>31</v>
      </c>
      <c r="F1236" s="2" t="s">
        <v>27</v>
      </c>
      <c r="G1236" s="2" t="s">
        <v>30</v>
      </c>
      <c r="H1236" s="2">
        <v>6.4804000000000004</v>
      </c>
      <c r="I1236" s="2">
        <v>0</v>
      </c>
      <c r="J1236" s="2">
        <v>5.8959000000000001</v>
      </c>
      <c r="K1236" s="2">
        <v>0</v>
      </c>
      <c r="L1236" s="2">
        <v>0</v>
      </c>
      <c r="M1236" s="2">
        <v>0</v>
      </c>
      <c r="N1236" s="2">
        <v>6.2018000000000004</v>
      </c>
      <c r="O1236" s="3">
        <v>46219</v>
      </c>
      <c r="P1236" s="2">
        <v>0.93569999999999998</v>
      </c>
      <c r="Q1236" s="2"/>
    </row>
    <row r="1237" spans="2:17" ht="30" x14ac:dyDescent="0.25">
      <c r="B1237" s="2">
        <v>-1</v>
      </c>
      <c r="C1237" s="2" t="s">
        <v>129</v>
      </c>
      <c r="D1237" s="2">
        <v>16</v>
      </c>
      <c r="E1237" s="2" t="s">
        <v>31</v>
      </c>
      <c r="F1237" s="2" t="s">
        <v>27</v>
      </c>
      <c r="G1237" s="2" t="s">
        <v>30</v>
      </c>
      <c r="H1237" s="2">
        <v>6.4804000000000004</v>
      </c>
      <c r="I1237" s="2">
        <v>0</v>
      </c>
      <c r="J1237" s="2">
        <v>7.2652999999999999</v>
      </c>
      <c r="K1237" s="2">
        <v>0</v>
      </c>
      <c r="L1237" s="2">
        <v>0</v>
      </c>
      <c r="M1237" s="2">
        <v>0</v>
      </c>
      <c r="N1237" s="2">
        <v>5.9558</v>
      </c>
      <c r="O1237" s="3">
        <v>46250</v>
      </c>
      <c r="P1237" s="2">
        <v>0</v>
      </c>
      <c r="Q1237" s="2"/>
    </row>
    <row r="1238" spans="2:17" ht="30" x14ac:dyDescent="0.25">
      <c r="B1238" s="2">
        <v>-1</v>
      </c>
      <c r="C1238" s="2" t="s">
        <v>129</v>
      </c>
      <c r="D1238" s="2">
        <v>16</v>
      </c>
      <c r="E1238" s="2" t="s">
        <v>31</v>
      </c>
      <c r="F1238" s="2" t="s">
        <v>27</v>
      </c>
      <c r="G1238" s="2" t="s">
        <v>30</v>
      </c>
      <c r="H1238" s="2">
        <v>6.9482999999999997</v>
      </c>
      <c r="I1238" s="2">
        <v>0</v>
      </c>
      <c r="J1238" s="2">
        <v>7.4406999999999996</v>
      </c>
      <c r="K1238" s="2">
        <v>0</v>
      </c>
      <c r="L1238" s="2">
        <v>0</v>
      </c>
      <c r="M1238" s="2">
        <v>0</v>
      </c>
      <c r="N1238" s="2">
        <v>2.5062000000000002</v>
      </c>
      <c r="O1238" s="3">
        <v>46250</v>
      </c>
      <c r="P1238" s="2">
        <v>0.46789999999999998</v>
      </c>
      <c r="Q1238" s="2"/>
    </row>
    <row r="1239" spans="2:17" ht="30" x14ac:dyDescent="0.25">
      <c r="B1239" s="2">
        <v>-1</v>
      </c>
      <c r="C1239" s="2" t="s">
        <v>129</v>
      </c>
      <c r="D1239" s="2">
        <v>16</v>
      </c>
      <c r="E1239" s="2" t="s">
        <v>31</v>
      </c>
      <c r="F1239" s="2" t="s">
        <v>27</v>
      </c>
      <c r="G1239" s="2" t="s">
        <v>30</v>
      </c>
      <c r="H1239" s="2">
        <v>7.4161000000000001</v>
      </c>
      <c r="I1239" s="2">
        <v>0</v>
      </c>
      <c r="J1239" s="2">
        <v>7.6162000000000001</v>
      </c>
      <c r="K1239" s="2">
        <v>0</v>
      </c>
      <c r="L1239" s="2">
        <v>0</v>
      </c>
      <c r="M1239" s="2">
        <v>0</v>
      </c>
      <c r="N1239" s="2">
        <v>-1.0255000000000001</v>
      </c>
      <c r="O1239" s="3">
        <v>46250</v>
      </c>
      <c r="P1239" s="2">
        <v>0.93569999999999998</v>
      </c>
      <c r="Q1239" s="2"/>
    </row>
    <row r="1240" spans="2:17" ht="30" x14ac:dyDescent="0.25">
      <c r="B1240" s="2">
        <v>-1</v>
      </c>
      <c r="C1240" s="2" t="s">
        <v>129</v>
      </c>
      <c r="D1240" s="2">
        <v>16</v>
      </c>
      <c r="E1240" s="2" t="s">
        <v>31</v>
      </c>
      <c r="F1240" s="2" t="s">
        <v>27</v>
      </c>
      <c r="G1240" s="2" t="s">
        <v>30</v>
      </c>
      <c r="H1240" s="2">
        <v>7.4161000000000001</v>
      </c>
      <c r="I1240" s="2">
        <v>0</v>
      </c>
      <c r="J1240" s="2">
        <v>-3.1092</v>
      </c>
      <c r="K1240" s="2">
        <v>0</v>
      </c>
      <c r="L1240" s="2">
        <v>0</v>
      </c>
      <c r="M1240" s="2">
        <v>0</v>
      </c>
      <c r="N1240" s="2">
        <v>-2.7452000000000001</v>
      </c>
      <c r="O1240" s="3">
        <v>46281</v>
      </c>
      <c r="P1240" s="2">
        <v>0</v>
      </c>
      <c r="Q1240" s="2"/>
    </row>
    <row r="1241" spans="2:17" ht="30" x14ac:dyDescent="0.25">
      <c r="B1241" s="2">
        <v>-1</v>
      </c>
      <c r="C1241" s="2" t="s">
        <v>129</v>
      </c>
      <c r="D1241" s="2">
        <v>16</v>
      </c>
      <c r="E1241" s="2" t="s">
        <v>31</v>
      </c>
      <c r="F1241" s="2" t="s">
        <v>27</v>
      </c>
      <c r="G1241" s="2" t="s">
        <v>30</v>
      </c>
      <c r="H1241" s="2">
        <v>7.8840000000000003</v>
      </c>
      <c r="I1241" s="2">
        <v>0</v>
      </c>
      <c r="J1241" s="2">
        <v>-2.9338000000000002</v>
      </c>
      <c r="K1241" s="2">
        <v>0</v>
      </c>
      <c r="L1241" s="2">
        <v>0</v>
      </c>
      <c r="M1241" s="2">
        <v>0</v>
      </c>
      <c r="N1241" s="2">
        <v>-1.3314999999999999</v>
      </c>
      <c r="O1241" s="3">
        <v>46281</v>
      </c>
      <c r="P1241" s="2">
        <v>0.46789999999999998</v>
      </c>
      <c r="Q1241" s="2"/>
    </row>
    <row r="1242" spans="2:17" ht="30" x14ac:dyDescent="0.25">
      <c r="B1242" s="2">
        <v>-1</v>
      </c>
      <c r="C1242" s="2" t="s">
        <v>129</v>
      </c>
      <c r="D1242" s="2">
        <v>16</v>
      </c>
      <c r="E1242" s="2" t="s">
        <v>31</v>
      </c>
      <c r="F1242" s="2" t="s">
        <v>27</v>
      </c>
      <c r="G1242" s="2" t="s">
        <v>30</v>
      </c>
      <c r="H1242" s="2">
        <v>8.3519000000000005</v>
      </c>
      <c r="I1242" s="2">
        <v>0</v>
      </c>
      <c r="J1242" s="2">
        <v>-2.7583000000000002</v>
      </c>
      <c r="K1242" s="2">
        <v>0</v>
      </c>
      <c r="L1242" s="2">
        <v>0</v>
      </c>
      <c r="M1242" s="2">
        <v>0</v>
      </c>
      <c r="N1242" s="2">
        <v>0</v>
      </c>
      <c r="O1242" s="3">
        <v>46281</v>
      </c>
      <c r="P1242" s="2">
        <v>0.93569999999999998</v>
      </c>
      <c r="Q1242" s="2"/>
    </row>
    <row r="1243" spans="2:17" ht="30" x14ac:dyDescent="0.25">
      <c r="B1243" s="2">
        <v>-1</v>
      </c>
      <c r="C1243" s="2" t="s">
        <v>129</v>
      </c>
      <c r="D1243" s="2">
        <v>16</v>
      </c>
      <c r="E1243" s="2" t="s">
        <v>32</v>
      </c>
      <c r="F1243" s="2" t="s">
        <v>27</v>
      </c>
      <c r="G1243" s="2" t="s">
        <v>24</v>
      </c>
      <c r="H1243" s="2">
        <v>0.15</v>
      </c>
      <c r="I1243" s="2">
        <v>0</v>
      </c>
      <c r="J1243" s="2">
        <v>-14.0078</v>
      </c>
      <c r="K1243" s="2">
        <v>0</v>
      </c>
      <c r="L1243" s="2">
        <v>0</v>
      </c>
      <c r="M1243" s="2">
        <v>0</v>
      </c>
      <c r="N1243" s="2">
        <v>-19.2347</v>
      </c>
      <c r="O1243" s="3">
        <v>46038</v>
      </c>
      <c r="P1243" s="2">
        <v>0.15</v>
      </c>
      <c r="Q1243" s="2"/>
    </row>
    <row r="1244" spans="2:17" ht="30" x14ac:dyDescent="0.25">
      <c r="B1244" s="2">
        <v>-1</v>
      </c>
      <c r="C1244" s="2" t="s">
        <v>129</v>
      </c>
      <c r="D1244" s="2">
        <v>16</v>
      </c>
      <c r="E1244" s="2" t="s">
        <v>32</v>
      </c>
      <c r="F1244" s="2" t="s">
        <v>27</v>
      </c>
      <c r="G1244" s="2" t="s">
        <v>24</v>
      </c>
      <c r="H1244" s="2">
        <v>0.52549999999999997</v>
      </c>
      <c r="I1244" s="2">
        <v>0</v>
      </c>
      <c r="J1244" s="2">
        <v>-13.867000000000001</v>
      </c>
      <c r="K1244" s="2">
        <v>0</v>
      </c>
      <c r="L1244" s="2">
        <v>0</v>
      </c>
      <c r="M1244" s="2">
        <v>0</v>
      </c>
      <c r="N1244" s="2">
        <v>-14.0016</v>
      </c>
      <c r="O1244" s="3">
        <v>46038</v>
      </c>
      <c r="P1244" s="2">
        <v>0.52549999999999997</v>
      </c>
      <c r="Q1244" s="2"/>
    </row>
    <row r="1245" spans="2:17" ht="30" x14ac:dyDescent="0.25">
      <c r="B1245" s="2">
        <v>-1</v>
      </c>
      <c r="C1245" s="2" t="s">
        <v>129</v>
      </c>
      <c r="D1245" s="2">
        <v>16</v>
      </c>
      <c r="E1245" s="2" t="s">
        <v>32</v>
      </c>
      <c r="F1245" s="2" t="s">
        <v>27</v>
      </c>
      <c r="G1245" s="2" t="s">
        <v>24</v>
      </c>
      <c r="H1245" s="2">
        <v>0.90090000000000003</v>
      </c>
      <c r="I1245" s="2">
        <v>0</v>
      </c>
      <c r="J1245" s="2">
        <v>-13.7262</v>
      </c>
      <c r="K1245" s="2">
        <v>0</v>
      </c>
      <c r="L1245" s="2">
        <v>0</v>
      </c>
      <c r="M1245" s="2">
        <v>0</v>
      </c>
      <c r="N1245" s="2">
        <v>-8.8213000000000008</v>
      </c>
      <c r="O1245" s="3">
        <v>46038</v>
      </c>
      <c r="P1245" s="2">
        <v>0.90090000000000003</v>
      </c>
      <c r="Q1245" s="2"/>
    </row>
    <row r="1246" spans="2:17" ht="30" x14ac:dyDescent="0.25">
      <c r="B1246" s="2">
        <v>-1</v>
      </c>
      <c r="C1246" s="2" t="s">
        <v>129</v>
      </c>
      <c r="D1246" s="2">
        <v>16</v>
      </c>
      <c r="E1246" s="2" t="s">
        <v>32</v>
      </c>
      <c r="F1246" s="2" t="s">
        <v>27</v>
      </c>
      <c r="G1246" s="2" t="s">
        <v>24</v>
      </c>
      <c r="H1246" s="2">
        <v>0.90090000000000003</v>
      </c>
      <c r="I1246" s="2">
        <v>0</v>
      </c>
      <c r="J1246" s="2">
        <v>-11.172000000000001</v>
      </c>
      <c r="K1246" s="2">
        <v>0</v>
      </c>
      <c r="L1246" s="2">
        <v>0</v>
      </c>
      <c r="M1246" s="2">
        <v>0</v>
      </c>
      <c r="N1246" s="2">
        <v>-8.3026</v>
      </c>
      <c r="O1246" s="3">
        <v>46069</v>
      </c>
      <c r="P1246" s="2">
        <v>0</v>
      </c>
      <c r="Q1246" s="2"/>
    </row>
    <row r="1247" spans="2:17" ht="30" x14ac:dyDescent="0.25">
      <c r="B1247" s="2">
        <v>-1</v>
      </c>
      <c r="C1247" s="2" t="s">
        <v>129</v>
      </c>
      <c r="D1247" s="2">
        <v>16</v>
      </c>
      <c r="E1247" s="2" t="s">
        <v>32</v>
      </c>
      <c r="F1247" s="2" t="s">
        <v>27</v>
      </c>
      <c r="G1247" s="2" t="s">
        <v>24</v>
      </c>
      <c r="H1247" s="2">
        <v>1.3513999999999999</v>
      </c>
      <c r="I1247" s="2">
        <v>0</v>
      </c>
      <c r="J1247" s="2">
        <v>-11.0031</v>
      </c>
      <c r="K1247" s="2">
        <v>0</v>
      </c>
      <c r="L1247" s="2">
        <v>0</v>
      </c>
      <c r="M1247" s="2">
        <v>0</v>
      </c>
      <c r="N1247" s="2">
        <v>-3.3079000000000001</v>
      </c>
      <c r="O1247" s="3">
        <v>46069</v>
      </c>
      <c r="P1247" s="2">
        <v>0.45050000000000001</v>
      </c>
      <c r="Q1247" s="2"/>
    </row>
    <row r="1248" spans="2:17" ht="30" x14ac:dyDescent="0.25">
      <c r="B1248" s="2">
        <v>-1</v>
      </c>
      <c r="C1248" s="2" t="s">
        <v>129</v>
      </c>
      <c r="D1248" s="2">
        <v>16</v>
      </c>
      <c r="E1248" s="2" t="s">
        <v>32</v>
      </c>
      <c r="F1248" s="2" t="s">
        <v>27</v>
      </c>
      <c r="G1248" s="2" t="s">
        <v>24</v>
      </c>
      <c r="H1248" s="2">
        <v>1.8019000000000001</v>
      </c>
      <c r="I1248" s="2">
        <v>0</v>
      </c>
      <c r="J1248" s="2">
        <v>-10.834099999999999</v>
      </c>
      <c r="K1248" s="2">
        <v>0</v>
      </c>
      <c r="L1248" s="2">
        <v>0</v>
      </c>
      <c r="M1248" s="2">
        <v>0</v>
      </c>
      <c r="N1248" s="2">
        <v>1.6116999999999999</v>
      </c>
      <c r="O1248" s="3">
        <v>46069</v>
      </c>
      <c r="P1248" s="2">
        <v>0.90090000000000003</v>
      </c>
      <c r="Q1248" s="2"/>
    </row>
    <row r="1249" spans="2:17" ht="30" x14ac:dyDescent="0.25">
      <c r="B1249" s="2">
        <v>-1</v>
      </c>
      <c r="C1249" s="2" t="s">
        <v>129</v>
      </c>
      <c r="D1249" s="2">
        <v>16</v>
      </c>
      <c r="E1249" s="2" t="s">
        <v>32</v>
      </c>
      <c r="F1249" s="2" t="s">
        <v>27</v>
      </c>
      <c r="G1249" s="2" t="s">
        <v>24</v>
      </c>
      <c r="H1249" s="2">
        <v>1.8019000000000001</v>
      </c>
      <c r="I1249" s="2">
        <v>0</v>
      </c>
      <c r="J1249" s="2">
        <v>-7.9390000000000001</v>
      </c>
      <c r="K1249" s="2">
        <v>0</v>
      </c>
      <c r="L1249" s="2">
        <v>0</v>
      </c>
      <c r="M1249" s="2">
        <v>0</v>
      </c>
      <c r="N1249" s="2">
        <v>1.9905999999999999</v>
      </c>
      <c r="O1249" s="3">
        <v>46097</v>
      </c>
      <c r="P1249" s="2">
        <v>0</v>
      </c>
      <c r="Q1249" s="2"/>
    </row>
    <row r="1250" spans="2:17" ht="30" x14ac:dyDescent="0.25">
      <c r="B1250" s="2">
        <v>-1</v>
      </c>
      <c r="C1250" s="2" t="s">
        <v>129</v>
      </c>
      <c r="D1250" s="2">
        <v>16</v>
      </c>
      <c r="E1250" s="2" t="s">
        <v>32</v>
      </c>
      <c r="F1250" s="2" t="s">
        <v>27</v>
      </c>
      <c r="G1250" s="2" t="s">
        <v>24</v>
      </c>
      <c r="H1250" s="2">
        <v>2.2696999999999998</v>
      </c>
      <c r="I1250" s="2">
        <v>0</v>
      </c>
      <c r="J1250" s="2">
        <v>-7.7634999999999996</v>
      </c>
      <c r="K1250" s="2">
        <v>0</v>
      </c>
      <c r="L1250" s="2">
        <v>0</v>
      </c>
      <c r="M1250" s="2">
        <v>0</v>
      </c>
      <c r="N1250" s="2">
        <v>5.6669999999999998</v>
      </c>
      <c r="O1250" s="3">
        <v>46097</v>
      </c>
      <c r="P1250" s="2">
        <v>0.46789999999999998</v>
      </c>
      <c r="Q1250" s="2"/>
    </row>
    <row r="1251" spans="2:17" ht="30" x14ac:dyDescent="0.25">
      <c r="B1251" s="2">
        <v>-1</v>
      </c>
      <c r="C1251" s="2" t="s">
        <v>129</v>
      </c>
      <c r="D1251" s="2">
        <v>16</v>
      </c>
      <c r="E1251" s="2" t="s">
        <v>32</v>
      </c>
      <c r="F1251" s="2" t="s">
        <v>27</v>
      </c>
      <c r="G1251" s="2" t="s">
        <v>24</v>
      </c>
      <c r="H1251" s="2">
        <v>2.7376</v>
      </c>
      <c r="I1251" s="2">
        <v>0</v>
      </c>
      <c r="J1251" s="2">
        <v>-7.5880999999999998</v>
      </c>
      <c r="K1251" s="2">
        <v>0</v>
      </c>
      <c r="L1251" s="2">
        <v>0</v>
      </c>
      <c r="M1251" s="2">
        <v>0</v>
      </c>
      <c r="N1251" s="2">
        <v>9.2632999999999992</v>
      </c>
      <c r="O1251" s="3">
        <v>46097</v>
      </c>
      <c r="P1251" s="2">
        <v>0.93569999999999998</v>
      </c>
      <c r="Q1251" s="2"/>
    </row>
    <row r="1252" spans="2:17" ht="30" x14ac:dyDescent="0.25">
      <c r="B1252" s="2">
        <v>-1</v>
      </c>
      <c r="C1252" s="2" t="s">
        <v>129</v>
      </c>
      <c r="D1252" s="2">
        <v>16</v>
      </c>
      <c r="E1252" s="2" t="s">
        <v>32</v>
      </c>
      <c r="F1252" s="2" t="s">
        <v>27</v>
      </c>
      <c r="G1252" s="2" t="s">
        <v>24</v>
      </c>
      <c r="H1252" s="2">
        <v>2.7376</v>
      </c>
      <c r="I1252" s="2">
        <v>0</v>
      </c>
      <c r="J1252" s="2">
        <v>-4.4694000000000003</v>
      </c>
      <c r="K1252" s="2">
        <v>0</v>
      </c>
      <c r="L1252" s="2">
        <v>0</v>
      </c>
      <c r="M1252" s="2">
        <v>0</v>
      </c>
      <c r="N1252" s="2">
        <v>9.5013000000000005</v>
      </c>
      <c r="O1252" s="3">
        <v>46128</v>
      </c>
      <c r="P1252" s="2">
        <v>0</v>
      </c>
      <c r="Q1252" s="2"/>
    </row>
    <row r="1253" spans="2:17" ht="30" x14ac:dyDescent="0.25">
      <c r="B1253" s="2">
        <v>-1</v>
      </c>
      <c r="C1253" s="2" t="s">
        <v>129</v>
      </c>
      <c r="D1253" s="2">
        <v>16</v>
      </c>
      <c r="E1253" s="2" t="s">
        <v>32</v>
      </c>
      <c r="F1253" s="2" t="s">
        <v>27</v>
      </c>
      <c r="G1253" s="2" t="s">
        <v>24</v>
      </c>
      <c r="H1253" s="2">
        <v>3.2054</v>
      </c>
      <c r="I1253" s="2">
        <v>0</v>
      </c>
      <c r="J1253" s="2">
        <v>-4.2939999999999996</v>
      </c>
      <c r="K1253" s="2">
        <v>0</v>
      </c>
      <c r="L1253" s="2">
        <v>0</v>
      </c>
      <c r="M1253" s="2">
        <v>0</v>
      </c>
      <c r="N1253" s="2">
        <v>11.5535</v>
      </c>
      <c r="O1253" s="3">
        <v>46128</v>
      </c>
      <c r="P1253" s="2">
        <v>0.46789999999999998</v>
      </c>
      <c r="Q1253" s="2"/>
    </row>
    <row r="1254" spans="2:17" ht="30" x14ac:dyDescent="0.25">
      <c r="B1254" s="2">
        <v>-1</v>
      </c>
      <c r="C1254" s="2" t="s">
        <v>129</v>
      </c>
      <c r="D1254" s="2">
        <v>16</v>
      </c>
      <c r="E1254" s="2" t="s">
        <v>32</v>
      </c>
      <c r="F1254" s="2" t="s">
        <v>27</v>
      </c>
      <c r="G1254" s="2" t="s">
        <v>24</v>
      </c>
      <c r="H1254" s="2">
        <v>3.6732999999999998</v>
      </c>
      <c r="I1254" s="2">
        <v>0</v>
      </c>
      <c r="J1254" s="2">
        <v>-4.1185</v>
      </c>
      <c r="K1254" s="2">
        <v>0</v>
      </c>
      <c r="L1254" s="2">
        <v>0</v>
      </c>
      <c r="M1254" s="2">
        <v>0</v>
      </c>
      <c r="N1254" s="2">
        <v>13.5238</v>
      </c>
      <c r="O1254" s="3">
        <v>46128</v>
      </c>
      <c r="P1254" s="2">
        <v>0.93569999999999998</v>
      </c>
      <c r="Q1254" s="2"/>
    </row>
    <row r="1255" spans="2:17" ht="30" x14ac:dyDescent="0.25">
      <c r="B1255" s="2">
        <v>-1</v>
      </c>
      <c r="C1255" s="2" t="s">
        <v>129</v>
      </c>
      <c r="D1255" s="2">
        <v>16</v>
      </c>
      <c r="E1255" s="2" t="s">
        <v>32</v>
      </c>
      <c r="F1255" s="2" t="s">
        <v>27</v>
      </c>
      <c r="G1255" s="2" t="s">
        <v>24</v>
      </c>
      <c r="H1255" s="2">
        <v>3.6732999999999998</v>
      </c>
      <c r="I1255" s="2">
        <v>0</v>
      </c>
      <c r="J1255" s="2">
        <v>-0.9617</v>
      </c>
      <c r="K1255" s="2">
        <v>0</v>
      </c>
      <c r="L1255" s="2">
        <v>0</v>
      </c>
      <c r="M1255" s="2">
        <v>0</v>
      </c>
      <c r="N1255" s="2">
        <v>13.625</v>
      </c>
      <c r="O1255" s="3">
        <v>46158</v>
      </c>
      <c r="P1255" s="2">
        <v>0</v>
      </c>
      <c r="Q1255" s="2"/>
    </row>
    <row r="1256" spans="2:17" ht="30" x14ac:dyDescent="0.25">
      <c r="B1256" s="2">
        <v>-1</v>
      </c>
      <c r="C1256" s="2" t="s">
        <v>129</v>
      </c>
      <c r="D1256" s="2">
        <v>16</v>
      </c>
      <c r="E1256" s="2" t="s">
        <v>32</v>
      </c>
      <c r="F1256" s="2" t="s">
        <v>27</v>
      </c>
      <c r="G1256" s="2" t="s">
        <v>24</v>
      </c>
      <c r="H1256" s="2">
        <v>4.1410999999999998</v>
      </c>
      <c r="I1256" s="2">
        <v>0</v>
      </c>
      <c r="J1256" s="2">
        <v>-0.78620000000000001</v>
      </c>
      <c r="K1256" s="2">
        <v>0</v>
      </c>
      <c r="L1256" s="2">
        <v>0</v>
      </c>
      <c r="M1256" s="2">
        <v>0</v>
      </c>
      <c r="N1256" s="2">
        <v>14.034599999999999</v>
      </c>
      <c r="O1256" s="3">
        <v>46158</v>
      </c>
      <c r="P1256" s="2">
        <v>0.46789999999999998</v>
      </c>
      <c r="Q1256" s="2"/>
    </row>
    <row r="1257" spans="2:17" ht="30" x14ac:dyDescent="0.25">
      <c r="B1257" s="2">
        <v>-1</v>
      </c>
      <c r="C1257" s="2" t="s">
        <v>129</v>
      </c>
      <c r="D1257" s="2">
        <v>16</v>
      </c>
      <c r="E1257" s="2" t="s">
        <v>32</v>
      </c>
      <c r="F1257" s="2" t="s">
        <v>27</v>
      </c>
      <c r="G1257" s="2" t="s">
        <v>24</v>
      </c>
      <c r="H1257" s="2">
        <v>4.609</v>
      </c>
      <c r="I1257" s="2">
        <v>0</v>
      </c>
      <c r="J1257" s="2">
        <v>-0.61080000000000001</v>
      </c>
      <c r="K1257" s="2">
        <v>0</v>
      </c>
      <c r="L1257" s="2">
        <v>0</v>
      </c>
      <c r="M1257" s="2">
        <v>0</v>
      </c>
      <c r="N1257" s="2">
        <v>14.362299999999999</v>
      </c>
      <c r="O1257" s="3">
        <v>46158</v>
      </c>
      <c r="P1257" s="2">
        <v>0.93569999999999998</v>
      </c>
      <c r="Q1257" s="2"/>
    </row>
    <row r="1258" spans="2:17" ht="30" x14ac:dyDescent="0.25">
      <c r="B1258" s="2">
        <v>-1</v>
      </c>
      <c r="C1258" s="2" t="s">
        <v>129</v>
      </c>
      <c r="D1258" s="2">
        <v>16</v>
      </c>
      <c r="E1258" s="2" t="s">
        <v>32</v>
      </c>
      <c r="F1258" s="2" t="s">
        <v>27</v>
      </c>
      <c r="G1258" s="2" t="s">
        <v>24</v>
      </c>
      <c r="H1258" s="2">
        <v>4.609</v>
      </c>
      <c r="I1258" s="2">
        <v>0</v>
      </c>
      <c r="J1258" s="2">
        <v>2.4763999999999999</v>
      </c>
      <c r="K1258" s="2">
        <v>0</v>
      </c>
      <c r="L1258" s="2">
        <v>0</v>
      </c>
      <c r="M1258" s="2">
        <v>0</v>
      </c>
      <c r="N1258" s="2">
        <v>14.327199999999999</v>
      </c>
      <c r="O1258" s="3">
        <v>46189</v>
      </c>
      <c r="P1258" s="2">
        <v>0</v>
      </c>
      <c r="Q1258" s="2"/>
    </row>
    <row r="1259" spans="2:17" ht="30" x14ac:dyDescent="0.25">
      <c r="B1259" s="2">
        <v>-1</v>
      </c>
      <c r="C1259" s="2" t="s">
        <v>129</v>
      </c>
      <c r="D1259" s="2">
        <v>16</v>
      </c>
      <c r="E1259" s="2" t="s">
        <v>32</v>
      </c>
      <c r="F1259" s="2" t="s">
        <v>27</v>
      </c>
      <c r="G1259" s="2" t="s">
        <v>24</v>
      </c>
      <c r="H1259" s="2">
        <v>5.0769000000000002</v>
      </c>
      <c r="I1259" s="2">
        <v>0</v>
      </c>
      <c r="J1259" s="2">
        <v>2.6518999999999999</v>
      </c>
      <c r="K1259" s="2">
        <v>0</v>
      </c>
      <c r="L1259" s="2">
        <v>0</v>
      </c>
      <c r="M1259" s="2">
        <v>0</v>
      </c>
      <c r="N1259" s="2">
        <v>13.128299999999999</v>
      </c>
      <c r="O1259" s="3">
        <v>46189</v>
      </c>
      <c r="P1259" s="2">
        <v>0.46789999999999998</v>
      </c>
      <c r="Q1259" s="2"/>
    </row>
    <row r="1260" spans="2:17" ht="30" x14ac:dyDescent="0.25">
      <c r="B1260" s="2">
        <v>-1</v>
      </c>
      <c r="C1260" s="2" t="s">
        <v>129</v>
      </c>
      <c r="D1260" s="2">
        <v>16</v>
      </c>
      <c r="E1260" s="2" t="s">
        <v>32</v>
      </c>
      <c r="F1260" s="2" t="s">
        <v>27</v>
      </c>
      <c r="G1260" s="2" t="s">
        <v>24</v>
      </c>
      <c r="H1260" s="2">
        <v>5.5446999999999997</v>
      </c>
      <c r="I1260" s="2">
        <v>0</v>
      </c>
      <c r="J1260" s="2">
        <v>2.8273000000000001</v>
      </c>
      <c r="K1260" s="2">
        <v>0</v>
      </c>
      <c r="L1260" s="2">
        <v>0</v>
      </c>
      <c r="M1260" s="2">
        <v>0</v>
      </c>
      <c r="N1260" s="2">
        <v>11.8474</v>
      </c>
      <c r="O1260" s="3">
        <v>46189</v>
      </c>
      <c r="P1260" s="2">
        <v>0.93569999999999998</v>
      </c>
      <c r="Q1260" s="2"/>
    </row>
    <row r="1261" spans="2:17" ht="30" x14ac:dyDescent="0.25">
      <c r="B1261" s="2">
        <v>-1</v>
      </c>
      <c r="C1261" s="2" t="s">
        <v>129</v>
      </c>
      <c r="D1261" s="2">
        <v>16</v>
      </c>
      <c r="E1261" s="2" t="s">
        <v>32</v>
      </c>
      <c r="F1261" s="2" t="s">
        <v>27</v>
      </c>
      <c r="G1261" s="2" t="s">
        <v>24</v>
      </c>
      <c r="H1261" s="2">
        <v>5.5446999999999997</v>
      </c>
      <c r="I1261" s="2">
        <v>0</v>
      </c>
      <c r="J1261" s="2">
        <v>5.5743999999999998</v>
      </c>
      <c r="K1261" s="2">
        <v>0</v>
      </c>
      <c r="L1261" s="2">
        <v>0</v>
      </c>
      <c r="M1261" s="2">
        <v>0</v>
      </c>
      <c r="N1261" s="2">
        <v>11.686299999999999</v>
      </c>
      <c r="O1261" s="3">
        <v>46219</v>
      </c>
      <c r="P1261" s="2">
        <v>0</v>
      </c>
      <c r="Q1261" s="2"/>
    </row>
    <row r="1262" spans="2:17" ht="30" x14ac:dyDescent="0.25">
      <c r="B1262" s="2">
        <v>-1</v>
      </c>
      <c r="C1262" s="2" t="s">
        <v>129</v>
      </c>
      <c r="D1262" s="2">
        <v>16</v>
      </c>
      <c r="E1262" s="2" t="s">
        <v>32</v>
      </c>
      <c r="F1262" s="2" t="s">
        <v>27</v>
      </c>
      <c r="G1262" s="2" t="s">
        <v>24</v>
      </c>
      <c r="H1262" s="2">
        <v>6.0125999999999999</v>
      </c>
      <c r="I1262" s="2">
        <v>0</v>
      </c>
      <c r="J1262" s="2">
        <v>5.7497999999999996</v>
      </c>
      <c r="K1262" s="2">
        <v>0</v>
      </c>
      <c r="L1262" s="2">
        <v>0</v>
      </c>
      <c r="M1262" s="2">
        <v>0</v>
      </c>
      <c r="N1262" s="2">
        <v>9.0381999999999998</v>
      </c>
      <c r="O1262" s="3">
        <v>46219</v>
      </c>
      <c r="P1262" s="2">
        <v>0.46789999999999998</v>
      </c>
      <c r="Q1262" s="2"/>
    </row>
    <row r="1263" spans="2:17" ht="30" x14ac:dyDescent="0.25">
      <c r="B1263" s="2">
        <v>-1</v>
      </c>
      <c r="C1263" s="2" t="s">
        <v>129</v>
      </c>
      <c r="D1263" s="2">
        <v>16</v>
      </c>
      <c r="E1263" s="2" t="s">
        <v>32</v>
      </c>
      <c r="F1263" s="2" t="s">
        <v>27</v>
      </c>
      <c r="G1263" s="2" t="s">
        <v>24</v>
      </c>
      <c r="H1263" s="2">
        <v>6.4804000000000004</v>
      </c>
      <c r="I1263" s="2">
        <v>0</v>
      </c>
      <c r="J1263" s="2">
        <v>5.9253</v>
      </c>
      <c r="K1263" s="2">
        <v>0</v>
      </c>
      <c r="L1263" s="2">
        <v>0</v>
      </c>
      <c r="M1263" s="2">
        <v>0</v>
      </c>
      <c r="N1263" s="2">
        <v>6.3083999999999998</v>
      </c>
      <c r="O1263" s="3">
        <v>46219</v>
      </c>
      <c r="P1263" s="2">
        <v>0.93569999999999998</v>
      </c>
      <c r="Q1263" s="2"/>
    </row>
    <row r="1264" spans="2:17" ht="30" x14ac:dyDescent="0.25">
      <c r="B1264" s="2">
        <v>-1</v>
      </c>
      <c r="C1264" s="2" t="s">
        <v>129</v>
      </c>
      <c r="D1264" s="2">
        <v>16</v>
      </c>
      <c r="E1264" s="2" t="s">
        <v>32</v>
      </c>
      <c r="F1264" s="2" t="s">
        <v>27</v>
      </c>
      <c r="G1264" s="2" t="s">
        <v>24</v>
      </c>
      <c r="H1264" s="2">
        <v>6.4804000000000004</v>
      </c>
      <c r="I1264" s="2">
        <v>0</v>
      </c>
      <c r="J1264" s="2">
        <v>7.2775999999999996</v>
      </c>
      <c r="K1264" s="2">
        <v>0</v>
      </c>
      <c r="L1264" s="2">
        <v>0</v>
      </c>
      <c r="M1264" s="2">
        <v>0</v>
      </c>
      <c r="N1264" s="2">
        <v>6.0629999999999997</v>
      </c>
      <c r="O1264" s="3">
        <v>46250</v>
      </c>
      <c r="P1264" s="2">
        <v>0</v>
      </c>
      <c r="Q1264" s="2"/>
    </row>
    <row r="1265" spans="2:17" ht="30" x14ac:dyDescent="0.25">
      <c r="B1265" s="2">
        <v>-1</v>
      </c>
      <c r="C1265" s="2" t="s">
        <v>129</v>
      </c>
      <c r="D1265" s="2">
        <v>16</v>
      </c>
      <c r="E1265" s="2" t="s">
        <v>32</v>
      </c>
      <c r="F1265" s="2" t="s">
        <v>27</v>
      </c>
      <c r="G1265" s="2" t="s">
        <v>24</v>
      </c>
      <c r="H1265" s="2">
        <v>6.9482999999999997</v>
      </c>
      <c r="I1265" s="2">
        <v>0</v>
      </c>
      <c r="J1265" s="2">
        <v>7.4531000000000001</v>
      </c>
      <c r="K1265" s="2">
        <v>0</v>
      </c>
      <c r="L1265" s="2">
        <v>0</v>
      </c>
      <c r="M1265" s="2">
        <v>0</v>
      </c>
      <c r="N1265" s="2">
        <v>2.6179999999999999</v>
      </c>
      <c r="O1265" s="3">
        <v>46250</v>
      </c>
      <c r="P1265" s="2">
        <v>0.46789999999999998</v>
      </c>
      <c r="Q1265" s="2"/>
    </row>
    <row r="1266" spans="2:17" ht="30" x14ac:dyDescent="0.25">
      <c r="B1266" s="2">
        <v>-1</v>
      </c>
      <c r="C1266" s="2" t="s">
        <v>129</v>
      </c>
      <c r="D1266" s="2">
        <v>16</v>
      </c>
      <c r="E1266" s="2" t="s">
        <v>32</v>
      </c>
      <c r="F1266" s="2" t="s">
        <v>27</v>
      </c>
      <c r="G1266" s="2" t="s">
        <v>24</v>
      </c>
      <c r="H1266" s="2">
        <v>7.4161000000000001</v>
      </c>
      <c r="I1266" s="2">
        <v>0</v>
      </c>
      <c r="J1266" s="2">
        <v>7.6284999999999998</v>
      </c>
      <c r="K1266" s="2">
        <v>0</v>
      </c>
      <c r="L1266" s="2">
        <v>0</v>
      </c>
      <c r="M1266" s="2">
        <v>0</v>
      </c>
      <c r="N1266" s="2">
        <v>-0.90890000000000004</v>
      </c>
      <c r="O1266" s="3">
        <v>46250</v>
      </c>
      <c r="P1266" s="2">
        <v>0.93569999999999998</v>
      </c>
      <c r="Q1266" s="2"/>
    </row>
    <row r="1267" spans="2:17" ht="30" x14ac:dyDescent="0.25">
      <c r="B1267" s="2">
        <v>-1</v>
      </c>
      <c r="C1267" s="2" t="s">
        <v>129</v>
      </c>
      <c r="D1267" s="2">
        <v>16</v>
      </c>
      <c r="E1267" s="2" t="s">
        <v>32</v>
      </c>
      <c r="F1267" s="2" t="s">
        <v>27</v>
      </c>
      <c r="G1267" s="2" t="s">
        <v>24</v>
      </c>
      <c r="H1267" s="2">
        <v>7.4161000000000001</v>
      </c>
      <c r="I1267" s="2">
        <v>0</v>
      </c>
      <c r="J1267" s="2">
        <v>-2.9618000000000002</v>
      </c>
      <c r="K1267" s="2">
        <v>0</v>
      </c>
      <c r="L1267" s="2">
        <v>0</v>
      </c>
      <c r="M1267" s="2">
        <v>0</v>
      </c>
      <c r="N1267" s="2">
        <v>-2.6073</v>
      </c>
      <c r="O1267" s="3">
        <v>46281</v>
      </c>
      <c r="P1267" s="2">
        <v>0</v>
      </c>
      <c r="Q1267" s="2"/>
    </row>
    <row r="1268" spans="2:17" ht="30" x14ac:dyDescent="0.25">
      <c r="B1268" s="2">
        <v>-1</v>
      </c>
      <c r="C1268" s="2" t="s">
        <v>129</v>
      </c>
      <c r="D1268" s="2">
        <v>16</v>
      </c>
      <c r="E1268" s="2" t="s">
        <v>32</v>
      </c>
      <c r="F1268" s="2" t="s">
        <v>27</v>
      </c>
      <c r="G1268" s="2" t="s">
        <v>24</v>
      </c>
      <c r="H1268" s="2">
        <v>7.8840000000000003</v>
      </c>
      <c r="I1268" s="2">
        <v>0</v>
      </c>
      <c r="J1268" s="2">
        <v>-2.7864</v>
      </c>
      <c r="K1268" s="2">
        <v>0</v>
      </c>
      <c r="L1268" s="2">
        <v>0</v>
      </c>
      <c r="M1268" s="2">
        <v>0</v>
      </c>
      <c r="N1268" s="2">
        <v>-1.2625999999999999</v>
      </c>
      <c r="O1268" s="3">
        <v>46281</v>
      </c>
      <c r="P1268" s="2">
        <v>0.46789999999999998</v>
      </c>
      <c r="Q1268" s="2"/>
    </row>
    <row r="1269" spans="2:17" ht="30" x14ac:dyDescent="0.25">
      <c r="B1269" s="2">
        <v>-1</v>
      </c>
      <c r="C1269" s="2" t="s">
        <v>129</v>
      </c>
      <c r="D1269" s="2">
        <v>16</v>
      </c>
      <c r="E1269" s="2" t="s">
        <v>32</v>
      </c>
      <c r="F1269" s="2" t="s">
        <v>27</v>
      </c>
      <c r="G1269" s="2" t="s">
        <v>24</v>
      </c>
      <c r="H1269" s="2">
        <v>8.3519000000000005</v>
      </c>
      <c r="I1269" s="2">
        <v>0</v>
      </c>
      <c r="J1269" s="2">
        <v>-2.6109</v>
      </c>
      <c r="K1269" s="2">
        <v>0</v>
      </c>
      <c r="L1269" s="2">
        <v>0</v>
      </c>
      <c r="M1269" s="2">
        <v>0</v>
      </c>
      <c r="N1269" s="2">
        <v>0</v>
      </c>
      <c r="O1269" s="3">
        <v>46281</v>
      </c>
      <c r="P1269" s="2">
        <v>0.93569999999999998</v>
      </c>
      <c r="Q1269" s="2"/>
    </row>
    <row r="1270" spans="2:17" ht="30" x14ac:dyDescent="0.25">
      <c r="B1270" s="2">
        <v>-1</v>
      </c>
      <c r="C1270" s="2" t="s">
        <v>129</v>
      </c>
      <c r="D1270" s="2">
        <v>16</v>
      </c>
      <c r="E1270" s="2" t="s">
        <v>32</v>
      </c>
      <c r="F1270" s="2" t="s">
        <v>27</v>
      </c>
      <c r="G1270" s="2" t="s">
        <v>30</v>
      </c>
      <c r="H1270" s="2">
        <v>0.15</v>
      </c>
      <c r="I1270" s="2">
        <v>0</v>
      </c>
      <c r="J1270" s="2">
        <v>-14.0404</v>
      </c>
      <c r="K1270" s="2">
        <v>0</v>
      </c>
      <c r="L1270" s="2">
        <v>0</v>
      </c>
      <c r="M1270" s="2">
        <v>0</v>
      </c>
      <c r="N1270" s="2">
        <v>-19.282599999999999</v>
      </c>
      <c r="O1270" s="3">
        <v>46038</v>
      </c>
      <c r="P1270" s="2">
        <v>0.15</v>
      </c>
      <c r="Q1270" s="2"/>
    </row>
    <row r="1271" spans="2:17" ht="30" x14ac:dyDescent="0.25">
      <c r="B1271" s="2">
        <v>-1</v>
      </c>
      <c r="C1271" s="2" t="s">
        <v>129</v>
      </c>
      <c r="D1271" s="2">
        <v>16</v>
      </c>
      <c r="E1271" s="2" t="s">
        <v>32</v>
      </c>
      <c r="F1271" s="2" t="s">
        <v>27</v>
      </c>
      <c r="G1271" s="2" t="s">
        <v>30</v>
      </c>
      <c r="H1271" s="2">
        <v>0.52549999999999997</v>
      </c>
      <c r="I1271" s="2">
        <v>0</v>
      </c>
      <c r="J1271" s="2">
        <v>-13.8996</v>
      </c>
      <c r="K1271" s="2">
        <v>0</v>
      </c>
      <c r="L1271" s="2">
        <v>0</v>
      </c>
      <c r="M1271" s="2">
        <v>0</v>
      </c>
      <c r="N1271" s="2">
        <v>-14.0373</v>
      </c>
      <c r="O1271" s="3">
        <v>46038</v>
      </c>
      <c r="P1271" s="2">
        <v>0.52549999999999997</v>
      </c>
      <c r="Q1271" s="2"/>
    </row>
    <row r="1272" spans="2:17" ht="30" x14ac:dyDescent="0.25">
      <c r="B1272" s="2">
        <v>-1</v>
      </c>
      <c r="C1272" s="2" t="s">
        <v>129</v>
      </c>
      <c r="D1272" s="2">
        <v>16</v>
      </c>
      <c r="E1272" s="2" t="s">
        <v>32</v>
      </c>
      <c r="F1272" s="2" t="s">
        <v>27</v>
      </c>
      <c r="G1272" s="2" t="s">
        <v>30</v>
      </c>
      <c r="H1272" s="2">
        <v>0.90090000000000003</v>
      </c>
      <c r="I1272" s="2">
        <v>0</v>
      </c>
      <c r="J1272" s="2">
        <v>-13.758800000000001</v>
      </c>
      <c r="K1272" s="2">
        <v>0</v>
      </c>
      <c r="L1272" s="2">
        <v>0</v>
      </c>
      <c r="M1272" s="2">
        <v>0</v>
      </c>
      <c r="N1272" s="2">
        <v>-8.8451000000000004</v>
      </c>
      <c r="O1272" s="3">
        <v>46038</v>
      </c>
      <c r="P1272" s="2">
        <v>0.90090000000000003</v>
      </c>
      <c r="Q1272" s="2"/>
    </row>
    <row r="1273" spans="2:17" ht="30" x14ac:dyDescent="0.25">
      <c r="B1273" s="2">
        <v>-1</v>
      </c>
      <c r="C1273" s="2" t="s">
        <v>129</v>
      </c>
      <c r="D1273" s="2">
        <v>16</v>
      </c>
      <c r="E1273" s="2" t="s">
        <v>32</v>
      </c>
      <c r="F1273" s="2" t="s">
        <v>27</v>
      </c>
      <c r="G1273" s="2" t="s">
        <v>30</v>
      </c>
      <c r="H1273" s="2">
        <v>0.90090000000000003</v>
      </c>
      <c r="I1273" s="2">
        <v>0</v>
      </c>
      <c r="J1273" s="2">
        <v>-11.193899999999999</v>
      </c>
      <c r="K1273" s="2">
        <v>0</v>
      </c>
      <c r="L1273" s="2">
        <v>0</v>
      </c>
      <c r="M1273" s="2">
        <v>0</v>
      </c>
      <c r="N1273" s="2">
        <v>-8.3252000000000006</v>
      </c>
      <c r="O1273" s="3">
        <v>46069</v>
      </c>
      <c r="P1273" s="2">
        <v>0</v>
      </c>
      <c r="Q1273" s="2"/>
    </row>
    <row r="1274" spans="2:17" ht="30" x14ac:dyDescent="0.25">
      <c r="B1274" s="2">
        <v>-1</v>
      </c>
      <c r="C1274" s="2" t="s">
        <v>129</v>
      </c>
      <c r="D1274" s="2">
        <v>16</v>
      </c>
      <c r="E1274" s="2" t="s">
        <v>32</v>
      </c>
      <c r="F1274" s="2" t="s">
        <v>27</v>
      </c>
      <c r="G1274" s="2" t="s">
        <v>30</v>
      </c>
      <c r="H1274" s="2">
        <v>1.3513999999999999</v>
      </c>
      <c r="I1274" s="2">
        <v>0</v>
      </c>
      <c r="J1274" s="2">
        <v>-11.025</v>
      </c>
      <c r="K1274" s="2">
        <v>0</v>
      </c>
      <c r="L1274" s="2">
        <v>0</v>
      </c>
      <c r="M1274" s="2">
        <v>0</v>
      </c>
      <c r="N1274" s="2">
        <v>-3.3210000000000002</v>
      </c>
      <c r="O1274" s="3">
        <v>46069</v>
      </c>
      <c r="P1274" s="2">
        <v>0.45050000000000001</v>
      </c>
      <c r="Q1274" s="2"/>
    </row>
    <row r="1275" spans="2:17" ht="30" x14ac:dyDescent="0.25">
      <c r="B1275" s="2">
        <v>-1</v>
      </c>
      <c r="C1275" s="2" t="s">
        <v>129</v>
      </c>
      <c r="D1275" s="2">
        <v>16</v>
      </c>
      <c r="E1275" s="2" t="s">
        <v>32</v>
      </c>
      <c r="F1275" s="2" t="s">
        <v>27</v>
      </c>
      <c r="G1275" s="2" t="s">
        <v>30</v>
      </c>
      <c r="H1275" s="2">
        <v>1.8019000000000001</v>
      </c>
      <c r="I1275" s="2">
        <v>0</v>
      </c>
      <c r="J1275" s="2">
        <v>-10.856</v>
      </c>
      <c r="K1275" s="2">
        <v>0</v>
      </c>
      <c r="L1275" s="2">
        <v>0</v>
      </c>
      <c r="M1275" s="2">
        <v>0</v>
      </c>
      <c r="N1275" s="2">
        <v>1.6062000000000001</v>
      </c>
      <c r="O1275" s="3">
        <v>46069</v>
      </c>
      <c r="P1275" s="2">
        <v>0.90090000000000003</v>
      </c>
      <c r="Q1275" s="2"/>
    </row>
    <row r="1276" spans="2:17" ht="30" x14ac:dyDescent="0.25">
      <c r="B1276" s="2">
        <v>-1</v>
      </c>
      <c r="C1276" s="2" t="s">
        <v>129</v>
      </c>
      <c r="D1276" s="2">
        <v>16</v>
      </c>
      <c r="E1276" s="2" t="s">
        <v>32</v>
      </c>
      <c r="F1276" s="2" t="s">
        <v>27</v>
      </c>
      <c r="G1276" s="2" t="s">
        <v>30</v>
      </c>
      <c r="H1276" s="2">
        <v>1.8019000000000001</v>
      </c>
      <c r="I1276" s="2">
        <v>0</v>
      </c>
      <c r="J1276" s="2">
        <v>-7.9511000000000003</v>
      </c>
      <c r="K1276" s="2">
        <v>0</v>
      </c>
      <c r="L1276" s="2">
        <v>0</v>
      </c>
      <c r="M1276" s="2">
        <v>0</v>
      </c>
      <c r="N1276" s="2">
        <v>1.9854000000000001</v>
      </c>
      <c r="O1276" s="3">
        <v>46097</v>
      </c>
      <c r="P1276" s="2">
        <v>0</v>
      </c>
      <c r="Q1276" s="2"/>
    </row>
    <row r="1277" spans="2:17" ht="30" x14ac:dyDescent="0.25">
      <c r="B1277" s="2">
        <v>-1</v>
      </c>
      <c r="C1277" s="2" t="s">
        <v>129</v>
      </c>
      <c r="D1277" s="2">
        <v>16</v>
      </c>
      <c r="E1277" s="2" t="s">
        <v>32</v>
      </c>
      <c r="F1277" s="2" t="s">
        <v>27</v>
      </c>
      <c r="G1277" s="2" t="s">
        <v>30</v>
      </c>
      <c r="H1277" s="2">
        <v>2.2696999999999998</v>
      </c>
      <c r="I1277" s="2">
        <v>0</v>
      </c>
      <c r="J1277" s="2">
        <v>-7.7756999999999996</v>
      </c>
      <c r="K1277" s="2">
        <v>0</v>
      </c>
      <c r="L1277" s="2">
        <v>0</v>
      </c>
      <c r="M1277" s="2">
        <v>0</v>
      </c>
      <c r="N1277" s="2">
        <v>5.6612</v>
      </c>
      <c r="O1277" s="3">
        <v>46097</v>
      </c>
      <c r="P1277" s="2">
        <v>0.46789999999999998</v>
      </c>
      <c r="Q1277" s="2"/>
    </row>
    <row r="1278" spans="2:17" ht="30" x14ac:dyDescent="0.25">
      <c r="B1278" s="2">
        <v>-1</v>
      </c>
      <c r="C1278" s="2" t="s">
        <v>129</v>
      </c>
      <c r="D1278" s="2">
        <v>16</v>
      </c>
      <c r="E1278" s="2" t="s">
        <v>32</v>
      </c>
      <c r="F1278" s="2" t="s">
        <v>27</v>
      </c>
      <c r="G1278" s="2" t="s">
        <v>30</v>
      </c>
      <c r="H1278" s="2">
        <v>2.7376</v>
      </c>
      <c r="I1278" s="2">
        <v>0</v>
      </c>
      <c r="J1278" s="2">
        <v>-7.6002000000000001</v>
      </c>
      <c r="K1278" s="2">
        <v>0</v>
      </c>
      <c r="L1278" s="2">
        <v>0</v>
      </c>
      <c r="M1278" s="2">
        <v>0</v>
      </c>
      <c r="N1278" s="2">
        <v>9.2530000000000001</v>
      </c>
      <c r="O1278" s="3">
        <v>46097</v>
      </c>
      <c r="P1278" s="2">
        <v>0.93569999999999998</v>
      </c>
      <c r="Q1278" s="2"/>
    </row>
    <row r="1279" spans="2:17" ht="30" x14ac:dyDescent="0.25">
      <c r="B1279" s="2">
        <v>-1</v>
      </c>
      <c r="C1279" s="2" t="s">
        <v>129</v>
      </c>
      <c r="D1279" s="2">
        <v>16</v>
      </c>
      <c r="E1279" s="2" t="s">
        <v>32</v>
      </c>
      <c r="F1279" s="2" t="s">
        <v>27</v>
      </c>
      <c r="G1279" s="2" t="s">
        <v>30</v>
      </c>
      <c r="H1279" s="2">
        <v>2.7376</v>
      </c>
      <c r="I1279" s="2">
        <v>0</v>
      </c>
      <c r="J1279" s="2">
        <v>-4.4748999999999999</v>
      </c>
      <c r="K1279" s="2">
        <v>0</v>
      </c>
      <c r="L1279" s="2">
        <v>0</v>
      </c>
      <c r="M1279" s="2">
        <v>0</v>
      </c>
      <c r="N1279" s="2">
        <v>9.4907000000000004</v>
      </c>
      <c r="O1279" s="3">
        <v>46128</v>
      </c>
      <c r="P1279" s="2">
        <v>0</v>
      </c>
      <c r="Q1279" s="2"/>
    </row>
    <row r="1280" spans="2:17" ht="30" x14ac:dyDescent="0.25">
      <c r="B1280" s="2">
        <v>-1</v>
      </c>
      <c r="C1280" s="2" t="s">
        <v>129</v>
      </c>
      <c r="D1280" s="2">
        <v>16</v>
      </c>
      <c r="E1280" s="2" t="s">
        <v>32</v>
      </c>
      <c r="F1280" s="2" t="s">
        <v>27</v>
      </c>
      <c r="G1280" s="2" t="s">
        <v>30</v>
      </c>
      <c r="H1280" s="2">
        <v>3.2054</v>
      </c>
      <c r="I1280" s="2">
        <v>0</v>
      </c>
      <c r="J1280" s="2">
        <v>-4.2995000000000001</v>
      </c>
      <c r="K1280" s="2">
        <v>0</v>
      </c>
      <c r="L1280" s="2">
        <v>0</v>
      </c>
      <c r="M1280" s="2">
        <v>0</v>
      </c>
      <c r="N1280" s="2">
        <v>11.5411</v>
      </c>
      <c r="O1280" s="3">
        <v>46128</v>
      </c>
      <c r="P1280" s="2">
        <v>0.46789999999999998</v>
      </c>
      <c r="Q1280" s="2"/>
    </row>
    <row r="1281" spans="2:17" ht="30" x14ac:dyDescent="0.25">
      <c r="B1281" s="2">
        <v>-1</v>
      </c>
      <c r="C1281" s="2" t="s">
        <v>129</v>
      </c>
      <c r="D1281" s="2">
        <v>16</v>
      </c>
      <c r="E1281" s="2" t="s">
        <v>32</v>
      </c>
      <c r="F1281" s="2" t="s">
        <v>27</v>
      </c>
      <c r="G1281" s="2" t="s">
        <v>30</v>
      </c>
      <c r="H1281" s="2">
        <v>3.6732999999999998</v>
      </c>
      <c r="I1281" s="2">
        <v>0</v>
      </c>
      <c r="J1281" s="2">
        <v>-4.1239999999999997</v>
      </c>
      <c r="K1281" s="2">
        <v>0</v>
      </c>
      <c r="L1281" s="2">
        <v>0</v>
      </c>
      <c r="M1281" s="2">
        <v>0</v>
      </c>
      <c r="N1281" s="2">
        <v>13.5093</v>
      </c>
      <c r="O1281" s="3">
        <v>46128</v>
      </c>
      <c r="P1281" s="2">
        <v>0.93569999999999998</v>
      </c>
      <c r="Q1281" s="2"/>
    </row>
    <row r="1282" spans="2:17" ht="30" x14ac:dyDescent="0.25">
      <c r="B1282" s="2">
        <v>-1</v>
      </c>
      <c r="C1282" s="2" t="s">
        <v>129</v>
      </c>
      <c r="D1282" s="2">
        <v>16</v>
      </c>
      <c r="E1282" s="2" t="s">
        <v>32</v>
      </c>
      <c r="F1282" s="2" t="s">
        <v>27</v>
      </c>
      <c r="G1282" s="2" t="s">
        <v>30</v>
      </c>
      <c r="H1282" s="2">
        <v>3.6732999999999998</v>
      </c>
      <c r="I1282" s="2">
        <v>0</v>
      </c>
      <c r="J1282" s="2">
        <v>-0.96519999999999995</v>
      </c>
      <c r="K1282" s="2">
        <v>0</v>
      </c>
      <c r="L1282" s="2">
        <v>0</v>
      </c>
      <c r="M1282" s="2">
        <v>0</v>
      </c>
      <c r="N1282" s="2">
        <v>13.6104</v>
      </c>
      <c r="O1282" s="3">
        <v>46158</v>
      </c>
      <c r="P1282" s="2">
        <v>0</v>
      </c>
      <c r="Q1282" s="2"/>
    </row>
    <row r="1283" spans="2:17" ht="30" x14ac:dyDescent="0.25">
      <c r="B1283" s="2">
        <v>-1</v>
      </c>
      <c r="C1283" s="2" t="s">
        <v>129</v>
      </c>
      <c r="D1283" s="2">
        <v>16</v>
      </c>
      <c r="E1283" s="2" t="s">
        <v>32</v>
      </c>
      <c r="F1283" s="2" t="s">
        <v>27</v>
      </c>
      <c r="G1283" s="2" t="s">
        <v>30</v>
      </c>
      <c r="H1283" s="2">
        <v>4.1410999999999998</v>
      </c>
      <c r="I1283" s="2">
        <v>0</v>
      </c>
      <c r="J1283" s="2">
        <v>-0.78979999999999995</v>
      </c>
      <c r="K1283" s="2">
        <v>0</v>
      </c>
      <c r="L1283" s="2">
        <v>0</v>
      </c>
      <c r="M1283" s="2">
        <v>0</v>
      </c>
      <c r="N1283" s="2">
        <v>14.020099999999999</v>
      </c>
      <c r="O1283" s="3">
        <v>46158</v>
      </c>
      <c r="P1283" s="2">
        <v>0.46789999999999998</v>
      </c>
      <c r="Q1283" s="2"/>
    </row>
    <row r="1284" spans="2:17" ht="30" x14ac:dyDescent="0.25">
      <c r="B1284" s="2">
        <v>-1</v>
      </c>
      <c r="C1284" s="2" t="s">
        <v>129</v>
      </c>
      <c r="D1284" s="2">
        <v>16</v>
      </c>
      <c r="E1284" s="2" t="s">
        <v>32</v>
      </c>
      <c r="F1284" s="2" t="s">
        <v>27</v>
      </c>
      <c r="G1284" s="2" t="s">
        <v>30</v>
      </c>
      <c r="H1284" s="2">
        <v>4.609</v>
      </c>
      <c r="I1284" s="2">
        <v>0</v>
      </c>
      <c r="J1284" s="2">
        <v>-0.61429999999999996</v>
      </c>
      <c r="K1284" s="2">
        <v>0</v>
      </c>
      <c r="L1284" s="2">
        <v>0</v>
      </c>
      <c r="M1284" s="2">
        <v>0</v>
      </c>
      <c r="N1284" s="2">
        <v>14.3477</v>
      </c>
      <c r="O1284" s="3">
        <v>46158</v>
      </c>
      <c r="P1284" s="2">
        <v>0.93569999999999998</v>
      </c>
      <c r="Q1284" s="2"/>
    </row>
    <row r="1285" spans="2:17" ht="30" x14ac:dyDescent="0.25">
      <c r="B1285" s="2">
        <v>-1</v>
      </c>
      <c r="C1285" s="2" t="s">
        <v>129</v>
      </c>
      <c r="D1285" s="2">
        <v>16</v>
      </c>
      <c r="E1285" s="2" t="s">
        <v>32</v>
      </c>
      <c r="F1285" s="2" t="s">
        <v>27</v>
      </c>
      <c r="G1285" s="2" t="s">
        <v>30</v>
      </c>
      <c r="H1285" s="2">
        <v>4.609</v>
      </c>
      <c r="I1285" s="2">
        <v>0</v>
      </c>
      <c r="J1285" s="2">
        <v>2.4714999999999998</v>
      </c>
      <c r="K1285" s="2">
        <v>0</v>
      </c>
      <c r="L1285" s="2">
        <v>0</v>
      </c>
      <c r="M1285" s="2">
        <v>0</v>
      </c>
      <c r="N1285" s="2">
        <v>14.3126</v>
      </c>
      <c r="O1285" s="3">
        <v>46189</v>
      </c>
      <c r="P1285" s="2">
        <v>0</v>
      </c>
      <c r="Q1285" s="2"/>
    </row>
    <row r="1286" spans="2:17" ht="30" x14ac:dyDescent="0.25">
      <c r="B1286" s="2">
        <v>-1</v>
      </c>
      <c r="C1286" s="2" t="s">
        <v>129</v>
      </c>
      <c r="D1286" s="2">
        <v>16</v>
      </c>
      <c r="E1286" s="2" t="s">
        <v>32</v>
      </c>
      <c r="F1286" s="2" t="s">
        <v>27</v>
      </c>
      <c r="G1286" s="2" t="s">
        <v>30</v>
      </c>
      <c r="H1286" s="2">
        <v>5.0769000000000002</v>
      </c>
      <c r="I1286" s="2">
        <v>0</v>
      </c>
      <c r="J1286" s="2">
        <v>2.6469</v>
      </c>
      <c r="K1286" s="2">
        <v>0</v>
      </c>
      <c r="L1286" s="2">
        <v>0</v>
      </c>
      <c r="M1286" s="2">
        <v>0</v>
      </c>
      <c r="N1286" s="2">
        <v>13.114599999999999</v>
      </c>
      <c r="O1286" s="3">
        <v>46189</v>
      </c>
      <c r="P1286" s="2">
        <v>0.46789999999999998</v>
      </c>
      <c r="Q1286" s="2"/>
    </row>
    <row r="1287" spans="2:17" ht="30" x14ac:dyDescent="0.25">
      <c r="B1287" s="2">
        <v>-1</v>
      </c>
      <c r="C1287" s="2" t="s">
        <v>129</v>
      </c>
      <c r="D1287" s="2">
        <v>16</v>
      </c>
      <c r="E1287" s="2" t="s">
        <v>32</v>
      </c>
      <c r="F1287" s="2" t="s">
        <v>27</v>
      </c>
      <c r="G1287" s="2" t="s">
        <v>30</v>
      </c>
      <c r="H1287" s="2">
        <v>5.5446999999999997</v>
      </c>
      <c r="I1287" s="2">
        <v>0</v>
      </c>
      <c r="J1287" s="2">
        <v>2.8224</v>
      </c>
      <c r="K1287" s="2">
        <v>0</v>
      </c>
      <c r="L1287" s="2">
        <v>0</v>
      </c>
      <c r="M1287" s="2">
        <v>0</v>
      </c>
      <c r="N1287" s="2">
        <v>11.834300000000001</v>
      </c>
      <c r="O1287" s="3">
        <v>46189</v>
      </c>
      <c r="P1287" s="2">
        <v>0.93569999999999998</v>
      </c>
      <c r="Q1287" s="2"/>
    </row>
    <row r="1288" spans="2:17" ht="30" x14ac:dyDescent="0.25">
      <c r="B1288" s="2">
        <v>-1</v>
      </c>
      <c r="C1288" s="2" t="s">
        <v>129</v>
      </c>
      <c r="D1288" s="2">
        <v>16</v>
      </c>
      <c r="E1288" s="2" t="s">
        <v>32</v>
      </c>
      <c r="F1288" s="2" t="s">
        <v>27</v>
      </c>
      <c r="G1288" s="2" t="s">
        <v>30</v>
      </c>
      <c r="H1288" s="2">
        <v>5.5446999999999997</v>
      </c>
      <c r="I1288" s="2">
        <v>0</v>
      </c>
      <c r="J1288" s="2">
        <v>5.5688000000000004</v>
      </c>
      <c r="K1288" s="2">
        <v>0</v>
      </c>
      <c r="L1288" s="2">
        <v>0</v>
      </c>
      <c r="M1288" s="2">
        <v>0</v>
      </c>
      <c r="N1288" s="2">
        <v>11.6732</v>
      </c>
      <c r="O1288" s="3">
        <v>46219</v>
      </c>
      <c r="P1288" s="2">
        <v>0</v>
      </c>
      <c r="Q1288" s="2"/>
    </row>
    <row r="1289" spans="2:17" ht="30" x14ac:dyDescent="0.25">
      <c r="B1289" s="2">
        <v>-1</v>
      </c>
      <c r="C1289" s="2" t="s">
        <v>129</v>
      </c>
      <c r="D1289" s="2">
        <v>16</v>
      </c>
      <c r="E1289" s="2" t="s">
        <v>32</v>
      </c>
      <c r="F1289" s="2" t="s">
        <v>27</v>
      </c>
      <c r="G1289" s="2" t="s">
        <v>30</v>
      </c>
      <c r="H1289" s="2">
        <v>6.0125999999999999</v>
      </c>
      <c r="I1289" s="2">
        <v>0</v>
      </c>
      <c r="J1289" s="2">
        <v>5.7442000000000002</v>
      </c>
      <c r="K1289" s="2">
        <v>0</v>
      </c>
      <c r="L1289" s="2">
        <v>0</v>
      </c>
      <c r="M1289" s="2">
        <v>0</v>
      </c>
      <c r="N1289" s="2">
        <v>9.0257000000000005</v>
      </c>
      <c r="O1289" s="3">
        <v>46219</v>
      </c>
      <c r="P1289" s="2">
        <v>0.46789999999999998</v>
      </c>
      <c r="Q1289" s="2"/>
    </row>
    <row r="1290" spans="2:17" ht="30" x14ac:dyDescent="0.25">
      <c r="B1290" s="2">
        <v>-1</v>
      </c>
      <c r="C1290" s="2" t="s">
        <v>129</v>
      </c>
      <c r="D1290" s="2">
        <v>16</v>
      </c>
      <c r="E1290" s="2" t="s">
        <v>32</v>
      </c>
      <c r="F1290" s="2" t="s">
        <v>27</v>
      </c>
      <c r="G1290" s="2" t="s">
        <v>30</v>
      </c>
      <c r="H1290" s="2">
        <v>6.4804000000000004</v>
      </c>
      <c r="I1290" s="2">
        <v>0</v>
      </c>
      <c r="J1290" s="2">
        <v>5.9196</v>
      </c>
      <c r="K1290" s="2">
        <v>0</v>
      </c>
      <c r="L1290" s="2">
        <v>0</v>
      </c>
      <c r="M1290" s="2">
        <v>0</v>
      </c>
      <c r="N1290" s="2">
        <v>6.2958999999999996</v>
      </c>
      <c r="O1290" s="3">
        <v>46219</v>
      </c>
      <c r="P1290" s="2">
        <v>0.93569999999999998</v>
      </c>
      <c r="Q1290" s="2"/>
    </row>
    <row r="1291" spans="2:17" ht="30" x14ac:dyDescent="0.25">
      <c r="B1291" s="2">
        <v>-1</v>
      </c>
      <c r="C1291" s="2" t="s">
        <v>129</v>
      </c>
      <c r="D1291" s="2">
        <v>16</v>
      </c>
      <c r="E1291" s="2" t="s">
        <v>32</v>
      </c>
      <c r="F1291" s="2" t="s">
        <v>27</v>
      </c>
      <c r="G1291" s="2" t="s">
        <v>30</v>
      </c>
      <c r="H1291" s="2">
        <v>6.4804000000000004</v>
      </c>
      <c r="I1291" s="2">
        <v>0</v>
      </c>
      <c r="J1291" s="2">
        <v>7.2731000000000003</v>
      </c>
      <c r="K1291" s="2">
        <v>0</v>
      </c>
      <c r="L1291" s="2">
        <v>0</v>
      </c>
      <c r="M1291" s="2">
        <v>0</v>
      </c>
      <c r="N1291" s="2">
        <v>6.0505000000000004</v>
      </c>
      <c r="O1291" s="3">
        <v>46250</v>
      </c>
      <c r="P1291" s="2">
        <v>0</v>
      </c>
      <c r="Q1291" s="2"/>
    </row>
    <row r="1292" spans="2:17" ht="30" x14ac:dyDescent="0.25">
      <c r="B1292" s="2">
        <v>-1</v>
      </c>
      <c r="C1292" s="2" t="s">
        <v>129</v>
      </c>
      <c r="D1292" s="2">
        <v>16</v>
      </c>
      <c r="E1292" s="2" t="s">
        <v>32</v>
      </c>
      <c r="F1292" s="2" t="s">
        <v>27</v>
      </c>
      <c r="G1292" s="2" t="s">
        <v>30</v>
      </c>
      <c r="H1292" s="2">
        <v>6.9482999999999997</v>
      </c>
      <c r="I1292" s="2">
        <v>0</v>
      </c>
      <c r="J1292" s="2">
        <v>7.4485999999999999</v>
      </c>
      <c r="K1292" s="2">
        <v>0</v>
      </c>
      <c r="L1292" s="2">
        <v>0</v>
      </c>
      <c r="M1292" s="2">
        <v>0</v>
      </c>
      <c r="N1292" s="2">
        <v>2.6057999999999999</v>
      </c>
      <c r="O1292" s="3">
        <v>46250</v>
      </c>
      <c r="P1292" s="2">
        <v>0.46789999999999998</v>
      </c>
      <c r="Q1292" s="2"/>
    </row>
    <row r="1293" spans="2:17" ht="30" x14ac:dyDescent="0.25">
      <c r="B1293" s="2">
        <v>-1</v>
      </c>
      <c r="C1293" s="2" t="s">
        <v>129</v>
      </c>
      <c r="D1293" s="2">
        <v>16</v>
      </c>
      <c r="E1293" s="2" t="s">
        <v>32</v>
      </c>
      <c r="F1293" s="2" t="s">
        <v>27</v>
      </c>
      <c r="G1293" s="2" t="s">
        <v>30</v>
      </c>
      <c r="H1293" s="2">
        <v>7.4161000000000001</v>
      </c>
      <c r="I1293" s="2">
        <v>0</v>
      </c>
      <c r="J1293" s="2">
        <v>7.6239999999999997</v>
      </c>
      <c r="K1293" s="2">
        <v>0</v>
      </c>
      <c r="L1293" s="2">
        <v>0</v>
      </c>
      <c r="M1293" s="2">
        <v>0</v>
      </c>
      <c r="N1293" s="2">
        <v>-0.92120000000000002</v>
      </c>
      <c r="O1293" s="3">
        <v>46250</v>
      </c>
      <c r="P1293" s="2">
        <v>0.93569999999999998</v>
      </c>
      <c r="Q1293" s="2"/>
    </row>
    <row r="1294" spans="2:17" ht="30" x14ac:dyDescent="0.25">
      <c r="B1294" s="2">
        <v>-1</v>
      </c>
      <c r="C1294" s="2" t="s">
        <v>129</v>
      </c>
      <c r="D1294" s="2">
        <v>16</v>
      </c>
      <c r="E1294" s="2" t="s">
        <v>32</v>
      </c>
      <c r="F1294" s="2" t="s">
        <v>27</v>
      </c>
      <c r="G1294" s="2" t="s">
        <v>30</v>
      </c>
      <c r="H1294" s="2">
        <v>7.4161000000000001</v>
      </c>
      <c r="I1294" s="2">
        <v>0</v>
      </c>
      <c r="J1294" s="2">
        <v>-2.9773999999999998</v>
      </c>
      <c r="K1294" s="2">
        <v>0</v>
      </c>
      <c r="L1294" s="2">
        <v>0</v>
      </c>
      <c r="M1294" s="2">
        <v>0</v>
      </c>
      <c r="N1294" s="2">
        <v>-2.6217999999999999</v>
      </c>
      <c r="O1294" s="3">
        <v>46281</v>
      </c>
      <c r="P1294" s="2">
        <v>0</v>
      </c>
      <c r="Q1294" s="2"/>
    </row>
    <row r="1295" spans="2:17" ht="30" x14ac:dyDescent="0.25">
      <c r="B1295" s="2">
        <v>-1</v>
      </c>
      <c r="C1295" s="2" t="s">
        <v>129</v>
      </c>
      <c r="D1295" s="2">
        <v>16</v>
      </c>
      <c r="E1295" s="2" t="s">
        <v>32</v>
      </c>
      <c r="F1295" s="2" t="s">
        <v>27</v>
      </c>
      <c r="G1295" s="2" t="s">
        <v>30</v>
      </c>
      <c r="H1295" s="2">
        <v>7.8840000000000003</v>
      </c>
      <c r="I1295" s="2">
        <v>0</v>
      </c>
      <c r="J1295" s="2">
        <v>-2.8018999999999998</v>
      </c>
      <c r="K1295" s="2">
        <v>0</v>
      </c>
      <c r="L1295" s="2">
        <v>0</v>
      </c>
      <c r="M1295" s="2">
        <v>0</v>
      </c>
      <c r="N1295" s="2">
        <v>-1.2699</v>
      </c>
      <c r="O1295" s="3">
        <v>46281</v>
      </c>
      <c r="P1295" s="2">
        <v>0.46789999999999998</v>
      </c>
      <c r="Q1295" s="2"/>
    </row>
    <row r="1296" spans="2:17" ht="30" x14ac:dyDescent="0.25">
      <c r="B1296" s="2">
        <v>-1</v>
      </c>
      <c r="C1296" s="2" t="s">
        <v>129</v>
      </c>
      <c r="D1296" s="2">
        <v>16</v>
      </c>
      <c r="E1296" s="2" t="s">
        <v>32</v>
      </c>
      <c r="F1296" s="2" t="s">
        <v>27</v>
      </c>
      <c r="G1296" s="2" t="s">
        <v>30</v>
      </c>
      <c r="H1296" s="2">
        <v>8.3519000000000005</v>
      </c>
      <c r="I1296" s="2">
        <v>0</v>
      </c>
      <c r="J1296" s="2">
        <v>-2.6265000000000001</v>
      </c>
      <c r="K1296" s="2">
        <v>0</v>
      </c>
      <c r="L1296" s="2">
        <v>0</v>
      </c>
      <c r="M1296" s="2">
        <v>0</v>
      </c>
      <c r="N1296" s="2">
        <v>0</v>
      </c>
      <c r="O1296" s="3">
        <v>46281</v>
      </c>
      <c r="P1296" s="2">
        <v>0.93569999999999998</v>
      </c>
      <c r="Q1296" s="2"/>
    </row>
    <row r="1297" spans="2:17" ht="30" x14ac:dyDescent="0.25">
      <c r="B1297" s="2">
        <v>-1</v>
      </c>
      <c r="C1297" s="2" t="s">
        <v>129</v>
      </c>
      <c r="D1297" s="2">
        <v>16</v>
      </c>
      <c r="E1297" s="2" t="s">
        <v>33</v>
      </c>
      <c r="F1297" s="2" t="s">
        <v>27</v>
      </c>
      <c r="G1297" s="2" t="s">
        <v>24</v>
      </c>
      <c r="H1297" s="2">
        <v>0.15</v>
      </c>
      <c r="I1297" s="2">
        <v>0</v>
      </c>
      <c r="J1297" s="2">
        <v>-5.9874999999999998</v>
      </c>
      <c r="K1297" s="2">
        <v>0</v>
      </c>
      <c r="L1297" s="2">
        <v>0</v>
      </c>
      <c r="M1297" s="2">
        <v>0</v>
      </c>
      <c r="N1297" s="2">
        <v>-8.0681999999999992</v>
      </c>
      <c r="O1297" s="3">
        <v>46038</v>
      </c>
      <c r="P1297" s="2">
        <v>0.15</v>
      </c>
      <c r="Q1297" s="2"/>
    </row>
    <row r="1298" spans="2:17" ht="30" x14ac:dyDescent="0.25">
      <c r="B1298" s="2">
        <v>-1</v>
      </c>
      <c r="C1298" s="2" t="s">
        <v>129</v>
      </c>
      <c r="D1298" s="2">
        <v>16</v>
      </c>
      <c r="E1298" s="2" t="s">
        <v>33</v>
      </c>
      <c r="F1298" s="2" t="s">
        <v>27</v>
      </c>
      <c r="G1298" s="2" t="s">
        <v>24</v>
      </c>
      <c r="H1298" s="2">
        <v>0.52549999999999997</v>
      </c>
      <c r="I1298" s="2">
        <v>0</v>
      </c>
      <c r="J1298" s="2">
        <v>-5.8818999999999999</v>
      </c>
      <c r="K1298" s="2">
        <v>0</v>
      </c>
      <c r="L1298" s="2">
        <v>0</v>
      </c>
      <c r="M1298" s="2">
        <v>0</v>
      </c>
      <c r="N1298" s="2">
        <v>-5.8399000000000001</v>
      </c>
      <c r="O1298" s="3">
        <v>46038</v>
      </c>
      <c r="P1298" s="2">
        <v>0.52549999999999997</v>
      </c>
      <c r="Q1298" s="2"/>
    </row>
    <row r="1299" spans="2:17" ht="30" x14ac:dyDescent="0.25">
      <c r="B1299" s="2">
        <v>-1</v>
      </c>
      <c r="C1299" s="2" t="s">
        <v>129</v>
      </c>
      <c r="D1299" s="2">
        <v>16</v>
      </c>
      <c r="E1299" s="2" t="s">
        <v>33</v>
      </c>
      <c r="F1299" s="2" t="s">
        <v>27</v>
      </c>
      <c r="G1299" s="2" t="s">
        <v>24</v>
      </c>
      <c r="H1299" s="2">
        <v>0.90090000000000003</v>
      </c>
      <c r="I1299" s="2">
        <v>0</v>
      </c>
      <c r="J1299" s="2">
        <v>-5.7763</v>
      </c>
      <c r="K1299" s="2">
        <v>0</v>
      </c>
      <c r="L1299" s="2">
        <v>0</v>
      </c>
      <c r="M1299" s="2">
        <v>0</v>
      </c>
      <c r="N1299" s="2">
        <v>-3.6513</v>
      </c>
      <c r="O1299" s="3">
        <v>46038</v>
      </c>
      <c r="P1299" s="2">
        <v>0.90090000000000003</v>
      </c>
      <c r="Q1299" s="2"/>
    </row>
    <row r="1300" spans="2:17" ht="30" x14ac:dyDescent="0.25">
      <c r="B1300" s="2">
        <v>-1</v>
      </c>
      <c r="C1300" s="2" t="s">
        <v>129</v>
      </c>
      <c r="D1300" s="2">
        <v>16</v>
      </c>
      <c r="E1300" s="2" t="s">
        <v>33</v>
      </c>
      <c r="F1300" s="2" t="s">
        <v>27</v>
      </c>
      <c r="G1300" s="2" t="s">
        <v>24</v>
      </c>
      <c r="H1300" s="2">
        <v>0.90090000000000003</v>
      </c>
      <c r="I1300" s="2">
        <v>0</v>
      </c>
      <c r="J1300" s="2">
        <v>-4.7495000000000003</v>
      </c>
      <c r="K1300" s="2">
        <v>0</v>
      </c>
      <c r="L1300" s="2">
        <v>0</v>
      </c>
      <c r="M1300" s="2">
        <v>0</v>
      </c>
      <c r="N1300" s="2">
        <v>-3.4323000000000001</v>
      </c>
      <c r="O1300" s="3">
        <v>46069</v>
      </c>
      <c r="P1300" s="2">
        <v>0</v>
      </c>
      <c r="Q1300" s="2"/>
    </row>
    <row r="1301" spans="2:17" ht="30" x14ac:dyDescent="0.25">
      <c r="B1301" s="2">
        <v>-1</v>
      </c>
      <c r="C1301" s="2" t="s">
        <v>129</v>
      </c>
      <c r="D1301" s="2">
        <v>16</v>
      </c>
      <c r="E1301" s="2" t="s">
        <v>33</v>
      </c>
      <c r="F1301" s="2" t="s">
        <v>27</v>
      </c>
      <c r="G1301" s="2" t="s">
        <v>24</v>
      </c>
      <c r="H1301" s="2">
        <v>1.3513999999999999</v>
      </c>
      <c r="I1301" s="2">
        <v>0</v>
      </c>
      <c r="J1301" s="2">
        <v>-4.6227999999999998</v>
      </c>
      <c r="K1301" s="2">
        <v>0</v>
      </c>
      <c r="L1301" s="2">
        <v>0</v>
      </c>
      <c r="M1301" s="2">
        <v>0</v>
      </c>
      <c r="N1301" s="2">
        <v>-1.3213999999999999</v>
      </c>
      <c r="O1301" s="3">
        <v>46069</v>
      </c>
      <c r="P1301" s="2">
        <v>0.45050000000000001</v>
      </c>
      <c r="Q1301" s="2"/>
    </row>
    <row r="1302" spans="2:17" ht="30" x14ac:dyDescent="0.25">
      <c r="B1302" s="2">
        <v>-1</v>
      </c>
      <c r="C1302" s="2" t="s">
        <v>129</v>
      </c>
      <c r="D1302" s="2">
        <v>16</v>
      </c>
      <c r="E1302" s="2" t="s">
        <v>33</v>
      </c>
      <c r="F1302" s="2" t="s">
        <v>27</v>
      </c>
      <c r="G1302" s="2" t="s">
        <v>24</v>
      </c>
      <c r="H1302" s="2">
        <v>1.8019000000000001</v>
      </c>
      <c r="I1302" s="2">
        <v>0</v>
      </c>
      <c r="J1302" s="2">
        <v>-4.4961000000000002</v>
      </c>
      <c r="K1302" s="2">
        <v>0</v>
      </c>
      <c r="L1302" s="2">
        <v>0</v>
      </c>
      <c r="M1302" s="2">
        <v>0</v>
      </c>
      <c r="N1302" s="2">
        <v>2.0265</v>
      </c>
      <c r="O1302" s="3">
        <v>46069</v>
      </c>
      <c r="P1302" s="2">
        <v>0.90090000000000003</v>
      </c>
      <c r="Q1302" s="2"/>
    </row>
    <row r="1303" spans="2:17" ht="30" x14ac:dyDescent="0.25">
      <c r="B1303" s="2">
        <v>-1</v>
      </c>
      <c r="C1303" s="2" t="s">
        <v>129</v>
      </c>
      <c r="D1303" s="2">
        <v>16</v>
      </c>
      <c r="E1303" s="2" t="s">
        <v>33</v>
      </c>
      <c r="F1303" s="2" t="s">
        <v>27</v>
      </c>
      <c r="G1303" s="2" t="s">
        <v>24</v>
      </c>
      <c r="H1303" s="2">
        <v>1.8019000000000001</v>
      </c>
      <c r="I1303" s="2">
        <v>0</v>
      </c>
      <c r="J1303" s="2">
        <v>-3.3714</v>
      </c>
      <c r="K1303" s="2">
        <v>0</v>
      </c>
      <c r="L1303" s="2">
        <v>0</v>
      </c>
      <c r="M1303" s="2">
        <v>0</v>
      </c>
      <c r="N1303" s="2">
        <v>2.5049999999999999</v>
      </c>
      <c r="O1303" s="3">
        <v>46097</v>
      </c>
      <c r="P1303" s="2">
        <v>0</v>
      </c>
      <c r="Q1303" s="2"/>
    </row>
    <row r="1304" spans="2:17" ht="30" x14ac:dyDescent="0.25">
      <c r="B1304" s="2">
        <v>-1</v>
      </c>
      <c r="C1304" s="2" t="s">
        <v>129</v>
      </c>
      <c r="D1304" s="2">
        <v>16</v>
      </c>
      <c r="E1304" s="2" t="s">
        <v>33</v>
      </c>
      <c r="F1304" s="2" t="s">
        <v>27</v>
      </c>
      <c r="G1304" s="2" t="s">
        <v>24</v>
      </c>
      <c r="H1304" s="2">
        <v>2.2696999999999998</v>
      </c>
      <c r="I1304" s="2">
        <v>0</v>
      </c>
      <c r="J1304" s="2">
        <v>-3.2399</v>
      </c>
      <c r="K1304" s="2">
        <v>0</v>
      </c>
      <c r="L1304" s="2">
        <v>0</v>
      </c>
      <c r="M1304" s="2">
        <v>0</v>
      </c>
      <c r="N1304" s="2">
        <v>7.1374000000000004</v>
      </c>
      <c r="O1304" s="3">
        <v>46097</v>
      </c>
      <c r="P1304" s="2">
        <v>0.46789999999999998</v>
      </c>
      <c r="Q1304" s="2"/>
    </row>
    <row r="1305" spans="2:17" ht="30" x14ac:dyDescent="0.25">
      <c r="B1305" s="2">
        <v>-1</v>
      </c>
      <c r="C1305" s="2" t="s">
        <v>129</v>
      </c>
      <c r="D1305" s="2">
        <v>16</v>
      </c>
      <c r="E1305" s="2" t="s">
        <v>33</v>
      </c>
      <c r="F1305" s="2" t="s">
        <v>27</v>
      </c>
      <c r="G1305" s="2" t="s">
        <v>24</v>
      </c>
      <c r="H1305" s="2">
        <v>2.7376</v>
      </c>
      <c r="I1305" s="2">
        <v>0</v>
      </c>
      <c r="J1305" s="2">
        <v>-3.1082999999999998</v>
      </c>
      <c r="K1305" s="2">
        <v>0</v>
      </c>
      <c r="L1305" s="2">
        <v>0</v>
      </c>
      <c r="M1305" s="2">
        <v>0</v>
      </c>
      <c r="N1305" s="2">
        <v>11.6877</v>
      </c>
      <c r="O1305" s="3">
        <v>46097</v>
      </c>
      <c r="P1305" s="2">
        <v>0.93569999999999998</v>
      </c>
      <c r="Q1305" s="2"/>
    </row>
    <row r="1306" spans="2:17" ht="30" x14ac:dyDescent="0.25">
      <c r="B1306" s="2">
        <v>-1</v>
      </c>
      <c r="C1306" s="2" t="s">
        <v>129</v>
      </c>
      <c r="D1306" s="2">
        <v>16</v>
      </c>
      <c r="E1306" s="2" t="s">
        <v>33</v>
      </c>
      <c r="F1306" s="2" t="s">
        <v>27</v>
      </c>
      <c r="G1306" s="2" t="s">
        <v>24</v>
      </c>
      <c r="H1306" s="2">
        <v>2.7376</v>
      </c>
      <c r="I1306" s="2">
        <v>0</v>
      </c>
      <c r="J1306" s="2">
        <v>-1.9077</v>
      </c>
      <c r="K1306" s="2">
        <v>0</v>
      </c>
      <c r="L1306" s="2">
        <v>0</v>
      </c>
      <c r="M1306" s="2">
        <v>0</v>
      </c>
      <c r="N1306" s="2">
        <v>11.988099999999999</v>
      </c>
      <c r="O1306" s="3">
        <v>46128</v>
      </c>
      <c r="P1306" s="2">
        <v>0</v>
      </c>
      <c r="Q1306" s="2"/>
    </row>
    <row r="1307" spans="2:17" ht="30" x14ac:dyDescent="0.25">
      <c r="B1307" s="2">
        <v>-1</v>
      </c>
      <c r="C1307" s="2" t="s">
        <v>129</v>
      </c>
      <c r="D1307" s="2">
        <v>16</v>
      </c>
      <c r="E1307" s="2" t="s">
        <v>33</v>
      </c>
      <c r="F1307" s="2" t="s">
        <v>27</v>
      </c>
      <c r="G1307" s="2" t="s">
        <v>24</v>
      </c>
      <c r="H1307" s="2">
        <v>3.2054</v>
      </c>
      <c r="I1307" s="2">
        <v>0</v>
      </c>
      <c r="J1307" s="2">
        <v>-1.7762</v>
      </c>
      <c r="K1307" s="2">
        <v>0</v>
      </c>
      <c r="L1307" s="2">
        <v>0</v>
      </c>
      <c r="M1307" s="2">
        <v>0</v>
      </c>
      <c r="N1307" s="2">
        <v>14.569100000000001</v>
      </c>
      <c r="O1307" s="3">
        <v>46128</v>
      </c>
      <c r="P1307" s="2">
        <v>0.46789999999999998</v>
      </c>
      <c r="Q1307" s="2"/>
    </row>
    <row r="1308" spans="2:17" ht="30" x14ac:dyDescent="0.25">
      <c r="B1308" s="2">
        <v>-1</v>
      </c>
      <c r="C1308" s="2" t="s">
        <v>129</v>
      </c>
      <c r="D1308" s="2">
        <v>16</v>
      </c>
      <c r="E1308" s="2" t="s">
        <v>33</v>
      </c>
      <c r="F1308" s="2" t="s">
        <v>27</v>
      </c>
      <c r="G1308" s="2" t="s">
        <v>24</v>
      </c>
      <c r="H1308" s="2">
        <v>3.6732999999999998</v>
      </c>
      <c r="I1308" s="2">
        <v>0</v>
      </c>
      <c r="J1308" s="2">
        <v>-1.6446000000000001</v>
      </c>
      <c r="K1308" s="2">
        <v>0</v>
      </c>
      <c r="L1308" s="2">
        <v>0</v>
      </c>
      <c r="M1308" s="2">
        <v>0</v>
      </c>
      <c r="N1308" s="2">
        <v>17.067900000000002</v>
      </c>
      <c r="O1308" s="3">
        <v>46128</v>
      </c>
      <c r="P1308" s="2">
        <v>0.93569999999999998</v>
      </c>
      <c r="Q1308" s="2"/>
    </row>
    <row r="1309" spans="2:17" ht="30" x14ac:dyDescent="0.25">
      <c r="B1309" s="2">
        <v>-1</v>
      </c>
      <c r="C1309" s="2" t="s">
        <v>129</v>
      </c>
      <c r="D1309" s="2">
        <v>16</v>
      </c>
      <c r="E1309" s="2" t="s">
        <v>33</v>
      </c>
      <c r="F1309" s="2" t="s">
        <v>27</v>
      </c>
      <c r="G1309" s="2" t="s">
        <v>24</v>
      </c>
      <c r="H1309" s="2">
        <v>3.6732999999999998</v>
      </c>
      <c r="I1309" s="2">
        <v>0</v>
      </c>
      <c r="J1309" s="2">
        <v>-0.433</v>
      </c>
      <c r="K1309" s="2">
        <v>0</v>
      </c>
      <c r="L1309" s="2">
        <v>0</v>
      </c>
      <c r="M1309" s="2">
        <v>0</v>
      </c>
      <c r="N1309" s="2">
        <v>17.195699999999999</v>
      </c>
      <c r="O1309" s="3">
        <v>46158</v>
      </c>
      <c r="P1309" s="2">
        <v>0</v>
      </c>
      <c r="Q1309" s="2"/>
    </row>
    <row r="1310" spans="2:17" ht="30" x14ac:dyDescent="0.25">
      <c r="B1310" s="2">
        <v>-1</v>
      </c>
      <c r="C1310" s="2" t="s">
        <v>129</v>
      </c>
      <c r="D1310" s="2">
        <v>16</v>
      </c>
      <c r="E1310" s="2" t="s">
        <v>33</v>
      </c>
      <c r="F1310" s="2" t="s">
        <v>27</v>
      </c>
      <c r="G1310" s="2" t="s">
        <v>24</v>
      </c>
      <c r="H1310" s="2">
        <v>4.1410999999999998</v>
      </c>
      <c r="I1310" s="2">
        <v>0</v>
      </c>
      <c r="J1310" s="2">
        <v>-0.3014</v>
      </c>
      <c r="K1310" s="2">
        <v>0</v>
      </c>
      <c r="L1310" s="2">
        <v>0</v>
      </c>
      <c r="M1310" s="2">
        <v>0</v>
      </c>
      <c r="N1310" s="2">
        <v>17.702100000000002</v>
      </c>
      <c r="O1310" s="3">
        <v>46158</v>
      </c>
      <c r="P1310" s="2">
        <v>0.46789999999999998</v>
      </c>
      <c r="Q1310" s="2"/>
    </row>
    <row r="1311" spans="2:17" ht="30" x14ac:dyDescent="0.25">
      <c r="B1311" s="2">
        <v>-1</v>
      </c>
      <c r="C1311" s="2" t="s">
        <v>129</v>
      </c>
      <c r="D1311" s="2">
        <v>16</v>
      </c>
      <c r="E1311" s="2" t="s">
        <v>33</v>
      </c>
      <c r="F1311" s="2" t="s">
        <v>27</v>
      </c>
      <c r="G1311" s="2" t="s">
        <v>24</v>
      </c>
      <c r="H1311" s="2">
        <v>4.609</v>
      </c>
      <c r="I1311" s="2">
        <v>0</v>
      </c>
      <c r="J1311" s="2">
        <v>-0.1699</v>
      </c>
      <c r="K1311" s="2">
        <v>0</v>
      </c>
      <c r="L1311" s="2">
        <v>0</v>
      </c>
      <c r="M1311" s="2">
        <v>0</v>
      </c>
      <c r="N1311" s="2">
        <v>18.1265</v>
      </c>
      <c r="O1311" s="3">
        <v>46158</v>
      </c>
      <c r="P1311" s="2">
        <v>0.93569999999999998</v>
      </c>
      <c r="Q1311" s="2"/>
    </row>
    <row r="1312" spans="2:17" ht="30" x14ac:dyDescent="0.25">
      <c r="B1312" s="2">
        <v>-1</v>
      </c>
      <c r="C1312" s="2" t="s">
        <v>129</v>
      </c>
      <c r="D1312" s="2">
        <v>16</v>
      </c>
      <c r="E1312" s="2" t="s">
        <v>33</v>
      </c>
      <c r="F1312" s="2" t="s">
        <v>27</v>
      </c>
      <c r="G1312" s="2" t="s">
        <v>24</v>
      </c>
      <c r="H1312" s="2">
        <v>4.609</v>
      </c>
      <c r="I1312" s="2">
        <v>0</v>
      </c>
      <c r="J1312" s="2">
        <v>3.1739000000000002</v>
      </c>
      <c r="K1312" s="2">
        <v>0</v>
      </c>
      <c r="L1312" s="2">
        <v>0</v>
      </c>
      <c r="M1312" s="2">
        <v>0</v>
      </c>
      <c r="N1312" s="2">
        <v>18.082100000000001</v>
      </c>
      <c r="O1312" s="3">
        <v>46189</v>
      </c>
      <c r="P1312" s="2">
        <v>0</v>
      </c>
      <c r="Q1312" s="2"/>
    </row>
    <row r="1313" spans="2:17" ht="30" x14ac:dyDescent="0.25">
      <c r="B1313" s="2">
        <v>-1</v>
      </c>
      <c r="C1313" s="2" t="s">
        <v>129</v>
      </c>
      <c r="D1313" s="2">
        <v>16</v>
      </c>
      <c r="E1313" s="2" t="s">
        <v>33</v>
      </c>
      <c r="F1313" s="2" t="s">
        <v>27</v>
      </c>
      <c r="G1313" s="2" t="s">
        <v>24</v>
      </c>
      <c r="H1313" s="2">
        <v>5.0769000000000002</v>
      </c>
      <c r="I1313" s="2">
        <v>0</v>
      </c>
      <c r="J1313" s="2">
        <v>3.3492999999999999</v>
      </c>
      <c r="K1313" s="2">
        <v>0</v>
      </c>
      <c r="L1313" s="2">
        <v>0</v>
      </c>
      <c r="M1313" s="2">
        <v>0</v>
      </c>
      <c r="N1313" s="2">
        <v>16.556100000000001</v>
      </c>
      <c r="O1313" s="3">
        <v>46189</v>
      </c>
      <c r="P1313" s="2">
        <v>0.46789999999999998</v>
      </c>
      <c r="Q1313" s="2"/>
    </row>
    <row r="1314" spans="2:17" ht="30" x14ac:dyDescent="0.25">
      <c r="B1314" s="2">
        <v>-1</v>
      </c>
      <c r="C1314" s="2" t="s">
        <v>129</v>
      </c>
      <c r="D1314" s="2">
        <v>16</v>
      </c>
      <c r="E1314" s="2" t="s">
        <v>33</v>
      </c>
      <c r="F1314" s="2" t="s">
        <v>27</v>
      </c>
      <c r="G1314" s="2" t="s">
        <v>24</v>
      </c>
      <c r="H1314" s="2">
        <v>5.5446999999999997</v>
      </c>
      <c r="I1314" s="2">
        <v>0</v>
      </c>
      <c r="J1314" s="2">
        <v>3.5247999999999999</v>
      </c>
      <c r="K1314" s="2">
        <v>0</v>
      </c>
      <c r="L1314" s="2">
        <v>0</v>
      </c>
      <c r="M1314" s="2">
        <v>0</v>
      </c>
      <c r="N1314" s="2">
        <v>14.9481</v>
      </c>
      <c r="O1314" s="3">
        <v>46189</v>
      </c>
      <c r="P1314" s="2">
        <v>0.93569999999999998</v>
      </c>
      <c r="Q1314" s="2"/>
    </row>
    <row r="1315" spans="2:17" ht="30" x14ac:dyDescent="0.25">
      <c r="B1315" s="2">
        <v>-1</v>
      </c>
      <c r="C1315" s="2" t="s">
        <v>129</v>
      </c>
      <c r="D1315" s="2">
        <v>16</v>
      </c>
      <c r="E1315" s="2" t="s">
        <v>33</v>
      </c>
      <c r="F1315" s="2" t="s">
        <v>27</v>
      </c>
      <c r="G1315" s="2" t="s">
        <v>24</v>
      </c>
      <c r="H1315" s="2">
        <v>5.5446999999999997</v>
      </c>
      <c r="I1315" s="2">
        <v>0</v>
      </c>
      <c r="J1315" s="2">
        <v>7.0860000000000003</v>
      </c>
      <c r="K1315" s="2">
        <v>0</v>
      </c>
      <c r="L1315" s="2">
        <v>0</v>
      </c>
      <c r="M1315" s="2">
        <v>0</v>
      </c>
      <c r="N1315" s="2">
        <v>14.7445</v>
      </c>
      <c r="O1315" s="3">
        <v>46219</v>
      </c>
      <c r="P1315" s="2">
        <v>0</v>
      </c>
      <c r="Q1315" s="2"/>
    </row>
    <row r="1316" spans="2:17" ht="30" x14ac:dyDescent="0.25">
      <c r="B1316" s="2">
        <v>-1</v>
      </c>
      <c r="C1316" s="2" t="s">
        <v>129</v>
      </c>
      <c r="D1316" s="2">
        <v>16</v>
      </c>
      <c r="E1316" s="2" t="s">
        <v>33</v>
      </c>
      <c r="F1316" s="2" t="s">
        <v>27</v>
      </c>
      <c r="G1316" s="2" t="s">
        <v>24</v>
      </c>
      <c r="H1316" s="2">
        <v>6.0125999999999999</v>
      </c>
      <c r="I1316" s="2">
        <v>0</v>
      </c>
      <c r="J1316" s="2">
        <v>7.2614999999999998</v>
      </c>
      <c r="K1316" s="2">
        <v>0</v>
      </c>
      <c r="L1316" s="2">
        <v>0</v>
      </c>
      <c r="M1316" s="2">
        <v>0</v>
      </c>
      <c r="N1316" s="2">
        <v>11.388199999999999</v>
      </c>
      <c r="O1316" s="3">
        <v>46219</v>
      </c>
      <c r="P1316" s="2">
        <v>0.46789999999999998</v>
      </c>
      <c r="Q1316" s="2"/>
    </row>
    <row r="1317" spans="2:17" ht="30" x14ac:dyDescent="0.25">
      <c r="B1317" s="2">
        <v>-1</v>
      </c>
      <c r="C1317" s="2" t="s">
        <v>129</v>
      </c>
      <c r="D1317" s="2">
        <v>16</v>
      </c>
      <c r="E1317" s="2" t="s">
        <v>33</v>
      </c>
      <c r="F1317" s="2" t="s">
        <v>27</v>
      </c>
      <c r="G1317" s="2" t="s">
        <v>24</v>
      </c>
      <c r="H1317" s="2">
        <v>6.4804000000000004</v>
      </c>
      <c r="I1317" s="2">
        <v>0</v>
      </c>
      <c r="J1317" s="2">
        <v>7.4368999999999996</v>
      </c>
      <c r="K1317" s="2">
        <v>0</v>
      </c>
      <c r="L1317" s="2">
        <v>0</v>
      </c>
      <c r="M1317" s="2">
        <v>0</v>
      </c>
      <c r="N1317" s="2">
        <v>7.9497999999999998</v>
      </c>
      <c r="O1317" s="3">
        <v>46219</v>
      </c>
      <c r="P1317" s="2">
        <v>0.93569999999999998</v>
      </c>
      <c r="Q1317" s="2"/>
    </row>
    <row r="1318" spans="2:17" ht="30" x14ac:dyDescent="0.25">
      <c r="B1318" s="2">
        <v>-1</v>
      </c>
      <c r="C1318" s="2" t="s">
        <v>129</v>
      </c>
      <c r="D1318" s="2">
        <v>16</v>
      </c>
      <c r="E1318" s="2" t="s">
        <v>33</v>
      </c>
      <c r="F1318" s="2" t="s">
        <v>27</v>
      </c>
      <c r="G1318" s="2" t="s">
        <v>24</v>
      </c>
      <c r="H1318" s="2">
        <v>6.4804000000000004</v>
      </c>
      <c r="I1318" s="2">
        <v>0</v>
      </c>
      <c r="J1318" s="2">
        <v>9.2286999999999999</v>
      </c>
      <c r="K1318" s="2">
        <v>0</v>
      </c>
      <c r="L1318" s="2">
        <v>0</v>
      </c>
      <c r="M1318" s="2">
        <v>0</v>
      </c>
      <c r="N1318" s="2">
        <v>7.6398000000000001</v>
      </c>
      <c r="O1318" s="3">
        <v>46250</v>
      </c>
      <c r="P1318" s="2">
        <v>0</v>
      </c>
      <c r="Q1318" s="2"/>
    </row>
    <row r="1319" spans="2:17" ht="30" x14ac:dyDescent="0.25">
      <c r="B1319" s="2">
        <v>-1</v>
      </c>
      <c r="C1319" s="2" t="s">
        <v>129</v>
      </c>
      <c r="D1319" s="2">
        <v>16</v>
      </c>
      <c r="E1319" s="2" t="s">
        <v>33</v>
      </c>
      <c r="F1319" s="2" t="s">
        <v>27</v>
      </c>
      <c r="G1319" s="2" t="s">
        <v>24</v>
      </c>
      <c r="H1319" s="2">
        <v>6.9482999999999997</v>
      </c>
      <c r="I1319" s="2">
        <v>0</v>
      </c>
      <c r="J1319" s="2">
        <v>9.4040999999999997</v>
      </c>
      <c r="K1319" s="2">
        <v>0</v>
      </c>
      <c r="L1319" s="2">
        <v>0</v>
      </c>
      <c r="M1319" s="2">
        <v>0</v>
      </c>
      <c r="N1319" s="2">
        <v>3.2810000000000001</v>
      </c>
      <c r="O1319" s="3">
        <v>46250</v>
      </c>
      <c r="P1319" s="2">
        <v>0.46789999999999998</v>
      </c>
      <c r="Q1319" s="2"/>
    </row>
    <row r="1320" spans="2:17" ht="30" x14ac:dyDescent="0.25">
      <c r="B1320" s="2">
        <v>-1</v>
      </c>
      <c r="C1320" s="2" t="s">
        <v>129</v>
      </c>
      <c r="D1320" s="2">
        <v>16</v>
      </c>
      <c r="E1320" s="2" t="s">
        <v>33</v>
      </c>
      <c r="F1320" s="2" t="s">
        <v>27</v>
      </c>
      <c r="G1320" s="2" t="s">
        <v>24</v>
      </c>
      <c r="H1320" s="2">
        <v>7.4161000000000001</v>
      </c>
      <c r="I1320" s="2">
        <v>0</v>
      </c>
      <c r="J1320" s="2">
        <v>9.5795999999999992</v>
      </c>
      <c r="K1320" s="2">
        <v>0</v>
      </c>
      <c r="L1320" s="2">
        <v>0</v>
      </c>
      <c r="M1320" s="2">
        <v>0</v>
      </c>
      <c r="N1320" s="2">
        <v>-0.26989999999999997</v>
      </c>
      <c r="O1320" s="3">
        <v>46250</v>
      </c>
      <c r="P1320" s="2">
        <v>0.93569999999999998</v>
      </c>
      <c r="Q1320" s="2"/>
    </row>
    <row r="1321" spans="2:17" ht="30" x14ac:dyDescent="0.25">
      <c r="B1321" s="2">
        <v>-1</v>
      </c>
      <c r="C1321" s="2" t="s">
        <v>129</v>
      </c>
      <c r="D1321" s="2">
        <v>16</v>
      </c>
      <c r="E1321" s="2" t="s">
        <v>33</v>
      </c>
      <c r="F1321" s="2" t="s">
        <v>27</v>
      </c>
      <c r="G1321" s="2" t="s">
        <v>24</v>
      </c>
      <c r="H1321" s="2">
        <v>7.4161000000000001</v>
      </c>
      <c r="I1321" s="2">
        <v>0</v>
      </c>
      <c r="J1321" s="2">
        <v>-1.1712</v>
      </c>
      <c r="K1321" s="2">
        <v>0</v>
      </c>
      <c r="L1321" s="2">
        <v>0</v>
      </c>
      <c r="M1321" s="2">
        <v>0</v>
      </c>
      <c r="N1321" s="2">
        <v>-0.97270000000000001</v>
      </c>
      <c r="O1321" s="3">
        <v>46281</v>
      </c>
      <c r="P1321" s="2">
        <v>0</v>
      </c>
      <c r="Q1321" s="2"/>
    </row>
    <row r="1322" spans="2:17" ht="30" x14ac:dyDescent="0.25">
      <c r="B1322" s="2">
        <v>-1</v>
      </c>
      <c r="C1322" s="2" t="s">
        <v>129</v>
      </c>
      <c r="D1322" s="2">
        <v>16</v>
      </c>
      <c r="E1322" s="2" t="s">
        <v>33</v>
      </c>
      <c r="F1322" s="2" t="s">
        <v>27</v>
      </c>
      <c r="G1322" s="2" t="s">
        <v>24</v>
      </c>
      <c r="H1322" s="2">
        <v>7.8840000000000003</v>
      </c>
      <c r="I1322" s="2">
        <v>0</v>
      </c>
      <c r="J1322" s="2">
        <v>-1.0396000000000001</v>
      </c>
      <c r="K1322" s="2">
        <v>0</v>
      </c>
      <c r="L1322" s="2">
        <v>0</v>
      </c>
      <c r="M1322" s="2">
        <v>0</v>
      </c>
      <c r="N1322" s="2">
        <v>-0.4556</v>
      </c>
      <c r="O1322" s="3">
        <v>46281</v>
      </c>
      <c r="P1322" s="2">
        <v>0.46789999999999998</v>
      </c>
      <c r="Q1322" s="2"/>
    </row>
    <row r="1323" spans="2:17" ht="30" x14ac:dyDescent="0.25">
      <c r="B1323" s="2">
        <v>-1</v>
      </c>
      <c r="C1323" s="2" t="s">
        <v>129</v>
      </c>
      <c r="D1323" s="2">
        <v>16</v>
      </c>
      <c r="E1323" s="2" t="s">
        <v>33</v>
      </c>
      <c r="F1323" s="2" t="s">
        <v>27</v>
      </c>
      <c r="G1323" s="2" t="s">
        <v>24</v>
      </c>
      <c r="H1323" s="2">
        <v>8.3519000000000005</v>
      </c>
      <c r="I1323" s="2">
        <v>0</v>
      </c>
      <c r="J1323" s="2">
        <v>-0.90800000000000003</v>
      </c>
      <c r="K1323" s="2">
        <v>0</v>
      </c>
      <c r="L1323" s="2">
        <v>0</v>
      </c>
      <c r="M1323" s="2">
        <v>0</v>
      </c>
      <c r="N1323" s="2">
        <v>0</v>
      </c>
      <c r="O1323" s="3">
        <v>46281</v>
      </c>
      <c r="P1323" s="2">
        <v>0.93569999999999998</v>
      </c>
      <c r="Q1323" s="2"/>
    </row>
    <row r="1324" spans="2:17" ht="30" x14ac:dyDescent="0.25">
      <c r="B1324" s="2">
        <v>-1</v>
      </c>
      <c r="C1324" s="2" t="s">
        <v>129</v>
      </c>
      <c r="D1324" s="2">
        <v>16</v>
      </c>
      <c r="E1324" s="2" t="s">
        <v>33</v>
      </c>
      <c r="F1324" s="2" t="s">
        <v>27</v>
      </c>
      <c r="G1324" s="2" t="s">
        <v>30</v>
      </c>
      <c r="H1324" s="2">
        <v>0.15</v>
      </c>
      <c r="I1324" s="2">
        <v>0</v>
      </c>
      <c r="J1324" s="2">
        <v>-17.6096</v>
      </c>
      <c r="K1324" s="2">
        <v>0</v>
      </c>
      <c r="L1324" s="2">
        <v>0</v>
      </c>
      <c r="M1324" s="2">
        <v>0</v>
      </c>
      <c r="N1324" s="2">
        <v>-24.264099999999999</v>
      </c>
      <c r="O1324" s="3">
        <v>46038</v>
      </c>
      <c r="P1324" s="2">
        <v>0.15</v>
      </c>
      <c r="Q1324" s="2"/>
    </row>
    <row r="1325" spans="2:17" ht="30" x14ac:dyDescent="0.25">
      <c r="B1325" s="2">
        <v>-1</v>
      </c>
      <c r="C1325" s="2" t="s">
        <v>129</v>
      </c>
      <c r="D1325" s="2">
        <v>16</v>
      </c>
      <c r="E1325" s="2" t="s">
        <v>33</v>
      </c>
      <c r="F1325" s="2" t="s">
        <v>27</v>
      </c>
      <c r="G1325" s="2" t="s">
        <v>30</v>
      </c>
      <c r="H1325" s="2">
        <v>0.52549999999999997</v>
      </c>
      <c r="I1325" s="2">
        <v>0</v>
      </c>
      <c r="J1325" s="2">
        <v>-17.468800000000002</v>
      </c>
      <c r="K1325" s="2">
        <v>0</v>
      </c>
      <c r="L1325" s="2">
        <v>0</v>
      </c>
      <c r="M1325" s="2">
        <v>0</v>
      </c>
      <c r="N1325" s="2">
        <v>-17.678699999999999</v>
      </c>
      <c r="O1325" s="3">
        <v>46038</v>
      </c>
      <c r="P1325" s="2">
        <v>0.52549999999999997</v>
      </c>
      <c r="Q1325" s="2"/>
    </row>
    <row r="1326" spans="2:17" ht="30" x14ac:dyDescent="0.25">
      <c r="B1326" s="2">
        <v>-1</v>
      </c>
      <c r="C1326" s="2" t="s">
        <v>129</v>
      </c>
      <c r="D1326" s="2">
        <v>16</v>
      </c>
      <c r="E1326" s="2" t="s">
        <v>33</v>
      </c>
      <c r="F1326" s="2" t="s">
        <v>27</v>
      </c>
      <c r="G1326" s="2" t="s">
        <v>30</v>
      </c>
      <c r="H1326" s="2">
        <v>0.90090000000000003</v>
      </c>
      <c r="I1326" s="2">
        <v>0</v>
      </c>
      <c r="J1326" s="2">
        <v>-17.327999999999999</v>
      </c>
      <c r="K1326" s="2">
        <v>0</v>
      </c>
      <c r="L1326" s="2">
        <v>0</v>
      </c>
      <c r="M1326" s="2">
        <v>0</v>
      </c>
      <c r="N1326" s="2">
        <v>-11.1463</v>
      </c>
      <c r="O1326" s="3">
        <v>46038</v>
      </c>
      <c r="P1326" s="2">
        <v>0.90090000000000003</v>
      </c>
      <c r="Q1326" s="2"/>
    </row>
    <row r="1327" spans="2:17" ht="30" x14ac:dyDescent="0.25">
      <c r="B1327" s="2">
        <v>-1</v>
      </c>
      <c r="C1327" s="2" t="s">
        <v>129</v>
      </c>
      <c r="D1327" s="2">
        <v>16</v>
      </c>
      <c r="E1327" s="2" t="s">
        <v>33</v>
      </c>
      <c r="F1327" s="2" t="s">
        <v>27</v>
      </c>
      <c r="G1327" s="2" t="s">
        <v>30</v>
      </c>
      <c r="H1327" s="2">
        <v>0.90090000000000003</v>
      </c>
      <c r="I1327" s="2">
        <v>0</v>
      </c>
      <c r="J1327" s="2">
        <v>-14.063800000000001</v>
      </c>
      <c r="K1327" s="2">
        <v>0</v>
      </c>
      <c r="L1327" s="2">
        <v>0</v>
      </c>
      <c r="M1327" s="2">
        <v>0</v>
      </c>
      <c r="N1327" s="2">
        <v>-10.4918</v>
      </c>
      <c r="O1327" s="3">
        <v>46069</v>
      </c>
      <c r="P1327" s="2">
        <v>0</v>
      </c>
      <c r="Q1327" s="2"/>
    </row>
    <row r="1328" spans="2:17" ht="30" x14ac:dyDescent="0.25">
      <c r="B1328" s="2">
        <v>-1</v>
      </c>
      <c r="C1328" s="2" t="s">
        <v>129</v>
      </c>
      <c r="D1328" s="2">
        <v>16</v>
      </c>
      <c r="E1328" s="2" t="s">
        <v>33</v>
      </c>
      <c r="F1328" s="2" t="s">
        <v>27</v>
      </c>
      <c r="G1328" s="2" t="s">
        <v>30</v>
      </c>
      <c r="H1328" s="2">
        <v>1.3513999999999999</v>
      </c>
      <c r="I1328" s="2">
        <v>0</v>
      </c>
      <c r="J1328" s="2">
        <v>-13.8949</v>
      </c>
      <c r="K1328" s="2">
        <v>0</v>
      </c>
      <c r="L1328" s="2">
        <v>0</v>
      </c>
      <c r="M1328" s="2">
        <v>0</v>
      </c>
      <c r="N1328" s="2">
        <v>-4.1946000000000003</v>
      </c>
      <c r="O1328" s="3">
        <v>46069</v>
      </c>
      <c r="P1328" s="2">
        <v>0.45050000000000001</v>
      </c>
      <c r="Q1328" s="2"/>
    </row>
    <row r="1329" spans="2:17" ht="30" x14ac:dyDescent="0.25">
      <c r="B1329" s="2">
        <v>-1</v>
      </c>
      <c r="C1329" s="2" t="s">
        <v>129</v>
      </c>
      <c r="D1329" s="2">
        <v>16</v>
      </c>
      <c r="E1329" s="2" t="s">
        <v>33</v>
      </c>
      <c r="F1329" s="2" t="s">
        <v>27</v>
      </c>
      <c r="G1329" s="2" t="s">
        <v>30</v>
      </c>
      <c r="H1329" s="2">
        <v>1.8019000000000001</v>
      </c>
      <c r="I1329" s="2">
        <v>0</v>
      </c>
      <c r="J1329" s="2">
        <v>-13.725899999999999</v>
      </c>
      <c r="K1329" s="2">
        <v>0</v>
      </c>
      <c r="L1329" s="2">
        <v>0</v>
      </c>
      <c r="M1329" s="2">
        <v>0</v>
      </c>
      <c r="N1329" s="2">
        <v>0.63700000000000001</v>
      </c>
      <c r="O1329" s="3">
        <v>46069</v>
      </c>
      <c r="P1329" s="2">
        <v>0.90090000000000003</v>
      </c>
      <c r="Q1329" s="2"/>
    </row>
    <row r="1330" spans="2:17" ht="30" x14ac:dyDescent="0.25">
      <c r="B1330" s="2">
        <v>-1</v>
      </c>
      <c r="C1330" s="2" t="s">
        <v>129</v>
      </c>
      <c r="D1330" s="2">
        <v>16</v>
      </c>
      <c r="E1330" s="2" t="s">
        <v>33</v>
      </c>
      <c r="F1330" s="2" t="s">
        <v>27</v>
      </c>
      <c r="G1330" s="2" t="s">
        <v>30</v>
      </c>
      <c r="H1330" s="2">
        <v>1.8019000000000001</v>
      </c>
      <c r="I1330" s="2">
        <v>0</v>
      </c>
      <c r="J1330" s="2">
        <v>-9.9890000000000008</v>
      </c>
      <c r="K1330" s="2">
        <v>0</v>
      </c>
      <c r="L1330" s="2">
        <v>0</v>
      </c>
      <c r="M1330" s="2">
        <v>0</v>
      </c>
      <c r="N1330" s="2">
        <v>0.7984</v>
      </c>
      <c r="O1330" s="3">
        <v>46097</v>
      </c>
      <c r="P1330" s="2">
        <v>0</v>
      </c>
      <c r="Q1330" s="2"/>
    </row>
    <row r="1331" spans="2:17" ht="30" x14ac:dyDescent="0.25">
      <c r="B1331" s="2">
        <v>-1</v>
      </c>
      <c r="C1331" s="2" t="s">
        <v>129</v>
      </c>
      <c r="D1331" s="2">
        <v>16</v>
      </c>
      <c r="E1331" s="2" t="s">
        <v>33</v>
      </c>
      <c r="F1331" s="2" t="s">
        <v>27</v>
      </c>
      <c r="G1331" s="2" t="s">
        <v>30</v>
      </c>
      <c r="H1331" s="2">
        <v>2.2696999999999998</v>
      </c>
      <c r="I1331" s="2">
        <v>0</v>
      </c>
      <c r="J1331" s="2">
        <v>-9.8134999999999994</v>
      </c>
      <c r="K1331" s="2">
        <v>0</v>
      </c>
      <c r="L1331" s="2">
        <v>0</v>
      </c>
      <c r="M1331" s="2">
        <v>0</v>
      </c>
      <c r="N1331" s="2">
        <v>2.3753000000000002</v>
      </c>
      <c r="O1331" s="3">
        <v>46097</v>
      </c>
      <c r="P1331" s="2">
        <v>0.46789999999999998</v>
      </c>
      <c r="Q1331" s="2"/>
    </row>
    <row r="1332" spans="2:17" ht="30" x14ac:dyDescent="0.25">
      <c r="B1332" s="2">
        <v>-1</v>
      </c>
      <c r="C1332" s="2" t="s">
        <v>129</v>
      </c>
      <c r="D1332" s="2">
        <v>16</v>
      </c>
      <c r="E1332" s="2" t="s">
        <v>33</v>
      </c>
      <c r="F1332" s="2" t="s">
        <v>27</v>
      </c>
      <c r="G1332" s="2" t="s">
        <v>30</v>
      </c>
      <c r="H1332" s="2">
        <v>2.7376</v>
      </c>
      <c r="I1332" s="2">
        <v>0</v>
      </c>
      <c r="J1332" s="2">
        <v>-9.6380999999999997</v>
      </c>
      <c r="K1332" s="2">
        <v>0</v>
      </c>
      <c r="L1332" s="2">
        <v>0</v>
      </c>
      <c r="M1332" s="2">
        <v>0</v>
      </c>
      <c r="N1332" s="2">
        <v>3.8906000000000001</v>
      </c>
      <c r="O1332" s="3">
        <v>46097</v>
      </c>
      <c r="P1332" s="2">
        <v>0.93569999999999998</v>
      </c>
      <c r="Q1332" s="2"/>
    </row>
    <row r="1333" spans="2:17" ht="30" x14ac:dyDescent="0.25">
      <c r="B1333" s="2">
        <v>-1</v>
      </c>
      <c r="C1333" s="2" t="s">
        <v>129</v>
      </c>
      <c r="D1333" s="2">
        <v>16</v>
      </c>
      <c r="E1333" s="2" t="s">
        <v>33</v>
      </c>
      <c r="F1333" s="2" t="s">
        <v>27</v>
      </c>
      <c r="G1333" s="2" t="s">
        <v>30</v>
      </c>
      <c r="H1333" s="2">
        <v>2.7376</v>
      </c>
      <c r="I1333" s="2">
        <v>0</v>
      </c>
      <c r="J1333" s="2">
        <v>-5.6041999999999996</v>
      </c>
      <c r="K1333" s="2">
        <v>0</v>
      </c>
      <c r="L1333" s="2">
        <v>0</v>
      </c>
      <c r="M1333" s="2">
        <v>0</v>
      </c>
      <c r="N1333" s="2">
        <v>3.9921000000000002</v>
      </c>
      <c r="O1333" s="3">
        <v>46128</v>
      </c>
      <c r="P1333" s="2">
        <v>0</v>
      </c>
      <c r="Q1333" s="2"/>
    </row>
    <row r="1334" spans="2:17" ht="30" x14ac:dyDescent="0.25">
      <c r="B1334" s="2">
        <v>-1</v>
      </c>
      <c r="C1334" s="2" t="s">
        <v>129</v>
      </c>
      <c r="D1334" s="2">
        <v>16</v>
      </c>
      <c r="E1334" s="2" t="s">
        <v>33</v>
      </c>
      <c r="F1334" s="2" t="s">
        <v>27</v>
      </c>
      <c r="G1334" s="2" t="s">
        <v>30</v>
      </c>
      <c r="H1334" s="2">
        <v>3.2054</v>
      </c>
      <c r="I1334" s="2">
        <v>0</v>
      </c>
      <c r="J1334" s="2">
        <v>-5.4287999999999998</v>
      </c>
      <c r="K1334" s="2">
        <v>0</v>
      </c>
      <c r="L1334" s="2">
        <v>0</v>
      </c>
      <c r="M1334" s="2">
        <v>0</v>
      </c>
      <c r="N1334" s="2">
        <v>4.8771000000000004</v>
      </c>
      <c r="O1334" s="3">
        <v>46128</v>
      </c>
      <c r="P1334" s="2">
        <v>0.46789999999999998</v>
      </c>
      <c r="Q1334" s="2"/>
    </row>
    <row r="1335" spans="2:17" ht="30" x14ac:dyDescent="0.25">
      <c r="B1335" s="2">
        <v>-1</v>
      </c>
      <c r="C1335" s="2" t="s">
        <v>129</v>
      </c>
      <c r="D1335" s="2">
        <v>16</v>
      </c>
      <c r="E1335" s="2" t="s">
        <v>33</v>
      </c>
      <c r="F1335" s="2" t="s">
        <v>27</v>
      </c>
      <c r="G1335" s="2" t="s">
        <v>30</v>
      </c>
      <c r="H1335" s="2">
        <v>3.6732999999999998</v>
      </c>
      <c r="I1335" s="2">
        <v>0</v>
      </c>
      <c r="J1335" s="2">
        <v>-5.2533000000000003</v>
      </c>
      <c r="K1335" s="2">
        <v>0</v>
      </c>
      <c r="L1335" s="2">
        <v>0</v>
      </c>
      <c r="M1335" s="2">
        <v>0</v>
      </c>
      <c r="N1335" s="2">
        <v>5.6837</v>
      </c>
      <c r="O1335" s="3">
        <v>46128</v>
      </c>
      <c r="P1335" s="2">
        <v>0.93569999999999998</v>
      </c>
      <c r="Q1335" s="2"/>
    </row>
    <row r="1336" spans="2:17" ht="30" x14ac:dyDescent="0.25">
      <c r="B1336" s="2">
        <v>-1</v>
      </c>
      <c r="C1336" s="2" t="s">
        <v>129</v>
      </c>
      <c r="D1336" s="2">
        <v>16</v>
      </c>
      <c r="E1336" s="2" t="s">
        <v>33</v>
      </c>
      <c r="F1336" s="2" t="s">
        <v>27</v>
      </c>
      <c r="G1336" s="2" t="s">
        <v>30</v>
      </c>
      <c r="H1336" s="2">
        <v>3.6732999999999998</v>
      </c>
      <c r="I1336" s="2">
        <v>0</v>
      </c>
      <c r="J1336" s="2">
        <v>-1.1701999999999999</v>
      </c>
      <c r="K1336" s="2">
        <v>0</v>
      </c>
      <c r="L1336" s="2">
        <v>0</v>
      </c>
      <c r="M1336" s="2">
        <v>0</v>
      </c>
      <c r="N1336" s="2">
        <v>5.7249999999999996</v>
      </c>
      <c r="O1336" s="3">
        <v>46158</v>
      </c>
      <c r="P1336" s="2">
        <v>0</v>
      </c>
      <c r="Q1336" s="2"/>
    </row>
    <row r="1337" spans="2:17" ht="30" x14ac:dyDescent="0.25">
      <c r="B1337" s="2">
        <v>-1</v>
      </c>
      <c r="C1337" s="2" t="s">
        <v>129</v>
      </c>
      <c r="D1337" s="2">
        <v>16</v>
      </c>
      <c r="E1337" s="2" t="s">
        <v>33</v>
      </c>
      <c r="F1337" s="2" t="s">
        <v>27</v>
      </c>
      <c r="G1337" s="2" t="s">
        <v>30</v>
      </c>
      <c r="H1337" s="2">
        <v>4.1410999999999998</v>
      </c>
      <c r="I1337" s="2">
        <v>0</v>
      </c>
      <c r="J1337" s="2">
        <v>-0.99470000000000003</v>
      </c>
      <c r="K1337" s="2">
        <v>0</v>
      </c>
      <c r="L1337" s="2">
        <v>0</v>
      </c>
      <c r="M1337" s="2">
        <v>0</v>
      </c>
      <c r="N1337" s="2">
        <v>5.8967999999999998</v>
      </c>
      <c r="O1337" s="3">
        <v>46158</v>
      </c>
      <c r="P1337" s="2">
        <v>0.46789999999999998</v>
      </c>
      <c r="Q1337" s="2"/>
    </row>
    <row r="1338" spans="2:17" ht="30" x14ac:dyDescent="0.25">
      <c r="B1338" s="2">
        <v>-1</v>
      </c>
      <c r="C1338" s="2" t="s">
        <v>129</v>
      </c>
      <c r="D1338" s="2">
        <v>16</v>
      </c>
      <c r="E1338" s="2" t="s">
        <v>33</v>
      </c>
      <c r="F1338" s="2" t="s">
        <v>27</v>
      </c>
      <c r="G1338" s="2" t="s">
        <v>30</v>
      </c>
      <c r="H1338" s="2">
        <v>4.609</v>
      </c>
      <c r="I1338" s="2">
        <v>0</v>
      </c>
      <c r="J1338" s="2">
        <v>-0.81930000000000003</v>
      </c>
      <c r="K1338" s="2">
        <v>0</v>
      </c>
      <c r="L1338" s="2">
        <v>0</v>
      </c>
      <c r="M1338" s="2">
        <v>0</v>
      </c>
      <c r="N1338" s="2">
        <v>6.0071000000000003</v>
      </c>
      <c r="O1338" s="3">
        <v>46158</v>
      </c>
      <c r="P1338" s="2">
        <v>0.93569999999999998</v>
      </c>
      <c r="Q1338" s="2"/>
    </row>
    <row r="1339" spans="2:17" ht="30" x14ac:dyDescent="0.25">
      <c r="B1339" s="2">
        <v>-1</v>
      </c>
      <c r="C1339" s="2" t="s">
        <v>129</v>
      </c>
      <c r="D1339" s="2">
        <v>16</v>
      </c>
      <c r="E1339" s="2" t="s">
        <v>33</v>
      </c>
      <c r="F1339" s="2" t="s">
        <v>27</v>
      </c>
      <c r="G1339" s="2" t="s">
        <v>30</v>
      </c>
      <c r="H1339" s="2">
        <v>4.609</v>
      </c>
      <c r="I1339" s="2">
        <v>0</v>
      </c>
      <c r="J1339" s="2">
        <v>0.95020000000000004</v>
      </c>
      <c r="K1339" s="2">
        <v>0</v>
      </c>
      <c r="L1339" s="2">
        <v>0</v>
      </c>
      <c r="M1339" s="2">
        <v>0</v>
      </c>
      <c r="N1339" s="2">
        <v>5.9912000000000001</v>
      </c>
      <c r="O1339" s="3">
        <v>46189</v>
      </c>
      <c r="P1339" s="2">
        <v>0</v>
      </c>
      <c r="Q1339" s="2"/>
    </row>
    <row r="1340" spans="2:17" ht="30" x14ac:dyDescent="0.25">
      <c r="B1340" s="2">
        <v>-1</v>
      </c>
      <c r="C1340" s="2" t="s">
        <v>129</v>
      </c>
      <c r="D1340" s="2">
        <v>16</v>
      </c>
      <c r="E1340" s="2" t="s">
        <v>33</v>
      </c>
      <c r="F1340" s="2" t="s">
        <v>27</v>
      </c>
      <c r="G1340" s="2" t="s">
        <v>30</v>
      </c>
      <c r="H1340" s="2">
        <v>5.0769000000000002</v>
      </c>
      <c r="I1340" s="2">
        <v>0</v>
      </c>
      <c r="J1340" s="2">
        <v>1.0818000000000001</v>
      </c>
      <c r="K1340" s="2">
        <v>0</v>
      </c>
      <c r="L1340" s="2">
        <v>0</v>
      </c>
      <c r="M1340" s="2">
        <v>0</v>
      </c>
      <c r="N1340" s="2">
        <v>5.4874999999999998</v>
      </c>
      <c r="O1340" s="3">
        <v>46189</v>
      </c>
      <c r="P1340" s="2">
        <v>0.46789999999999998</v>
      </c>
      <c r="Q1340" s="2"/>
    </row>
    <row r="1341" spans="2:17" ht="30" x14ac:dyDescent="0.25">
      <c r="B1341" s="2">
        <v>-1</v>
      </c>
      <c r="C1341" s="2" t="s">
        <v>129</v>
      </c>
      <c r="D1341" s="2">
        <v>16</v>
      </c>
      <c r="E1341" s="2" t="s">
        <v>33</v>
      </c>
      <c r="F1341" s="2" t="s">
        <v>27</v>
      </c>
      <c r="G1341" s="2" t="s">
        <v>30</v>
      </c>
      <c r="H1341" s="2">
        <v>5.5446999999999997</v>
      </c>
      <c r="I1341" s="2">
        <v>0</v>
      </c>
      <c r="J1341" s="2">
        <v>1.2134</v>
      </c>
      <c r="K1341" s="2">
        <v>0</v>
      </c>
      <c r="L1341" s="2">
        <v>0</v>
      </c>
      <c r="M1341" s="2">
        <v>0</v>
      </c>
      <c r="N1341" s="2">
        <v>4.9222000000000001</v>
      </c>
      <c r="O1341" s="3">
        <v>46189</v>
      </c>
      <c r="P1341" s="2">
        <v>0.93569999999999998</v>
      </c>
      <c r="Q1341" s="2"/>
    </row>
    <row r="1342" spans="2:17" ht="30" x14ac:dyDescent="0.25">
      <c r="B1342" s="2">
        <v>-1</v>
      </c>
      <c r="C1342" s="2" t="s">
        <v>129</v>
      </c>
      <c r="D1342" s="2">
        <v>16</v>
      </c>
      <c r="E1342" s="2" t="s">
        <v>33</v>
      </c>
      <c r="F1342" s="2" t="s">
        <v>27</v>
      </c>
      <c r="G1342" s="2" t="s">
        <v>30</v>
      </c>
      <c r="H1342" s="2">
        <v>5.5446999999999997</v>
      </c>
      <c r="I1342" s="2">
        <v>0</v>
      </c>
      <c r="J1342" s="2">
        <v>2.2589999999999999</v>
      </c>
      <c r="K1342" s="2">
        <v>0</v>
      </c>
      <c r="L1342" s="2">
        <v>0</v>
      </c>
      <c r="M1342" s="2">
        <v>0</v>
      </c>
      <c r="N1342" s="2">
        <v>4.8533999999999997</v>
      </c>
      <c r="O1342" s="3">
        <v>46219</v>
      </c>
      <c r="P1342" s="2">
        <v>0</v>
      </c>
      <c r="Q1342" s="2"/>
    </row>
    <row r="1343" spans="2:17" ht="30" x14ac:dyDescent="0.25">
      <c r="B1343" s="2">
        <v>-1</v>
      </c>
      <c r="C1343" s="2" t="s">
        <v>129</v>
      </c>
      <c r="D1343" s="2">
        <v>16</v>
      </c>
      <c r="E1343" s="2" t="s">
        <v>33</v>
      </c>
      <c r="F1343" s="2" t="s">
        <v>27</v>
      </c>
      <c r="G1343" s="2" t="s">
        <v>30</v>
      </c>
      <c r="H1343" s="2">
        <v>6.0125999999999999</v>
      </c>
      <c r="I1343" s="2">
        <v>0</v>
      </c>
      <c r="J1343" s="2">
        <v>2.3906000000000001</v>
      </c>
      <c r="K1343" s="2">
        <v>0</v>
      </c>
      <c r="L1343" s="2">
        <v>0</v>
      </c>
      <c r="M1343" s="2">
        <v>0</v>
      </c>
      <c r="N1343" s="2">
        <v>3.7408000000000001</v>
      </c>
      <c r="O1343" s="3">
        <v>46219</v>
      </c>
      <c r="P1343" s="2">
        <v>0.46789999999999998</v>
      </c>
      <c r="Q1343" s="2"/>
    </row>
    <row r="1344" spans="2:17" ht="30" x14ac:dyDescent="0.25">
      <c r="B1344" s="2">
        <v>-1</v>
      </c>
      <c r="C1344" s="2" t="s">
        <v>129</v>
      </c>
      <c r="D1344" s="2">
        <v>16</v>
      </c>
      <c r="E1344" s="2" t="s">
        <v>33</v>
      </c>
      <c r="F1344" s="2" t="s">
        <v>27</v>
      </c>
      <c r="G1344" s="2" t="s">
        <v>30</v>
      </c>
      <c r="H1344" s="2">
        <v>6.4804000000000004</v>
      </c>
      <c r="I1344" s="2">
        <v>0</v>
      </c>
      <c r="J1344" s="2">
        <v>2.5222000000000002</v>
      </c>
      <c r="K1344" s="2">
        <v>0</v>
      </c>
      <c r="L1344" s="2">
        <v>0</v>
      </c>
      <c r="M1344" s="2">
        <v>0</v>
      </c>
      <c r="N1344" s="2">
        <v>2.5667</v>
      </c>
      <c r="O1344" s="3">
        <v>46219</v>
      </c>
      <c r="P1344" s="2">
        <v>0.93569999999999998</v>
      </c>
      <c r="Q1344" s="2"/>
    </row>
    <row r="1345" spans="2:17" ht="30" x14ac:dyDescent="0.25">
      <c r="B1345" s="2">
        <v>-1</v>
      </c>
      <c r="C1345" s="2" t="s">
        <v>129</v>
      </c>
      <c r="D1345" s="2">
        <v>16</v>
      </c>
      <c r="E1345" s="2" t="s">
        <v>33</v>
      </c>
      <c r="F1345" s="2" t="s">
        <v>27</v>
      </c>
      <c r="G1345" s="2" t="s">
        <v>30</v>
      </c>
      <c r="H1345" s="2">
        <v>6.4804000000000004</v>
      </c>
      <c r="I1345" s="2">
        <v>0</v>
      </c>
      <c r="J1345" s="2">
        <v>3.0047999999999999</v>
      </c>
      <c r="K1345" s="2">
        <v>0</v>
      </c>
      <c r="L1345" s="2">
        <v>0</v>
      </c>
      <c r="M1345" s="2">
        <v>0</v>
      </c>
      <c r="N1345" s="2">
        <v>2.4628000000000001</v>
      </c>
      <c r="O1345" s="3">
        <v>46250</v>
      </c>
      <c r="P1345" s="2">
        <v>0</v>
      </c>
      <c r="Q1345" s="2"/>
    </row>
    <row r="1346" spans="2:17" ht="30" x14ac:dyDescent="0.25">
      <c r="B1346" s="2">
        <v>-1</v>
      </c>
      <c r="C1346" s="2" t="s">
        <v>129</v>
      </c>
      <c r="D1346" s="2">
        <v>16</v>
      </c>
      <c r="E1346" s="2" t="s">
        <v>33</v>
      </c>
      <c r="F1346" s="2" t="s">
        <v>27</v>
      </c>
      <c r="G1346" s="2" t="s">
        <v>30</v>
      </c>
      <c r="H1346" s="2">
        <v>6.9482999999999997</v>
      </c>
      <c r="I1346" s="2">
        <v>0</v>
      </c>
      <c r="J1346" s="2">
        <v>3.1364000000000001</v>
      </c>
      <c r="K1346" s="2">
        <v>0</v>
      </c>
      <c r="L1346" s="2">
        <v>0</v>
      </c>
      <c r="M1346" s="2">
        <v>0</v>
      </c>
      <c r="N1346" s="2">
        <v>1.0167999999999999</v>
      </c>
      <c r="O1346" s="3">
        <v>46250</v>
      </c>
      <c r="P1346" s="2">
        <v>0.46789999999999998</v>
      </c>
      <c r="Q1346" s="2"/>
    </row>
    <row r="1347" spans="2:17" ht="30" x14ac:dyDescent="0.25">
      <c r="B1347" s="2">
        <v>-1</v>
      </c>
      <c r="C1347" s="2" t="s">
        <v>129</v>
      </c>
      <c r="D1347" s="2">
        <v>16</v>
      </c>
      <c r="E1347" s="2" t="s">
        <v>33</v>
      </c>
      <c r="F1347" s="2" t="s">
        <v>27</v>
      </c>
      <c r="G1347" s="2" t="s">
        <v>30</v>
      </c>
      <c r="H1347" s="2">
        <v>7.4161000000000001</v>
      </c>
      <c r="I1347" s="2">
        <v>0</v>
      </c>
      <c r="J1347" s="2">
        <v>3.2679</v>
      </c>
      <c r="K1347" s="2">
        <v>0</v>
      </c>
      <c r="L1347" s="2">
        <v>0</v>
      </c>
      <c r="M1347" s="2">
        <v>0</v>
      </c>
      <c r="N1347" s="2">
        <v>-1.1597999999999999</v>
      </c>
      <c r="O1347" s="3">
        <v>46250</v>
      </c>
      <c r="P1347" s="2">
        <v>0.93569999999999998</v>
      </c>
      <c r="Q1347" s="2"/>
    </row>
    <row r="1348" spans="2:17" ht="30" x14ac:dyDescent="0.25">
      <c r="B1348" s="2">
        <v>-1</v>
      </c>
      <c r="C1348" s="2" t="s">
        <v>129</v>
      </c>
      <c r="D1348" s="2">
        <v>16</v>
      </c>
      <c r="E1348" s="2" t="s">
        <v>33</v>
      </c>
      <c r="F1348" s="2" t="s">
        <v>27</v>
      </c>
      <c r="G1348" s="2" t="s">
        <v>30</v>
      </c>
      <c r="H1348" s="2">
        <v>7.4161000000000001</v>
      </c>
      <c r="I1348" s="2">
        <v>0</v>
      </c>
      <c r="J1348" s="2">
        <v>-3.7027000000000001</v>
      </c>
      <c r="K1348" s="2">
        <v>0</v>
      </c>
      <c r="L1348" s="2">
        <v>0</v>
      </c>
      <c r="M1348" s="2">
        <v>0</v>
      </c>
      <c r="N1348" s="2">
        <v>-3.3005</v>
      </c>
      <c r="O1348" s="3">
        <v>46281</v>
      </c>
      <c r="P1348" s="2">
        <v>0</v>
      </c>
      <c r="Q1348" s="2"/>
    </row>
    <row r="1349" spans="2:17" ht="30" x14ac:dyDescent="0.25">
      <c r="B1349" s="2">
        <v>-1</v>
      </c>
      <c r="C1349" s="2" t="s">
        <v>129</v>
      </c>
      <c r="D1349" s="2">
        <v>16</v>
      </c>
      <c r="E1349" s="2" t="s">
        <v>33</v>
      </c>
      <c r="F1349" s="2" t="s">
        <v>27</v>
      </c>
      <c r="G1349" s="2" t="s">
        <v>30</v>
      </c>
      <c r="H1349" s="2">
        <v>7.8840000000000003</v>
      </c>
      <c r="I1349" s="2">
        <v>0</v>
      </c>
      <c r="J1349" s="2">
        <v>-3.5272999999999999</v>
      </c>
      <c r="K1349" s="2">
        <v>0</v>
      </c>
      <c r="L1349" s="2">
        <v>0</v>
      </c>
      <c r="M1349" s="2">
        <v>0</v>
      </c>
      <c r="N1349" s="2">
        <v>-1.6092</v>
      </c>
      <c r="O1349" s="3">
        <v>46281</v>
      </c>
      <c r="P1349" s="2">
        <v>0.46789999999999998</v>
      </c>
      <c r="Q1349" s="2"/>
    </row>
    <row r="1350" spans="2:17" ht="30" x14ac:dyDescent="0.25">
      <c r="B1350" s="2">
        <v>-1</v>
      </c>
      <c r="C1350" s="2" t="s">
        <v>129</v>
      </c>
      <c r="D1350" s="2">
        <v>16</v>
      </c>
      <c r="E1350" s="2" t="s">
        <v>33</v>
      </c>
      <c r="F1350" s="2" t="s">
        <v>27</v>
      </c>
      <c r="G1350" s="2" t="s">
        <v>30</v>
      </c>
      <c r="H1350" s="2">
        <v>8.3519000000000005</v>
      </c>
      <c r="I1350" s="2">
        <v>0</v>
      </c>
      <c r="J1350" s="2">
        <v>-3.3517999999999999</v>
      </c>
      <c r="K1350" s="2">
        <v>0</v>
      </c>
      <c r="L1350" s="2">
        <v>0</v>
      </c>
      <c r="M1350" s="2">
        <v>0</v>
      </c>
      <c r="N1350" s="2">
        <v>0</v>
      </c>
      <c r="O1350" s="3">
        <v>46281</v>
      </c>
      <c r="P1350" s="2">
        <v>0.93569999999999998</v>
      </c>
      <c r="Q1350" s="2"/>
    </row>
    <row r="1351" spans="2:17" ht="30" x14ac:dyDescent="0.25">
      <c r="B1351" s="2">
        <v>-1</v>
      </c>
      <c r="C1351" s="2" t="s">
        <v>129</v>
      </c>
      <c r="D1351" s="2">
        <v>16</v>
      </c>
      <c r="E1351" s="2" t="s">
        <v>34</v>
      </c>
      <c r="F1351" s="2" t="s">
        <v>27</v>
      </c>
      <c r="G1351" s="2" t="s">
        <v>24</v>
      </c>
      <c r="H1351" s="2">
        <v>0.15</v>
      </c>
      <c r="I1351" s="2">
        <v>0</v>
      </c>
      <c r="J1351" s="2">
        <v>-6.0198999999999998</v>
      </c>
      <c r="K1351" s="2">
        <v>0</v>
      </c>
      <c r="L1351" s="2">
        <v>0</v>
      </c>
      <c r="M1351" s="2">
        <v>0</v>
      </c>
      <c r="N1351" s="2">
        <v>-8.1631</v>
      </c>
      <c r="O1351" s="3">
        <v>46038</v>
      </c>
      <c r="P1351" s="2">
        <v>0.15</v>
      </c>
      <c r="Q1351" s="2"/>
    </row>
    <row r="1352" spans="2:17" ht="30" x14ac:dyDescent="0.25">
      <c r="B1352" s="2">
        <v>-1</v>
      </c>
      <c r="C1352" s="2" t="s">
        <v>129</v>
      </c>
      <c r="D1352" s="2">
        <v>16</v>
      </c>
      <c r="E1352" s="2" t="s">
        <v>34</v>
      </c>
      <c r="F1352" s="2" t="s">
        <v>27</v>
      </c>
      <c r="G1352" s="2" t="s">
        <v>24</v>
      </c>
      <c r="H1352" s="2">
        <v>0.52549999999999997</v>
      </c>
      <c r="I1352" s="2">
        <v>0</v>
      </c>
      <c r="J1352" s="2">
        <v>-5.9142999999999999</v>
      </c>
      <c r="K1352" s="2">
        <v>0</v>
      </c>
      <c r="L1352" s="2">
        <v>0</v>
      </c>
      <c r="M1352" s="2">
        <v>0</v>
      </c>
      <c r="N1352" s="2">
        <v>-5.9226000000000001</v>
      </c>
      <c r="O1352" s="3">
        <v>46038</v>
      </c>
      <c r="P1352" s="2">
        <v>0.52549999999999997</v>
      </c>
      <c r="Q1352" s="2"/>
    </row>
    <row r="1353" spans="2:17" ht="30" x14ac:dyDescent="0.25">
      <c r="B1353" s="2">
        <v>-1</v>
      </c>
      <c r="C1353" s="2" t="s">
        <v>129</v>
      </c>
      <c r="D1353" s="2">
        <v>16</v>
      </c>
      <c r="E1353" s="2" t="s">
        <v>34</v>
      </c>
      <c r="F1353" s="2" t="s">
        <v>27</v>
      </c>
      <c r="G1353" s="2" t="s">
        <v>24</v>
      </c>
      <c r="H1353" s="2">
        <v>0.90090000000000003</v>
      </c>
      <c r="I1353" s="2">
        <v>0</v>
      </c>
      <c r="J1353" s="2">
        <v>-5.8087</v>
      </c>
      <c r="K1353" s="2">
        <v>0</v>
      </c>
      <c r="L1353" s="2">
        <v>0</v>
      </c>
      <c r="M1353" s="2">
        <v>0</v>
      </c>
      <c r="N1353" s="2">
        <v>-3.7216999999999998</v>
      </c>
      <c r="O1353" s="3">
        <v>46038</v>
      </c>
      <c r="P1353" s="2">
        <v>0.90090000000000003</v>
      </c>
      <c r="Q1353" s="2"/>
    </row>
    <row r="1354" spans="2:17" ht="30" x14ac:dyDescent="0.25">
      <c r="B1354" s="2">
        <v>-1</v>
      </c>
      <c r="C1354" s="2" t="s">
        <v>129</v>
      </c>
      <c r="D1354" s="2">
        <v>16</v>
      </c>
      <c r="E1354" s="2" t="s">
        <v>34</v>
      </c>
      <c r="F1354" s="2" t="s">
        <v>27</v>
      </c>
      <c r="G1354" s="2" t="s">
        <v>24</v>
      </c>
      <c r="H1354" s="2">
        <v>0.90090000000000003</v>
      </c>
      <c r="I1354" s="2">
        <v>0</v>
      </c>
      <c r="J1354" s="2">
        <v>-4.7751999999999999</v>
      </c>
      <c r="K1354" s="2">
        <v>0</v>
      </c>
      <c r="L1354" s="2">
        <v>0</v>
      </c>
      <c r="M1354" s="2">
        <v>0</v>
      </c>
      <c r="N1354" s="2">
        <v>-3.5017999999999998</v>
      </c>
      <c r="O1354" s="3">
        <v>46069</v>
      </c>
      <c r="P1354" s="2">
        <v>0</v>
      </c>
      <c r="Q1354" s="2"/>
    </row>
    <row r="1355" spans="2:17" ht="30" x14ac:dyDescent="0.25">
      <c r="B1355" s="2">
        <v>-1</v>
      </c>
      <c r="C1355" s="2" t="s">
        <v>129</v>
      </c>
      <c r="D1355" s="2">
        <v>16</v>
      </c>
      <c r="E1355" s="2" t="s">
        <v>34</v>
      </c>
      <c r="F1355" s="2" t="s">
        <v>27</v>
      </c>
      <c r="G1355" s="2" t="s">
        <v>24</v>
      </c>
      <c r="H1355" s="2">
        <v>1.3513999999999999</v>
      </c>
      <c r="I1355" s="2">
        <v>0</v>
      </c>
      <c r="J1355" s="2">
        <v>-4.6485000000000003</v>
      </c>
      <c r="K1355" s="2">
        <v>0</v>
      </c>
      <c r="L1355" s="2">
        <v>0</v>
      </c>
      <c r="M1355" s="2">
        <v>0</v>
      </c>
      <c r="N1355" s="2">
        <v>-1.3791</v>
      </c>
      <c r="O1355" s="3">
        <v>46069</v>
      </c>
      <c r="P1355" s="2">
        <v>0.45050000000000001</v>
      </c>
      <c r="Q1355" s="2"/>
    </row>
    <row r="1356" spans="2:17" ht="30" x14ac:dyDescent="0.25">
      <c r="B1356" s="2">
        <v>-1</v>
      </c>
      <c r="C1356" s="2" t="s">
        <v>129</v>
      </c>
      <c r="D1356" s="2">
        <v>16</v>
      </c>
      <c r="E1356" s="2" t="s">
        <v>34</v>
      </c>
      <c r="F1356" s="2" t="s">
        <v>27</v>
      </c>
      <c r="G1356" s="2" t="s">
        <v>24</v>
      </c>
      <c r="H1356" s="2">
        <v>1.8019000000000001</v>
      </c>
      <c r="I1356" s="2">
        <v>0</v>
      </c>
      <c r="J1356" s="2">
        <v>-4.5217999999999998</v>
      </c>
      <c r="K1356" s="2">
        <v>0</v>
      </c>
      <c r="L1356" s="2">
        <v>0</v>
      </c>
      <c r="M1356" s="2">
        <v>0</v>
      </c>
      <c r="N1356" s="2">
        <v>0.6875</v>
      </c>
      <c r="O1356" s="3">
        <v>46069</v>
      </c>
      <c r="P1356" s="2">
        <v>0.90090000000000003</v>
      </c>
      <c r="Q1356" s="2"/>
    </row>
    <row r="1357" spans="2:17" ht="30" x14ac:dyDescent="0.25">
      <c r="B1357" s="2">
        <v>-1</v>
      </c>
      <c r="C1357" s="2" t="s">
        <v>129</v>
      </c>
      <c r="D1357" s="2">
        <v>16</v>
      </c>
      <c r="E1357" s="2" t="s">
        <v>34</v>
      </c>
      <c r="F1357" s="2" t="s">
        <v>27</v>
      </c>
      <c r="G1357" s="2" t="s">
        <v>24</v>
      </c>
      <c r="H1357" s="2">
        <v>1.8019000000000001</v>
      </c>
      <c r="I1357" s="2">
        <v>0</v>
      </c>
      <c r="J1357" s="2">
        <v>-3.3978000000000002</v>
      </c>
      <c r="K1357" s="2">
        <v>0</v>
      </c>
      <c r="L1357" s="2">
        <v>0</v>
      </c>
      <c r="M1357" s="2">
        <v>0</v>
      </c>
      <c r="N1357" s="2">
        <v>0.84740000000000004</v>
      </c>
      <c r="O1357" s="3">
        <v>46097</v>
      </c>
      <c r="P1357" s="2">
        <v>0</v>
      </c>
      <c r="Q1357" s="2"/>
    </row>
    <row r="1358" spans="2:17" ht="30" x14ac:dyDescent="0.25">
      <c r="B1358" s="2">
        <v>-1</v>
      </c>
      <c r="C1358" s="2" t="s">
        <v>129</v>
      </c>
      <c r="D1358" s="2">
        <v>16</v>
      </c>
      <c r="E1358" s="2" t="s">
        <v>34</v>
      </c>
      <c r="F1358" s="2" t="s">
        <v>27</v>
      </c>
      <c r="G1358" s="2" t="s">
        <v>24</v>
      </c>
      <c r="H1358" s="2">
        <v>2.2696999999999998</v>
      </c>
      <c r="I1358" s="2">
        <v>0</v>
      </c>
      <c r="J1358" s="2">
        <v>-3.2662</v>
      </c>
      <c r="K1358" s="2">
        <v>0</v>
      </c>
      <c r="L1358" s="2">
        <v>0</v>
      </c>
      <c r="M1358" s="2">
        <v>0</v>
      </c>
      <c r="N1358" s="2">
        <v>2.4094000000000002</v>
      </c>
      <c r="O1358" s="3">
        <v>46097</v>
      </c>
      <c r="P1358" s="2">
        <v>0.46789999999999998</v>
      </c>
      <c r="Q1358" s="2"/>
    </row>
    <row r="1359" spans="2:17" ht="30" x14ac:dyDescent="0.25">
      <c r="B1359" s="2">
        <v>-1</v>
      </c>
      <c r="C1359" s="2" t="s">
        <v>129</v>
      </c>
      <c r="D1359" s="2">
        <v>16</v>
      </c>
      <c r="E1359" s="2" t="s">
        <v>34</v>
      </c>
      <c r="F1359" s="2" t="s">
        <v>27</v>
      </c>
      <c r="G1359" s="2" t="s">
        <v>24</v>
      </c>
      <c r="H1359" s="2">
        <v>2.7376</v>
      </c>
      <c r="I1359" s="2">
        <v>0</v>
      </c>
      <c r="J1359" s="2">
        <v>-3.1345999999999998</v>
      </c>
      <c r="K1359" s="2">
        <v>0</v>
      </c>
      <c r="L1359" s="2">
        <v>0</v>
      </c>
      <c r="M1359" s="2">
        <v>0</v>
      </c>
      <c r="N1359" s="2">
        <v>3.9117999999999999</v>
      </c>
      <c r="O1359" s="3">
        <v>46097</v>
      </c>
      <c r="P1359" s="2">
        <v>0.93569999999999998</v>
      </c>
      <c r="Q1359" s="2"/>
    </row>
    <row r="1360" spans="2:17" ht="30" x14ac:dyDescent="0.25">
      <c r="B1360" s="2">
        <v>-1</v>
      </c>
      <c r="C1360" s="2" t="s">
        <v>129</v>
      </c>
      <c r="D1360" s="2">
        <v>16</v>
      </c>
      <c r="E1360" s="2" t="s">
        <v>34</v>
      </c>
      <c r="F1360" s="2" t="s">
        <v>27</v>
      </c>
      <c r="G1360" s="2" t="s">
        <v>24</v>
      </c>
      <c r="H1360" s="2">
        <v>2.7376</v>
      </c>
      <c r="I1360" s="2">
        <v>0</v>
      </c>
      <c r="J1360" s="2">
        <v>-1.9362999999999999</v>
      </c>
      <c r="K1360" s="2">
        <v>0</v>
      </c>
      <c r="L1360" s="2">
        <v>0</v>
      </c>
      <c r="M1360" s="2">
        <v>0</v>
      </c>
      <c r="N1360" s="2">
        <v>4.0122</v>
      </c>
      <c r="O1360" s="3">
        <v>46128</v>
      </c>
      <c r="P1360" s="2">
        <v>0</v>
      </c>
      <c r="Q1360" s="2"/>
    </row>
    <row r="1361" spans="2:17" ht="30" x14ac:dyDescent="0.25">
      <c r="B1361" s="2">
        <v>-1</v>
      </c>
      <c r="C1361" s="2" t="s">
        <v>129</v>
      </c>
      <c r="D1361" s="2">
        <v>16</v>
      </c>
      <c r="E1361" s="2" t="s">
        <v>34</v>
      </c>
      <c r="F1361" s="2" t="s">
        <v>27</v>
      </c>
      <c r="G1361" s="2" t="s">
        <v>24</v>
      </c>
      <c r="H1361" s="2">
        <v>3.2054</v>
      </c>
      <c r="I1361" s="2">
        <v>0</v>
      </c>
      <c r="J1361" s="2">
        <v>-1.8047</v>
      </c>
      <c r="K1361" s="2">
        <v>0</v>
      </c>
      <c r="L1361" s="2">
        <v>0</v>
      </c>
      <c r="M1361" s="2">
        <v>0</v>
      </c>
      <c r="N1361" s="2">
        <v>4.8895</v>
      </c>
      <c r="O1361" s="3">
        <v>46128</v>
      </c>
      <c r="P1361" s="2">
        <v>0.46789999999999998</v>
      </c>
      <c r="Q1361" s="2"/>
    </row>
    <row r="1362" spans="2:17" ht="30" x14ac:dyDescent="0.25">
      <c r="B1362" s="2">
        <v>-1</v>
      </c>
      <c r="C1362" s="2" t="s">
        <v>129</v>
      </c>
      <c r="D1362" s="2">
        <v>16</v>
      </c>
      <c r="E1362" s="2" t="s">
        <v>34</v>
      </c>
      <c r="F1362" s="2" t="s">
        <v>27</v>
      </c>
      <c r="G1362" s="2" t="s">
        <v>24</v>
      </c>
      <c r="H1362" s="2">
        <v>3.6732999999999998</v>
      </c>
      <c r="I1362" s="2">
        <v>0</v>
      </c>
      <c r="J1362" s="2">
        <v>-1.6731</v>
      </c>
      <c r="K1362" s="2">
        <v>0</v>
      </c>
      <c r="L1362" s="2">
        <v>0</v>
      </c>
      <c r="M1362" s="2">
        <v>0</v>
      </c>
      <c r="N1362" s="2">
        <v>5.7054</v>
      </c>
      <c r="O1362" s="3">
        <v>46128</v>
      </c>
      <c r="P1362" s="2">
        <v>0.93569999999999998</v>
      </c>
      <c r="Q1362" s="2"/>
    </row>
    <row r="1363" spans="2:17" ht="30" x14ac:dyDescent="0.25">
      <c r="B1363" s="2">
        <v>-1</v>
      </c>
      <c r="C1363" s="2" t="s">
        <v>129</v>
      </c>
      <c r="D1363" s="2">
        <v>16</v>
      </c>
      <c r="E1363" s="2" t="s">
        <v>34</v>
      </c>
      <c r="F1363" s="2" t="s">
        <v>27</v>
      </c>
      <c r="G1363" s="2" t="s">
        <v>24</v>
      </c>
      <c r="H1363" s="2">
        <v>3.6732999999999998</v>
      </c>
      <c r="I1363" s="2">
        <v>0</v>
      </c>
      <c r="J1363" s="2">
        <v>-0.46239999999999998</v>
      </c>
      <c r="K1363" s="2">
        <v>0</v>
      </c>
      <c r="L1363" s="2">
        <v>0</v>
      </c>
      <c r="M1363" s="2">
        <v>0</v>
      </c>
      <c r="N1363" s="2">
        <v>5.7480000000000002</v>
      </c>
      <c r="O1363" s="3">
        <v>46158</v>
      </c>
      <c r="P1363" s="2">
        <v>0</v>
      </c>
      <c r="Q1363" s="2"/>
    </row>
    <row r="1364" spans="2:17" ht="30" x14ac:dyDescent="0.25">
      <c r="B1364" s="2">
        <v>-1</v>
      </c>
      <c r="C1364" s="2" t="s">
        <v>129</v>
      </c>
      <c r="D1364" s="2">
        <v>16</v>
      </c>
      <c r="E1364" s="2" t="s">
        <v>34</v>
      </c>
      <c r="F1364" s="2" t="s">
        <v>27</v>
      </c>
      <c r="G1364" s="2" t="s">
        <v>24</v>
      </c>
      <c r="H1364" s="2">
        <v>4.1410999999999998</v>
      </c>
      <c r="I1364" s="2">
        <v>0</v>
      </c>
      <c r="J1364" s="2">
        <v>-0.33079999999999998</v>
      </c>
      <c r="K1364" s="2">
        <v>0</v>
      </c>
      <c r="L1364" s="2">
        <v>0</v>
      </c>
      <c r="M1364" s="2">
        <v>0</v>
      </c>
      <c r="N1364" s="2">
        <v>5.9344000000000001</v>
      </c>
      <c r="O1364" s="3">
        <v>46158</v>
      </c>
      <c r="P1364" s="2">
        <v>0.46789999999999998</v>
      </c>
      <c r="Q1364" s="2"/>
    </row>
    <row r="1365" spans="2:17" ht="30" x14ac:dyDescent="0.25">
      <c r="B1365" s="2">
        <v>-1</v>
      </c>
      <c r="C1365" s="2" t="s">
        <v>129</v>
      </c>
      <c r="D1365" s="2">
        <v>16</v>
      </c>
      <c r="E1365" s="2" t="s">
        <v>34</v>
      </c>
      <c r="F1365" s="2" t="s">
        <v>27</v>
      </c>
      <c r="G1365" s="2" t="s">
        <v>24</v>
      </c>
      <c r="H1365" s="2">
        <v>4.609</v>
      </c>
      <c r="I1365" s="2">
        <v>0</v>
      </c>
      <c r="J1365" s="2">
        <v>-0.19919999999999999</v>
      </c>
      <c r="K1365" s="2">
        <v>0</v>
      </c>
      <c r="L1365" s="2">
        <v>0</v>
      </c>
      <c r="M1365" s="2">
        <v>0</v>
      </c>
      <c r="N1365" s="2">
        <v>6.0591999999999997</v>
      </c>
      <c r="O1365" s="3">
        <v>46158</v>
      </c>
      <c r="P1365" s="2">
        <v>0.93569999999999998</v>
      </c>
      <c r="Q1365" s="2"/>
    </row>
    <row r="1366" spans="2:17" ht="30" x14ac:dyDescent="0.25">
      <c r="B1366" s="2">
        <v>-1</v>
      </c>
      <c r="C1366" s="2" t="s">
        <v>129</v>
      </c>
      <c r="D1366" s="2">
        <v>16</v>
      </c>
      <c r="E1366" s="2" t="s">
        <v>34</v>
      </c>
      <c r="F1366" s="2" t="s">
        <v>27</v>
      </c>
      <c r="G1366" s="2" t="s">
        <v>24</v>
      </c>
      <c r="H1366" s="2">
        <v>4.609</v>
      </c>
      <c r="I1366" s="2">
        <v>0</v>
      </c>
      <c r="J1366" s="2">
        <v>0.98299999999999998</v>
      </c>
      <c r="K1366" s="2">
        <v>0</v>
      </c>
      <c r="L1366" s="2">
        <v>0</v>
      </c>
      <c r="M1366" s="2">
        <v>0</v>
      </c>
      <c r="N1366" s="2">
        <v>6.0445000000000002</v>
      </c>
      <c r="O1366" s="3">
        <v>46189</v>
      </c>
      <c r="P1366" s="2">
        <v>0</v>
      </c>
      <c r="Q1366" s="2"/>
    </row>
    <row r="1367" spans="2:17" ht="30" x14ac:dyDescent="0.25">
      <c r="B1367" s="2">
        <v>-1</v>
      </c>
      <c r="C1367" s="2" t="s">
        <v>129</v>
      </c>
      <c r="D1367" s="2">
        <v>16</v>
      </c>
      <c r="E1367" s="2" t="s">
        <v>34</v>
      </c>
      <c r="F1367" s="2" t="s">
        <v>27</v>
      </c>
      <c r="G1367" s="2" t="s">
        <v>24</v>
      </c>
      <c r="H1367" s="2">
        <v>5.0769000000000002</v>
      </c>
      <c r="I1367" s="2">
        <v>0</v>
      </c>
      <c r="J1367" s="2">
        <v>1.1146</v>
      </c>
      <c r="K1367" s="2">
        <v>0</v>
      </c>
      <c r="L1367" s="2">
        <v>0</v>
      </c>
      <c r="M1367" s="2">
        <v>0</v>
      </c>
      <c r="N1367" s="2">
        <v>5.5545</v>
      </c>
      <c r="O1367" s="3">
        <v>46189</v>
      </c>
      <c r="P1367" s="2">
        <v>0.46789999999999998</v>
      </c>
      <c r="Q1367" s="2"/>
    </row>
    <row r="1368" spans="2:17" ht="30" x14ac:dyDescent="0.25">
      <c r="B1368" s="2">
        <v>-1</v>
      </c>
      <c r="C1368" s="2" t="s">
        <v>129</v>
      </c>
      <c r="D1368" s="2">
        <v>16</v>
      </c>
      <c r="E1368" s="2" t="s">
        <v>34</v>
      </c>
      <c r="F1368" s="2" t="s">
        <v>27</v>
      </c>
      <c r="G1368" s="2" t="s">
        <v>24</v>
      </c>
      <c r="H1368" s="2">
        <v>5.5446999999999997</v>
      </c>
      <c r="I1368" s="2">
        <v>0</v>
      </c>
      <c r="J1368" s="2">
        <v>1.2462</v>
      </c>
      <c r="K1368" s="2">
        <v>0</v>
      </c>
      <c r="L1368" s="2">
        <v>0</v>
      </c>
      <c r="M1368" s="2">
        <v>0</v>
      </c>
      <c r="N1368" s="2">
        <v>5.0031999999999996</v>
      </c>
      <c r="O1368" s="3">
        <v>46189</v>
      </c>
      <c r="P1368" s="2">
        <v>0.93569999999999998</v>
      </c>
      <c r="Q1368" s="2"/>
    </row>
    <row r="1369" spans="2:17" ht="30" x14ac:dyDescent="0.25">
      <c r="B1369" s="2">
        <v>-1</v>
      </c>
      <c r="C1369" s="2" t="s">
        <v>129</v>
      </c>
      <c r="D1369" s="2">
        <v>16</v>
      </c>
      <c r="E1369" s="2" t="s">
        <v>34</v>
      </c>
      <c r="F1369" s="2" t="s">
        <v>27</v>
      </c>
      <c r="G1369" s="2" t="s">
        <v>24</v>
      </c>
      <c r="H1369" s="2">
        <v>5.5446999999999997</v>
      </c>
      <c r="I1369" s="2">
        <v>0</v>
      </c>
      <c r="J1369" s="2">
        <v>2.2884000000000002</v>
      </c>
      <c r="K1369" s="2">
        <v>0</v>
      </c>
      <c r="L1369" s="2">
        <v>0</v>
      </c>
      <c r="M1369" s="2">
        <v>0</v>
      </c>
      <c r="N1369" s="2">
        <v>4.9353999999999996</v>
      </c>
      <c r="O1369" s="3">
        <v>46219</v>
      </c>
      <c r="P1369" s="2">
        <v>0</v>
      </c>
      <c r="Q1369" s="2"/>
    </row>
    <row r="1370" spans="2:17" ht="30" x14ac:dyDescent="0.25">
      <c r="B1370" s="2">
        <v>-1</v>
      </c>
      <c r="C1370" s="2" t="s">
        <v>129</v>
      </c>
      <c r="D1370" s="2">
        <v>16</v>
      </c>
      <c r="E1370" s="2" t="s">
        <v>34</v>
      </c>
      <c r="F1370" s="2" t="s">
        <v>27</v>
      </c>
      <c r="G1370" s="2" t="s">
        <v>24</v>
      </c>
      <c r="H1370" s="2">
        <v>6.0125999999999999</v>
      </c>
      <c r="I1370" s="2">
        <v>0</v>
      </c>
      <c r="J1370" s="2">
        <v>2.42</v>
      </c>
      <c r="K1370" s="2">
        <v>0</v>
      </c>
      <c r="L1370" s="2">
        <v>0</v>
      </c>
      <c r="M1370" s="2">
        <v>0</v>
      </c>
      <c r="N1370" s="2">
        <v>3.835</v>
      </c>
      <c r="O1370" s="3">
        <v>46219</v>
      </c>
      <c r="P1370" s="2">
        <v>0.46789999999999998</v>
      </c>
      <c r="Q1370" s="2"/>
    </row>
    <row r="1371" spans="2:17" ht="30" x14ac:dyDescent="0.25">
      <c r="B1371" s="2">
        <v>-1</v>
      </c>
      <c r="C1371" s="2" t="s">
        <v>129</v>
      </c>
      <c r="D1371" s="2">
        <v>16</v>
      </c>
      <c r="E1371" s="2" t="s">
        <v>34</v>
      </c>
      <c r="F1371" s="2" t="s">
        <v>27</v>
      </c>
      <c r="G1371" s="2" t="s">
        <v>24</v>
      </c>
      <c r="H1371" s="2">
        <v>6.4804000000000004</v>
      </c>
      <c r="I1371" s="2">
        <v>0</v>
      </c>
      <c r="J1371" s="2">
        <v>2.5516000000000001</v>
      </c>
      <c r="K1371" s="2">
        <v>0</v>
      </c>
      <c r="L1371" s="2">
        <v>0</v>
      </c>
      <c r="M1371" s="2">
        <v>0</v>
      </c>
      <c r="N1371" s="2">
        <v>2.6732999999999998</v>
      </c>
      <c r="O1371" s="3">
        <v>46219</v>
      </c>
      <c r="P1371" s="2">
        <v>0.93569999999999998</v>
      </c>
      <c r="Q1371" s="2"/>
    </row>
    <row r="1372" spans="2:17" ht="30" x14ac:dyDescent="0.25">
      <c r="B1372" s="2">
        <v>-1</v>
      </c>
      <c r="C1372" s="2" t="s">
        <v>129</v>
      </c>
      <c r="D1372" s="2">
        <v>16</v>
      </c>
      <c r="E1372" s="2" t="s">
        <v>34</v>
      </c>
      <c r="F1372" s="2" t="s">
        <v>27</v>
      </c>
      <c r="G1372" s="2" t="s">
        <v>24</v>
      </c>
      <c r="H1372" s="2">
        <v>6.4804000000000004</v>
      </c>
      <c r="I1372" s="2">
        <v>0</v>
      </c>
      <c r="J1372" s="2">
        <v>3.0171000000000001</v>
      </c>
      <c r="K1372" s="2">
        <v>0</v>
      </c>
      <c r="L1372" s="2">
        <v>0</v>
      </c>
      <c r="M1372" s="2">
        <v>0</v>
      </c>
      <c r="N1372" s="2">
        <v>2.5701000000000001</v>
      </c>
      <c r="O1372" s="3">
        <v>46250</v>
      </c>
      <c r="P1372" s="2">
        <v>0</v>
      </c>
      <c r="Q1372" s="2"/>
    </row>
    <row r="1373" spans="2:17" ht="30" x14ac:dyDescent="0.25">
      <c r="B1373" s="2">
        <v>-1</v>
      </c>
      <c r="C1373" s="2" t="s">
        <v>129</v>
      </c>
      <c r="D1373" s="2">
        <v>16</v>
      </c>
      <c r="E1373" s="2" t="s">
        <v>34</v>
      </c>
      <c r="F1373" s="2" t="s">
        <v>27</v>
      </c>
      <c r="G1373" s="2" t="s">
        <v>24</v>
      </c>
      <c r="H1373" s="2">
        <v>6.9482999999999997</v>
      </c>
      <c r="I1373" s="2">
        <v>0</v>
      </c>
      <c r="J1373" s="2">
        <v>3.1486999999999998</v>
      </c>
      <c r="K1373" s="2">
        <v>0</v>
      </c>
      <c r="L1373" s="2">
        <v>0</v>
      </c>
      <c r="M1373" s="2">
        <v>0</v>
      </c>
      <c r="N1373" s="2">
        <v>1.1286</v>
      </c>
      <c r="O1373" s="3">
        <v>46250</v>
      </c>
      <c r="P1373" s="2">
        <v>0.46789999999999998</v>
      </c>
      <c r="Q1373" s="2"/>
    </row>
    <row r="1374" spans="2:17" ht="30" x14ac:dyDescent="0.25">
      <c r="B1374" s="2">
        <v>-1</v>
      </c>
      <c r="C1374" s="2" t="s">
        <v>129</v>
      </c>
      <c r="D1374" s="2">
        <v>16</v>
      </c>
      <c r="E1374" s="2" t="s">
        <v>34</v>
      </c>
      <c r="F1374" s="2" t="s">
        <v>27</v>
      </c>
      <c r="G1374" s="2" t="s">
        <v>24</v>
      </c>
      <c r="H1374" s="2">
        <v>7.4161000000000001</v>
      </c>
      <c r="I1374" s="2">
        <v>0</v>
      </c>
      <c r="J1374" s="2">
        <v>3.2803</v>
      </c>
      <c r="K1374" s="2">
        <v>0</v>
      </c>
      <c r="L1374" s="2">
        <v>0</v>
      </c>
      <c r="M1374" s="2">
        <v>0</v>
      </c>
      <c r="N1374" s="2">
        <v>-0.37419999999999998</v>
      </c>
      <c r="O1374" s="3">
        <v>46250</v>
      </c>
      <c r="P1374" s="2">
        <v>0.93569999999999998</v>
      </c>
      <c r="Q1374" s="2"/>
    </row>
    <row r="1375" spans="2:17" ht="30" x14ac:dyDescent="0.25">
      <c r="B1375" s="2">
        <v>-1</v>
      </c>
      <c r="C1375" s="2" t="s">
        <v>129</v>
      </c>
      <c r="D1375" s="2">
        <v>16</v>
      </c>
      <c r="E1375" s="2" t="s">
        <v>34</v>
      </c>
      <c r="F1375" s="2" t="s">
        <v>27</v>
      </c>
      <c r="G1375" s="2" t="s">
        <v>24</v>
      </c>
      <c r="H1375" s="2">
        <v>7.4161000000000001</v>
      </c>
      <c r="I1375" s="2">
        <v>0</v>
      </c>
      <c r="J1375" s="2">
        <v>-1.3029999999999999</v>
      </c>
      <c r="K1375" s="2">
        <v>0</v>
      </c>
      <c r="L1375" s="2">
        <v>0</v>
      </c>
      <c r="M1375" s="2">
        <v>0</v>
      </c>
      <c r="N1375" s="2">
        <v>-1.0961000000000001</v>
      </c>
      <c r="O1375" s="3">
        <v>46281</v>
      </c>
      <c r="P1375" s="2">
        <v>0</v>
      </c>
      <c r="Q1375" s="2"/>
    </row>
    <row r="1376" spans="2:17" ht="30" x14ac:dyDescent="0.25">
      <c r="B1376" s="2">
        <v>-1</v>
      </c>
      <c r="C1376" s="2" t="s">
        <v>129</v>
      </c>
      <c r="D1376" s="2">
        <v>16</v>
      </c>
      <c r="E1376" s="2" t="s">
        <v>34</v>
      </c>
      <c r="F1376" s="2" t="s">
        <v>27</v>
      </c>
      <c r="G1376" s="2" t="s">
        <v>24</v>
      </c>
      <c r="H1376" s="2">
        <v>7.8840000000000003</v>
      </c>
      <c r="I1376" s="2">
        <v>0</v>
      </c>
      <c r="J1376" s="2">
        <v>-1.1714</v>
      </c>
      <c r="K1376" s="2">
        <v>0</v>
      </c>
      <c r="L1376" s="2">
        <v>0</v>
      </c>
      <c r="M1376" s="2">
        <v>0</v>
      </c>
      <c r="N1376" s="2">
        <v>-0.51729999999999998</v>
      </c>
      <c r="O1376" s="3">
        <v>46281</v>
      </c>
      <c r="P1376" s="2">
        <v>0.46789999999999998</v>
      </c>
      <c r="Q1376" s="2"/>
    </row>
    <row r="1377" spans="2:17" ht="30" x14ac:dyDescent="0.25">
      <c r="B1377" s="2">
        <v>-1</v>
      </c>
      <c r="C1377" s="2" t="s">
        <v>129</v>
      </c>
      <c r="D1377" s="2">
        <v>16</v>
      </c>
      <c r="E1377" s="2" t="s">
        <v>34</v>
      </c>
      <c r="F1377" s="2" t="s">
        <v>27</v>
      </c>
      <c r="G1377" s="2" t="s">
        <v>24</v>
      </c>
      <c r="H1377" s="2">
        <v>8.3519000000000005</v>
      </c>
      <c r="I1377" s="2">
        <v>0</v>
      </c>
      <c r="J1377" s="2">
        <v>-1.0399</v>
      </c>
      <c r="K1377" s="2">
        <v>0</v>
      </c>
      <c r="L1377" s="2">
        <v>0</v>
      </c>
      <c r="M1377" s="2">
        <v>0</v>
      </c>
      <c r="N1377" s="2">
        <v>0</v>
      </c>
      <c r="O1377" s="3">
        <v>46281</v>
      </c>
      <c r="P1377" s="2">
        <v>0.93569999999999998</v>
      </c>
      <c r="Q1377" s="2"/>
    </row>
    <row r="1378" spans="2:17" ht="30" x14ac:dyDescent="0.25">
      <c r="B1378" s="2">
        <v>-1</v>
      </c>
      <c r="C1378" s="2" t="s">
        <v>129</v>
      </c>
      <c r="D1378" s="2">
        <v>16</v>
      </c>
      <c r="E1378" s="2" t="s">
        <v>34</v>
      </c>
      <c r="F1378" s="2" t="s">
        <v>27</v>
      </c>
      <c r="G1378" s="2" t="s">
        <v>30</v>
      </c>
      <c r="H1378" s="2">
        <v>0.15</v>
      </c>
      <c r="I1378" s="2">
        <v>0</v>
      </c>
      <c r="J1378" s="2">
        <v>-6.0525000000000002</v>
      </c>
      <c r="K1378" s="2">
        <v>0</v>
      </c>
      <c r="L1378" s="2">
        <v>0</v>
      </c>
      <c r="M1378" s="2">
        <v>0</v>
      </c>
      <c r="N1378" s="2">
        <v>-8.2110000000000003</v>
      </c>
      <c r="O1378" s="3">
        <v>46038</v>
      </c>
      <c r="P1378" s="2">
        <v>0.15</v>
      </c>
      <c r="Q1378" s="2"/>
    </row>
    <row r="1379" spans="2:17" ht="30" x14ac:dyDescent="0.25">
      <c r="B1379" s="2">
        <v>-1</v>
      </c>
      <c r="C1379" s="2" t="s">
        <v>129</v>
      </c>
      <c r="D1379" s="2">
        <v>16</v>
      </c>
      <c r="E1379" s="2" t="s">
        <v>34</v>
      </c>
      <c r="F1379" s="2" t="s">
        <v>27</v>
      </c>
      <c r="G1379" s="2" t="s">
        <v>30</v>
      </c>
      <c r="H1379" s="2">
        <v>0.52549999999999997</v>
      </c>
      <c r="I1379" s="2">
        <v>0</v>
      </c>
      <c r="J1379" s="2">
        <v>-5.9469000000000003</v>
      </c>
      <c r="K1379" s="2">
        <v>0</v>
      </c>
      <c r="L1379" s="2">
        <v>0</v>
      </c>
      <c r="M1379" s="2">
        <v>0</v>
      </c>
      <c r="N1379" s="2">
        <v>-5.9584000000000001</v>
      </c>
      <c r="O1379" s="3">
        <v>46038</v>
      </c>
      <c r="P1379" s="2">
        <v>0.52549999999999997</v>
      </c>
      <c r="Q1379" s="2"/>
    </row>
    <row r="1380" spans="2:17" ht="30" x14ac:dyDescent="0.25">
      <c r="B1380" s="2">
        <v>-1</v>
      </c>
      <c r="C1380" s="2" t="s">
        <v>129</v>
      </c>
      <c r="D1380" s="2">
        <v>16</v>
      </c>
      <c r="E1380" s="2" t="s">
        <v>34</v>
      </c>
      <c r="F1380" s="2" t="s">
        <v>27</v>
      </c>
      <c r="G1380" s="2" t="s">
        <v>30</v>
      </c>
      <c r="H1380" s="2">
        <v>0.90090000000000003</v>
      </c>
      <c r="I1380" s="2">
        <v>0</v>
      </c>
      <c r="J1380" s="2">
        <v>-5.8413000000000004</v>
      </c>
      <c r="K1380" s="2">
        <v>0</v>
      </c>
      <c r="L1380" s="2">
        <v>0</v>
      </c>
      <c r="M1380" s="2">
        <v>0</v>
      </c>
      <c r="N1380" s="2">
        <v>-3.7454000000000001</v>
      </c>
      <c r="O1380" s="3">
        <v>46038</v>
      </c>
      <c r="P1380" s="2">
        <v>0.90090000000000003</v>
      </c>
      <c r="Q1380" s="2"/>
    </row>
    <row r="1381" spans="2:17" ht="30" x14ac:dyDescent="0.25">
      <c r="B1381" s="2">
        <v>-1</v>
      </c>
      <c r="C1381" s="2" t="s">
        <v>129</v>
      </c>
      <c r="D1381" s="2">
        <v>16</v>
      </c>
      <c r="E1381" s="2" t="s">
        <v>34</v>
      </c>
      <c r="F1381" s="2" t="s">
        <v>27</v>
      </c>
      <c r="G1381" s="2" t="s">
        <v>30</v>
      </c>
      <c r="H1381" s="2">
        <v>0.90090000000000003</v>
      </c>
      <c r="I1381" s="2">
        <v>0</v>
      </c>
      <c r="J1381" s="2">
        <v>-4.7971000000000004</v>
      </c>
      <c r="K1381" s="2">
        <v>0</v>
      </c>
      <c r="L1381" s="2">
        <v>0</v>
      </c>
      <c r="M1381" s="2">
        <v>0</v>
      </c>
      <c r="N1381" s="2">
        <v>-3.5244</v>
      </c>
      <c r="O1381" s="3">
        <v>46069</v>
      </c>
      <c r="P1381" s="2">
        <v>0</v>
      </c>
      <c r="Q1381" s="2"/>
    </row>
    <row r="1382" spans="2:17" ht="30" x14ac:dyDescent="0.25">
      <c r="B1382" s="2">
        <v>-1</v>
      </c>
      <c r="C1382" s="2" t="s">
        <v>129</v>
      </c>
      <c r="D1382" s="2">
        <v>16</v>
      </c>
      <c r="E1382" s="2" t="s">
        <v>34</v>
      </c>
      <c r="F1382" s="2" t="s">
        <v>27</v>
      </c>
      <c r="G1382" s="2" t="s">
        <v>30</v>
      </c>
      <c r="H1382" s="2">
        <v>1.3513999999999999</v>
      </c>
      <c r="I1382" s="2">
        <v>0</v>
      </c>
      <c r="J1382" s="2">
        <v>-4.6703999999999999</v>
      </c>
      <c r="K1382" s="2">
        <v>0</v>
      </c>
      <c r="L1382" s="2">
        <v>0</v>
      </c>
      <c r="M1382" s="2">
        <v>0</v>
      </c>
      <c r="N1382" s="2">
        <v>-1.3922000000000001</v>
      </c>
      <c r="O1382" s="3">
        <v>46069</v>
      </c>
      <c r="P1382" s="2">
        <v>0.45050000000000001</v>
      </c>
      <c r="Q1382" s="2"/>
    </row>
    <row r="1383" spans="2:17" ht="30" x14ac:dyDescent="0.25">
      <c r="B1383" s="2">
        <v>-1</v>
      </c>
      <c r="C1383" s="2" t="s">
        <v>129</v>
      </c>
      <c r="D1383" s="2">
        <v>16</v>
      </c>
      <c r="E1383" s="2" t="s">
        <v>34</v>
      </c>
      <c r="F1383" s="2" t="s">
        <v>27</v>
      </c>
      <c r="G1383" s="2" t="s">
        <v>30</v>
      </c>
      <c r="H1383" s="2">
        <v>1.8019000000000001</v>
      </c>
      <c r="I1383" s="2">
        <v>0</v>
      </c>
      <c r="J1383" s="2">
        <v>-4.5437000000000003</v>
      </c>
      <c r="K1383" s="2">
        <v>0</v>
      </c>
      <c r="L1383" s="2">
        <v>0</v>
      </c>
      <c r="M1383" s="2">
        <v>0</v>
      </c>
      <c r="N1383" s="2">
        <v>0.68200000000000005</v>
      </c>
      <c r="O1383" s="3">
        <v>46069</v>
      </c>
      <c r="P1383" s="2">
        <v>0.90090000000000003</v>
      </c>
      <c r="Q1383" s="2"/>
    </row>
    <row r="1384" spans="2:17" ht="30" x14ac:dyDescent="0.25">
      <c r="B1384" s="2">
        <v>-1</v>
      </c>
      <c r="C1384" s="2" t="s">
        <v>129</v>
      </c>
      <c r="D1384" s="2">
        <v>16</v>
      </c>
      <c r="E1384" s="2" t="s">
        <v>34</v>
      </c>
      <c r="F1384" s="2" t="s">
        <v>27</v>
      </c>
      <c r="G1384" s="2" t="s">
        <v>30</v>
      </c>
      <c r="H1384" s="2">
        <v>1.8019000000000001</v>
      </c>
      <c r="I1384" s="2">
        <v>0</v>
      </c>
      <c r="J1384" s="2">
        <v>-3.4098999999999999</v>
      </c>
      <c r="K1384" s="2">
        <v>0</v>
      </c>
      <c r="L1384" s="2">
        <v>0</v>
      </c>
      <c r="M1384" s="2">
        <v>0</v>
      </c>
      <c r="N1384" s="2">
        <v>0.84219999999999995</v>
      </c>
      <c r="O1384" s="3">
        <v>46097</v>
      </c>
      <c r="P1384" s="2">
        <v>0</v>
      </c>
      <c r="Q1384" s="2"/>
    </row>
    <row r="1385" spans="2:17" ht="30" x14ac:dyDescent="0.25">
      <c r="B1385" s="2">
        <v>-1</v>
      </c>
      <c r="C1385" s="2" t="s">
        <v>129</v>
      </c>
      <c r="D1385" s="2">
        <v>16</v>
      </c>
      <c r="E1385" s="2" t="s">
        <v>34</v>
      </c>
      <c r="F1385" s="2" t="s">
        <v>27</v>
      </c>
      <c r="G1385" s="2" t="s">
        <v>30</v>
      </c>
      <c r="H1385" s="2">
        <v>2.2696999999999998</v>
      </c>
      <c r="I1385" s="2">
        <v>0</v>
      </c>
      <c r="J1385" s="2">
        <v>-3.2784</v>
      </c>
      <c r="K1385" s="2">
        <v>0</v>
      </c>
      <c r="L1385" s="2">
        <v>0</v>
      </c>
      <c r="M1385" s="2">
        <v>0</v>
      </c>
      <c r="N1385" s="2">
        <v>2.4036</v>
      </c>
      <c r="O1385" s="3">
        <v>46097</v>
      </c>
      <c r="P1385" s="2">
        <v>0.46789999999999998</v>
      </c>
      <c r="Q1385" s="2"/>
    </row>
    <row r="1386" spans="2:17" ht="30" x14ac:dyDescent="0.25">
      <c r="B1386" s="2">
        <v>-1</v>
      </c>
      <c r="C1386" s="2" t="s">
        <v>129</v>
      </c>
      <c r="D1386" s="2">
        <v>16</v>
      </c>
      <c r="E1386" s="2" t="s">
        <v>34</v>
      </c>
      <c r="F1386" s="2" t="s">
        <v>27</v>
      </c>
      <c r="G1386" s="2" t="s">
        <v>30</v>
      </c>
      <c r="H1386" s="2">
        <v>2.7376</v>
      </c>
      <c r="I1386" s="2">
        <v>0</v>
      </c>
      <c r="J1386" s="2">
        <v>-3.1467999999999998</v>
      </c>
      <c r="K1386" s="2">
        <v>0</v>
      </c>
      <c r="L1386" s="2">
        <v>0</v>
      </c>
      <c r="M1386" s="2">
        <v>0</v>
      </c>
      <c r="N1386" s="2">
        <v>3.9015</v>
      </c>
      <c r="O1386" s="3">
        <v>46097</v>
      </c>
      <c r="P1386" s="2">
        <v>0.93569999999999998</v>
      </c>
      <c r="Q1386" s="2"/>
    </row>
    <row r="1387" spans="2:17" ht="30" x14ac:dyDescent="0.25">
      <c r="B1387" s="2">
        <v>-1</v>
      </c>
      <c r="C1387" s="2" t="s">
        <v>129</v>
      </c>
      <c r="D1387" s="2">
        <v>16</v>
      </c>
      <c r="E1387" s="2" t="s">
        <v>34</v>
      </c>
      <c r="F1387" s="2" t="s">
        <v>27</v>
      </c>
      <c r="G1387" s="2" t="s">
        <v>30</v>
      </c>
      <c r="H1387" s="2">
        <v>2.7376</v>
      </c>
      <c r="I1387" s="2">
        <v>0</v>
      </c>
      <c r="J1387" s="2">
        <v>-1.9418</v>
      </c>
      <c r="K1387" s="2">
        <v>0</v>
      </c>
      <c r="L1387" s="2">
        <v>0</v>
      </c>
      <c r="M1387" s="2">
        <v>0</v>
      </c>
      <c r="N1387" s="2">
        <v>4.0015999999999998</v>
      </c>
      <c r="O1387" s="3">
        <v>46128</v>
      </c>
      <c r="P1387" s="2">
        <v>0</v>
      </c>
      <c r="Q1387" s="2"/>
    </row>
    <row r="1388" spans="2:17" ht="30" x14ac:dyDescent="0.25">
      <c r="B1388" s="2">
        <v>-1</v>
      </c>
      <c r="C1388" s="2" t="s">
        <v>129</v>
      </c>
      <c r="D1388" s="2">
        <v>16</v>
      </c>
      <c r="E1388" s="2" t="s">
        <v>34</v>
      </c>
      <c r="F1388" s="2" t="s">
        <v>27</v>
      </c>
      <c r="G1388" s="2" t="s">
        <v>30</v>
      </c>
      <c r="H1388" s="2">
        <v>3.2054</v>
      </c>
      <c r="I1388" s="2">
        <v>0</v>
      </c>
      <c r="J1388" s="2">
        <v>-1.8102</v>
      </c>
      <c r="K1388" s="2">
        <v>0</v>
      </c>
      <c r="L1388" s="2">
        <v>0</v>
      </c>
      <c r="M1388" s="2">
        <v>0</v>
      </c>
      <c r="N1388" s="2">
        <v>4.8771000000000004</v>
      </c>
      <c r="O1388" s="3">
        <v>46128</v>
      </c>
      <c r="P1388" s="2">
        <v>0.46789999999999998</v>
      </c>
      <c r="Q1388" s="2"/>
    </row>
    <row r="1389" spans="2:17" ht="30" x14ac:dyDescent="0.25">
      <c r="B1389" s="2">
        <v>-1</v>
      </c>
      <c r="C1389" s="2" t="s">
        <v>129</v>
      </c>
      <c r="D1389" s="2">
        <v>16</v>
      </c>
      <c r="E1389" s="2" t="s">
        <v>34</v>
      </c>
      <c r="F1389" s="2" t="s">
        <v>27</v>
      </c>
      <c r="G1389" s="2" t="s">
        <v>30</v>
      </c>
      <c r="H1389" s="2">
        <v>3.6732999999999998</v>
      </c>
      <c r="I1389" s="2">
        <v>0</v>
      </c>
      <c r="J1389" s="2">
        <v>-1.6786000000000001</v>
      </c>
      <c r="K1389" s="2">
        <v>0</v>
      </c>
      <c r="L1389" s="2">
        <v>0</v>
      </c>
      <c r="M1389" s="2">
        <v>0</v>
      </c>
      <c r="N1389" s="2">
        <v>5.6909000000000001</v>
      </c>
      <c r="O1389" s="3">
        <v>46128</v>
      </c>
      <c r="P1389" s="2">
        <v>0.93569999999999998</v>
      </c>
      <c r="Q1389" s="2"/>
    </row>
    <row r="1390" spans="2:17" ht="30" x14ac:dyDescent="0.25">
      <c r="B1390" s="2">
        <v>-1</v>
      </c>
      <c r="C1390" s="2" t="s">
        <v>129</v>
      </c>
      <c r="D1390" s="2">
        <v>16</v>
      </c>
      <c r="E1390" s="2" t="s">
        <v>34</v>
      </c>
      <c r="F1390" s="2" t="s">
        <v>27</v>
      </c>
      <c r="G1390" s="2" t="s">
        <v>30</v>
      </c>
      <c r="H1390" s="2">
        <v>3.6732999999999998</v>
      </c>
      <c r="I1390" s="2">
        <v>0</v>
      </c>
      <c r="J1390" s="2">
        <v>-0.46589999999999998</v>
      </c>
      <c r="K1390" s="2">
        <v>0</v>
      </c>
      <c r="L1390" s="2">
        <v>0</v>
      </c>
      <c r="M1390" s="2">
        <v>0</v>
      </c>
      <c r="N1390" s="2">
        <v>5.7335000000000003</v>
      </c>
      <c r="O1390" s="3">
        <v>46158</v>
      </c>
      <c r="P1390" s="2">
        <v>0</v>
      </c>
      <c r="Q1390" s="2"/>
    </row>
    <row r="1391" spans="2:17" ht="30" x14ac:dyDescent="0.25">
      <c r="B1391" s="2">
        <v>-1</v>
      </c>
      <c r="C1391" s="2" t="s">
        <v>129</v>
      </c>
      <c r="D1391" s="2">
        <v>16</v>
      </c>
      <c r="E1391" s="2" t="s">
        <v>34</v>
      </c>
      <c r="F1391" s="2" t="s">
        <v>27</v>
      </c>
      <c r="G1391" s="2" t="s">
        <v>30</v>
      </c>
      <c r="H1391" s="2">
        <v>4.1410999999999998</v>
      </c>
      <c r="I1391" s="2">
        <v>0</v>
      </c>
      <c r="J1391" s="2">
        <v>-0.33429999999999999</v>
      </c>
      <c r="K1391" s="2">
        <v>0</v>
      </c>
      <c r="L1391" s="2">
        <v>0</v>
      </c>
      <c r="M1391" s="2">
        <v>0</v>
      </c>
      <c r="N1391" s="2">
        <v>5.9199000000000002</v>
      </c>
      <c r="O1391" s="3">
        <v>46158</v>
      </c>
      <c r="P1391" s="2">
        <v>0.46789999999999998</v>
      </c>
      <c r="Q1391" s="2"/>
    </row>
    <row r="1392" spans="2:17" ht="30" x14ac:dyDescent="0.25">
      <c r="B1392" s="2">
        <v>-1</v>
      </c>
      <c r="C1392" s="2" t="s">
        <v>129</v>
      </c>
      <c r="D1392" s="2">
        <v>16</v>
      </c>
      <c r="E1392" s="2" t="s">
        <v>34</v>
      </c>
      <c r="F1392" s="2" t="s">
        <v>27</v>
      </c>
      <c r="G1392" s="2" t="s">
        <v>30</v>
      </c>
      <c r="H1392" s="2">
        <v>4.609</v>
      </c>
      <c r="I1392" s="2">
        <v>0</v>
      </c>
      <c r="J1392" s="2">
        <v>-0.20269999999999999</v>
      </c>
      <c r="K1392" s="2">
        <v>0</v>
      </c>
      <c r="L1392" s="2">
        <v>0</v>
      </c>
      <c r="M1392" s="2">
        <v>0</v>
      </c>
      <c r="N1392" s="2">
        <v>6.0446</v>
      </c>
      <c r="O1392" s="3">
        <v>46158</v>
      </c>
      <c r="P1392" s="2">
        <v>0.93569999999999998</v>
      </c>
      <c r="Q1392" s="2"/>
    </row>
    <row r="1393" spans="2:17" ht="30" x14ac:dyDescent="0.25">
      <c r="B1393" s="2">
        <v>-1</v>
      </c>
      <c r="C1393" s="2" t="s">
        <v>129</v>
      </c>
      <c r="D1393" s="2">
        <v>16</v>
      </c>
      <c r="E1393" s="2" t="s">
        <v>34</v>
      </c>
      <c r="F1393" s="2" t="s">
        <v>27</v>
      </c>
      <c r="G1393" s="2" t="s">
        <v>30</v>
      </c>
      <c r="H1393" s="2">
        <v>4.609</v>
      </c>
      <c r="I1393" s="2">
        <v>0</v>
      </c>
      <c r="J1393" s="2">
        <v>0.97809999999999997</v>
      </c>
      <c r="K1393" s="2">
        <v>0</v>
      </c>
      <c r="L1393" s="2">
        <v>0</v>
      </c>
      <c r="M1393" s="2">
        <v>0</v>
      </c>
      <c r="N1393" s="2">
        <v>6.0298999999999996</v>
      </c>
      <c r="O1393" s="3">
        <v>46189</v>
      </c>
      <c r="P1393" s="2">
        <v>0</v>
      </c>
      <c r="Q1393" s="2"/>
    </row>
    <row r="1394" spans="2:17" ht="30" x14ac:dyDescent="0.25">
      <c r="B1394" s="2">
        <v>-1</v>
      </c>
      <c r="C1394" s="2" t="s">
        <v>129</v>
      </c>
      <c r="D1394" s="2">
        <v>16</v>
      </c>
      <c r="E1394" s="2" t="s">
        <v>34</v>
      </c>
      <c r="F1394" s="2" t="s">
        <v>27</v>
      </c>
      <c r="G1394" s="2" t="s">
        <v>30</v>
      </c>
      <c r="H1394" s="2">
        <v>5.0769000000000002</v>
      </c>
      <c r="I1394" s="2">
        <v>0</v>
      </c>
      <c r="J1394" s="2">
        <v>1.1095999999999999</v>
      </c>
      <c r="K1394" s="2">
        <v>0</v>
      </c>
      <c r="L1394" s="2">
        <v>0</v>
      </c>
      <c r="M1394" s="2">
        <v>0</v>
      </c>
      <c r="N1394" s="2">
        <v>5.5407999999999999</v>
      </c>
      <c r="O1394" s="3">
        <v>46189</v>
      </c>
      <c r="P1394" s="2">
        <v>0.46789999999999998</v>
      </c>
      <c r="Q1394" s="2"/>
    </row>
    <row r="1395" spans="2:17" ht="30" x14ac:dyDescent="0.25">
      <c r="B1395" s="2">
        <v>-1</v>
      </c>
      <c r="C1395" s="2" t="s">
        <v>129</v>
      </c>
      <c r="D1395" s="2">
        <v>16</v>
      </c>
      <c r="E1395" s="2" t="s">
        <v>34</v>
      </c>
      <c r="F1395" s="2" t="s">
        <v>27</v>
      </c>
      <c r="G1395" s="2" t="s">
        <v>30</v>
      </c>
      <c r="H1395" s="2">
        <v>5.5446999999999997</v>
      </c>
      <c r="I1395" s="2">
        <v>0</v>
      </c>
      <c r="J1395" s="2">
        <v>1.2412000000000001</v>
      </c>
      <c r="K1395" s="2">
        <v>0</v>
      </c>
      <c r="L1395" s="2">
        <v>0</v>
      </c>
      <c r="M1395" s="2">
        <v>0</v>
      </c>
      <c r="N1395" s="2">
        <v>4.99</v>
      </c>
      <c r="O1395" s="3">
        <v>46189</v>
      </c>
      <c r="P1395" s="2">
        <v>0.93569999999999998</v>
      </c>
      <c r="Q1395" s="2"/>
    </row>
    <row r="1396" spans="2:17" ht="30" x14ac:dyDescent="0.25">
      <c r="B1396" s="2">
        <v>-1</v>
      </c>
      <c r="C1396" s="2" t="s">
        <v>129</v>
      </c>
      <c r="D1396" s="2">
        <v>16</v>
      </c>
      <c r="E1396" s="2" t="s">
        <v>34</v>
      </c>
      <c r="F1396" s="2" t="s">
        <v>27</v>
      </c>
      <c r="G1396" s="2" t="s">
        <v>30</v>
      </c>
      <c r="H1396" s="2">
        <v>5.5446999999999997</v>
      </c>
      <c r="I1396" s="2">
        <v>0</v>
      </c>
      <c r="J1396" s="2">
        <v>2.2827999999999999</v>
      </c>
      <c r="K1396" s="2">
        <v>0</v>
      </c>
      <c r="L1396" s="2">
        <v>0</v>
      </c>
      <c r="M1396" s="2">
        <v>0</v>
      </c>
      <c r="N1396" s="2">
        <v>4.9222999999999999</v>
      </c>
      <c r="O1396" s="3">
        <v>46219</v>
      </c>
      <c r="P1396" s="2">
        <v>0</v>
      </c>
      <c r="Q1396" s="2"/>
    </row>
    <row r="1397" spans="2:17" ht="30" x14ac:dyDescent="0.25">
      <c r="B1397" s="2">
        <v>-1</v>
      </c>
      <c r="C1397" s="2" t="s">
        <v>129</v>
      </c>
      <c r="D1397" s="2">
        <v>16</v>
      </c>
      <c r="E1397" s="2" t="s">
        <v>34</v>
      </c>
      <c r="F1397" s="2" t="s">
        <v>27</v>
      </c>
      <c r="G1397" s="2" t="s">
        <v>30</v>
      </c>
      <c r="H1397" s="2">
        <v>6.0125999999999999</v>
      </c>
      <c r="I1397" s="2">
        <v>0</v>
      </c>
      <c r="J1397" s="2">
        <v>2.4144000000000001</v>
      </c>
      <c r="K1397" s="2">
        <v>0</v>
      </c>
      <c r="L1397" s="2">
        <v>0</v>
      </c>
      <c r="M1397" s="2">
        <v>0</v>
      </c>
      <c r="N1397" s="2">
        <v>3.8224999999999998</v>
      </c>
      <c r="O1397" s="3">
        <v>46219</v>
      </c>
      <c r="P1397" s="2">
        <v>0.46789999999999998</v>
      </c>
      <c r="Q1397" s="2"/>
    </row>
    <row r="1398" spans="2:17" ht="30" x14ac:dyDescent="0.25">
      <c r="B1398" s="2">
        <v>-1</v>
      </c>
      <c r="C1398" s="2" t="s">
        <v>129</v>
      </c>
      <c r="D1398" s="2">
        <v>16</v>
      </c>
      <c r="E1398" s="2" t="s">
        <v>34</v>
      </c>
      <c r="F1398" s="2" t="s">
        <v>27</v>
      </c>
      <c r="G1398" s="2" t="s">
        <v>30</v>
      </c>
      <c r="H1398" s="2">
        <v>6.4804000000000004</v>
      </c>
      <c r="I1398" s="2">
        <v>0</v>
      </c>
      <c r="J1398" s="2">
        <v>2.5459999999999998</v>
      </c>
      <c r="K1398" s="2">
        <v>0</v>
      </c>
      <c r="L1398" s="2">
        <v>0</v>
      </c>
      <c r="M1398" s="2">
        <v>0</v>
      </c>
      <c r="N1398" s="2">
        <v>2.6608999999999998</v>
      </c>
      <c r="O1398" s="3">
        <v>46219</v>
      </c>
      <c r="P1398" s="2">
        <v>0.93569999999999998</v>
      </c>
      <c r="Q1398" s="2"/>
    </row>
    <row r="1399" spans="2:17" ht="30" x14ac:dyDescent="0.25">
      <c r="B1399" s="2">
        <v>-1</v>
      </c>
      <c r="C1399" s="2" t="s">
        <v>129</v>
      </c>
      <c r="D1399" s="2">
        <v>16</v>
      </c>
      <c r="E1399" s="2" t="s">
        <v>34</v>
      </c>
      <c r="F1399" s="2" t="s">
        <v>27</v>
      </c>
      <c r="G1399" s="2" t="s">
        <v>30</v>
      </c>
      <c r="H1399" s="2">
        <v>6.4804000000000004</v>
      </c>
      <c r="I1399" s="2">
        <v>0</v>
      </c>
      <c r="J1399" s="2">
        <v>3.0125999999999999</v>
      </c>
      <c r="K1399" s="2">
        <v>0</v>
      </c>
      <c r="L1399" s="2">
        <v>0</v>
      </c>
      <c r="M1399" s="2">
        <v>0</v>
      </c>
      <c r="N1399" s="2">
        <v>2.5575999999999999</v>
      </c>
      <c r="O1399" s="3">
        <v>46250</v>
      </c>
      <c r="P1399" s="2">
        <v>0</v>
      </c>
      <c r="Q1399" s="2"/>
    </row>
    <row r="1400" spans="2:17" ht="30" x14ac:dyDescent="0.25">
      <c r="B1400" s="2">
        <v>-1</v>
      </c>
      <c r="C1400" s="2" t="s">
        <v>129</v>
      </c>
      <c r="D1400" s="2">
        <v>16</v>
      </c>
      <c r="E1400" s="2" t="s">
        <v>34</v>
      </c>
      <c r="F1400" s="2" t="s">
        <v>27</v>
      </c>
      <c r="G1400" s="2" t="s">
        <v>30</v>
      </c>
      <c r="H1400" s="2">
        <v>6.9482999999999997</v>
      </c>
      <c r="I1400" s="2">
        <v>0</v>
      </c>
      <c r="J1400" s="2">
        <v>3.1442000000000001</v>
      </c>
      <c r="K1400" s="2">
        <v>0</v>
      </c>
      <c r="L1400" s="2">
        <v>0</v>
      </c>
      <c r="M1400" s="2">
        <v>0</v>
      </c>
      <c r="N1400" s="2">
        <v>1.1164000000000001</v>
      </c>
      <c r="O1400" s="3">
        <v>46250</v>
      </c>
      <c r="P1400" s="2">
        <v>0.46789999999999998</v>
      </c>
      <c r="Q1400" s="2"/>
    </row>
    <row r="1401" spans="2:17" ht="30" x14ac:dyDescent="0.25">
      <c r="B1401" s="2">
        <v>-1</v>
      </c>
      <c r="C1401" s="2" t="s">
        <v>129</v>
      </c>
      <c r="D1401" s="2">
        <v>16</v>
      </c>
      <c r="E1401" s="2" t="s">
        <v>34</v>
      </c>
      <c r="F1401" s="2" t="s">
        <v>27</v>
      </c>
      <c r="G1401" s="2" t="s">
        <v>30</v>
      </c>
      <c r="H1401" s="2">
        <v>7.4161000000000001</v>
      </c>
      <c r="I1401" s="2">
        <v>0</v>
      </c>
      <c r="J1401" s="2">
        <v>3.2757999999999998</v>
      </c>
      <c r="K1401" s="2">
        <v>0</v>
      </c>
      <c r="L1401" s="2">
        <v>0</v>
      </c>
      <c r="M1401" s="2">
        <v>0</v>
      </c>
      <c r="N1401" s="2">
        <v>-0.38650000000000001</v>
      </c>
      <c r="O1401" s="3">
        <v>46250</v>
      </c>
      <c r="P1401" s="2">
        <v>0.93569999999999998</v>
      </c>
      <c r="Q1401" s="2"/>
    </row>
    <row r="1402" spans="2:17" ht="30" x14ac:dyDescent="0.25">
      <c r="B1402" s="2">
        <v>-1</v>
      </c>
      <c r="C1402" s="2" t="s">
        <v>129</v>
      </c>
      <c r="D1402" s="2">
        <v>16</v>
      </c>
      <c r="E1402" s="2" t="s">
        <v>34</v>
      </c>
      <c r="F1402" s="2" t="s">
        <v>27</v>
      </c>
      <c r="G1402" s="2" t="s">
        <v>30</v>
      </c>
      <c r="H1402" s="2">
        <v>7.4161000000000001</v>
      </c>
      <c r="I1402" s="2">
        <v>0</v>
      </c>
      <c r="J1402" s="2">
        <v>-1.3185</v>
      </c>
      <c r="K1402" s="2">
        <v>0</v>
      </c>
      <c r="L1402" s="2">
        <v>0</v>
      </c>
      <c r="M1402" s="2">
        <v>0</v>
      </c>
      <c r="N1402" s="2">
        <v>-1.1107</v>
      </c>
      <c r="O1402" s="3">
        <v>46281</v>
      </c>
      <c r="P1402" s="2">
        <v>0</v>
      </c>
      <c r="Q1402" s="2"/>
    </row>
    <row r="1403" spans="2:17" ht="30" x14ac:dyDescent="0.25">
      <c r="B1403" s="2">
        <v>-1</v>
      </c>
      <c r="C1403" s="2" t="s">
        <v>129</v>
      </c>
      <c r="D1403" s="2">
        <v>16</v>
      </c>
      <c r="E1403" s="2" t="s">
        <v>34</v>
      </c>
      <c r="F1403" s="2" t="s">
        <v>27</v>
      </c>
      <c r="G1403" s="2" t="s">
        <v>30</v>
      </c>
      <c r="H1403" s="2">
        <v>7.8840000000000003</v>
      </c>
      <c r="I1403" s="2">
        <v>0</v>
      </c>
      <c r="J1403" s="2">
        <v>-1.1870000000000001</v>
      </c>
      <c r="K1403" s="2">
        <v>0</v>
      </c>
      <c r="L1403" s="2">
        <v>0</v>
      </c>
      <c r="M1403" s="2">
        <v>0</v>
      </c>
      <c r="N1403" s="2">
        <v>-0.52449999999999997</v>
      </c>
      <c r="O1403" s="3">
        <v>46281</v>
      </c>
      <c r="P1403" s="2">
        <v>0.46789999999999998</v>
      </c>
      <c r="Q1403" s="2"/>
    </row>
    <row r="1404" spans="2:17" ht="30" x14ac:dyDescent="0.25">
      <c r="B1404" s="2">
        <v>-1</v>
      </c>
      <c r="C1404" s="2" t="s">
        <v>129</v>
      </c>
      <c r="D1404" s="2">
        <v>16</v>
      </c>
      <c r="E1404" s="2" t="s">
        <v>34</v>
      </c>
      <c r="F1404" s="2" t="s">
        <v>27</v>
      </c>
      <c r="G1404" s="2" t="s">
        <v>30</v>
      </c>
      <c r="H1404" s="2">
        <v>8.3519000000000005</v>
      </c>
      <c r="I1404" s="2">
        <v>0</v>
      </c>
      <c r="J1404" s="2">
        <v>-1.0553999999999999</v>
      </c>
      <c r="K1404" s="2">
        <v>0</v>
      </c>
      <c r="L1404" s="2">
        <v>0</v>
      </c>
      <c r="M1404" s="2">
        <v>0</v>
      </c>
      <c r="N1404" s="2">
        <v>0</v>
      </c>
      <c r="O1404" s="3">
        <v>46281</v>
      </c>
      <c r="P1404" s="2">
        <v>0.93569999999999998</v>
      </c>
      <c r="Q1404" s="2"/>
    </row>
    <row r="1405" spans="2:17" ht="30" x14ac:dyDescent="0.25">
      <c r="B1405" s="2">
        <v>-1</v>
      </c>
      <c r="C1405" s="2" t="s">
        <v>129</v>
      </c>
      <c r="D1405" s="2">
        <v>16</v>
      </c>
      <c r="E1405" s="2" t="s">
        <v>35</v>
      </c>
      <c r="F1405" s="2" t="s">
        <v>27</v>
      </c>
      <c r="G1405" s="2"/>
      <c r="H1405" s="2">
        <v>0.15</v>
      </c>
      <c r="I1405" s="2">
        <v>0</v>
      </c>
      <c r="J1405" s="2">
        <v>-12.682700000000001</v>
      </c>
      <c r="K1405" s="2">
        <v>0</v>
      </c>
      <c r="L1405" s="2">
        <v>0</v>
      </c>
      <c r="M1405" s="2">
        <v>0</v>
      </c>
      <c r="N1405" s="2">
        <v>-17.439299999999999</v>
      </c>
      <c r="O1405" s="3">
        <v>46038</v>
      </c>
      <c r="P1405" s="2">
        <v>0.15</v>
      </c>
      <c r="Q1405" s="2"/>
    </row>
    <row r="1406" spans="2:17" ht="30" x14ac:dyDescent="0.25">
      <c r="B1406" s="2">
        <v>-1</v>
      </c>
      <c r="C1406" s="2" t="s">
        <v>129</v>
      </c>
      <c r="D1406" s="2">
        <v>16</v>
      </c>
      <c r="E1406" s="2" t="s">
        <v>35</v>
      </c>
      <c r="F1406" s="2" t="s">
        <v>27</v>
      </c>
      <c r="G1406" s="2"/>
      <c r="H1406" s="2">
        <v>0.52549999999999997</v>
      </c>
      <c r="I1406" s="2">
        <v>0</v>
      </c>
      <c r="J1406" s="2">
        <v>-12.5654</v>
      </c>
      <c r="K1406" s="2">
        <v>0</v>
      </c>
      <c r="L1406" s="2">
        <v>0</v>
      </c>
      <c r="M1406" s="2">
        <v>0</v>
      </c>
      <c r="N1406" s="2">
        <v>-12.699400000000001</v>
      </c>
      <c r="O1406" s="3">
        <v>46038</v>
      </c>
      <c r="P1406" s="2">
        <v>0.52549999999999997</v>
      </c>
      <c r="Q1406" s="2"/>
    </row>
    <row r="1407" spans="2:17" ht="30" x14ac:dyDescent="0.25">
      <c r="B1407" s="2">
        <v>-1</v>
      </c>
      <c r="C1407" s="2" t="s">
        <v>129</v>
      </c>
      <c r="D1407" s="2">
        <v>16</v>
      </c>
      <c r="E1407" s="2" t="s">
        <v>35</v>
      </c>
      <c r="F1407" s="2" t="s">
        <v>27</v>
      </c>
      <c r="G1407" s="2"/>
      <c r="H1407" s="2">
        <v>0.90090000000000003</v>
      </c>
      <c r="I1407" s="2">
        <v>0</v>
      </c>
      <c r="J1407" s="2">
        <v>-12.4481</v>
      </c>
      <c r="K1407" s="2">
        <v>0</v>
      </c>
      <c r="L1407" s="2">
        <v>0</v>
      </c>
      <c r="M1407" s="2">
        <v>0</v>
      </c>
      <c r="N1407" s="2">
        <v>-8.0035000000000007</v>
      </c>
      <c r="O1407" s="3">
        <v>46038</v>
      </c>
      <c r="P1407" s="2">
        <v>0.90090000000000003</v>
      </c>
      <c r="Q1407" s="2"/>
    </row>
    <row r="1408" spans="2:17" ht="30" x14ac:dyDescent="0.25">
      <c r="B1408" s="2">
        <v>-1</v>
      </c>
      <c r="C1408" s="2" t="s">
        <v>129</v>
      </c>
      <c r="D1408" s="2">
        <v>16</v>
      </c>
      <c r="E1408" s="2" t="s">
        <v>35</v>
      </c>
      <c r="F1408" s="2" t="s">
        <v>27</v>
      </c>
      <c r="G1408" s="2"/>
      <c r="H1408" s="2">
        <v>0.90090000000000003</v>
      </c>
      <c r="I1408" s="2">
        <v>0</v>
      </c>
      <c r="J1408" s="2">
        <v>-10.119300000000001</v>
      </c>
      <c r="K1408" s="2">
        <v>0</v>
      </c>
      <c r="L1408" s="2">
        <v>0</v>
      </c>
      <c r="M1408" s="2">
        <v>0</v>
      </c>
      <c r="N1408" s="2">
        <v>-7.5332999999999997</v>
      </c>
      <c r="O1408" s="3">
        <v>46069</v>
      </c>
      <c r="P1408" s="2">
        <v>0</v>
      </c>
      <c r="Q1408" s="2"/>
    </row>
    <row r="1409" spans="2:17" ht="30" x14ac:dyDescent="0.25">
      <c r="B1409" s="2">
        <v>-1</v>
      </c>
      <c r="C1409" s="2" t="s">
        <v>129</v>
      </c>
      <c r="D1409" s="2">
        <v>16</v>
      </c>
      <c r="E1409" s="2" t="s">
        <v>35</v>
      </c>
      <c r="F1409" s="2" t="s">
        <v>27</v>
      </c>
      <c r="G1409" s="2"/>
      <c r="H1409" s="2">
        <v>1.3513999999999999</v>
      </c>
      <c r="I1409" s="2">
        <v>0</v>
      </c>
      <c r="J1409" s="2">
        <v>-9.9786000000000001</v>
      </c>
      <c r="K1409" s="2">
        <v>0</v>
      </c>
      <c r="L1409" s="2">
        <v>0</v>
      </c>
      <c r="M1409" s="2">
        <v>0</v>
      </c>
      <c r="N1409" s="2">
        <v>-3.0065</v>
      </c>
      <c r="O1409" s="3">
        <v>46069</v>
      </c>
      <c r="P1409" s="2">
        <v>0.45050000000000001</v>
      </c>
      <c r="Q1409" s="2"/>
    </row>
    <row r="1410" spans="2:17" ht="30" x14ac:dyDescent="0.25">
      <c r="B1410" s="2">
        <v>-1</v>
      </c>
      <c r="C1410" s="2" t="s">
        <v>129</v>
      </c>
      <c r="D1410" s="2">
        <v>16</v>
      </c>
      <c r="E1410" s="2" t="s">
        <v>35</v>
      </c>
      <c r="F1410" s="2" t="s">
        <v>27</v>
      </c>
      <c r="G1410" s="2"/>
      <c r="H1410" s="2">
        <v>1.8019000000000001</v>
      </c>
      <c r="I1410" s="2">
        <v>0</v>
      </c>
      <c r="J1410" s="2">
        <v>-9.8377999999999997</v>
      </c>
      <c r="K1410" s="2">
        <v>0</v>
      </c>
      <c r="L1410" s="2">
        <v>0</v>
      </c>
      <c r="M1410" s="2">
        <v>0</v>
      </c>
      <c r="N1410" s="2">
        <v>1.4568000000000001</v>
      </c>
      <c r="O1410" s="3">
        <v>46069</v>
      </c>
      <c r="P1410" s="2">
        <v>0.90090000000000003</v>
      </c>
      <c r="Q1410" s="2"/>
    </row>
    <row r="1411" spans="2:17" ht="30" x14ac:dyDescent="0.25">
      <c r="B1411" s="2">
        <v>-1</v>
      </c>
      <c r="C1411" s="2" t="s">
        <v>129</v>
      </c>
      <c r="D1411" s="2">
        <v>16</v>
      </c>
      <c r="E1411" s="2" t="s">
        <v>35</v>
      </c>
      <c r="F1411" s="2" t="s">
        <v>27</v>
      </c>
      <c r="G1411" s="2"/>
      <c r="H1411" s="2">
        <v>1.8019000000000001</v>
      </c>
      <c r="I1411" s="2">
        <v>0</v>
      </c>
      <c r="J1411" s="2">
        <v>-7.1886000000000001</v>
      </c>
      <c r="K1411" s="2">
        <v>0</v>
      </c>
      <c r="L1411" s="2">
        <v>0</v>
      </c>
      <c r="M1411" s="2">
        <v>0</v>
      </c>
      <c r="N1411" s="2">
        <v>1.8003</v>
      </c>
      <c r="O1411" s="3">
        <v>46097</v>
      </c>
      <c r="P1411" s="2">
        <v>0</v>
      </c>
      <c r="Q1411" s="2"/>
    </row>
    <row r="1412" spans="2:17" ht="30" x14ac:dyDescent="0.25">
      <c r="B1412" s="2">
        <v>-1</v>
      </c>
      <c r="C1412" s="2" t="s">
        <v>129</v>
      </c>
      <c r="D1412" s="2">
        <v>16</v>
      </c>
      <c r="E1412" s="2" t="s">
        <v>35</v>
      </c>
      <c r="F1412" s="2" t="s">
        <v>27</v>
      </c>
      <c r="G1412" s="2"/>
      <c r="H1412" s="2">
        <v>2.2696999999999998</v>
      </c>
      <c r="I1412" s="2">
        <v>0</v>
      </c>
      <c r="J1412" s="2">
        <v>-7.0423999999999998</v>
      </c>
      <c r="K1412" s="2">
        <v>0</v>
      </c>
      <c r="L1412" s="2">
        <v>0</v>
      </c>
      <c r="M1412" s="2">
        <v>0</v>
      </c>
      <c r="N1412" s="2">
        <v>5.1292999999999997</v>
      </c>
      <c r="O1412" s="3">
        <v>46097</v>
      </c>
      <c r="P1412" s="2">
        <v>0.46789999999999998</v>
      </c>
      <c r="Q1412" s="2"/>
    </row>
    <row r="1413" spans="2:17" ht="30" x14ac:dyDescent="0.25">
      <c r="B1413" s="2">
        <v>-1</v>
      </c>
      <c r="C1413" s="2" t="s">
        <v>129</v>
      </c>
      <c r="D1413" s="2">
        <v>16</v>
      </c>
      <c r="E1413" s="2" t="s">
        <v>35</v>
      </c>
      <c r="F1413" s="2" t="s">
        <v>27</v>
      </c>
      <c r="G1413" s="2"/>
      <c r="H1413" s="2">
        <v>2.7376</v>
      </c>
      <c r="I1413" s="2">
        <v>0</v>
      </c>
      <c r="J1413" s="2">
        <v>-6.8962000000000003</v>
      </c>
      <c r="K1413" s="2">
        <v>0</v>
      </c>
      <c r="L1413" s="2">
        <v>0</v>
      </c>
      <c r="M1413" s="2">
        <v>0</v>
      </c>
      <c r="N1413" s="2">
        <v>8.39</v>
      </c>
      <c r="O1413" s="3">
        <v>46097</v>
      </c>
      <c r="P1413" s="2">
        <v>0.93569999999999998</v>
      </c>
      <c r="Q1413" s="2"/>
    </row>
    <row r="1414" spans="2:17" ht="30" x14ac:dyDescent="0.25">
      <c r="B1414" s="2">
        <v>-1</v>
      </c>
      <c r="C1414" s="2" t="s">
        <v>129</v>
      </c>
      <c r="D1414" s="2">
        <v>16</v>
      </c>
      <c r="E1414" s="2" t="s">
        <v>35</v>
      </c>
      <c r="F1414" s="2" t="s">
        <v>27</v>
      </c>
      <c r="G1414" s="2"/>
      <c r="H1414" s="2">
        <v>2.7376</v>
      </c>
      <c r="I1414" s="2">
        <v>0</v>
      </c>
      <c r="J1414" s="2">
        <v>-4.0412999999999997</v>
      </c>
      <c r="K1414" s="2">
        <v>0</v>
      </c>
      <c r="L1414" s="2">
        <v>0</v>
      </c>
      <c r="M1414" s="2">
        <v>0</v>
      </c>
      <c r="N1414" s="2">
        <v>8.6056000000000008</v>
      </c>
      <c r="O1414" s="3">
        <v>46128</v>
      </c>
      <c r="P1414" s="2">
        <v>0</v>
      </c>
      <c r="Q1414" s="2"/>
    </row>
    <row r="1415" spans="2:17" ht="30" x14ac:dyDescent="0.25">
      <c r="B1415" s="2">
        <v>-1</v>
      </c>
      <c r="C1415" s="2" t="s">
        <v>129</v>
      </c>
      <c r="D1415" s="2">
        <v>16</v>
      </c>
      <c r="E1415" s="2" t="s">
        <v>35</v>
      </c>
      <c r="F1415" s="2" t="s">
        <v>27</v>
      </c>
      <c r="G1415" s="2"/>
      <c r="H1415" s="2">
        <v>3.2054</v>
      </c>
      <c r="I1415" s="2">
        <v>0</v>
      </c>
      <c r="J1415" s="2">
        <v>-3.8950999999999998</v>
      </c>
      <c r="K1415" s="2">
        <v>0</v>
      </c>
      <c r="L1415" s="2">
        <v>0</v>
      </c>
      <c r="M1415" s="2">
        <v>0</v>
      </c>
      <c r="N1415" s="2">
        <v>10.4621</v>
      </c>
      <c r="O1415" s="3">
        <v>46128</v>
      </c>
      <c r="P1415" s="2">
        <v>0.46789999999999998</v>
      </c>
      <c r="Q1415" s="2"/>
    </row>
    <row r="1416" spans="2:17" ht="30" x14ac:dyDescent="0.25">
      <c r="B1416" s="2">
        <v>-1</v>
      </c>
      <c r="C1416" s="2" t="s">
        <v>129</v>
      </c>
      <c r="D1416" s="2">
        <v>16</v>
      </c>
      <c r="E1416" s="2" t="s">
        <v>35</v>
      </c>
      <c r="F1416" s="2" t="s">
        <v>27</v>
      </c>
      <c r="G1416" s="2"/>
      <c r="H1416" s="2">
        <v>3.6732999999999998</v>
      </c>
      <c r="I1416" s="2">
        <v>0</v>
      </c>
      <c r="J1416" s="2">
        <v>-3.7488999999999999</v>
      </c>
      <c r="K1416" s="2">
        <v>0</v>
      </c>
      <c r="L1416" s="2">
        <v>0</v>
      </c>
      <c r="M1416" s="2">
        <v>0</v>
      </c>
      <c r="N1416" s="2">
        <v>12.250299999999999</v>
      </c>
      <c r="O1416" s="3">
        <v>46128</v>
      </c>
      <c r="P1416" s="2">
        <v>0.93569999999999998</v>
      </c>
      <c r="Q1416" s="2"/>
    </row>
    <row r="1417" spans="2:17" ht="30" x14ac:dyDescent="0.25">
      <c r="B1417" s="2">
        <v>-1</v>
      </c>
      <c r="C1417" s="2" t="s">
        <v>129</v>
      </c>
      <c r="D1417" s="2">
        <v>16</v>
      </c>
      <c r="E1417" s="2" t="s">
        <v>35</v>
      </c>
      <c r="F1417" s="2" t="s">
        <v>27</v>
      </c>
      <c r="G1417" s="2"/>
      <c r="H1417" s="2">
        <v>3.6732999999999998</v>
      </c>
      <c r="I1417" s="2">
        <v>0</v>
      </c>
      <c r="J1417" s="2">
        <v>-0.86029999999999995</v>
      </c>
      <c r="K1417" s="2">
        <v>0</v>
      </c>
      <c r="L1417" s="2">
        <v>0</v>
      </c>
      <c r="M1417" s="2">
        <v>0</v>
      </c>
      <c r="N1417" s="2">
        <v>12.341900000000001</v>
      </c>
      <c r="O1417" s="3">
        <v>46158</v>
      </c>
      <c r="P1417" s="2">
        <v>0</v>
      </c>
      <c r="Q1417" s="2"/>
    </row>
    <row r="1418" spans="2:17" ht="30" x14ac:dyDescent="0.25">
      <c r="B1418" s="2">
        <v>-1</v>
      </c>
      <c r="C1418" s="2" t="s">
        <v>129</v>
      </c>
      <c r="D1418" s="2">
        <v>16</v>
      </c>
      <c r="E1418" s="2" t="s">
        <v>35</v>
      </c>
      <c r="F1418" s="2" t="s">
        <v>27</v>
      </c>
      <c r="G1418" s="2"/>
      <c r="H1418" s="2">
        <v>4.1410999999999998</v>
      </c>
      <c r="I1418" s="2">
        <v>0</v>
      </c>
      <c r="J1418" s="2">
        <v>-0.71409999999999996</v>
      </c>
      <c r="K1418" s="2">
        <v>0</v>
      </c>
      <c r="L1418" s="2">
        <v>0</v>
      </c>
      <c r="M1418" s="2">
        <v>0</v>
      </c>
      <c r="N1418" s="2">
        <v>12.7102</v>
      </c>
      <c r="O1418" s="3">
        <v>46158</v>
      </c>
      <c r="P1418" s="2">
        <v>0.46789999999999998</v>
      </c>
      <c r="Q1418" s="2"/>
    </row>
    <row r="1419" spans="2:17" ht="30" x14ac:dyDescent="0.25">
      <c r="B1419" s="2">
        <v>-1</v>
      </c>
      <c r="C1419" s="2" t="s">
        <v>129</v>
      </c>
      <c r="D1419" s="2">
        <v>16</v>
      </c>
      <c r="E1419" s="2" t="s">
        <v>35</v>
      </c>
      <c r="F1419" s="2" t="s">
        <v>27</v>
      </c>
      <c r="G1419" s="2"/>
      <c r="H1419" s="2">
        <v>4.609</v>
      </c>
      <c r="I1419" s="2">
        <v>0</v>
      </c>
      <c r="J1419" s="2">
        <v>-0.56789999999999996</v>
      </c>
      <c r="K1419" s="2">
        <v>0</v>
      </c>
      <c r="L1419" s="2">
        <v>0</v>
      </c>
      <c r="M1419" s="2">
        <v>0</v>
      </c>
      <c r="N1419" s="2">
        <v>13.0101</v>
      </c>
      <c r="O1419" s="3">
        <v>46158</v>
      </c>
      <c r="P1419" s="2">
        <v>0.93569999999999998</v>
      </c>
      <c r="Q1419" s="2"/>
    </row>
    <row r="1420" spans="2:17" ht="30" x14ac:dyDescent="0.25">
      <c r="B1420" s="2">
        <v>-1</v>
      </c>
      <c r="C1420" s="2" t="s">
        <v>129</v>
      </c>
      <c r="D1420" s="2">
        <v>16</v>
      </c>
      <c r="E1420" s="2" t="s">
        <v>35</v>
      </c>
      <c r="F1420" s="2" t="s">
        <v>27</v>
      </c>
      <c r="G1420" s="2"/>
      <c r="H1420" s="2">
        <v>4.609</v>
      </c>
      <c r="I1420" s="2">
        <v>0</v>
      </c>
      <c r="J1420" s="2">
        <v>2.2561</v>
      </c>
      <c r="K1420" s="2">
        <v>0</v>
      </c>
      <c r="L1420" s="2">
        <v>0</v>
      </c>
      <c r="M1420" s="2">
        <v>0</v>
      </c>
      <c r="N1420" s="2">
        <v>12.978300000000001</v>
      </c>
      <c r="O1420" s="3">
        <v>46189</v>
      </c>
      <c r="P1420" s="2">
        <v>0</v>
      </c>
      <c r="Q1420" s="2"/>
    </row>
    <row r="1421" spans="2:17" ht="30" x14ac:dyDescent="0.25">
      <c r="B1421" s="2">
        <v>-1</v>
      </c>
      <c r="C1421" s="2" t="s">
        <v>129</v>
      </c>
      <c r="D1421" s="2">
        <v>16</v>
      </c>
      <c r="E1421" s="2" t="s">
        <v>35</v>
      </c>
      <c r="F1421" s="2" t="s">
        <v>27</v>
      </c>
      <c r="G1421" s="2"/>
      <c r="H1421" s="2">
        <v>5.0769000000000002</v>
      </c>
      <c r="I1421" s="2">
        <v>0</v>
      </c>
      <c r="J1421" s="2">
        <v>2.4022999999999999</v>
      </c>
      <c r="K1421" s="2">
        <v>0</v>
      </c>
      <c r="L1421" s="2">
        <v>0</v>
      </c>
      <c r="M1421" s="2">
        <v>0</v>
      </c>
      <c r="N1421" s="2">
        <v>11.8886</v>
      </c>
      <c r="O1421" s="3">
        <v>46189</v>
      </c>
      <c r="P1421" s="2">
        <v>0.46789999999999998</v>
      </c>
      <c r="Q1421" s="2"/>
    </row>
    <row r="1422" spans="2:17" ht="30" x14ac:dyDescent="0.25">
      <c r="B1422" s="2">
        <v>-1</v>
      </c>
      <c r="C1422" s="2" t="s">
        <v>129</v>
      </c>
      <c r="D1422" s="2">
        <v>16</v>
      </c>
      <c r="E1422" s="2" t="s">
        <v>35</v>
      </c>
      <c r="F1422" s="2" t="s">
        <v>27</v>
      </c>
      <c r="G1422" s="2"/>
      <c r="H1422" s="2">
        <v>5.5446999999999997</v>
      </c>
      <c r="I1422" s="2">
        <v>0</v>
      </c>
      <c r="J1422" s="2">
        <v>2.5485000000000002</v>
      </c>
      <c r="K1422" s="2">
        <v>0</v>
      </c>
      <c r="L1422" s="2">
        <v>0</v>
      </c>
      <c r="M1422" s="2">
        <v>0</v>
      </c>
      <c r="N1422" s="2">
        <v>10.730499999999999</v>
      </c>
      <c r="O1422" s="3">
        <v>46189</v>
      </c>
      <c r="P1422" s="2">
        <v>0.93569999999999998</v>
      </c>
      <c r="Q1422" s="2"/>
    </row>
    <row r="1423" spans="2:17" ht="30" x14ac:dyDescent="0.25">
      <c r="B1423" s="2">
        <v>-1</v>
      </c>
      <c r="C1423" s="2" t="s">
        <v>129</v>
      </c>
      <c r="D1423" s="2">
        <v>16</v>
      </c>
      <c r="E1423" s="2" t="s">
        <v>35</v>
      </c>
      <c r="F1423" s="2" t="s">
        <v>27</v>
      </c>
      <c r="G1423" s="2"/>
      <c r="H1423" s="2">
        <v>5.5446999999999997</v>
      </c>
      <c r="I1423" s="2">
        <v>0</v>
      </c>
      <c r="J1423" s="2">
        <v>5.0636999999999999</v>
      </c>
      <c r="K1423" s="2">
        <v>0</v>
      </c>
      <c r="L1423" s="2">
        <v>0</v>
      </c>
      <c r="M1423" s="2">
        <v>0</v>
      </c>
      <c r="N1423" s="2">
        <v>10.5844</v>
      </c>
      <c r="O1423" s="3">
        <v>46219</v>
      </c>
      <c r="P1423" s="2">
        <v>0</v>
      </c>
      <c r="Q1423" s="2"/>
    </row>
    <row r="1424" spans="2:17" ht="30" x14ac:dyDescent="0.25">
      <c r="B1424" s="2">
        <v>-1</v>
      </c>
      <c r="C1424" s="2" t="s">
        <v>129</v>
      </c>
      <c r="D1424" s="2">
        <v>16</v>
      </c>
      <c r="E1424" s="2" t="s">
        <v>35</v>
      </c>
      <c r="F1424" s="2" t="s">
        <v>27</v>
      </c>
      <c r="G1424" s="2"/>
      <c r="H1424" s="2">
        <v>6.0125999999999999</v>
      </c>
      <c r="I1424" s="2">
        <v>0</v>
      </c>
      <c r="J1424" s="2">
        <v>5.2099000000000002</v>
      </c>
      <c r="K1424" s="2">
        <v>0</v>
      </c>
      <c r="L1424" s="2">
        <v>0</v>
      </c>
      <c r="M1424" s="2">
        <v>0</v>
      </c>
      <c r="N1424" s="2">
        <v>8.1812000000000005</v>
      </c>
      <c r="O1424" s="3">
        <v>46219</v>
      </c>
      <c r="P1424" s="2">
        <v>0.46789999999999998</v>
      </c>
      <c r="Q1424" s="2"/>
    </row>
    <row r="1425" spans="2:17" ht="30" x14ac:dyDescent="0.25">
      <c r="B1425" s="2">
        <v>-1</v>
      </c>
      <c r="C1425" s="2" t="s">
        <v>129</v>
      </c>
      <c r="D1425" s="2">
        <v>16</v>
      </c>
      <c r="E1425" s="2" t="s">
        <v>35</v>
      </c>
      <c r="F1425" s="2" t="s">
        <v>27</v>
      </c>
      <c r="G1425" s="2"/>
      <c r="H1425" s="2">
        <v>6.4804000000000004</v>
      </c>
      <c r="I1425" s="2">
        <v>0</v>
      </c>
      <c r="J1425" s="2">
        <v>5.3560999999999996</v>
      </c>
      <c r="K1425" s="2">
        <v>0</v>
      </c>
      <c r="L1425" s="2">
        <v>0</v>
      </c>
      <c r="M1425" s="2">
        <v>0</v>
      </c>
      <c r="N1425" s="2">
        <v>5.7095000000000002</v>
      </c>
      <c r="O1425" s="3">
        <v>46219</v>
      </c>
      <c r="P1425" s="2">
        <v>0.93569999999999998</v>
      </c>
      <c r="Q1425" s="2"/>
    </row>
    <row r="1426" spans="2:17" ht="30" x14ac:dyDescent="0.25">
      <c r="B1426" s="2">
        <v>-1</v>
      </c>
      <c r="C1426" s="2" t="s">
        <v>129</v>
      </c>
      <c r="D1426" s="2">
        <v>16</v>
      </c>
      <c r="E1426" s="2" t="s">
        <v>35</v>
      </c>
      <c r="F1426" s="2" t="s">
        <v>27</v>
      </c>
      <c r="G1426" s="2"/>
      <c r="H1426" s="2">
        <v>6.4804000000000004</v>
      </c>
      <c r="I1426" s="2">
        <v>0</v>
      </c>
      <c r="J1426" s="2">
        <v>6.6054000000000004</v>
      </c>
      <c r="K1426" s="2">
        <v>0</v>
      </c>
      <c r="L1426" s="2">
        <v>0</v>
      </c>
      <c r="M1426" s="2">
        <v>0</v>
      </c>
      <c r="N1426" s="2">
        <v>5.4870000000000001</v>
      </c>
      <c r="O1426" s="3">
        <v>46250</v>
      </c>
      <c r="P1426" s="2">
        <v>0</v>
      </c>
      <c r="Q1426" s="2"/>
    </row>
    <row r="1427" spans="2:17" ht="30" x14ac:dyDescent="0.25">
      <c r="B1427" s="2">
        <v>-1</v>
      </c>
      <c r="C1427" s="2" t="s">
        <v>129</v>
      </c>
      <c r="D1427" s="2">
        <v>16</v>
      </c>
      <c r="E1427" s="2" t="s">
        <v>35</v>
      </c>
      <c r="F1427" s="2" t="s">
        <v>27</v>
      </c>
      <c r="G1427" s="2"/>
      <c r="H1427" s="2">
        <v>6.9482999999999997</v>
      </c>
      <c r="I1427" s="2">
        <v>0</v>
      </c>
      <c r="J1427" s="2">
        <v>6.7515999999999998</v>
      </c>
      <c r="K1427" s="2">
        <v>0</v>
      </c>
      <c r="L1427" s="2">
        <v>0</v>
      </c>
      <c r="M1427" s="2">
        <v>0</v>
      </c>
      <c r="N1427" s="2">
        <v>2.3624000000000001</v>
      </c>
      <c r="O1427" s="3">
        <v>46250</v>
      </c>
      <c r="P1427" s="2">
        <v>0.46789999999999998</v>
      </c>
      <c r="Q1427" s="2"/>
    </row>
    <row r="1428" spans="2:17" ht="30" x14ac:dyDescent="0.25">
      <c r="B1428" s="2">
        <v>-1</v>
      </c>
      <c r="C1428" s="2" t="s">
        <v>129</v>
      </c>
      <c r="D1428" s="2">
        <v>16</v>
      </c>
      <c r="E1428" s="2" t="s">
        <v>35</v>
      </c>
      <c r="F1428" s="2" t="s">
        <v>27</v>
      </c>
      <c r="G1428" s="2"/>
      <c r="H1428" s="2">
        <v>7.4161000000000001</v>
      </c>
      <c r="I1428" s="2">
        <v>0</v>
      </c>
      <c r="J1428" s="2">
        <v>6.8978000000000002</v>
      </c>
      <c r="K1428" s="2">
        <v>0</v>
      </c>
      <c r="L1428" s="2">
        <v>0</v>
      </c>
      <c r="M1428" s="2">
        <v>0</v>
      </c>
      <c r="N1428" s="2">
        <v>-0.83050000000000002</v>
      </c>
      <c r="O1428" s="3">
        <v>46250</v>
      </c>
      <c r="P1428" s="2">
        <v>0.93569999999999998</v>
      </c>
      <c r="Q1428" s="2"/>
    </row>
    <row r="1429" spans="2:17" ht="30" x14ac:dyDescent="0.25">
      <c r="B1429" s="2">
        <v>-1</v>
      </c>
      <c r="C1429" s="2" t="s">
        <v>129</v>
      </c>
      <c r="D1429" s="2">
        <v>16</v>
      </c>
      <c r="E1429" s="2" t="s">
        <v>35</v>
      </c>
      <c r="F1429" s="2" t="s">
        <v>27</v>
      </c>
      <c r="G1429" s="2"/>
      <c r="H1429" s="2">
        <v>7.4161000000000001</v>
      </c>
      <c r="I1429" s="2">
        <v>0</v>
      </c>
      <c r="J1429" s="2">
        <v>-2.6783000000000001</v>
      </c>
      <c r="K1429" s="2">
        <v>0</v>
      </c>
      <c r="L1429" s="2">
        <v>0</v>
      </c>
      <c r="M1429" s="2">
        <v>0</v>
      </c>
      <c r="N1429" s="2">
        <v>-2.3693</v>
      </c>
      <c r="O1429" s="3">
        <v>46281</v>
      </c>
      <c r="P1429" s="2">
        <v>0</v>
      </c>
      <c r="Q1429" s="2"/>
    </row>
    <row r="1430" spans="2:17" ht="30" x14ac:dyDescent="0.25">
      <c r="B1430" s="2">
        <v>-1</v>
      </c>
      <c r="C1430" s="2" t="s">
        <v>129</v>
      </c>
      <c r="D1430" s="2">
        <v>16</v>
      </c>
      <c r="E1430" s="2" t="s">
        <v>35</v>
      </c>
      <c r="F1430" s="2" t="s">
        <v>27</v>
      </c>
      <c r="G1430" s="2"/>
      <c r="H1430" s="2">
        <v>7.8840000000000003</v>
      </c>
      <c r="I1430" s="2">
        <v>0</v>
      </c>
      <c r="J1430" s="2">
        <v>-2.5320999999999998</v>
      </c>
      <c r="K1430" s="2">
        <v>0</v>
      </c>
      <c r="L1430" s="2">
        <v>0</v>
      </c>
      <c r="M1430" s="2">
        <v>0</v>
      </c>
      <c r="N1430" s="2">
        <v>-1.1505000000000001</v>
      </c>
      <c r="O1430" s="3">
        <v>46281</v>
      </c>
      <c r="P1430" s="2">
        <v>0.46789999999999998</v>
      </c>
      <c r="Q1430" s="2"/>
    </row>
    <row r="1431" spans="2:17" ht="30" x14ac:dyDescent="0.25">
      <c r="B1431" s="2">
        <v>-1</v>
      </c>
      <c r="C1431" s="2" t="s">
        <v>129</v>
      </c>
      <c r="D1431" s="2">
        <v>16</v>
      </c>
      <c r="E1431" s="2" t="s">
        <v>35</v>
      </c>
      <c r="F1431" s="2" t="s">
        <v>27</v>
      </c>
      <c r="G1431" s="2"/>
      <c r="H1431" s="2">
        <v>8.3519000000000005</v>
      </c>
      <c r="I1431" s="2">
        <v>0</v>
      </c>
      <c r="J1431" s="2">
        <v>-2.3858999999999999</v>
      </c>
      <c r="K1431" s="2">
        <v>0</v>
      </c>
      <c r="L1431" s="2">
        <v>0</v>
      </c>
      <c r="M1431" s="2">
        <v>0</v>
      </c>
      <c r="N1431" s="2">
        <v>0</v>
      </c>
      <c r="O1431" s="3">
        <v>46281</v>
      </c>
      <c r="P1431" s="2">
        <v>0.93569999999999998</v>
      </c>
      <c r="Q1431" s="2"/>
    </row>
  </sheetData>
  <mergeCells count="8">
    <mergeCell ref="O2:O3"/>
    <mergeCell ref="Q2:Q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42BE-750B-4FBF-9457-643B04578775}">
  <dimension ref="B2:AG309"/>
  <sheetViews>
    <sheetView workbookViewId="0">
      <selection activeCell="AM67" sqref="AM67"/>
    </sheetView>
  </sheetViews>
  <sheetFormatPr baseColWidth="10" defaultRowHeight="15" x14ac:dyDescent="0.25"/>
  <cols>
    <col min="21" max="21" width="14.42578125" bestFit="1" customWidth="1"/>
    <col min="23" max="23" width="13" bestFit="1" customWidth="1"/>
    <col min="24" max="24" width="12" bestFit="1" customWidth="1"/>
    <col min="27" max="27" width="12.5703125" bestFit="1" customWidth="1"/>
  </cols>
  <sheetData>
    <row r="2" spans="2:33" ht="30" x14ac:dyDescent="0.25"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" t="s">
        <v>6</v>
      </c>
      <c r="I2" s="1" t="s">
        <v>8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15</v>
      </c>
      <c r="O2" s="19" t="s">
        <v>16</v>
      </c>
      <c r="P2" s="1" t="s">
        <v>17</v>
      </c>
      <c r="Q2" s="19" t="s">
        <v>18</v>
      </c>
      <c r="R2" s="9"/>
    </row>
    <row r="3" spans="2:33" x14ac:dyDescent="0.25">
      <c r="B3" s="19"/>
      <c r="C3" s="19"/>
      <c r="D3" s="19"/>
      <c r="E3" s="19"/>
      <c r="F3" s="19"/>
      <c r="G3" s="19"/>
      <c r="H3" s="1" t="s">
        <v>7</v>
      </c>
      <c r="I3" s="1" t="s">
        <v>9</v>
      </c>
      <c r="J3" s="1" t="s">
        <v>9</v>
      </c>
      <c r="K3" s="1" t="s">
        <v>9</v>
      </c>
      <c r="L3" s="1" t="s">
        <v>13</v>
      </c>
      <c r="M3" s="1" t="s">
        <v>13</v>
      </c>
      <c r="N3" s="1" t="s">
        <v>13</v>
      </c>
      <c r="O3" s="19"/>
      <c r="P3" s="1" t="s">
        <v>7</v>
      </c>
      <c r="Q3" s="19"/>
    </row>
    <row r="4" spans="2:33" x14ac:dyDescent="0.25">
      <c r="B4" s="2">
        <f>'Set a analizar'!B4</f>
        <v>-1</v>
      </c>
      <c r="C4" s="2" t="str">
        <f>'Set a analizar'!C4</f>
        <v>B4</v>
      </c>
      <c r="D4" s="2">
        <f>'Set a analizar'!D4</f>
        <v>4</v>
      </c>
      <c r="E4" s="2" t="str">
        <f>'Set a analizar'!E4</f>
        <v>PP</v>
      </c>
      <c r="F4" s="2" t="str">
        <f>'Set a analizar'!F4</f>
        <v>LinStatic</v>
      </c>
      <c r="G4" s="2">
        <f>'Set a analizar'!G4</f>
        <v>0</v>
      </c>
      <c r="H4" s="2">
        <f>'Set a analizar'!H4</f>
        <v>0</v>
      </c>
      <c r="I4" s="2">
        <f>'Set a analizar'!I4</f>
        <v>0</v>
      </c>
      <c r="J4" s="2">
        <f>'Set a analizar'!J4</f>
        <v>-0.99519999999999997</v>
      </c>
      <c r="K4" s="2">
        <f>'Set a analizar'!K4</f>
        <v>0</v>
      </c>
      <c r="L4" s="2">
        <f>'Set a analizar'!L4</f>
        <v>0</v>
      </c>
      <c r="M4" s="2">
        <f>'Set a analizar'!M4</f>
        <v>0</v>
      </c>
      <c r="N4" s="2">
        <f>'Set a analizar'!N4</f>
        <v>0</v>
      </c>
      <c r="O4" s="2">
        <f>'Set a analizar'!O4</f>
        <v>46026</v>
      </c>
      <c r="P4" s="2">
        <f>'Set a analizar'!P4</f>
        <v>0</v>
      </c>
      <c r="Q4" s="2">
        <f>'Set a analizar'!Q4</f>
        <v>0</v>
      </c>
      <c r="S4" s="4" t="s">
        <v>36</v>
      </c>
      <c r="T4" s="4">
        <f>MAX(N4:N309)</f>
        <v>7.1124000000000001</v>
      </c>
      <c r="U4" s="4" t="s">
        <v>40</v>
      </c>
      <c r="X4" s="4" t="s">
        <v>41</v>
      </c>
      <c r="Y4" s="4" t="s">
        <v>42</v>
      </c>
    </row>
    <row r="5" spans="2:33" x14ac:dyDescent="0.25">
      <c r="B5" s="2">
        <f>'Set a analizar'!B5</f>
        <v>-1</v>
      </c>
      <c r="C5" s="2" t="str">
        <f>'Set a analizar'!C5</f>
        <v>B4</v>
      </c>
      <c r="D5" s="2">
        <f>'Set a analizar'!D5</f>
        <v>4</v>
      </c>
      <c r="E5" s="2" t="str">
        <f>'Set a analizar'!E5</f>
        <v>PP</v>
      </c>
      <c r="F5" s="2" t="str">
        <f>'Set a analizar'!F5</f>
        <v>LinStatic</v>
      </c>
      <c r="G5" s="2">
        <f>'Set a analizar'!G5</f>
        <v>0</v>
      </c>
      <c r="H5" s="2">
        <f>'Set a analizar'!H5</f>
        <v>0.45750000000000002</v>
      </c>
      <c r="I5" s="2">
        <f>'Set a analizar'!I5</f>
        <v>0</v>
      </c>
      <c r="J5" s="2">
        <f>'Set a analizar'!J5</f>
        <v>-0.85229999999999995</v>
      </c>
      <c r="K5" s="2">
        <f>'Set a analizar'!K5</f>
        <v>0</v>
      </c>
      <c r="L5" s="2">
        <f>'Set a analizar'!L5</f>
        <v>0</v>
      </c>
      <c r="M5" s="2">
        <f>'Set a analizar'!M5</f>
        <v>0</v>
      </c>
      <c r="N5" s="2">
        <f>'Set a analizar'!N5</f>
        <v>0.42259999999999998</v>
      </c>
      <c r="O5" s="2">
        <f>'Set a analizar'!O5</f>
        <v>46026</v>
      </c>
      <c r="P5" s="2">
        <f>'Set a analizar'!P5</f>
        <v>0.45750000000000002</v>
      </c>
      <c r="Q5" s="2">
        <f>'Set a analizar'!Q5</f>
        <v>0</v>
      </c>
      <c r="S5" s="4" t="s">
        <v>37</v>
      </c>
      <c r="T5" s="4">
        <f>MIN(N4:N309)</f>
        <v>-11.0976</v>
      </c>
      <c r="U5" s="4" t="s">
        <v>40</v>
      </c>
      <c r="X5" s="4" t="s">
        <v>43</v>
      </c>
      <c r="Y5" s="4" t="s">
        <v>44</v>
      </c>
      <c r="AA5" s="4" t="s">
        <v>69</v>
      </c>
      <c r="AB5" s="4">
        <f>T18</f>
        <v>35</v>
      </c>
      <c r="AC5" s="4">
        <v>0.85</v>
      </c>
    </row>
    <row r="6" spans="2:33" x14ac:dyDescent="0.25">
      <c r="B6" s="2">
        <f>'Set a analizar'!B6</f>
        <v>-1</v>
      </c>
      <c r="C6" s="2" t="str">
        <f>'Set a analizar'!C6</f>
        <v>B4</v>
      </c>
      <c r="D6" s="2">
        <f>'Set a analizar'!D6</f>
        <v>4</v>
      </c>
      <c r="E6" s="2" t="str">
        <f>'Set a analizar'!E6</f>
        <v>PP</v>
      </c>
      <c r="F6" s="2" t="str">
        <f>'Set a analizar'!F6</f>
        <v>LinStatic</v>
      </c>
      <c r="G6" s="2">
        <f>'Set a analizar'!G6</f>
        <v>0</v>
      </c>
      <c r="H6" s="2">
        <f>'Set a analizar'!H6</f>
        <v>0.91500000000000004</v>
      </c>
      <c r="I6" s="2">
        <f>'Set a analizar'!I6</f>
        <v>0</v>
      </c>
      <c r="J6" s="2">
        <f>'Set a analizar'!J6</f>
        <v>-0.70930000000000004</v>
      </c>
      <c r="K6" s="2">
        <f>'Set a analizar'!K6</f>
        <v>0</v>
      </c>
      <c r="L6" s="2">
        <f>'Set a analizar'!L6</f>
        <v>0</v>
      </c>
      <c r="M6" s="2">
        <f>'Set a analizar'!M6</f>
        <v>0</v>
      </c>
      <c r="N6" s="2">
        <f>'Set a analizar'!N6</f>
        <v>0.77980000000000005</v>
      </c>
      <c r="O6" s="2">
        <f>'Set a analizar'!O6</f>
        <v>46026</v>
      </c>
      <c r="P6" s="2">
        <f>'Set a analizar'!P6</f>
        <v>0.91500000000000004</v>
      </c>
      <c r="Q6" s="2">
        <f>'Set a analizar'!Q6</f>
        <v>0</v>
      </c>
      <c r="X6" s="4">
        <v>4.4000000000000004</v>
      </c>
      <c r="Y6" s="4">
        <v>9.89</v>
      </c>
      <c r="AA6" s="4"/>
      <c r="AB6" s="4"/>
      <c r="AC6" s="4">
        <v>0.65</v>
      </c>
    </row>
    <row r="7" spans="2:33" x14ac:dyDescent="0.25">
      <c r="B7" s="2">
        <f>'Set a analizar'!B7</f>
        <v>-1</v>
      </c>
      <c r="C7" s="2" t="str">
        <f>'Set a analizar'!C7</f>
        <v>B4</v>
      </c>
      <c r="D7" s="2">
        <f>'Set a analizar'!D7</f>
        <v>4</v>
      </c>
      <c r="E7" s="2" t="str">
        <f>'Set a analizar'!E7</f>
        <v>PP</v>
      </c>
      <c r="F7" s="2" t="str">
        <f>'Set a analizar'!F7</f>
        <v>LinStatic</v>
      </c>
      <c r="G7" s="2">
        <f>'Set a analizar'!G7</f>
        <v>0</v>
      </c>
      <c r="H7" s="2">
        <f>'Set a analizar'!H7</f>
        <v>0.91500000000000004</v>
      </c>
      <c r="I7" s="2">
        <f>'Set a analizar'!I7</f>
        <v>0</v>
      </c>
      <c r="J7" s="2">
        <f>'Set a analizar'!J7</f>
        <v>-1.6428</v>
      </c>
      <c r="K7" s="2">
        <f>'Set a analizar'!K7</f>
        <v>0</v>
      </c>
      <c r="L7" s="2">
        <f>'Set a analizar'!L7</f>
        <v>0</v>
      </c>
      <c r="M7" s="2">
        <f>'Set a analizar'!M7</f>
        <v>0</v>
      </c>
      <c r="N7" s="2">
        <f>'Set a analizar'!N7</f>
        <v>1.0129999999999999</v>
      </c>
      <c r="O7" s="2">
        <f>'Set a analizar'!O7</f>
        <v>46057</v>
      </c>
      <c r="P7" s="2">
        <f>'Set a analizar'!P7</f>
        <v>0</v>
      </c>
      <c r="Q7" s="2">
        <f>'Set a analizar'!Q7</f>
        <v>0</v>
      </c>
      <c r="S7" s="4" t="s">
        <v>39</v>
      </c>
      <c r="T7" s="4">
        <f>MAX(J4:J309)</f>
        <v>10.653499999999999</v>
      </c>
      <c r="U7" s="4" t="s">
        <v>9</v>
      </c>
      <c r="AA7" s="4"/>
      <c r="AB7" s="4"/>
      <c r="AC7" s="4">
        <f>0.85-(0.05*(AB5-28)/7)</f>
        <v>0.79999999999999993</v>
      </c>
    </row>
    <row r="8" spans="2:33" x14ac:dyDescent="0.25">
      <c r="B8" s="2">
        <f>'Set a analizar'!B8</f>
        <v>-1</v>
      </c>
      <c r="C8" s="2" t="str">
        <f>'Set a analizar'!C8</f>
        <v>B4</v>
      </c>
      <c r="D8" s="2">
        <f>'Set a analizar'!D8</f>
        <v>4</v>
      </c>
      <c r="E8" s="2" t="str">
        <f>'Set a analizar'!E8</f>
        <v>PP</v>
      </c>
      <c r="F8" s="2" t="str">
        <f>'Set a analizar'!F8</f>
        <v>LinStatic</v>
      </c>
      <c r="G8" s="2">
        <f>'Set a analizar'!G8</f>
        <v>0</v>
      </c>
      <c r="H8" s="2">
        <f>'Set a analizar'!H8</f>
        <v>1.3725000000000001</v>
      </c>
      <c r="I8" s="2">
        <f>'Set a analizar'!I8</f>
        <v>0</v>
      </c>
      <c r="J8" s="2">
        <f>'Set a analizar'!J8</f>
        <v>-1.4999</v>
      </c>
      <c r="K8" s="2">
        <f>'Set a analizar'!K8</f>
        <v>0</v>
      </c>
      <c r="L8" s="2">
        <f>'Set a analizar'!L8</f>
        <v>0</v>
      </c>
      <c r="M8" s="2">
        <f>'Set a analizar'!M8</f>
        <v>0</v>
      </c>
      <c r="N8" s="2">
        <f>'Set a analizar'!N8</f>
        <v>1.7319</v>
      </c>
      <c r="O8" s="2">
        <f>'Set a analizar'!O8</f>
        <v>46057</v>
      </c>
      <c r="P8" s="2">
        <f>'Set a analizar'!P8</f>
        <v>0.45750000000000002</v>
      </c>
      <c r="Q8" s="2">
        <f>'Set a analizar'!Q8</f>
        <v>0</v>
      </c>
      <c r="S8" s="4" t="s">
        <v>38</v>
      </c>
      <c r="T8" s="4">
        <f>MIN(J4:J309)</f>
        <v>-4.3169000000000004</v>
      </c>
      <c r="U8" s="4" t="s">
        <v>9</v>
      </c>
    </row>
    <row r="9" spans="2:33" x14ac:dyDescent="0.25">
      <c r="B9" s="2">
        <f>'Set a analizar'!B9</f>
        <v>-1</v>
      </c>
      <c r="C9" s="2" t="str">
        <f>'Set a analizar'!C9</f>
        <v>B4</v>
      </c>
      <c r="D9" s="2">
        <f>'Set a analizar'!D9</f>
        <v>4</v>
      </c>
      <c r="E9" s="2" t="str">
        <f>'Set a analizar'!E9</f>
        <v>PP</v>
      </c>
      <c r="F9" s="2" t="str">
        <f>'Set a analizar'!F9</f>
        <v>LinStatic</v>
      </c>
      <c r="G9" s="2">
        <f>'Set a analizar'!G9</f>
        <v>0</v>
      </c>
      <c r="H9" s="2">
        <f>'Set a analizar'!H9</f>
        <v>1.83</v>
      </c>
      <c r="I9" s="2">
        <f>'Set a analizar'!I9</f>
        <v>0</v>
      </c>
      <c r="J9" s="2">
        <f>'Set a analizar'!J9</f>
        <v>-1.3569</v>
      </c>
      <c r="K9" s="2">
        <f>'Set a analizar'!K9</f>
        <v>0</v>
      </c>
      <c r="L9" s="2">
        <f>'Set a analizar'!L9</f>
        <v>0</v>
      </c>
      <c r="M9" s="2">
        <f>'Set a analizar'!M9</f>
        <v>0</v>
      </c>
      <c r="N9" s="2">
        <f>'Set a analizar'!N9</f>
        <v>2.3854000000000002</v>
      </c>
      <c r="O9" s="2">
        <f>'Set a analizar'!O9</f>
        <v>46057</v>
      </c>
      <c r="P9" s="2">
        <f>'Set a analizar'!P9</f>
        <v>0.91500000000000004</v>
      </c>
      <c r="Q9" s="2">
        <f>'Set a analizar'!Q9</f>
        <v>0</v>
      </c>
      <c r="Y9" s="27" t="s">
        <v>101</v>
      </c>
      <c r="Z9" s="27"/>
      <c r="AA9" s="27"/>
      <c r="AB9" s="27"/>
      <c r="AD9" s="27" t="s">
        <v>102</v>
      </c>
      <c r="AE9" s="27"/>
      <c r="AF9" s="27"/>
      <c r="AG9" s="27"/>
    </row>
    <row r="10" spans="2:33" x14ac:dyDescent="0.25">
      <c r="B10" s="2">
        <f>'Set a analizar'!B10</f>
        <v>-1</v>
      </c>
      <c r="C10" s="2" t="str">
        <f>'Set a analizar'!C10</f>
        <v>B4</v>
      </c>
      <c r="D10" s="2">
        <f>'Set a analizar'!D10</f>
        <v>4</v>
      </c>
      <c r="E10" s="2" t="str">
        <f>'Set a analizar'!E10</f>
        <v>PP</v>
      </c>
      <c r="F10" s="2" t="str">
        <f>'Set a analizar'!F10</f>
        <v>LinStatic</v>
      </c>
      <c r="G10" s="2">
        <f>'Set a analizar'!G10</f>
        <v>0</v>
      </c>
      <c r="H10" s="2">
        <f>'Set a analizar'!H10</f>
        <v>1.83</v>
      </c>
      <c r="I10" s="2">
        <f>'Set a analizar'!I10</f>
        <v>0</v>
      </c>
      <c r="J10" s="2">
        <f>'Set a analizar'!J10</f>
        <v>-0.3967</v>
      </c>
      <c r="K10" s="2">
        <f>'Set a analizar'!K10</f>
        <v>0</v>
      </c>
      <c r="L10" s="2">
        <f>'Set a analizar'!L10</f>
        <v>0</v>
      </c>
      <c r="M10" s="2">
        <f>'Set a analizar'!M10</f>
        <v>0</v>
      </c>
      <c r="N10" s="2">
        <f>'Set a analizar'!N10</f>
        <v>2.4161000000000001</v>
      </c>
      <c r="O10" s="2">
        <f>'Set a analizar'!O10</f>
        <v>46085</v>
      </c>
      <c r="P10" s="2">
        <f>'Set a analizar'!P10</f>
        <v>0</v>
      </c>
      <c r="Q10" s="2">
        <f>'Set a analizar'!Q10</f>
        <v>0</v>
      </c>
      <c r="S10" s="16" t="s">
        <v>45</v>
      </c>
      <c r="T10" s="17"/>
      <c r="U10" s="18"/>
      <c r="Y10" s="4" t="s">
        <v>85</v>
      </c>
      <c r="Z10" s="4" t="s">
        <v>87</v>
      </c>
      <c r="AA10" s="4" t="s">
        <v>89</v>
      </c>
      <c r="AB10" s="4" t="s">
        <v>90</v>
      </c>
      <c r="AD10" s="4" t="s">
        <v>85</v>
      </c>
      <c r="AE10" s="4" t="s">
        <v>87</v>
      </c>
      <c r="AF10" s="4" t="s">
        <v>89</v>
      </c>
      <c r="AG10" s="4" t="s">
        <v>90</v>
      </c>
    </row>
    <row r="11" spans="2:33" x14ac:dyDescent="0.25">
      <c r="B11" s="2">
        <f>'Set a analizar'!B11</f>
        <v>-1</v>
      </c>
      <c r="C11" s="2" t="str">
        <f>'Set a analizar'!C11</f>
        <v>B4</v>
      </c>
      <c r="D11" s="2">
        <f>'Set a analizar'!D11</f>
        <v>4</v>
      </c>
      <c r="E11" s="2" t="str">
        <f>'Set a analizar'!E11</f>
        <v>PP</v>
      </c>
      <c r="F11" s="2" t="str">
        <f>'Set a analizar'!F11</f>
        <v>LinStatic</v>
      </c>
      <c r="G11" s="2">
        <f>'Set a analizar'!G11</f>
        <v>0</v>
      </c>
      <c r="H11" s="2">
        <f>'Set a analizar'!H11</f>
        <v>2.2875000000000001</v>
      </c>
      <c r="I11" s="2">
        <f>'Set a analizar'!I11</f>
        <v>0</v>
      </c>
      <c r="J11" s="2">
        <f>'Set a analizar'!J11</f>
        <v>-0.25380000000000003</v>
      </c>
      <c r="K11" s="2">
        <f>'Set a analizar'!K11</f>
        <v>0</v>
      </c>
      <c r="L11" s="2">
        <f>'Set a analizar'!L11</f>
        <v>0</v>
      </c>
      <c r="M11" s="2">
        <f>'Set a analizar'!M11</f>
        <v>0</v>
      </c>
      <c r="N11" s="2">
        <f>'Set a analizar'!N11</f>
        <v>2.5649000000000002</v>
      </c>
      <c r="O11" s="2">
        <f>'Set a analizar'!O11</f>
        <v>46085</v>
      </c>
      <c r="P11" s="2">
        <f>'Set a analizar'!P11</f>
        <v>0.45750000000000002</v>
      </c>
      <c r="Q11" s="2">
        <f>'Set a analizar'!Q11</f>
        <v>0</v>
      </c>
      <c r="S11" s="4" t="s">
        <v>46</v>
      </c>
      <c r="T11" s="4">
        <v>0.5</v>
      </c>
      <c r="U11" s="4" t="s">
        <v>7</v>
      </c>
      <c r="Y11" s="4" t="s">
        <v>86</v>
      </c>
      <c r="Z11" s="4" t="s">
        <v>88</v>
      </c>
      <c r="AA11" s="4"/>
      <c r="AB11" s="4" t="s">
        <v>88</v>
      </c>
      <c r="AD11" s="4" t="s">
        <v>86</v>
      </c>
      <c r="AE11" s="4" t="s">
        <v>88</v>
      </c>
      <c r="AF11" s="4"/>
      <c r="AG11" s="4" t="s">
        <v>88</v>
      </c>
    </row>
    <row r="12" spans="2:33" x14ac:dyDescent="0.25">
      <c r="B12" s="2">
        <f>'Set a analizar'!B12</f>
        <v>-1</v>
      </c>
      <c r="C12" s="2" t="str">
        <f>'Set a analizar'!C12</f>
        <v>B4</v>
      </c>
      <c r="D12" s="2">
        <f>'Set a analizar'!D12</f>
        <v>4</v>
      </c>
      <c r="E12" s="2" t="str">
        <f>'Set a analizar'!E12</f>
        <v>PP</v>
      </c>
      <c r="F12" s="2" t="str">
        <f>'Set a analizar'!F12</f>
        <v>LinStatic</v>
      </c>
      <c r="G12" s="2">
        <f>'Set a analizar'!G12</f>
        <v>0</v>
      </c>
      <c r="H12" s="2">
        <f>'Set a analizar'!H12</f>
        <v>2.7450000000000001</v>
      </c>
      <c r="I12" s="2">
        <f>'Set a analizar'!I12</f>
        <v>0</v>
      </c>
      <c r="J12" s="2">
        <f>'Set a analizar'!J12</f>
        <v>-0.1108</v>
      </c>
      <c r="K12" s="2">
        <f>'Set a analizar'!K12</f>
        <v>0</v>
      </c>
      <c r="L12" s="2">
        <f>'Set a analizar'!L12</f>
        <v>0</v>
      </c>
      <c r="M12" s="2">
        <f>'Set a analizar'!M12</f>
        <v>0</v>
      </c>
      <c r="N12" s="2">
        <f>'Set a analizar'!N12</f>
        <v>2.6482999999999999</v>
      </c>
      <c r="O12" s="2">
        <f>'Set a analizar'!O12</f>
        <v>46085</v>
      </c>
      <c r="P12" s="2">
        <f>'Set a analizar'!P12</f>
        <v>0.91500000000000004</v>
      </c>
      <c r="Q12" s="2">
        <f>'Set a analizar'!Q12</f>
        <v>0</v>
      </c>
      <c r="S12" s="4" t="s">
        <v>47</v>
      </c>
      <c r="T12" s="4">
        <v>0.25</v>
      </c>
      <c r="U12" s="4" t="s">
        <v>7</v>
      </c>
      <c r="Y12" s="4">
        <v>8</v>
      </c>
      <c r="Z12" s="7">
        <f>PI()*(Y12/2)^2</f>
        <v>50.26548245743669</v>
      </c>
      <c r="AA12" s="4"/>
      <c r="AB12" s="4">
        <f>AA12*Z12</f>
        <v>0</v>
      </c>
      <c r="AD12" s="4">
        <v>8</v>
      </c>
      <c r="AE12" s="7">
        <f>PI()*(AD12/2)^2</f>
        <v>50.26548245743669</v>
      </c>
      <c r="AF12" s="4">
        <v>1</v>
      </c>
      <c r="AG12" s="4">
        <f t="shared" ref="AG12:AG22" si="0">AF12*AE12</f>
        <v>50.26548245743669</v>
      </c>
    </row>
    <row r="13" spans="2:33" x14ac:dyDescent="0.25">
      <c r="B13" s="2">
        <f>'Set a analizar'!B13</f>
        <v>-1</v>
      </c>
      <c r="C13" s="2" t="str">
        <f>'Set a analizar'!C13</f>
        <v>B4</v>
      </c>
      <c r="D13" s="2">
        <f>'Set a analizar'!D13</f>
        <v>4</v>
      </c>
      <c r="E13" s="2" t="str">
        <f>'Set a analizar'!E13</f>
        <v>PP</v>
      </c>
      <c r="F13" s="2" t="str">
        <f>'Set a analizar'!F13</f>
        <v>LinStatic</v>
      </c>
      <c r="G13" s="2">
        <f>'Set a analizar'!G13</f>
        <v>0</v>
      </c>
      <c r="H13" s="2">
        <f>'Set a analizar'!H13</f>
        <v>2.7450000000000001</v>
      </c>
      <c r="I13" s="2">
        <f>'Set a analizar'!I13</f>
        <v>0</v>
      </c>
      <c r="J13" s="2">
        <f>'Set a analizar'!J13</f>
        <v>1.1080000000000001</v>
      </c>
      <c r="K13" s="2">
        <f>'Set a analizar'!K13</f>
        <v>0</v>
      </c>
      <c r="L13" s="2">
        <f>'Set a analizar'!L13</f>
        <v>0</v>
      </c>
      <c r="M13" s="2">
        <f>'Set a analizar'!M13</f>
        <v>0</v>
      </c>
      <c r="N13" s="2">
        <f>'Set a analizar'!N13</f>
        <v>2.6284999999999998</v>
      </c>
      <c r="O13" s="2">
        <f>'Set a analizar'!O13</f>
        <v>46116</v>
      </c>
      <c r="P13" s="2">
        <f>'Set a analizar'!P13</f>
        <v>0</v>
      </c>
      <c r="Q13" s="2">
        <f>'Set a analizar'!Q13</f>
        <v>0</v>
      </c>
      <c r="S13" s="4" t="s">
        <v>96</v>
      </c>
      <c r="T13" s="4">
        <v>5</v>
      </c>
      <c r="U13" s="4" t="s">
        <v>71</v>
      </c>
      <c r="Y13" s="4">
        <v>10</v>
      </c>
      <c r="Z13" s="7">
        <f t="shared" ref="Z13:Z22" si="1">PI()*(Y13/2)^2</f>
        <v>78.539816339744831</v>
      </c>
      <c r="AA13" s="4"/>
      <c r="AB13" s="4">
        <f t="shared" ref="AB13:AB22" si="2">AA13*Z13</f>
        <v>0</v>
      </c>
      <c r="AD13" s="4">
        <v>10</v>
      </c>
      <c r="AE13" s="7">
        <f t="shared" ref="AE13:AE22" si="3">PI()*(AD13/2)^2</f>
        <v>78.539816339744831</v>
      </c>
      <c r="AF13" s="4"/>
      <c r="AG13" s="4">
        <f t="shared" si="0"/>
        <v>0</v>
      </c>
    </row>
    <row r="14" spans="2:33" x14ac:dyDescent="0.25">
      <c r="B14" s="2">
        <f>'Set a analizar'!B14</f>
        <v>-1</v>
      </c>
      <c r="C14" s="2" t="str">
        <f>'Set a analizar'!C14</f>
        <v>B4</v>
      </c>
      <c r="D14" s="2">
        <f>'Set a analizar'!D14</f>
        <v>4</v>
      </c>
      <c r="E14" s="2" t="str">
        <f>'Set a analizar'!E14</f>
        <v>PP</v>
      </c>
      <c r="F14" s="2" t="str">
        <f>'Set a analizar'!F14</f>
        <v>LinStatic</v>
      </c>
      <c r="G14" s="2">
        <f>'Set a analizar'!G14</f>
        <v>0</v>
      </c>
      <c r="H14" s="2">
        <f>'Set a analizar'!H14</f>
        <v>3.2025000000000001</v>
      </c>
      <c r="I14" s="2">
        <f>'Set a analizar'!I14</f>
        <v>0</v>
      </c>
      <c r="J14" s="2">
        <f>'Set a analizar'!J14</f>
        <v>1.2508999999999999</v>
      </c>
      <c r="K14" s="2">
        <f>'Set a analizar'!K14</f>
        <v>0</v>
      </c>
      <c r="L14" s="2">
        <f>'Set a analizar'!L14</f>
        <v>0</v>
      </c>
      <c r="M14" s="2">
        <f>'Set a analizar'!M14</f>
        <v>0</v>
      </c>
      <c r="N14" s="2">
        <f>'Set a analizar'!N14</f>
        <v>2.0889000000000002</v>
      </c>
      <c r="O14" s="2">
        <f>'Set a analizar'!O14</f>
        <v>46116</v>
      </c>
      <c r="P14" s="2">
        <f>'Set a analizar'!P14</f>
        <v>0.45750000000000002</v>
      </c>
      <c r="Q14" s="2">
        <f>'Set a analizar'!Q14</f>
        <v>0</v>
      </c>
      <c r="S14" s="4" t="s">
        <v>81</v>
      </c>
      <c r="T14" s="4">
        <f>T11-T13/100</f>
        <v>0.45</v>
      </c>
      <c r="U14" s="4" t="s">
        <v>7</v>
      </c>
      <c r="Y14" s="4">
        <v>12</v>
      </c>
      <c r="Z14" s="7">
        <f t="shared" si="1"/>
        <v>113.09733552923255</v>
      </c>
      <c r="AA14" s="4"/>
      <c r="AB14" s="4">
        <f t="shared" si="2"/>
        <v>0</v>
      </c>
      <c r="AD14" s="4">
        <v>12</v>
      </c>
      <c r="AE14" s="7">
        <f t="shared" si="3"/>
        <v>113.09733552923255</v>
      </c>
      <c r="AF14" s="4"/>
      <c r="AG14" s="4">
        <f t="shared" si="0"/>
        <v>0</v>
      </c>
    </row>
    <row r="15" spans="2:33" x14ac:dyDescent="0.25">
      <c r="B15" s="2">
        <f>'Set a analizar'!B15</f>
        <v>-1</v>
      </c>
      <c r="C15" s="2" t="str">
        <f>'Set a analizar'!C15</f>
        <v>B4</v>
      </c>
      <c r="D15" s="2">
        <f>'Set a analizar'!D15</f>
        <v>4</v>
      </c>
      <c r="E15" s="2" t="str">
        <f>'Set a analizar'!E15</f>
        <v>PP</v>
      </c>
      <c r="F15" s="2" t="str">
        <f>'Set a analizar'!F15</f>
        <v>LinStatic</v>
      </c>
      <c r="G15" s="2">
        <f>'Set a analizar'!G15</f>
        <v>0</v>
      </c>
      <c r="H15" s="2">
        <f>'Set a analizar'!H15</f>
        <v>3.66</v>
      </c>
      <c r="I15" s="2">
        <f>'Set a analizar'!I15</f>
        <v>0</v>
      </c>
      <c r="J15" s="2">
        <f>'Set a analizar'!J15</f>
        <v>1.3938999999999999</v>
      </c>
      <c r="K15" s="2">
        <f>'Set a analizar'!K15</f>
        <v>0</v>
      </c>
      <c r="L15" s="2">
        <f>'Set a analizar'!L15</f>
        <v>0</v>
      </c>
      <c r="M15" s="2">
        <f>'Set a analizar'!M15</f>
        <v>0</v>
      </c>
      <c r="N15" s="2">
        <f>'Set a analizar'!N15</f>
        <v>1.4839</v>
      </c>
      <c r="O15" s="2">
        <f>'Set a analizar'!O15</f>
        <v>46116</v>
      </c>
      <c r="P15" s="2">
        <f>'Set a analizar'!P15</f>
        <v>0.91500000000000004</v>
      </c>
      <c r="Q15" s="2">
        <f>'Set a analizar'!Q15</f>
        <v>0</v>
      </c>
      <c r="Y15" s="4">
        <v>16</v>
      </c>
      <c r="Z15" s="7">
        <f t="shared" si="1"/>
        <v>201.06192982974676</v>
      </c>
      <c r="AA15" s="4"/>
      <c r="AB15" s="4">
        <f t="shared" si="2"/>
        <v>0</v>
      </c>
      <c r="AD15" s="4">
        <v>16</v>
      </c>
      <c r="AE15" s="7">
        <f t="shared" si="3"/>
        <v>201.06192982974676</v>
      </c>
      <c r="AF15" s="4"/>
      <c r="AG15" s="4">
        <f t="shared" si="0"/>
        <v>0</v>
      </c>
    </row>
    <row r="16" spans="2:33" x14ac:dyDescent="0.25">
      <c r="B16" s="2">
        <f>'Set a analizar'!B16</f>
        <v>-1</v>
      </c>
      <c r="C16" s="2" t="str">
        <f>'Set a analizar'!C16</f>
        <v>B4</v>
      </c>
      <c r="D16" s="2">
        <f>'Set a analizar'!D16</f>
        <v>4</v>
      </c>
      <c r="E16" s="2" t="str">
        <f>'Set a analizar'!E16</f>
        <v>PP</v>
      </c>
      <c r="F16" s="2" t="str">
        <f>'Set a analizar'!F16</f>
        <v>LinStatic</v>
      </c>
      <c r="G16" s="2">
        <f>'Set a analizar'!G16</f>
        <v>0</v>
      </c>
      <c r="H16" s="2">
        <f>'Set a analizar'!H16</f>
        <v>3.66</v>
      </c>
      <c r="I16" s="2">
        <f>'Set a analizar'!I16</f>
        <v>0</v>
      </c>
      <c r="J16" s="2">
        <f>'Set a analizar'!J16</f>
        <v>2.609</v>
      </c>
      <c r="K16" s="2">
        <f>'Set a analizar'!K16</f>
        <v>0</v>
      </c>
      <c r="L16" s="2">
        <f>'Set a analizar'!L16</f>
        <v>0</v>
      </c>
      <c r="M16" s="2">
        <f>'Set a analizar'!M16</f>
        <v>0</v>
      </c>
      <c r="N16" s="2">
        <f>'Set a analizar'!N16</f>
        <v>1.4060999999999999</v>
      </c>
      <c r="O16" s="2">
        <f>'Set a analizar'!O16</f>
        <v>46146</v>
      </c>
      <c r="P16" s="2">
        <f>'Set a analizar'!P16</f>
        <v>0</v>
      </c>
      <c r="Q16" s="2">
        <f>'Set a analizar'!Q16</f>
        <v>0</v>
      </c>
      <c r="S16" s="16" t="s">
        <v>48</v>
      </c>
      <c r="T16" s="17"/>
      <c r="U16" s="18"/>
      <c r="Y16" s="4">
        <v>18</v>
      </c>
      <c r="Z16" s="7">
        <f t="shared" si="1"/>
        <v>254.46900494077323</v>
      </c>
      <c r="AA16" s="4">
        <v>3</v>
      </c>
      <c r="AB16" s="4">
        <f t="shared" si="2"/>
        <v>763.40701482231975</v>
      </c>
      <c r="AD16" s="4">
        <v>18</v>
      </c>
      <c r="AE16" s="7">
        <f t="shared" si="3"/>
        <v>254.46900494077323</v>
      </c>
      <c r="AF16" s="4">
        <v>0</v>
      </c>
      <c r="AG16" s="4">
        <f t="shared" si="0"/>
        <v>0</v>
      </c>
    </row>
    <row r="17" spans="2:33" x14ac:dyDescent="0.25">
      <c r="B17" s="2">
        <f>'Set a analizar'!B17</f>
        <v>-1</v>
      </c>
      <c r="C17" s="2" t="str">
        <f>'Set a analizar'!C17</f>
        <v>B4</v>
      </c>
      <c r="D17" s="2">
        <f>'Set a analizar'!D17</f>
        <v>4</v>
      </c>
      <c r="E17" s="2" t="str">
        <f>'Set a analizar'!E17</f>
        <v>PP</v>
      </c>
      <c r="F17" s="2" t="str">
        <f>'Set a analizar'!F17</f>
        <v>LinStatic</v>
      </c>
      <c r="G17" s="2">
        <f>'Set a analizar'!G17</f>
        <v>0</v>
      </c>
      <c r="H17" s="2">
        <f>'Set a analizar'!H17</f>
        <v>4.1174999999999997</v>
      </c>
      <c r="I17" s="2">
        <f>'Set a analizar'!I17</f>
        <v>0</v>
      </c>
      <c r="J17" s="2">
        <f>'Set a analizar'!J17</f>
        <v>2.7519999999999998</v>
      </c>
      <c r="K17" s="2">
        <f>'Set a analizar'!K17</f>
        <v>0</v>
      </c>
      <c r="L17" s="2">
        <f>'Set a analizar'!L17</f>
        <v>0</v>
      </c>
      <c r="M17" s="2">
        <f>'Set a analizar'!M17</f>
        <v>0</v>
      </c>
      <c r="N17" s="2">
        <f>'Set a analizar'!N17</f>
        <v>0.17979999999999999</v>
      </c>
      <c r="O17" s="2">
        <f>'Set a analizar'!O17</f>
        <v>46146</v>
      </c>
      <c r="P17" s="2">
        <f>'Set a analizar'!P17</f>
        <v>0.45750000000000002</v>
      </c>
      <c r="Q17" s="2">
        <f>'Set a analizar'!Q17</f>
        <v>0</v>
      </c>
      <c r="S17" s="4" t="s">
        <v>49</v>
      </c>
      <c r="T17" s="4">
        <f>Y6-X6</f>
        <v>5.49</v>
      </c>
      <c r="U17" s="4" t="s">
        <v>7</v>
      </c>
      <c r="Y17" s="4">
        <v>22</v>
      </c>
      <c r="Z17" s="7">
        <f t="shared" si="1"/>
        <v>380.13271108436498</v>
      </c>
      <c r="AA17" s="4">
        <v>0</v>
      </c>
      <c r="AB17" s="4">
        <f t="shared" si="2"/>
        <v>0</v>
      </c>
      <c r="AD17" s="4">
        <v>22</v>
      </c>
      <c r="AE17" s="7">
        <f t="shared" si="3"/>
        <v>380.13271108436498</v>
      </c>
      <c r="AF17" s="4">
        <v>0</v>
      </c>
      <c r="AG17" s="4">
        <f t="shared" si="0"/>
        <v>0</v>
      </c>
    </row>
    <row r="18" spans="2:33" x14ac:dyDescent="0.25">
      <c r="B18" s="2">
        <f>'Set a analizar'!B18</f>
        <v>-1</v>
      </c>
      <c r="C18" s="2" t="str">
        <f>'Set a analizar'!C18</f>
        <v>B4</v>
      </c>
      <c r="D18" s="2">
        <f>'Set a analizar'!D18</f>
        <v>4</v>
      </c>
      <c r="E18" s="2" t="str">
        <f>'Set a analizar'!E18</f>
        <v>PP</v>
      </c>
      <c r="F18" s="2" t="str">
        <f>'Set a analizar'!F18</f>
        <v>LinStatic</v>
      </c>
      <c r="G18" s="2">
        <f>'Set a analizar'!G18</f>
        <v>0</v>
      </c>
      <c r="H18" s="2">
        <f>'Set a analizar'!H18</f>
        <v>4.5750000000000002</v>
      </c>
      <c r="I18" s="2">
        <f>'Set a analizar'!I18</f>
        <v>0</v>
      </c>
      <c r="J18" s="2">
        <f>'Set a analizar'!J18</f>
        <v>2.895</v>
      </c>
      <c r="K18" s="2">
        <f>'Set a analizar'!K18</f>
        <v>0</v>
      </c>
      <c r="L18" s="2">
        <f>'Set a analizar'!L18</f>
        <v>0</v>
      </c>
      <c r="M18" s="2">
        <f>'Set a analizar'!M18</f>
        <v>0</v>
      </c>
      <c r="N18" s="2">
        <f>'Set a analizar'!N18</f>
        <v>-1.1119000000000001</v>
      </c>
      <c r="O18" s="2">
        <f>'Set a analizar'!O18</f>
        <v>46146</v>
      </c>
      <c r="P18" s="2">
        <f>'Set a analizar'!P18</f>
        <v>0.91500000000000004</v>
      </c>
      <c r="Q18" s="2">
        <f>'Set a analizar'!Q18</f>
        <v>0</v>
      </c>
      <c r="S18" s="4" t="s">
        <v>50</v>
      </c>
      <c r="T18" s="4">
        <v>35</v>
      </c>
      <c r="U18" s="4" t="s">
        <v>52</v>
      </c>
      <c r="Y18" s="4">
        <v>25</v>
      </c>
      <c r="Z18" s="7">
        <f t="shared" si="1"/>
        <v>490.87385212340519</v>
      </c>
      <c r="AA18" s="4"/>
      <c r="AB18" s="4">
        <f t="shared" si="2"/>
        <v>0</v>
      </c>
      <c r="AD18" s="4">
        <v>25</v>
      </c>
      <c r="AE18" s="7">
        <f t="shared" si="3"/>
        <v>490.87385212340519</v>
      </c>
      <c r="AF18" s="4"/>
      <c r="AG18" s="4">
        <f t="shared" si="0"/>
        <v>0</v>
      </c>
    </row>
    <row r="19" spans="2:33" x14ac:dyDescent="0.25">
      <c r="B19" s="2">
        <f>'Set a analizar'!B19</f>
        <v>-1</v>
      </c>
      <c r="C19" s="2" t="str">
        <f>'Set a analizar'!C19</f>
        <v>B4</v>
      </c>
      <c r="D19" s="2">
        <f>'Set a analizar'!D19</f>
        <v>4</v>
      </c>
      <c r="E19" s="2" t="str">
        <f>'Set a analizar'!E19</f>
        <v>PP</v>
      </c>
      <c r="F19" s="2" t="str">
        <f>'Set a analizar'!F19</f>
        <v>LinStatic</v>
      </c>
      <c r="G19" s="2">
        <f>'Set a analizar'!G19</f>
        <v>0</v>
      </c>
      <c r="H19" s="2">
        <f>'Set a analizar'!H19</f>
        <v>4.5750000000000002</v>
      </c>
      <c r="I19" s="2">
        <f>'Set a analizar'!I19</f>
        <v>0</v>
      </c>
      <c r="J19" s="2">
        <f>'Set a analizar'!J19</f>
        <v>3.9584000000000001</v>
      </c>
      <c r="K19" s="2">
        <f>'Set a analizar'!K19</f>
        <v>0</v>
      </c>
      <c r="L19" s="2">
        <f>'Set a analizar'!L19</f>
        <v>0</v>
      </c>
      <c r="M19" s="2">
        <f>'Set a analizar'!M19</f>
        <v>0</v>
      </c>
      <c r="N19" s="2">
        <f>'Set a analizar'!N19</f>
        <v>-1.2483</v>
      </c>
      <c r="O19" s="2">
        <f>'Set a analizar'!O19</f>
        <v>46177</v>
      </c>
      <c r="P19" s="2">
        <f>'Set a analizar'!P19</f>
        <v>0</v>
      </c>
      <c r="Q19" s="2">
        <f>'Set a analizar'!Q19</f>
        <v>0</v>
      </c>
      <c r="S19" s="4" t="s">
        <v>51</v>
      </c>
      <c r="T19" s="4">
        <f>4700*(SQRT(T18))/1000</f>
        <v>27.805574980568196</v>
      </c>
      <c r="U19" s="4" t="s">
        <v>56</v>
      </c>
      <c r="Y19" s="4">
        <v>28</v>
      </c>
      <c r="Z19" s="7">
        <f t="shared" si="1"/>
        <v>615.75216010359941</v>
      </c>
      <c r="AA19" s="4"/>
      <c r="AB19" s="4">
        <f t="shared" si="2"/>
        <v>0</v>
      </c>
      <c r="AD19" s="4">
        <v>28</v>
      </c>
      <c r="AE19" s="7">
        <f t="shared" si="3"/>
        <v>615.75216010359941</v>
      </c>
      <c r="AF19" s="4"/>
      <c r="AG19" s="4">
        <f t="shared" si="0"/>
        <v>0</v>
      </c>
    </row>
    <row r="20" spans="2:33" x14ac:dyDescent="0.25">
      <c r="B20" s="2">
        <f>'Set a analizar'!B20</f>
        <v>-1</v>
      </c>
      <c r="C20" s="2" t="str">
        <f>'Set a analizar'!C20</f>
        <v>B4</v>
      </c>
      <c r="D20" s="2">
        <f>'Set a analizar'!D20</f>
        <v>4</v>
      </c>
      <c r="E20" s="2" t="str">
        <f>'Set a analizar'!E20</f>
        <v>PP</v>
      </c>
      <c r="F20" s="2" t="str">
        <f>'Set a analizar'!F20</f>
        <v>LinStatic</v>
      </c>
      <c r="G20" s="2">
        <f>'Set a analizar'!G20</f>
        <v>0</v>
      </c>
      <c r="H20" s="2">
        <f>'Set a analizar'!H20</f>
        <v>4.9574999999999996</v>
      </c>
      <c r="I20" s="2">
        <f>'Set a analizar'!I20</f>
        <v>0</v>
      </c>
      <c r="J20" s="2">
        <f>'Set a analizar'!J20</f>
        <v>4.0778999999999996</v>
      </c>
      <c r="K20" s="2">
        <f>'Set a analizar'!K20</f>
        <v>0</v>
      </c>
      <c r="L20" s="2">
        <f>'Set a analizar'!L20</f>
        <v>0</v>
      </c>
      <c r="M20" s="2">
        <f>'Set a analizar'!M20</f>
        <v>0</v>
      </c>
      <c r="N20" s="2">
        <f>'Set a analizar'!N20</f>
        <v>-2.7852000000000001</v>
      </c>
      <c r="O20" s="2">
        <f>'Set a analizar'!O20</f>
        <v>46177</v>
      </c>
      <c r="P20" s="2">
        <f>'Set a analizar'!P20</f>
        <v>0.38250000000000001</v>
      </c>
      <c r="Q20" s="2">
        <f>'Set a analizar'!Q20</f>
        <v>0</v>
      </c>
      <c r="S20" s="4" t="s">
        <v>50</v>
      </c>
      <c r="T20" s="4">
        <f>T18*9.81*10</f>
        <v>3433.5</v>
      </c>
      <c r="U20" s="4" t="s">
        <v>53</v>
      </c>
      <c r="Y20" s="4">
        <v>32</v>
      </c>
      <c r="Z20" s="7">
        <f t="shared" si="1"/>
        <v>804.24771931898704</v>
      </c>
      <c r="AA20" s="4"/>
      <c r="AB20" s="4">
        <f t="shared" si="2"/>
        <v>0</v>
      </c>
      <c r="AD20" s="4">
        <v>32</v>
      </c>
      <c r="AE20" s="7">
        <f t="shared" si="3"/>
        <v>804.24771931898704</v>
      </c>
      <c r="AF20" s="4"/>
      <c r="AG20" s="4">
        <f t="shared" si="0"/>
        <v>0</v>
      </c>
    </row>
    <row r="21" spans="2:33" x14ac:dyDescent="0.25">
      <c r="B21" s="2">
        <f>'Set a analizar'!B21</f>
        <v>-1</v>
      </c>
      <c r="C21" s="2" t="str">
        <f>'Set a analizar'!C21</f>
        <v>B4</v>
      </c>
      <c r="D21" s="2">
        <f>'Set a analizar'!D21</f>
        <v>4</v>
      </c>
      <c r="E21" s="2" t="str">
        <f>'Set a analizar'!E21</f>
        <v>PP</v>
      </c>
      <c r="F21" s="2" t="str">
        <f>'Set a analizar'!F21</f>
        <v>LinStatic</v>
      </c>
      <c r="G21" s="2">
        <f>'Set a analizar'!G21</f>
        <v>0</v>
      </c>
      <c r="H21" s="2">
        <f>'Set a analizar'!H21</f>
        <v>5.34</v>
      </c>
      <c r="I21" s="2">
        <f>'Set a analizar'!I21</f>
        <v>0</v>
      </c>
      <c r="J21" s="2">
        <f>'Set a analizar'!J21</f>
        <v>4.1974</v>
      </c>
      <c r="K21" s="2">
        <f>'Set a analizar'!K21</f>
        <v>0</v>
      </c>
      <c r="L21" s="2">
        <f>'Set a analizar'!L21</f>
        <v>0</v>
      </c>
      <c r="M21" s="2">
        <f>'Set a analizar'!M21</f>
        <v>0</v>
      </c>
      <c r="N21" s="2">
        <f>'Set a analizar'!N21</f>
        <v>-4.3678999999999997</v>
      </c>
      <c r="O21" s="2">
        <f>'Set a analizar'!O21</f>
        <v>46177</v>
      </c>
      <c r="P21" s="2">
        <f>'Set a analizar'!P21</f>
        <v>0.76500000000000001</v>
      </c>
      <c r="Q21" s="2">
        <f>'Set a analizar'!Q21</f>
        <v>0</v>
      </c>
      <c r="S21" s="4" t="s">
        <v>51</v>
      </c>
      <c r="T21" s="4">
        <f>151*((T20/10)^0.5)/1000*(1000*1000)</f>
        <v>2797985.5878828252</v>
      </c>
      <c r="U21" s="4" t="s">
        <v>53</v>
      </c>
      <c r="Y21" s="4">
        <v>36</v>
      </c>
      <c r="Z21" s="7">
        <f t="shared" si="1"/>
        <v>1017.8760197630929</v>
      </c>
      <c r="AA21" s="4"/>
      <c r="AB21" s="4">
        <f t="shared" si="2"/>
        <v>0</v>
      </c>
      <c r="AD21" s="4">
        <v>36</v>
      </c>
      <c r="AE21" s="7">
        <f t="shared" si="3"/>
        <v>1017.8760197630929</v>
      </c>
      <c r="AF21" s="4"/>
      <c r="AG21" s="4">
        <f t="shared" si="0"/>
        <v>0</v>
      </c>
    </row>
    <row r="22" spans="2:33" x14ac:dyDescent="0.25">
      <c r="B22" s="2">
        <f>'Set a analizar'!B22</f>
        <v>-1</v>
      </c>
      <c r="C22" s="2" t="str">
        <f>'Set a analizar'!C22</f>
        <v>B4</v>
      </c>
      <c r="D22" s="2">
        <f>'Set a analizar'!D22</f>
        <v>4</v>
      </c>
      <c r="E22" s="2" t="str">
        <f>'Set a analizar'!E22</f>
        <v>SC</v>
      </c>
      <c r="F22" s="2" t="str">
        <f>'Set a analizar'!F22</f>
        <v>LinStatic</v>
      </c>
      <c r="G22" s="2">
        <f>'Set a analizar'!G22</f>
        <v>0</v>
      </c>
      <c r="H22" s="2">
        <f>'Set a analizar'!H22</f>
        <v>0</v>
      </c>
      <c r="I22" s="2">
        <f>'Set a analizar'!I22</f>
        <v>0</v>
      </c>
      <c r="J22" s="2">
        <f>'Set a analizar'!J22</f>
        <v>-0.60419999999999996</v>
      </c>
      <c r="K22" s="2">
        <f>'Set a analizar'!K22</f>
        <v>0</v>
      </c>
      <c r="L22" s="2">
        <f>'Set a analizar'!L22</f>
        <v>0</v>
      </c>
      <c r="M22" s="2">
        <f>'Set a analizar'!M22</f>
        <v>0</v>
      </c>
      <c r="N22" s="2">
        <f>'Set a analizar'!N22</f>
        <v>0</v>
      </c>
      <c r="O22" s="2">
        <f>'Set a analizar'!O22</f>
        <v>46026</v>
      </c>
      <c r="P22" s="2">
        <f>'Set a analizar'!P22</f>
        <v>0</v>
      </c>
      <c r="Q22" s="2">
        <f>'Set a analizar'!Q22</f>
        <v>0</v>
      </c>
      <c r="S22" s="4" t="s">
        <v>54</v>
      </c>
      <c r="T22" s="4">
        <f>((T11^3)*(T12))/12</f>
        <v>2.6041666666666665E-3</v>
      </c>
      <c r="U22" s="4" t="s">
        <v>55</v>
      </c>
      <c r="Y22" s="4">
        <v>40</v>
      </c>
      <c r="Z22" s="7">
        <f t="shared" si="1"/>
        <v>1256.6370614359173</v>
      </c>
      <c r="AA22" s="4"/>
      <c r="AB22" s="4">
        <f t="shared" si="2"/>
        <v>0</v>
      </c>
      <c r="AD22" s="4">
        <v>40</v>
      </c>
      <c r="AE22" s="7">
        <f t="shared" si="3"/>
        <v>1256.6370614359173</v>
      </c>
      <c r="AF22" s="4"/>
      <c r="AG22" s="4">
        <f t="shared" si="0"/>
        <v>0</v>
      </c>
    </row>
    <row r="23" spans="2:33" x14ac:dyDescent="0.25">
      <c r="B23" s="2">
        <f>'Set a analizar'!B23</f>
        <v>-1</v>
      </c>
      <c r="C23" s="2" t="str">
        <f>'Set a analizar'!C23</f>
        <v>B4</v>
      </c>
      <c r="D23" s="2">
        <f>'Set a analizar'!D23</f>
        <v>4</v>
      </c>
      <c r="E23" s="2" t="str">
        <f>'Set a analizar'!E23</f>
        <v>SC</v>
      </c>
      <c r="F23" s="2" t="str">
        <f>'Set a analizar'!F23</f>
        <v>LinStatic</v>
      </c>
      <c r="G23" s="2">
        <f>'Set a analizar'!G23</f>
        <v>0</v>
      </c>
      <c r="H23" s="2">
        <f>'Set a analizar'!H23</f>
        <v>0.45750000000000002</v>
      </c>
      <c r="I23" s="2">
        <f>'Set a analizar'!I23</f>
        <v>0</v>
      </c>
      <c r="J23" s="2">
        <f>'Set a analizar'!J23</f>
        <v>-0.60419999999999996</v>
      </c>
      <c r="K23" s="2">
        <f>'Set a analizar'!K23</f>
        <v>0</v>
      </c>
      <c r="L23" s="2">
        <f>'Set a analizar'!L23</f>
        <v>0</v>
      </c>
      <c r="M23" s="2">
        <f>'Set a analizar'!M23</f>
        <v>0</v>
      </c>
      <c r="N23" s="2">
        <f>'Set a analizar'!N23</f>
        <v>0.27639999999999998</v>
      </c>
      <c r="O23" s="2">
        <f>'Set a analizar'!O23</f>
        <v>46026</v>
      </c>
      <c r="P23" s="2">
        <f>'Set a analizar'!P23</f>
        <v>0.45750000000000002</v>
      </c>
      <c r="Q23" s="2">
        <f>'Set a analizar'!Q23</f>
        <v>0</v>
      </c>
      <c r="S23" s="4" t="s">
        <v>59</v>
      </c>
      <c r="T23" s="4">
        <v>420</v>
      </c>
      <c r="U23" s="4" t="s">
        <v>60</v>
      </c>
    </row>
    <row r="24" spans="2:33" x14ac:dyDescent="0.25">
      <c r="B24" s="2">
        <f>'Set a analizar'!B24</f>
        <v>-1</v>
      </c>
      <c r="C24" s="2" t="str">
        <f>'Set a analizar'!C24</f>
        <v>B4</v>
      </c>
      <c r="D24" s="2">
        <f>'Set a analizar'!D24</f>
        <v>4</v>
      </c>
      <c r="E24" s="2" t="str">
        <f>'Set a analizar'!E24</f>
        <v>SC</v>
      </c>
      <c r="F24" s="2" t="str">
        <f>'Set a analizar'!F24</f>
        <v>LinStatic</v>
      </c>
      <c r="G24" s="2">
        <f>'Set a analizar'!G24</f>
        <v>0</v>
      </c>
      <c r="H24" s="2">
        <f>'Set a analizar'!H24</f>
        <v>0.91500000000000004</v>
      </c>
      <c r="I24" s="2">
        <f>'Set a analizar'!I24</f>
        <v>0</v>
      </c>
      <c r="J24" s="2">
        <f>'Set a analizar'!J24</f>
        <v>-0.60419999999999996</v>
      </c>
      <c r="K24" s="2">
        <f>'Set a analizar'!K24</f>
        <v>0</v>
      </c>
      <c r="L24" s="2">
        <f>'Set a analizar'!L24</f>
        <v>0</v>
      </c>
      <c r="M24" s="2">
        <f>'Set a analizar'!M24</f>
        <v>0</v>
      </c>
      <c r="N24" s="2">
        <f>'Set a analizar'!N24</f>
        <v>0.55289999999999995</v>
      </c>
      <c r="O24" s="2">
        <f>'Set a analizar'!O24</f>
        <v>46026</v>
      </c>
      <c r="P24" s="2">
        <f>'Set a analizar'!P24</f>
        <v>0.91500000000000004</v>
      </c>
      <c r="Q24" s="2">
        <f>'Set a analizar'!Q24</f>
        <v>0</v>
      </c>
      <c r="S24" s="4" t="s">
        <v>59</v>
      </c>
      <c r="T24" s="4">
        <f>T23*98.1</f>
        <v>41202</v>
      </c>
      <c r="U24" s="4" t="s">
        <v>53</v>
      </c>
      <c r="Y24" s="15" t="s">
        <v>91</v>
      </c>
      <c r="Z24" s="15"/>
      <c r="AA24" s="15"/>
      <c r="AB24">
        <f>T46*1000*1000</f>
        <v>2390.6250000000005</v>
      </c>
      <c r="AC24" t="s">
        <v>88</v>
      </c>
      <c r="AD24" s="15"/>
      <c r="AE24" s="15"/>
      <c r="AF24" s="15"/>
    </row>
    <row r="25" spans="2:33" x14ac:dyDescent="0.25">
      <c r="B25" s="2">
        <f>'Set a analizar'!B25</f>
        <v>-1</v>
      </c>
      <c r="C25" s="2" t="str">
        <f>'Set a analizar'!C25</f>
        <v>B4</v>
      </c>
      <c r="D25" s="2">
        <f>'Set a analizar'!D25</f>
        <v>4</v>
      </c>
      <c r="E25" s="2" t="str">
        <f>'Set a analizar'!E25</f>
        <v>SC</v>
      </c>
      <c r="F25" s="2" t="str">
        <f>'Set a analizar'!F25</f>
        <v>LinStatic</v>
      </c>
      <c r="G25" s="2">
        <f>'Set a analizar'!G25</f>
        <v>0</v>
      </c>
      <c r="H25" s="2">
        <f>'Set a analizar'!H25</f>
        <v>0.91500000000000004</v>
      </c>
      <c r="I25" s="2">
        <f>'Set a analizar'!I25</f>
        <v>0</v>
      </c>
      <c r="J25" s="2">
        <f>'Set a analizar'!J25</f>
        <v>-1.4659</v>
      </c>
      <c r="K25" s="2">
        <f>'Set a analizar'!K25</f>
        <v>0</v>
      </c>
      <c r="L25" s="2">
        <f>'Set a analizar'!L25</f>
        <v>0</v>
      </c>
      <c r="M25" s="2">
        <f>'Set a analizar'!M25</f>
        <v>0</v>
      </c>
      <c r="N25" s="2">
        <f>'Set a analizar'!N25</f>
        <v>0.79690000000000005</v>
      </c>
      <c r="O25" s="2">
        <f>'Set a analizar'!O25</f>
        <v>46057</v>
      </c>
      <c r="P25" s="2">
        <f>'Set a analizar'!P25</f>
        <v>0</v>
      </c>
      <c r="Q25" s="2">
        <f>'Set a analizar'!Q25</f>
        <v>0</v>
      </c>
      <c r="S25" s="4" t="s">
        <v>78</v>
      </c>
      <c r="T25" s="4">
        <v>3.0000000000000001E-3</v>
      </c>
      <c r="U25" s="4"/>
      <c r="Y25" s="15" t="s">
        <v>92</v>
      </c>
      <c r="Z25" s="15"/>
      <c r="AA25" s="15"/>
      <c r="AB25">
        <f>T39*10*10</f>
        <v>375</v>
      </c>
      <c r="AC25" t="s">
        <v>88</v>
      </c>
      <c r="AD25" s="15"/>
      <c r="AE25" s="15"/>
      <c r="AF25" s="15"/>
    </row>
    <row r="26" spans="2:33" x14ac:dyDescent="0.25">
      <c r="B26" s="2">
        <f>'Set a analizar'!B26</f>
        <v>-1</v>
      </c>
      <c r="C26" s="2" t="str">
        <f>'Set a analizar'!C26</f>
        <v>B4</v>
      </c>
      <c r="D26" s="2">
        <f>'Set a analizar'!D26</f>
        <v>4</v>
      </c>
      <c r="E26" s="2" t="str">
        <f>'Set a analizar'!E26</f>
        <v>SC</v>
      </c>
      <c r="F26" s="2" t="str">
        <f>'Set a analizar'!F26</f>
        <v>LinStatic</v>
      </c>
      <c r="G26" s="2">
        <f>'Set a analizar'!G26</f>
        <v>0</v>
      </c>
      <c r="H26" s="2">
        <f>'Set a analizar'!H26</f>
        <v>1.3725000000000001</v>
      </c>
      <c r="I26" s="2">
        <f>'Set a analizar'!I26</f>
        <v>0</v>
      </c>
      <c r="J26" s="2">
        <f>'Set a analizar'!J26</f>
        <v>-1.4659</v>
      </c>
      <c r="K26" s="2">
        <f>'Set a analizar'!K26</f>
        <v>0</v>
      </c>
      <c r="L26" s="2">
        <f>'Set a analizar'!L26</f>
        <v>0</v>
      </c>
      <c r="M26" s="2">
        <f>'Set a analizar'!M26</f>
        <v>0</v>
      </c>
      <c r="N26" s="2">
        <f>'Set a analizar'!N26</f>
        <v>1.4676</v>
      </c>
      <c r="O26" s="2">
        <f>'Set a analizar'!O26</f>
        <v>46057</v>
      </c>
      <c r="P26" s="2">
        <f>'Set a analizar'!P26</f>
        <v>0.45750000000000002</v>
      </c>
      <c r="Q26" s="2">
        <f>'Set a analizar'!Q26</f>
        <v>0</v>
      </c>
      <c r="S26" s="4" t="s">
        <v>77</v>
      </c>
      <c r="T26" s="4">
        <v>2E-3</v>
      </c>
      <c r="U26" s="4"/>
      <c r="Y26" s="15" t="s">
        <v>87</v>
      </c>
      <c r="Z26" s="15"/>
      <c r="AA26" s="15"/>
      <c r="AB26">
        <f>SUM(AB12:AB22)</f>
        <v>763.40701482231975</v>
      </c>
      <c r="AD26" s="15" t="s">
        <v>87</v>
      </c>
      <c r="AE26" s="15"/>
      <c r="AF26" s="15"/>
      <c r="AG26">
        <f>SUM(AG12:AG22)</f>
        <v>50.26548245743669</v>
      </c>
    </row>
    <row r="27" spans="2:33" x14ac:dyDescent="0.25">
      <c r="B27" s="2">
        <f>'Set a analizar'!B27</f>
        <v>-1</v>
      </c>
      <c r="C27" s="2" t="str">
        <f>'Set a analizar'!C27</f>
        <v>B4</v>
      </c>
      <c r="D27" s="2">
        <f>'Set a analizar'!D27</f>
        <v>4</v>
      </c>
      <c r="E27" s="2" t="str">
        <f>'Set a analizar'!E27</f>
        <v>SC</v>
      </c>
      <c r="F27" s="2" t="str">
        <f>'Set a analizar'!F27</f>
        <v>LinStatic</v>
      </c>
      <c r="G27" s="2">
        <f>'Set a analizar'!G27</f>
        <v>0</v>
      </c>
      <c r="H27" s="2">
        <f>'Set a analizar'!H27</f>
        <v>1.83</v>
      </c>
      <c r="I27" s="2">
        <f>'Set a analizar'!I27</f>
        <v>0</v>
      </c>
      <c r="J27" s="2">
        <f>'Set a analizar'!J27</f>
        <v>-1.4659</v>
      </c>
      <c r="K27" s="2">
        <f>'Set a analizar'!K27</f>
        <v>0</v>
      </c>
      <c r="L27" s="2">
        <f>'Set a analizar'!L27</f>
        <v>0</v>
      </c>
      <c r="M27" s="2">
        <f>'Set a analizar'!M27</f>
        <v>0</v>
      </c>
      <c r="N27" s="2">
        <f>'Set a analizar'!N27</f>
        <v>2.1381999999999999</v>
      </c>
      <c r="O27" s="2">
        <f>'Set a analizar'!O27</f>
        <v>46057</v>
      </c>
      <c r="P27" s="2">
        <f>'Set a analizar'!P27</f>
        <v>0.91500000000000004</v>
      </c>
      <c r="Q27" s="2">
        <f>'Set a analizar'!Q27</f>
        <v>0</v>
      </c>
      <c r="S27" s="5" t="s">
        <v>104</v>
      </c>
      <c r="T27">
        <f>T11*T12</f>
        <v>0.125</v>
      </c>
      <c r="U27" s="5" t="s">
        <v>82</v>
      </c>
      <c r="Y27" s="15" t="s">
        <v>93</v>
      </c>
      <c r="Z27" s="15"/>
      <c r="AA27" s="15"/>
      <c r="AB27" t="str">
        <f>IF(AND(AB25&lt;AB26,AB26&lt;AB24),"Estas bien","tay fuera")</f>
        <v>Estas bien</v>
      </c>
      <c r="AD27" s="15"/>
      <c r="AE27" s="15"/>
      <c r="AF27" s="15"/>
    </row>
    <row r="28" spans="2:33" x14ac:dyDescent="0.25">
      <c r="B28" s="2">
        <f>'Set a analizar'!B28</f>
        <v>-1</v>
      </c>
      <c r="C28" s="2" t="str">
        <f>'Set a analizar'!C28</f>
        <v>B4</v>
      </c>
      <c r="D28" s="2">
        <f>'Set a analizar'!D28</f>
        <v>4</v>
      </c>
      <c r="E28" s="2" t="str">
        <f>'Set a analizar'!E28</f>
        <v>SC</v>
      </c>
      <c r="F28" s="2" t="str">
        <f>'Set a analizar'!F28</f>
        <v>LinStatic</v>
      </c>
      <c r="G28" s="2">
        <f>'Set a analizar'!G28</f>
        <v>0</v>
      </c>
      <c r="H28" s="2">
        <f>'Set a analizar'!H28</f>
        <v>1.83</v>
      </c>
      <c r="I28" s="2">
        <f>'Set a analizar'!I28</f>
        <v>0</v>
      </c>
      <c r="J28" s="2">
        <f>'Set a analizar'!J28</f>
        <v>-0.31640000000000001</v>
      </c>
      <c r="K28" s="2">
        <f>'Set a analizar'!K28</f>
        <v>0</v>
      </c>
      <c r="L28" s="2">
        <f>'Set a analizar'!L28</f>
        <v>0</v>
      </c>
      <c r="M28" s="2">
        <f>'Set a analizar'!M28</f>
        <v>0</v>
      </c>
      <c r="N28" s="2">
        <f>'Set a analizar'!N28</f>
        <v>2.1695000000000002</v>
      </c>
      <c r="O28" s="2">
        <f>'Set a analizar'!O28</f>
        <v>46085</v>
      </c>
      <c r="P28" s="2">
        <f>'Set a analizar'!P28</f>
        <v>0</v>
      </c>
      <c r="Q28" s="2">
        <f>'Set a analizar'!Q28</f>
        <v>0</v>
      </c>
    </row>
    <row r="29" spans="2:33" ht="15.75" thickBot="1" x14ac:dyDescent="0.3">
      <c r="B29" s="2">
        <f>'Set a analizar'!B29</f>
        <v>-1</v>
      </c>
      <c r="C29" s="2" t="str">
        <f>'Set a analizar'!C29</f>
        <v>B4</v>
      </c>
      <c r="D29" s="2">
        <f>'Set a analizar'!D29</f>
        <v>4</v>
      </c>
      <c r="E29" s="2" t="str">
        <f>'Set a analizar'!E29</f>
        <v>SC</v>
      </c>
      <c r="F29" s="2" t="str">
        <f>'Set a analizar'!F29</f>
        <v>LinStatic</v>
      </c>
      <c r="G29" s="2">
        <f>'Set a analizar'!G29</f>
        <v>0</v>
      </c>
      <c r="H29" s="2">
        <f>'Set a analizar'!H29</f>
        <v>2.2875000000000001</v>
      </c>
      <c r="I29" s="2">
        <f>'Set a analizar'!I29</f>
        <v>0</v>
      </c>
      <c r="J29" s="2">
        <f>'Set a analizar'!J29</f>
        <v>-0.31640000000000001</v>
      </c>
      <c r="K29" s="2">
        <f>'Set a analizar'!K29</f>
        <v>0</v>
      </c>
      <c r="L29" s="2">
        <f>'Set a analizar'!L29</f>
        <v>0</v>
      </c>
      <c r="M29" s="2">
        <f>'Set a analizar'!M29</f>
        <v>0</v>
      </c>
      <c r="N29" s="2">
        <f>'Set a analizar'!N29</f>
        <v>2.3142999999999998</v>
      </c>
      <c r="O29" s="2">
        <f>'Set a analizar'!O29</f>
        <v>46085</v>
      </c>
      <c r="P29" s="2">
        <f>'Set a analizar'!P29</f>
        <v>0.45750000000000002</v>
      </c>
      <c r="Q29" s="2">
        <f>'Set a analizar'!Q29</f>
        <v>0</v>
      </c>
    </row>
    <row r="30" spans="2:33" x14ac:dyDescent="0.25">
      <c r="B30" s="2">
        <f>'Set a analizar'!B30</f>
        <v>-1</v>
      </c>
      <c r="C30" s="2" t="str">
        <f>'Set a analizar'!C30</f>
        <v>B4</v>
      </c>
      <c r="D30" s="2">
        <f>'Set a analizar'!D30</f>
        <v>4</v>
      </c>
      <c r="E30" s="2" t="str">
        <f>'Set a analizar'!E30</f>
        <v>SC</v>
      </c>
      <c r="F30" s="2" t="str">
        <f>'Set a analizar'!F30</f>
        <v>LinStatic</v>
      </c>
      <c r="G30" s="2">
        <f>'Set a analizar'!G30</f>
        <v>0</v>
      </c>
      <c r="H30" s="2">
        <f>'Set a analizar'!H30</f>
        <v>2.7450000000000001</v>
      </c>
      <c r="I30" s="2">
        <f>'Set a analizar'!I30</f>
        <v>0</v>
      </c>
      <c r="J30" s="2">
        <f>'Set a analizar'!J30</f>
        <v>-0.31640000000000001</v>
      </c>
      <c r="K30" s="2">
        <f>'Set a analizar'!K30</f>
        <v>0</v>
      </c>
      <c r="L30" s="2">
        <f>'Set a analizar'!L30</f>
        <v>0</v>
      </c>
      <c r="M30" s="2">
        <f>'Set a analizar'!M30</f>
        <v>0</v>
      </c>
      <c r="N30" s="2">
        <f>'Set a analizar'!N30</f>
        <v>2.4590000000000001</v>
      </c>
      <c r="O30" s="2">
        <f>'Set a analizar'!O30</f>
        <v>46085</v>
      </c>
      <c r="P30" s="2">
        <f>'Set a analizar'!P30</f>
        <v>0.91500000000000004</v>
      </c>
      <c r="Q30" s="2">
        <f>'Set a analizar'!Q30</f>
        <v>0</v>
      </c>
      <c r="S30" s="20" t="s">
        <v>100</v>
      </c>
      <c r="T30" s="21"/>
      <c r="U30" s="22"/>
      <c r="W30" s="20" t="s">
        <v>103</v>
      </c>
      <c r="X30" s="21"/>
      <c r="Y30" s="22"/>
    </row>
    <row r="31" spans="2:33" ht="15.75" thickBot="1" x14ac:dyDescent="0.3">
      <c r="B31" s="2">
        <f>'Set a analizar'!B31</f>
        <v>-1</v>
      </c>
      <c r="C31" s="2" t="str">
        <f>'Set a analizar'!C31</f>
        <v>B4</v>
      </c>
      <c r="D31" s="2">
        <f>'Set a analizar'!D31</f>
        <v>4</v>
      </c>
      <c r="E31" s="2" t="str">
        <f>'Set a analizar'!E31</f>
        <v>SC</v>
      </c>
      <c r="F31" s="2" t="str">
        <f>'Set a analizar'!F31</f>
        <v>LinStatic</v>
      </c>
      <c r="G31" s="2">
        <f>'Set a analizar'!G31</f>
        <v>0</v>
      </c>
      <c r="H31" s="2">
        <f>'Set a analizar'!H31</f>
        <v>2.7450000000000001</v>
      </c>
      <c r="I31" s="2">
        <f>'Set a analizar'!I31</f>
        <v>0</v>
      </c>
      <c r="J31" s="2">
        <f>'Set a analizar'!J31</f>
        <v>1.0880000000000001</v>
      </c>
      <c r="K31" s="2">
        <f>'Set a analizar'!K31</f>
        <v>0</v>
      </c>
      <c r="L31" s="2">
        <f>'Set a analizar'!L31</f>
        <v>0</v>
      </c>
      <c r="M31" s="2">
        <f>'Set a analizar'!M31</f>
        <v>0</v>
      </c>
      <c r="N31" s="2">
        <f>'Set a analizar'!N31</f>
        <v>2.4434999999999998</v>
      </c>
      <c r="O31" s="2">
        <f>'Set a analizar'!O31</f>
        <v>46116</v>
      </c>
      <c r="P31" s="2">
        <f>'Set a analizar'!P31</f>
        <v>0</v>
      </c>
      <c r="Q31" s="2">
        <f>'Set a analizar'!Q31</f>
        <v>0</v>
      </c>
      <c r="S31" s="23"/>
      <c r="T31" s="24"/>
      <c r="U31" s="25"/>
      <c r="W31" s="23"/>
      <c r="X31" s="24"/>
      <c r="Y31" s="25"/>
    </row>
    <row r="32" spans="2:33" x14ac:dyDescent="0.25">
      <c r="B32" s="2">
        <f>'Set a analizar'!B32</f>
        <v>-1</v>
      </c>
      <c r="C32" s="2" t="str">
        <f>'Set a analizar'!C32</f>
        <v>B4</v>
      </c>
      <c r="D32" s="2">
        <f>'Set a analizar'!D32</f>
        <v>4</v>
      </c>
      <c r="E32" s="2" t="str">
        <f>'Set a analizar'!E32</f>
        <v>SC</v>
      </c>
      <c r="F32" s="2" t="str">
        <f>'Set a analizar'!F32</f>
        <v>LinStatic</v>
      </c>
      <c r="G32" s="2">
        <f>'Set a analizar'!G32</f>
        <v>0</v>
      </c>
      <c r="H32" s="2">
        <f>'Set a analizar'!H32</f>
        <v>3.2025000000000001</v>
      </c>
      <c r="I32" s="2">
        <f>'Set a analizar'!I32</f>
        <v>0</v>
      </c>
      <c r="J32" s="2">
        <f>'Set a analizar'!J32</f>
        <v>1.0880000000000001</v>
      </c>
      <c r="K32" s="2">
        <f>'Set a analizar'!K32</f>
        <v>0</v>
      </c>
      <c r="L32" s="2">
        <f>'Set a analizar'!L32</f>
        <v>0</v>
      </c>
      <c r="M32" s="2">
        <f>'Set a analizar'!M32</f>
        <v>0</v>
      </c>
      <c r="N32" s="2">
        <f>'Set a analizar'!N32</f>
        <v>1.9457</v>
      </c>
      <c r="O32" s="2">
        <f>'Set a analizar'!O32</f>
        <v>46116</v>
      </c>
      <c r="P32" s="2">
        <f>'Set a analizar'!P32</f>
        <v>0.45750000000000002</v>
      </c>
      <c r="Q32" s="2">
        <f>'Set a analizar'!Q32</f>
        <v>0</v>
      </c>
    </row>
    <row r="33" spans="2:25" x14ac:dyDescent="0.25">
      <c r="B33" s="2">
        <f>'Set a analizar'!B33</f>
        <v>-1</v>
      </c>
      <c r="C33" s="2" t="str">
        <f>'Set a analizar'!C33</f>
        <v>B4</v>
      </c>
      <c r="D33" s="2">
        <f>'Set a analizar'!D33</f>
        <v>4</v>
      </c>
      <c r="E33" s="2" t="str">
        <f>'Set a analizar'!E33</f>
        <v>SC</v>
      </c>
      <c r="F33" s="2" t="str">
        <f>'Set a analizar'!F33</f>
        <v>LinStatic</v>
      </c>
      <c r="G33" s="2">
        <f>'Set a analizar'!G33</f>
        <v>0</v>
      </c>
      <c r="H33" s="2">
        <f>'Set a analizar'!H33</f>
        <v>3.66</v>
      </c>
      <c r="I33" s="2">
        <f>'Set a analizar'!I33</f>
        <v>0</v>
      </c>
      <c r="J33" s="2">
        <f>'Set a analizar'!J33</f>
        <v>1.0880000000000001</v>
      </c>
      <c r="K33" s="2">
        <f>'Set a analizar'!K33</f>
        <v>0</v>
      </c>
      <c r="L33" s="2">
        <f>'Set a analizar'!L33</f>
        <v>0</v>
      </c>
      <c r="M33" s="2">
        <f>'Set a analizar'!M33</f>
        <v>0</v>
      </c>
      <c r="N33" s="2">
        <f>'Set a analizar'!N33</f>
        <v>1.4479</v>
      </c>
      <c r="O33" s="2">
        <f>'Set a analizar'!O33</f>
        <v>46116</v>
      </c>
      <c r="P33" s="2">
        <f>'Set a analizar'!P33</f>
        <v>0.91500000000000004</v>
      </c>
      <c r="Q33" s="2">
        <f>'Set a analizar'!Q33</f>
        <v>0</v>
      </c>
    </row>
    <row r="34" spans="2:25" x14ac:dyDescent="0.25">
      <c r="B34" s="2">
        <f>'Set a analizar'!B34</f>
        <v>-1</v>
      </c>
      <c r="C34" s="2" t="str">
        <f>'Set a analizar'!C34</f>
        <v>B4</v>
      </c>
      <c r="D34" s="2">
        <f>'Set a analizar'!D34</f>
        <v>4</v>
      </c>
      <c r="E34" s="2" t="str">
        <f>'Set a analizar'!E34</f>
        <v>SC</v>
      </c>
      <c r="F34" s="2" t="str">
        <f>'Set a analizar'!F34</f>
        <v>LinStatic</v>
      </c>
      <c r="G34" s="2">
        <f>'Set a analizar'!G34</f>
        <v>0</v>
      </c>
      <c r="H34" s="2">
        <f>'Set a analizar'!H34</f>
        <v>3.66</v>
      </c>
      <c r="I34" s="2">
        <f>'Set a analizar'!I34</f>
        <v>0</v>
      </c>
      <c r="J34" s="2">
        <f>'Set a analizar'!J34</f>
        <v>2.4409999999999998</v>
      </c>
      <c r="K34" s="2">
        <f>'Set a analizar'!K34</f>
        <v>0</v>
      </c>
      <c r="L34" s="2">
        <f>'Set a analizar'!L34</f>
        <v>0</v>
      </c>
      <c r="M34" s="2">
        <f>'Set a analizar'!M34</f>
        <v>0</v>
      </c>
      <c r="N34" s="2">
        <f>'Set a analizar'!N34</f>
        <v>1.3792</v>
      </c>
      <c r="O34" s="2">
        <f>'Set a analizar'!O34</f>
        <v>46146</v>
      </c>
      <c r="P34" s="2">
        <f>'Set a analizar'!P34</f>
        <v>0</v>
      </c>
      <c r="Q34" s="2">
        <f>'Set a analizar'!Q34</f>
        <v>0</v>
      </c>
    </row>
    <row r="35" spans="2:25" x14ac:dyDescent="0.25">
      <c r="B35" s="2">
        <f>'Set a analizar'!B35</f>
        <v>-1</v>
      </c>
      <c r="C35" s="2" t="str">
        <f>'Set a analizar'!C35</f>
        <v>B4</v>
      </c>
      <c r="D35" s="2">
        <f>'Set a analizar'!D35</f>
        <v>4</v>
      </c>
      <c r="E35" s="2" t="str">
        <f>'Set a analizar'!E35</f>
        <v>SC</v>
      </c>
      <c r="F35" s="2" t="str">
        <f>'Set a analizar'!F35</f>
        <v>LinStatic</v>
      </c>
      <c r="G35" s="2">
        <f>'Set a analizar'!G35</f>
        <v>0</v>
      </c>
      <c r="H35" s="2">
        <f>'Set a analizar'!H35</f>
        <v>4.1174999999999997</v>
      </c>
      <c r="I35" s="2">
        <f>'Set a analizar'!I35</f>
        <v>0</v>
      </c>
      <c r="J35" s="2">
        <f>'Set a analizar'!J35</f>
        <v>2.4409999999999998</v>
      </c>
      <c r="K35" s="2">
        <f>'Set a analizar'!K35</f>
        <v>0</v>
      </c>
      <c r="L35" s="2">
        <f>'Set a analizar'!L35</f>
        <v>0</v>
      </c>
      <c r="M35" s="2">
        <f>'Set a analizar'!M35</f>
        <v>0</v>
      </c>
      <c r="N35" s="2">
        <f>'Set a analizar'!N35</f>
        <v>0.26240000000000002</v>
      </c>
      <c r="O35" s="2">
        <f>'Set a analizar'!O35</f>
        <v>46146</v>
      </c>
      <c r="P35" s="2">
        <f>'Set a analizar'!P35</f>
        <v>0.45750000000000002</v>
      </c>
      <c r="Q35" s="2">
        <f>'Set a analizar'!Q35</f>
        <v>0</v>
      </c>
      <c r="S35" s="26" t="s">
        <v>57</v>
      </c>
      <c r="T35" s="26"/>
      <c r="U35" s="26"/>
      <c r="W35" s="26" t="s">
        <v>105</v>
      </c>
      <c r="X35" s="26"/>
      <c r="Y35" s="26"/>
    </row>
    <row r="36" spans="2:25" x14ac:dyDescent="0.25">
      <c r="B36" s="2">
        <f>'Set a analizar'!B36</f>
        <v>-1</v>
      </c>
      <c r="C36" s="2" t="str">
        <f>'Set a analizar'!C36</f>
        <v>B4</v>
      </c>
      <c r="D36" s="2">
        <f>'Set a analizar'!D36</f>
        <v>4</v>
      </c>
      <c r="E36" s="2" t="str">
        <f>'Set a analizar'!E36</f>
        <v>SC</v>
      </c>
      <c r="F36" s="2" t="str">
        <f>'Set a analizar'!F36</f>
        <v>LinStatic</v>
      </c>
      <c r="G36" s="2">
        <f>'Set a analizar'!G36</f>
        <v>0</v>
      </c>
      <c r="H36" s="2">
        <f>'Set a analizar'!H36</f>
        <v>4.5750000000000002</v>
      </c>
      <c r="I36" s="2">
        <f>'Set a analizar'!I36</f>
        <v>0</v>
      </c>
      <c r="J36" s="2">
        <f>'Set a analizar'!J36</f>
        <v>2.4409999999999998</v>
      </c>
      <c r="K36" s="2">
        <f>'Set a analizar'!K36</f>
        <v>0</v>
      </c>
      <c r="L36" s="2">
        <f>'Set a analizar'!L36</f>
        <v>0</v>
      </c>
      <c r="M36" s="2">
        <f>'Set a analizar'!M36</f>
        <v>0</v>
      </c>
      <c r="N36" s="2">
        <f>'Set a analizar'!N36</f>
        <v>-0.85429999999999995</v>
      </c>
      <c r="O36" s="2">
        <f>'Set a analizar'!O36</f>
        <v>46146</v>
      </c>
      <c r="P36" s="2">
        <f>'Set a analizar'!P36</f>
        <v>0.91500000000000004</v>
      </c>
      <c r="Q36" s="2">
        <f>'Set a analizar'!Q36</f>
        <v>0</v>
      </c>
      <c r="S36" s="26" t="s">
        <v>65</v>
      </c>
      <c r="T36" s="26"/>
      <c r="U36" s="26"/>
      <c r="W36" s="4" t="s">
        <v>108</v>
      </c>
      <c r="X36" s="4">
        <f>T7*9.81</f>
        <v>104.510835</v>
      </c>
      <c r="Y36" s="4" t="s">
        <v>107</v>
      </c>
    </row>
    <row r="37" spans="2:25" x14ac:dyDescent="0.25">
      <c r="B37" s="2">
        <f>'Set a analizar'!B37</f>
        <v>-1</v>
      </c>
      <c r="C37" s="2" t="str">
        <f>'Set a analizar'!C37</f>
        <v>B4</v>
      </c>
      <c r="D37" s="2">
        <f>'Set a analizar'!D37</f>
        <v>4</v>
      </c>
      <c r="E37" s="2" t="str">
        <f>'Set a analizar'!E37</f>
        <v>SC</v>
      </c>
      <c r="F37" s="2" t="str">
        <f>'Set a analizar'!F37</f>
        <v>LinStatic</v>
      </c>
      <c r="G37" s="2">
        <f>'Set a analizar'!G37</f>
        <v>0</v>
      </c>
      <c r="H37" s="2">
        <f>'Set a analizar'!H37</f>
        <v>4.5750000000000002</v>
      </c>
      <c r="I37" s="2">
        <f>'Set a analizar'!I37</f>
        <v>0</v>
      </c>
      <c r="J37" s="2">
        <f>'Set a analizar'!J37</f>
        <v>3.5104000000000002</v>
      </c>
      <c r="K37" s="2">
        <f>'Set a analizar'!K37</f>
        <v>0</v>
      </c>
      <c r="L37" s="2">
        <f>'Set a analizar'!L37</f>
        <v>0</v>
      </c>
      <c r="M37" s="2">
        <f>'Set a analizar'!M37</f>
        <v>0</v>
      </c>
      <c r="N37" s="2">
        <f>'Set a analizar'!N37</f>
        <v>-0.97460000000000002</v>
      </c>
      <c r="O37" s="2">
        <f>'Set a analizar'!O37</f>
        <v>46177</v>
      </c>
      <c r="P37" s="2">
        <f>'Set a analizar'!P37</f>
        <v>0</v>
      </c>
      <c r="Q37" s="2">
        <f>'Set a analizar'!Q37</f>
        <v>0</v>
      </c>
      <c r="S37" s="4" t="s">
        <v>58</v>
      </c>
      <c r="T37" s="4">
        <f>(0.25*SQRT(T18))/T23*T11*T12*100*100</f>
        <v>4.401845076711024</v>
      </c>
      <c r="U37" s="4" t="s">
        <v>61</v>
      </c>
      <c r="W37" s="4" t="s">
        <v>106</v>
      </c>
      <c r="X37" s="4">
        <f>0.17*1*SQRT(T18)*T12*T14*1000*1000/1000</f>
        <v>113.14502585178018</v>
      </c>
      <c r="Y37" s="4" t="s">
        <v>107</v>
      </c>
    </row>
    <row r="38" spans="2:25" x14ac:dyDescent="0.25">
      <c r="B38" s="2">
        <f>'Set a analizar'!B38</f>
        <v>-1</v>
      </c>
      <c r="C38" s="2" t="str">
        <f>'Set a analizar'!C38</f>
        <v>B4</v>
      </c>
      <c r="D38" s="2">
        <f>'Set a analizar'!D38</f>
        <v>4</v>
      </c>
      <c r="E38" s="2" t="str">
        <f>'Set a analizar'!E38</f>
        <v>SC</v>
      </c>
      <c r="F38" s="2" t="str">
        <f>'Set a analizar'!F38</f>
        <v>LinStatic</v>
      </c>
      <c r="G38" s="2">
        <f>'Set a analizar'!G38</f>
        <v>0</v>
      </c>
      <c r="H38" s="2">
        <f>'Set a analizar'!H38</f>
        <v>4.9574999999999996</v>
      </c>
      <c r="I38" s="2">
        <f>'Set a analizar'!I38</f>
        <v>0</v>
      </c>
      <c r="J38" s="2">
        <f>'Set a analizar'!J38</f>
        <v>3.5104000000000002</v>
      </c>
      <c r="K38" s="2">
        <f>'Set a analizar'!K38</f>
        <v>0</v>
      </c>
      <c r="L38" s="2">
        <f>'Set a analizar'!L38</f>
        <v>0</v>
      </c>
      <c r="M38" s="2">
        <f>'Set a analizar'!M38</f>
        <v>0</v>
      </c>
      <c r="N38" s="2">
        <f>'Set a analizar'!N38</f>
        <v>-2.3172999999999999</v>
      </c>
      <c r="O38" s="2">
        <f>'Set a analizar'!O38</f>
        <v>46177</v>
      </c>
      <c r="P38" s="2">
        <f>'Set a analizar'!P38</f>
        <v>0.38250000000000001</v>
      </c>
      <c r="Q38" s="2">
        <f>'Set a analizar'!Q38</f>
        <v>0</v>
      </c>
      <c r="S38" s="4" t="s">
        <v>62</v>
      </c>
      <c r="T38" s="4">
        <f>1.4*T14*T12/T23*100*100</f>
        <v>3.75</v>
      </c>
      <c r="U38" s="4" t="s">
        <v>61</v>
      </c>
      <c r="W38" s="4" t="s">
        <v>109</v>
      </c>
      <c r="X38" s="4">
        <f>0.75*(X37+0.66*SQRT(T18)*T12*T14*1000)</f>
        <v>414.31046231019502</v>
      </c>
      <c r="Y38" s="4" t="s">
        <v>107</v>
      </c>
    </row>
    <row r="39" spans="2:25" x14ac:dyDescent="0.25">
      <c r="B39" s="2">
        <f>'Set a analizar'!B39</f>
        <v>-1</v>
      </c>
      <c r="C39" s="2" t="str">
        <f>'Set a analizar'!C39</f>
        <v>B4</v>
      </c>
      <c r="D39" s="2">
        <f>'Set a analizar'!D39</f>
        <v>4</v>
      </c>
      <c r="E39" s="2" t="str">
        <f>'Set a analizar'!E39</f>
        <v>SC</v>
      </c>
      <c r="F39" s="2" t="str">
        <f>'Set a analizar'!F39</f>
        <v>LinStatic</v>
      </c>
      <c r="G39" s="2">
        <f>'Set a analizar'!G39</f>
        <v>0</v>
      </c>
      <c r="H39" s="2">
        <f>'Set a analizar'!H39</f>
        <v>5.34</v>
      </c>
      <c r="I39" s="2">
        <f>'Set a analizar'!I39</f>
        <v>0</v>
      </c>
      <c r="J39" s="2">
        <f>'Set a analizar'!J39</f>
        <v>3.5104000000000002</v>
      </c>
      <c r="K39" s="2">
        <f>'Set a analizar'!K39</f>
        <v>0</v>
      </c>
      <c r="L39" s="2">
        <f>'Set a analizar'!L39</f>
        <v>0</v>
      </c>
      <c r="M39" s="2">
        <f>'Set a analizar'!M39</f>
        <v>0</v>
      </c>
      <c r="N39" s="2">
        <f>'Set a analizar'!N39</f>
        <v>-3.6600999999999999</v>
      </c>
      <c r="O39" s="2">
        <f>'Set a analizar'!O39</f>
        <v>46177</v>
      </c>
      <c r="P39" s="2">
        <f>'Set a analizar'!P39</f>
        <v>0.76500000000000001</v>
      </c>
      <c r="Q39" s="2">
        <f>'Set a analizar'!Q39</f>
        <v>0</v>
      </c>
      <c r="S39" s="4" t="s">
        <v>63</v>
      </c>
      <c r="T39" s="4">
        <f>MIN(T37:T38)</f>
        <v>3.75</v>
      </c>
      <c r="U39" s="4" t="s">
        <v>61</v>
      </c>
    </row>
    <row r="40" spans="2:25" ht="30" x14ac:dyDescent="0.25">
      <c r="B40" s="2">
        <f>'Set a analizar'!B40</f>
        <v>-1</v>
      </c>
      <c r="C40" s="2" t="str">
        <f>'Set a analizar'!C40</f>
        <v>B4</v>
      </c>
      <c r="D40" s="2">
        <f>'Set a analizar'!D40</f>
        <v>4</v>
      </c>
      <c r="E40" s="2" t="str">
        <f>'Set a analizar'!E40</f>
        <v>SX</v>
      </c>
      <c r="F40" s="2" t="str">
        <f>'Set a analizar'!F40</f>
        <v>LinRespSpec</v>
      </c>
      <c r="G40" s="2" t="str">
        <f>'Set a analizar'!G40</f>
        <v>Max</v>
      </c>
      <c r="H40" s="2">
        <f>'Set a analizar'!H40</f>
        <v>0</v>
      </c>
      <c r="I40" s="2">
        <f>'Set a analizar'!I40</f>
        <v>0</v>
      </c>
      <c r="J40" s="2">
        <f>'Set a analizar'!J40</f>
        <v>0.1101</v>
      </c>
      <c r="K40" s="2">
        <f>'Set a analizar'!K40</f>
        <v>0</v>
      </c>
      <c r="L40" s="2">
        <f>'Set a analizar'!L40</f>
        <v>0</v>
      </c>
      <c r="M40" s="2">
        <f>'Set a analizar'!M40</f>
        <v>0</v>
      </c>
      <c r="N40" s="2">
        <f>'Set a analizar'!N40</f>
        <v>0</v>
      </c>
      <c r="O40" s="2">
        <f>'Set a analizar'!O40</f>
        <v>46026</v>
      </c>
      <c r="P40" s="2">
        <f>'Set a analizar'!P40</f>
        <v>0</v>
      </c>
      <c r="Q40" s="2">
        <f>'Set a analizar'!Q40</f>
        <v>0</v>
      </c>
      <c r="S40" s="4" t="s">
        <v>64</v>
      </c>
      <c r="T40" s="6">
        <f>T39/(T12*100*T14*100)</f>
        <v>3.3333333333333335E-3</v>
      </c>
      <c r="U40" s="4"/>
      <c r="W40" s="26" t="s">
        <v>110</v>
      </c>
      <c r="X40" s="26"/>
      <c r="Y40" s="26"/>
    </row>
    <row r="41" spans="2:25" ht="30" x14ac:dyDescent="0.25">
      <c r="B41" s="2">
        <f>'Set a analizar'!B41</f>
        <v>-1</v>
      </c>
      <c r="C41" s="2" t="str">
        <f>'Set a analizar'!C41</f>
        <v>B4</v>
      </c>
      <c r="D41" s="2">
        <f>'Set a analizar'!D41</f>
        <v>4</v>
      </c>
      <c r="E41" s="2" t="str">
        <f>'Set a analizar'!E41</f>
        <v>SX</v>
      </c>
      <c r="F41" s="2" t="str">
        <f>'Set a analizar'!F41</f>
        <v>LinRespSpec</v>
      </c>
      <c r="G41" s="2" t="str">
        <f>'Set a analizar'!G41</f>
        <v>Max</v>
      </c>
      <c r="H41" s="2">
        <f>'Set a analizar'!H41</f>
        <v>0.45750000000000002</v>
      </c>
      <c r="I41" s="2">
        <f>'Set a analizar'!I41</f>
        <v>0</v>
      </c>
      <c r="J41" s="2">
        <f>'Set a analizar'!J41</f>
        <v>0.1101</v>
      </c>
      <c r="K41" s="2">
        <f>'Set a analizar'!K41</f>
        <v>0</v>
      </c>
      <c r="L41" s="2">
        <f>'Set a analizar'!L41</f>
        <v>0</v>
      </c>
      <c r="M41" s="2">
        <f>'Set a analizar'!M41</f>
        <v>0</v>
      </c>
      <c r="N41" s="2">
        <f>'Set a analizar'!N41</f>
        <v>5.04E-2</v>
      </c>
      <c r="O41" s="2">
        <f>'Set a analizar'!O41</f>
        <v>46026</v>
      </c>
      <c r="P41" s="2">
        <f>'Set a analizar'!P41</f>
        <v>0.45750000000000002</v>
      </c>
      <c r="Q41" s="2">
        <f>'Set a analizar'!Q41</f>
        <v>0</v>
      </c>
      <c r="S41" s="4"/>
      <c r="T41" s="4"/>
      <c r="U41" s="4"/>
      <c r="W41" s="4" t="s">
        <v>112</v>
      </c>
      <c r="X41" s="4">
        <f>0.75*X37/2</f>
        <v>42.429384694417564</v>
      </c>
      <c r="Y41" s="4"/>
    </row>
    <row r="42" spans="2:25" ht="30" x14ac:dyDescent="0.25">
      <c r="B42" s="2">
        <f>'Set a analizar'!B42</f>
        <v>-1</v>
      </c>
      <c r="C42" s="2" t="str">
        <f>'Set a analizar'!C42</f>
        <v>B4</v>
      </c>
      <c r="D42" s="2">
        <f>'Set a analizar'!D42</f>
        <v>4</v>
      </c>
      <c r="E42" s="2" t="str">
        <f>'Set a analizar'!E42</f>
        <v>SX</v>
      </c>
      <c r="F42" s="2" t="str">
        <f>'Set a analizar'!F42</f>
        <v>LinRespSpec</v>
      </c>
      <c r="G42" s="2" t="str">
        <f>'Set a analizar'!G42</f>
        <v>Max</v>
      </c>
      <c r="H42" s="2">
        <f>'Set a analizar'!H42</f>
        <v>0.91500000000000004</v>
      </c>
      <c r="I42" s="2">
        <f>'Set a analizar'!I42</f>
        <v>0</v>
      </c>
      <c r="J42" s="2">
        <f>'Set a analizar'!J42</f>
        <v>0.1101</v>
      </c>
      <c r="K42" s="2">
        <f>'Set a analizar'!K42</f>
        <v>0</v>
      </c>
      <c r="L42" s="2">
        <f>'Set a analizar'!L42</f>
        <v>0</v>
      </c>
      <c r="M42" s="2">
        <f>'Set a analizar'!M42</f>
        <v>0</v>
      </c>
      <c r="N42" s="2">
        <f>'Set a analizar'!N42</f>
        <v>0.1008</v>
      </c>
      <c r="O42" s="2">
        <f>'Set a analizar'!O42</f>
        <v>46026</v>
      </c>
      <c r="P42" s="2">
        <f>'Set a analizar'!P42</f>
        <v>0.91500000000000004</v>
      </c>
      <c r="Q42" s="2">
        <f>'Set a analizar'!Q42</f>
        <v>0</v>
      </c>
      <c r="S42" s="26" t="s">
        <v>66</v>
      </c>
      <c r="T42" s="26"/>
      <c r="U42" s="26"/>
      <c r="W42" s="4" t="s">
        <v>111</v>
      </c>
      <c r="X42" s="4" t="str">
        <f>IF(X36&lt;X41,"No se requiere armadura","Se requiere armadura")</f>
        <v>Se requiere armadura</v>
      </c>
      <c r="Y42" s="4"/>
    </row>
    <row r="43" spans="2:25" ht="30" x14ac:dyDescent="0.25">
      <c r="B43" s="2">
        <f>'Set a analizar'!B43</f>
        <v>-1</v>
      </c>
      <c r="C43" s="2" t="str">
        <f>'Set a analizar'!C43</f>
        <v>B4</v>
      </c>
      <c r="D43" s="2">
        <f>'Set a analizar'!D43</f>
        <v>4</v>
      </c>
      <c r="E43" s="2" t="str">
        <f>'Set a analizar'!E43</f>
        <v>SX</v>
      </c>
      <c r="F43" s="2" t="str">
        <f>'Set a analizar'!F43</f>
        <v>LinRespSpec</v>
      </c>
      <c r="G43" s="2" t="str">
        <f>'Set a analizar'!G43</f>
        <v>Max</v>
      </c>
      <c r="H43" s="2">
        <f>'Set a analizar'!H43</f>
        <v>0.91500000000000004</v>
      </c>
      <c r="I43" s="2">
        <f>'Set a analizar'!I43</f>
        <v>0</v>
      </c>
      <c r="J43" s="2">
        <f>'Set a analizar'!J43</f>
        <v>2.1600000000000001E-2</v>
      </c>
      <c r="K43" s="2">
        <f>'Set a analizar'!K43</f>
        <v>0</v>
      </c>
      <c r="L43" s="2">
        <f>'Set a analizar'!L43</f>
        <v>0</v>
      </c>
      <c r="M43" s="2">
        <f>'Set a analizar'!M43</f>
        <v>0</v>
      </c>
      <c r="N43" s="2">
        <f>'Set a analizar'!N43</f>
        <v>8.4000000000000005E-2</v>
      </c>
      <c r="O43" s="2">
        <f>'Set a analizar'!O43</f>
        <v>46057</v>
      </c>
      <c r="P43" s="2">
        <f>'Set a analizar'!P43</f>
        <v>0</v>
      </c>
      <c r="Q43" s="2">
        <f>'Set a analizar'!Q43</f>
        <v>0</v>
      </c>
      <c r="S43" s="4" t="s">
        <v>67</v>
      </c>
      <c r="T43" s="4">
        <f>0.375*T14</f>
        <v>0.16875000000000001</v>
      </c>
      <c r="U43" s="4" t="s">
        <v>7</v>
      </c>
      <c r="W43" s="4"/>
      <c r="X43" s="4"/>
      <c r="Y43" s="4"/>
    </row>
    <row r="44" spans="2:25" ht="30" x14ac:dyDescent="0.25">
      <c r="B44" s="2">
        <f>'Set a analizar'!B44</f>
        <v>-1</v>
      </c>
      <c r="C44" s="2" t="str">
        <f>'Set a analizar'!C44</f>
        <v>B4</v>
      </c>
      <c r="D44" s="2">
        <f>'Set a analizar'!D44</f>
        <v>4</v>
      </c>
      <c r="E44" s="2" t="str">
        <f>'Set a analizar'!E44</f>
        <v>SX</v>
      </c>
      <c r="F44" s="2" t="str">
        <f>'Set a analizar'!F44</f>
        <v>LinRespSpec</v>
      </c>
      <c r="G44" s="2" t="str">
        <f>'Set a analizar'!G44</f>
        <v>Max</v>
      </c>
      <c r="H44" s="2">
        <f>'Set a analizar'!H44</f>
        <v>1.3725000000000001</v>
      </c>
      <c r="I44" s="2">
        <f>'Set a analizar'!I44</f>
        <v>0</v>
      </c>
      <c r="J44" s="2">
        <f>'Set a analizar'!J44</f>
        <v>2.1600000000000001E-2</v>
      </c>
      <c r="K44" s="2">
        <f>'Set a analizar'!K44</f>
        <v>0</v>
      </c>
      <c r="L44" s="2">
        <f>'Set a analizar'!L44</f>
        <v>0</v>
      </c>
      <c r="M44" s="2">
        <f>'Set a analizar'!M44</f>
        <v>0</v>
      </c>
      <c r="N44" s="2">
        <f>'Set a analizar'!N44</f>
        <v>7.4099999999999999E-2</v>
      </c>
      <c r="O44" s="2">
        <f>'Set a analizar'!O44</f>
        <v>46057</v>
      </c>
      <c r="P44" s="2">
        <f>'Set a analizar'!P44</f>
        <v>0.45750000000000002</v>
      </c>
      <c r="Q44" s="2">
        <f>'Set a analizar'!Q44</f>
        <v>0</v>
      </c>
      <c r="S44" s="4" t="s">
        <v>70</v>
      </c>
      <c r="T44" s="4">
        <f>IF(AB5&lt;=28,AC5,IF(AB5&gt;=55,AC6,AC7))</f>
        <v>0.79999999999999993</v>
      </c>
      <c r="U44" s="4"/>
      <c r="W44" s="4" t="s">
        <v>113</v>
      </c>
      <c r="X44" s="4">
        <f>(X36-0.75*X37)/0.75</f>
        <v>26.202754148219828</v>
      </c>
      <c r="Y44" s="4" t="s">
        <v>107</v>
      </c>
    </row>
    <row r="45" spans="2:25" ht="30" x14ac:dyDescent="0.25">
      <c r="B45" s="2">
        <f>'Set a analizar'!B45</f>
        <v>-1</v>
      </c>
      <c r="C45" s="2" t="str">
        <f>'Set a analizar'!C45</f>
        <v>B4</v>
      </c>
      <c r="D45" s="2">
        <f>'Set a analizar'!D45</f>
        <v>4</v>
      </c>
      <c r="E45" s="2" t="str">
        <f>'Set a analizar'!E45</f>
        <v>SX</v>
      </c>
      <c r="F45" s="2" t="str">
        <f>'Set a analizar'!F45</f>
        <v>LinRespSpec</v>
      </c>
      <c r="G45" s="2" t="str">
        <f>'Set a analizar'!G45</f>
        <v>Max</v>
      </c>
      <c r="H45" s="2">
        <f>'Set a analizar'!H45</f>
        <v>1.83</v>
      </c>
      <c r="I45" s="2">
        <f>'Set a analizar'!I45</f>
        <v>0</v>
      </c>
      <c r="J45" s="2">
        <f>'Set a analizar'!J45</f>
        <v>2.1600000000000001E-2</v>
      </c>
      <c r="K45" s="2">
        <f>'Set a analizar'!K45</f>
        <v>0</v>
      </c>
      <c r="L45" s="2">
        <f>'Set a analizar'!L45</f>
        <v>0</v>
      </c>
      <c r="M45" s="2">
        <f>'Set a analizar'!M45</f>
        <v>0</v>
      </c>
      <c r="N45" s="2">
        <f>'Set a analizar'!N45</f>
        <v>6.4299999999999996E-2</v>
      </c>
      <c r="O45" s="2">
        <f>'Set a analizar'!O45</f>
        <v>46057</v>
      </c>
      <c r="P45" s="2">
        <f>'Set a analizar'!P45</f>
        <v>0.91500000000000004</v>
      </c>
      <c r="Q45" s="2">
        <f>'Set a analizar'!Q45</f>
        <v>0</v>
      </c>
      <c r="S45" s="4" t="s">
        <v>68</v>
      </c>
      <c r="T45" s="4">
        <f>T43*T44</f>
        <v>0.13500000000000001</v>
      </c>
      <c r="U45" s="4" t="s">
        <v>7</v>
      </c>
    </row>
    <row r="46" spans="2:25" ht="30" x14ac:dyDescent="0.25">
      <c r="B46" s="2">
        <f>'Set a analizar'!B46</f>
        <v>-1</v>
      </c>
      <c r="C46" s="2" t="str">
        <f>'Set a analizar'!C46</f>
        <v>B4</v>
      </c>
      <c r="D46" s="2">
        <f>'Set a analizar'!D46</f>
        <v>4</v>
      </c>
      <c r="E46" s="2" t="str">
        <f>'Set a analizar'!E46</f>
        <v>SX</v>
      </c>
      <c r="F46" s="2" t="str">
        <f>'Set a analizar'!F46</f>
        <v>LinRespSpec</v>
      </c>
      <c r="G46" s="2" t="str">
        <f>'Set a analizar'!G46</f>
        <v>Max</v>
      </c>
      <c r="H46" s="2">
        <f>'Set a analizar'!H46</f>
        <v>1.83</v>
      </c>
      <c r="I46" s="2">
        <f>'Set a analizar'!I46</f>
        <v>0</v>
      </c>
      <c r="J46" s="2">
        <f>'Set a analizar'!J46</f>
        <v>3.5000000000000003E-2</v>
      </c>
      <c r="K46" s="2">
        <f>'Set a analizar'!K46</f>
        <v>0</v>
      </c>
      <c r="L46" s="2">
        <f>'Set a analizar'!L46</f>
        <v>0</v>
      </c>
      <c r="M46" s="2">
        <f>'Set a analizar'!M46</f>
        <v>0</v>
      </c>
      <c r="N46" s="2">
        <f>'Set a analizar'!N46</f>
        <v>6.3299999999999995E-2</v>
      </c>
      <c r="O46" s="2">
        <f>'Set a analizar'!O46</f>
        <v>46085</v>
      </c>
      <c r="P46" s="2">
        <f>'Set a analizar'!P46</f>
        <v>0</v>
      </c>
      <c r="Q46" s="2">
        <f>'Set a analizar'!Q46</f>
        <v>0</v>
      </c>
      <c r="S46" s="4" t="s">
        <v>72</v>
      </c>
      <c r="T46" s="4">
        <f>(0.85*T18*T12*T45)/T23</f>
        <v>2.3906250000000004E-3</v>
      </c>
      <c r="U46" s="4" t="s">
        <v>61</v>
      </c>
      <c r="W46" s="26" t="s">
        <v>114</v>
      </c>
      <c r="X46" s="26"/>
      <c r="Y46" s="26"/>
    </row>
    <row r="47" spans="2:25" ht="30" x14ac:dyDescent="0.25">
      <c r="B47" s="2">
        <f>'Set a analizar'!B47</f>
        <v>-1</v>
      </c>
      <c r="C47" s="2" t="str">
        <f>'Set a analizar'!C47</f>
        <v>B4</v>
      </c>
      <c r="D47" s="2">
        <f>'Set a analizar'!D47</f>
        <v>4</v>
      </c>
      <c r="E47" s="2" t="str">
        <f>'Set a analizar'!E47</f>
        <v>SX</v>
      </c>
      <c r="F47" s="2" t="str">
        <f>'Set a analizar'!F47</f>
        <v>LinRespSpec</v>
      </c>
      <c r="G47" s="2" t="str">
        <f>'Set a analizar'!G47</f>
        <v>Max</v>
      </c>
      <c r="H47" s="2">
        <f>'Set a analizar'!H47</f>
        <v>2.2875000000000001</v>
      </c>
      <c r="I47" s="2">
        <f>'Set a analizar'!I47</f>
        <v>0</v>
      </c>
      <c r="J47" s="2">
        <f>'Set a analizar'!J47</f>
        <v>3.5000000000000003E-2</v>
      </c>
      <c r="K47" s="2">
        <f>'Set a analizar'!K47</f>
        <v>0</v>
      </c>
      <c r="L47" s="2">
        <f>'Set a analizar'!L47</f>
        <v>0</v>
      </c>
      <c r="M47" s="2">
        <f>'Set a analizar'!M47</f>
        <v>0</v>
      </c>
      <c r="N47" s="2">
        <f>'Set a analizar'!N47</f>
        <v>4.7300000000000002E-2</v>
      </c>
      <c r="O47" s="2">
        <f>'Set a analizar'!O47</f>
        <v>46085</v>
      </c>
      <c r="P47" s="2">
        <f>'Set a analizar'!P47</f>
        <v>0.45750000000000002</v>
      </c>
      <c r="Q47" s="2">
        <f>'Set a analizar'!Q47</f>
        <v>0</v>
      </c>
      <c r="S47" s="4" t="s">
        <v>73</v>
      </c>
      <c r="T47" s="8">
        <f>T46/(T12*T14)</f>
        <v>2.1250000000000002E-2</v>
      </c>
      <c r="U47" s="4"/>
      <c r="W47" s="4" t="s">
        <v>115</v>
      </c>
      <c r="X47" s="4">
        <f>0.33*SQRT(T18)*T12*T14*1000</f>
        <v>219.63446194757327</v>
      </c>
      <c r="Y47" s="4" t="s">
        <v>107</v>
      </c>
    </row>
    <row r="48" spans="2:25" ht="30" x14ac:dyDescent="0.25">
      <c r="B48" s="2">
        <f>'Set a analizar'!B48</f>
        <v>-1</v>
      </c>
      <c r="C48" s="2" t="str">
        <f>'Set a analizar'!C48</f>
        <v>B4</v>
      </c>
      <c r="D48" s="2">
        <f>'Set a analizar'!D48</f>
        <v>4</v>
      </c>
      <c r="E48" s="2" t="str">
        <f>'Set a analizar'!E48</f>
        <v>SX</v>
      </c>
      <c r="F48" s="2" t="str">
        <f>'Set a analizar'!F48</f>
        <v>LinRespSpec</v>
      </c>
      <c r="G48" s="2" t="str">
        <f>'Set a analizar'!G48</f>
        <v>Max</v>
      </c>
      <c r="H48" s="2">
        <f>'Set a analizar'!H48</f>
        <v>2.7450000000000001</v>
      </c>
      <c r="I48" s="2">
        <f>'Set a analizar'!I48</f>
        <v>0</v>
      </c>
      <c r="J48" s="2">
        <f>'Set a analizar'!J48</f>
        <v>3.5000000000000003E-2</v>
      </c>
      <c r="K48" s="2">
        <f>'Set a analizar'!K48</f>
        <v>0</v>
      </c>
      <c r="L48" s="2">
        <f>'Set a analizar'!L48</f>
        <v>0</v>
      </c>
      <c r="M48" s="2">
        <f>'Set a analizar'!M48</f>
        <v>0</v>
      </c>
      <c r="N48" s="2">
        <f>'Set a analizar'!N48</f>
        <v>3.1300000000000001E-2</v>
      </c>
      <c r="O48" s="2">
        <f>'Set a analizar'!O48</f>
        <v>46085</v>
      </c>
      <c r="P48" s="2">
        <f>'Set a analizar'!P48</f>
        <v>0.91500000000000004</v>
      </c>
      <c r="Q48" s="2">
        <f>'Set a analizar'!Q48</f>
        <v>0</v>
      </c>
      <c r="W48" s="4" t="s">
        <v>117</v>
      </c>
      <c r="X48" s="4">
        <f>IF(X44&lt;X47,MIN(T14/2,0.6),(MIN(T14/4,0.3)))</f>
        <v>0.22500000000000001</v>
      </c>
      <c r="Y48" s="4" t="s">
        <v>7</v>
      </c>
    </row>
    <row r="49" spans="2:25" ht="30" x14ac:dyDescent="0.25">
      <c r="B49" s="2">
        <f>'Set a analizar'!B49</f>
        <v>-1</v>
      </c>
      <c r="C49" s="2" t="str">
        <f>'Set a analizar'!C49</f>
        <v>B4</v>
      </c>
      <c r="D49" s="2">
        <f>'Set a analizar'!D49</f>
        <v>4</v>
      </c>
      <c r="E49" s="2" t="str">
        <f>'Set a analizar'!E49</f>
        <v>SX</v>
      </c>
      <c r="F49" s="2" t="str">
        <f>'Set a analizar'!F49</f>
        <v>LinRespSpec</v>
      </c>
      <c r="G49" s="2" t="str">
        <f>'Set a analizar'!G49</f>
        <v>Max</v>
      </c>
      <c r="H49" s="2">
        <f>'Set a analizar'!H49</f>
        <v>2.7450000000000001</v>
      </c>
      <c r="I49" s="2">
        <f>'Set a analizar'!I49</f>
        <v>0</v>
      </c>
      <c r="J49" s="2">
        <f>'Set a analizar'!J49</f>
        <v>3.9399999999999998E-2</v>
      </c>
      <c r="K49" s="2">
        <f>'Set a analizar'!K49</f>
        <v>0</v>
      </c>
      <c r="L49" s="2">
        <f>'Set a analizar'!L49</f>
        <v>0</v>
      </c>
      <c r="M49" s="2">
        <f>'Set a analizar'!M49</f>
        <v>0</v>
      </c>
      <c r="N49" s="2">
        <f>'Set a analizar'!N49</f>
        <v>2.9899999999999999E-2</v>
      </c>
      <c r="O49" s="2">
        <f>'Set a analizar'!O49</f>
        <v>46116</v>
      </c>
      <c r="P49" s="2">
        <f>'Set a analizar'!P49</f>
        <v>0</v>
      </c>
      <c r="Q49" s="2">
        <f>'Set a analizar'!Q49</f>
        <v>0</v>
      </c>
      <c r="S49" s="26" t="s">
        <v>94</v>
      </c>
      <c r="T49" s="26"/>
      <c r="U49" s="26"/>
      <c r="W49" s="4" t="s">
        <v>116</v>
      </c>
      <c r="X49" s="4">
        <f>X48</f>
        <v>0.22500000000000001</v>
      </c>
      <c r="Y49" s="4" t="s">
        <v>7</v>
      </c>
    </row>
    <row r="50" spans="2:25" ht="30" x14ac:dyDescent="0.25">
      <c r="B50" s="2">
        <f>'Set a analizar'!B50</f>
        <v>-1</v>
      </c>
      <c r="C50" s="2" t="str">
        <f>'Set a analizar'!C50</f>
        <v>B4</v>
      </c>
      <c r="D50" s="2">
        <f>'Set a analizar'!D50</f>
        <v>4</v>
      </c>
      <c r="E50" s="2" t="str">
        <f>'Set a analizar'!E50</f>
        <v>SX</v>
      </c>
      <c r="F50" s="2" t="str">
        <f>'Set a analizar'!F50</f>
        <v>LinRespSpec</v>
      </c>
      <c r="G50" s="2" t="str">
        <f>'Set a analizar'!G50</f>
        <v>Max</v>
      </c>
      <c r="H50" s="2">
        <f>'Set a analizar'!H50</f>
        <v>3.2025000000000001</v>
      </c>
      <c r="I50" s="2">
        <f>'Set a analizar'!I50</f>
        <v>0</v>
      </c>
      <c r="J50" s="2">
        <f>'Set a analizar'!J50</f>
        <v>3.9399999999999998E-2</v>
      </c>
      <c r="K50" s="2">
        <f>'Set a analizar'!K50</f>
        <v>0</v>
      </c>
      <c r="L50" s="2">
        <f>'Set a analizar'!L50</f>
        <v>0</v>
      </c>
      <c r="M50" s="2">
        <f>'Set a analizar'!M50</f>
        <v>0</v>
      </c>
      <c r="N50" s="2">
        <f>'Set a analizar'!N50</f>
        <v>1.2E-2</v>
      </c>
      <c r="O50" s="2">
        <f>'Set a analizar'!O50</f>
        <v>46116</v>
      </c>
      <c r="P50" s="2">
        <f>'Set a analizar'!P50</f>
        <v>0.45750000000000002</v>
      </c>
      <c r="Q50" s="2">
        <f>'Set a analizar'!Q50</f>
        <v>0</v>
      </c>
      <c r="S50" s="4" t="s">
        <v>95</v>
      </c>
      <c r="T50" s="4">
        <f>AB26</f>
        <v>763.40701482231975</v>
      </c>
      <c r="U50" s="4" t="s">
        <v>88</v>
      </c>
    </row>
    <row r="51" spans="2:25" ht="30" x14ac:dyDescent="0.25">
      <c r="B51" s="2">
        <f>'Set a analizar'!B51</f>
        <v>-1</v>
      </c>
      <c r="C51" s="2" t="str">
        <f>'Set a analizar'!C51</f>
        <v>B4</v>
      </c>
      <c r="D51" s="2">
        <f>'Set a analizar'!D51</f>
        <v>4</v>
      </c>
      <c r="E51" s="2" t="str">
        <f>'Set a analizar'!E51</f>
        <v>SX</v>
      </c>
      <c r="F51" s="2" t="str">
        <f>'Set a analizar'!F51</f>
        <v>LinRespSpec</v>
      </c>
      <c r="G51" s="2" t="str">
        <f>'Set a analizar'!G51</f>
        <v>Max</v>
      </c>
      <c r="H51" s="2">
        <f>'Set a analizar'!H51</f>
        <v>3.66</v>
      </c>
      <c r="I51" s="2">
        <f>'Set a analizar'!I51</f>
        <v>0</v>
      </c>
      <c r="J51" s="2">
        <f>'Set a analizar'!J51</f>
        <v>3.9399999999999998E-2</v>
      </c>
      <c r="K51" s="2">
        <f>'Set a analizar'!K51</f>
        <v>0</v>
      </c>
      <c r="L51" s="2">
        <f>'Set a analizar'!L51</f>
        <v>0</v>
      </c>
      <c r="M51" s="2">
        <f>'Set a analizar'!M51</f>
        <v>0</v>
      </c>
      <c r="N51" s="2">
        <f>'Set a analizar'!N51</f>
        <v>6.4999999999999997E-3</v>
      </c>
      <c r="O51" s="2">
        <f>'Set a analizar'!O51</f>
        <v>46116</v>
      </c>
      <c r="P51" s="2">
        <f>'Set a analizar'!P51</f>
        <v>0.91500000000000004</v>
      </c>
      <c r="Q51" s="2">
        <f>'Set a analizar'!Q51</f>
        <v>0</v>
      </c>
      <c r="S51" s="4" t="s">
        <v>95</v>
      </c>
      <c r="T51" s="4">
        <f>T50/1000000</f>
        <v>7.6340701482231971E-4</v>
      </c>
      <c r="U51" s="4" t="s">
        <v>82</v>
      </c>
      <c r="W51" s="26" t="s">
        <v>118</v>
      </c>
      <c r="X51" s="26"/>
      <c r="Y51" s="26"/>
    </row>
    <row r="52" spans="2:25" ht="30" x14ac:dyDescent="0.25">
      <c r="B52" s="2">
        <f>'Set a analizar'!B52</f>
        <v>-1</v>
      </c>
      <c r="C52" s="2" t="str">
        <f>'Set a analizar'!C52</f>
        <v>B4</v>
      </c>
      <c r="D52" s="2">
        <f>'Set a analizar'!D52</f>
        <v>4</v>
      </c>
      <c r="E52" s="2" t="str">
        <f>'Set a analizar'!E52</f>
        <v>SX</v>
      </c>
      <c r="F52" s="2" t="str">
        <f>'Set a analizar'!F52</f>
        <v>LinRespSpec</v>
      </c>
      <c r="G52" s="2" t="str">
        <f>'Set a analizar'!G52</f>
        <v>Max</v>
      </c>
      <c r="H52" s="2">
        <f>'Set a analizar'!H52</f>
        <v>3.66</v>
      </c>
      <c r="I52" s="2">
        <f>'Set a analizar'!I52</f>
        <v>0</v>
      </c>
      <c r="J52" s="2">
        <f>'Set a analizar'!J52</f>
        <v>4.5400000000000003E-2</v>
      </c>
      <c r="K52" s="2">
        <f>'Set a analizar'!K52</f>
        <v>0</v>
      </c>
      <c r="L52" s="2">
        <f>'Set a analizar'!L52</f>
        <v>0</v>
      </c>
      <c r="M52" s="2">
        <f>'Set a analizar'!M52</f>
        <v>0</v>
      </c>
      <c r="N52" s="2">
        <f>'Set a analizar'!N52</f>
        <v>8.0999999999999996E-3</v>
      </c>
      <c r="O52" s="2">
        <f>'Set a analizar'!O52</f>
        <v>46146</v>
      </c>
      <c r="P52" s="2">
        <f>'Set a analizar'!P52</f>
        <v>0</v>
      </c>
      <c r="Q52" s="2">
        <f>'Set a analizar'!Q52</f>
        <v>0</v>
      </c>
      <c r="W52" s="4" t="s">
        <v>119</v>
      </c>
      <c r="X52" s="4">
        <f>X49*X44/(T23*T14)*1000</f>
        <v>31.193754938356939</v>
      </c>
      <c r="Y52" s="4" t="s">
        <v>88</v>
      </c>
    </row>
    <row r="53" spans="2:25" ht="30" x14ac:dyDescent="0.25">
      <c r="B53" s="2">
        <f>'Set a analizar'!B53</f>
        <v>-1</v>
      </c>
      <c r="C53" s="2" t="str">
        <f>'Set a analizar'!C53</f>
        <v>B4</v>
      </c>
      <c r="D53" s="2">
        <f>'Set a analizar'!D53</f>
        <v>4</v>
      </c>
      <c r="E53" s="2" t="str">
        <f>'Set a analizar'!E53</f>
        <v>SX</v>
      </c>
      <c r="F53" s="2" t="str">
        <f>'Set a analizar'!F53</f>
        <v>LinRespSpec</v>
      </c>
      <c r="G53" s="2" t="str">
        <f>'Set a analizar'!G53</f>
        <v>Max</v>
      </c>
      <c r="H53" s="2">
        <f>'Set a analizar'!H53</f>
        <v>4.1174999999999997</v>
      </c>
      <c r="I53" s="2">
        <f>'Set a analizar'!I53</f>
        <v>0</v>
      </c>
      <c r="J53" s="2">
        <f>'Set a analizar'!J53</f>
        <v>4.5400000000000003E-2</v>
      </c>
      <c r="K53" s="2">
        <f>'Set a analizar'!K53</f>
        <v>0</v>
      </c>
      <c r="L53" s="2">
        <f>'Set a analizar'!L53</f>
        <v>0</v>
      </c>
      <c r="M53" s="2">
        <f>'Set a analizar'!M53</f>
        <v>0</v>
      </c>
      <c r="N53" s="2">
        <f>'Set a analizar'!N53</f>
        <v>2.87E-2</v>
      </c>
      <c r="O53" s="2">
        <f>'Set a analizar'!O53</f>
        <v>46146</v>
      </c>
      <c r="P53" s="2">
        <f>'Set a analizar'!P53</f>
        <v>0.45750000000000002</v>
      </c>
      <c r="Q53" s="2">
        <f>'Set a analizar'!Q53</f>
        <v>0</v>
      </c>
      <c r="W53" s="4" t="s">
        <v>120</v>
      </c>
      <c r="X53" s="4">
        <f>AG26*2</f>
        <v>100.53096491487338</v>
      </c>
      <c r="Y53" s="4" t="s">
        <v>88</v>
      </c>
    </row>
    <row r="54" spans="2:25" ht="30" x14ac:dyDescent="0.25">
      <c r="B54" s="2">
        <f>'Set a analizar'!B54</f>
        <v>-1</v>
      </c>
      <c r="C54" s="2" t="str">
        <f>'Set a analizar'!C54</f>
        <v>B4</v>
      </c>
      <c r="D54" s="2">
        <f>'Set a analizar'!D54</f>
        <v>4</v>
      </c>
      <c r="E54" s="2" t="str">
        <f>'Set a analizar'!E54</f>
        <v>SX</v>
      </c>
      <c r="F54" s="2" t="str">
        <f>'Set a analizar'!F54</f>
        <v>LinRespSpec</v>
      </c>
      <c r="G54" s="2" t="str">
        <f>'Set a analizar'!G54</f>
        <v>Max</v>
      </c>
      <c r="H54" s="2">
        <f>'Set a analizar'!H54</f>
        <v>4.5750000000000002</v>
      </c>
      <c r="I54" s="2">
        <f>'Set a analizar'!I54</f>
        <v>0</v>
      </c>
      <c r="J54" s="2">
        <f>'Set a analizar'!J54</f>
        <v>4.5400000000000003E-2</v>
      </c>
      <c r="K54" s="2">
        <f>'Set a analizar'!K54</f>
        <v>0</v>
      </c>
      <c r="L54" s="2">
        <f>'Set a analizar'!L54</f>
        <v>0</v>
      </c>
      <c r="M54" s="2">
        <f>'Set a analizar'!M54</f>
        <v>0</v>
      </c>
      <c r="N54" s="2">
        <f>'Set a analizar'!N54</f>
        <v>4.9399999999999999E-2</v>
      </c>
      <c r="O54" s="2">
        <f>'Set a analizar'!O54</f>
        <v>46146</v>
      </c>
      <c r="P54" s="2">
        <f>'Set a analizar'!P54</f>
        <v>0.91500000000000004</v>
      </c>
      <c r="Q54" s="2">
        <f>'Set a analizar'!Q54</f>
        <v>0</v>
      </c>
      <c r="S54" s="26" t="s">
        <v>79</v>
      </c>
      <c r="T54" s="26"/>
      <c r="U54" s="26"/>
      <c r="W54" s="4"/>
      <c r="X54" s="4"/>
      <c r="Y54" s="4"/>
    </row>
    <row r="55" spans="2:25" ht="30" x14ac:dyDescent="0.25">
      <c r="B55" s="2">
        <f>'Set a analizar'!B55</f>
        <v>-1</v>
      </c>
      <c r="C55" s="2" t="str">
        <f>'Set a analizar'!C55</f>
        <v>B4</v>
      </c>
      <c r="D55" s="2">
        <f>'Set a analizar'!D55</f>
        <v>4</v>
      </c>
      <c r="E55" s="2" t="str">
        <f>'Set a analizar'!E55</f>
        <v>SX</v>
      </c>
      <c r="F55" s="2" t="str">
        <f>'Set a analizar'!F55</f>
        <v>LinRespSpec</v>
      </c>
      <c r="G55" s="2" t="str">
        <f>'Set a analizar'!G55</f>
        <v>Max</v>
      </c>
      <c r="H55" s="2">
        <f>'Set a analizar'!H55</f>
        <v>4.5750000000000002</v>
      </c>
      <c r="I55" s="2">
        <f>'Set a analizar'!I55</f>
        <v>0</v>
      </c>
      <c r="J55" s="2">
        <f>'Set a analizar'!J55</f>
        <v>6.8500000000000005E-2</v>
      </c>
      <c r="K55" s="2">
        <f>'Set a analizar'!K55</f>
        <v>0</v>
      </c>
      <c r="L55" s="2">
        <f>'Set a analizar'!L55</f>
        <v>0</v>
      </c>
      <c r="M55" s="2">
        <f>'Set a analizar'!M55</f>
        <v>0</v>
      </c>
      <c r="N55" s="2">
        <f>'Set a analizar'!N55</f>
        <v>5.0999999999999997E-2</v>
      </c>
      <c r="O55" s="2">
        <f>'Set a analizar'!O55</f>
        <v>46177</v>
      </c>
      <c r="P55" s="2">
        <f>'Set a analizar'!P55</f>
        <v>0</v>
      </c>
      <c r="Q55" s="2">
        <f>'Set a analizar'!Q55</f>
        <v>0</v>
      </c>
      <c r="S55" s="4" t="s">
        <v>74</v>
      </c>
      <c r="T55" s="4">
        <f>(T51*T23)/(0.85*T18*T12)</f>
        <v>4.3110043189966293E-2</v>
      </c>
      <c r="U55" s="4" t="s">
        <v>7</v>
      </c>
      <c r="W55" s="4" t="s">
        <v>121</v>
      </c>
      <c r="X55" s="4">
        <f>MAX((0.062*SQRT(T18)*T12*X49)/T23,(0.35*T12*X49/T23))*1000*1000</f>
        <v>49.124591056095035</v>
      </c>
      <c r="Y55" s="4" t="s">
        <v>88</v>
      </c>
    </row>
    <row r="56" spans="2:25" ht="30" x14ac:dyDescent="0.25">
      <c r="B56" s="2">
        <f>'Set a analizar'!B56</f>
        <v>-1</v>
      </c>
      <c r="C56" s="2" t="str">
        <f>'Set a analizar'!C56</f>
        <v>B4</v>
      </c>
      <c r="D56" s="2">
        <f>'Set a analizar'!D56</f>
        <v>4</v>
      </c>
      <c r="E56" s="2" t="str">
        <f>'Set a analizar'!E56</f>
        <v>SX</v>
      </c>
      <c r="F56" s="2" t="str">
        <f>'Set a analizar'!F56</f>
        <v>LinRespSpec</v>
      </c>
      <c r="G56" s="2" t="str">
        <f>'Set a analizar'!G56</f>
        <v>Max</v>
      </c>
      <c r="H56" s="2">
        <f>'Set a analizar'!H56</f>
        <v>4.9574999999999996</v>
      </c>
      <c r="I56" s="2">
        <f>'Set a analizar'!I56</f>
        <v>0</v>
      </c>
      <c r="J56" s="2">
        <f>'Set a analizar'!J56</f>
        <v>6.8500000000000005E-2</v>
      </c>
      <c r="K56" s="2">
        <f>'Set a analizar'!K56</f>
        <v>0</v>
      </c>
      <c r="L56" s="2">
        <f>'Set a analizar'!L56</f>
        <v>0</v>
      </c>
      <c r="M56" s="2">
        <f>'Set a analizar'!M56</f>
        <v>0</v>
      </c>
      <c r="N56" s="2">
        <f>'Set a analizar'!N56</f>
        <v>7.7200000000000005E-2</v>
      </c>
      <c r="O56" s="2">
        <f>'Set a analizar'!O56</f>
        <v>46177</v>
      </c>
      <c r="P56" s="2">
        <f>'Set a analizar'!P56</f>
        <v>0.38250000000000001</v>
      </c>
      <c r="Q56" s="2">
        <f>'Set a analizar'!Q56</f>
        <v>0</v>
      </c>
      <c r="S56" s="4" t="s">
        <v>75</v>
      </c>
      <c r="T56" s="4">
        <f>T55/T44</f>
        <v>5.388755398745787E-2</v>
      </c>
      <c r="U56" s="4" t="s">
        <v>7</v>
      </c>
      <c r="W56" s="28" t="str">
        <f>IF(X53&gt;X55,"cumple","no cumple")</f>
        <v>cumple</v>
      </c>
      <c r="X56" s="28"/>
      <c r="Y56" s="4"/>
    </row>
    <row r="57" spans="2:25" ht="30" x14ac:dyDescent="0.25">
      <c r="B57" s="2">
        <f>'Set a analizar'!B57</f>
        <v>-1</v>
      </c>
      <c r="C57" s="2" t="str">
        <f>'Set a analizar'!C57</f>
        <v>B4</v>
      </c>
      <c r="D57" s="2">
        <f>'Set a analizar'!D57</f>
        <v>4</v>
      </c>
      <c r="E57" s="2" t="str">
        <f>'Set a analizar'!E57</f>
        <v>SX</v>
      </c>
      <c r="F57" s="2" t="str">
        <f>'Set a analizar'!F57</f>
        <v>LinRespSpec</v>
      </c>
      <c r="G57" s="2" t="str">
        <f>'Set a analizar'!G57</f>
        <v>Max</v>
      </c>
      <c r="H57" s="2">
        <f>'Set a analizar'!H57</f>
        <v>5.34</v>
      </c>
      <c r="I57" s="2">
        <f>'Set a analizar'!I57</f>
        <v>0</v>
      </c>
      <c r="J57" s="2">
        <f>'Set a analizar'!J57</f>
        <v>6.8500000000000005E-2</v>
      </c>
      <c r="K57" s="2">
        <f>'Set a analizar'!K57</f>
        <v>0</v>
      </c>
      <c r="L57" s="2">
        <f>'Set a analizar'!L57</f>
        <v>0</v>
      </c>
      <c r="M57" s="2">
        <f>'Set a analizar'!M57</f>
        <v>0</v>
      </c>
      <c r="N57" s="2">
        <f>'Set a analizar'!N57</f>
        <v>0.10340000000000001</v>
      </c>
      <c r="O57" s="2">
        <f>'Set a analizar'!O57</f>
        <v>46177</v>
      </c>
      <c r="P57" s="2">
        <f>'Set a analizar'!P57</f>
        <v>0.76500000000000001</v>
      </c>
      <c r="Q57" s="2">
        <f>'Set a analizar'!Q57</f>
        <v>0</v>
      </c>
      <c r="S57" s="4" t="s">
        <v>76</v>
      </c>
      <c r="T57" s="4">
        <f>(T14-T56)/T56*T25</f>
        <v>2.205216696816871E-2</v>
      </c>
      <c r="U57" s="10" t="str">
        <f>IF(T57&gt;T26,"Está en fluencia","no está en fluencia")</f>
        <v>Está en fluencia</v>
      </c>
    </row>
    <row r="58" spans="2:25" ht="30" x14ac:dyDescent="0.25">
      <c r="B58" s="2">
        <f>'Set a analizar'!B58</f>
        <v>-1</v>
      </c>
      <c r="C58" s="2" t="str">
        <f>'Set a analizar'!C58</f>
        <v>B4</v>
      </c>
      <c r="D58" s="2">
        <f>'Set a analizar'!D58</f>
        <v>4</v>
      </c>
      <c r="E58" s="2" t="str">
        <f>'Set a analizar'!E58</f>
        <v>SY</v>
      </c>
      <c r="F58" s="2" t="str">
        <f>'Set a analizar'!F58</f>
        <v>LinRespSpec</v>
      </c>
      <c r="G58" s="2" t="str">
        <f>'Set a analizar'!G58</f>
        <v>Max</v>
      </c>
      <c r="H58" s="2">
        <f>'Set a analizar'!H58</f>
        <v>0</v>
      </c>
      <c r="I58" s="2">
        <f>'Set a analizar'!I58</f>
        <v>0</v>
      </c>
      <c r="J58" s="2">
        <f>'Set a analizar'!J58</f>
        <v>8.0000000000000002E-3</v>
      </c>
      <c r="K58" s="2">
        <f>'Set a analizar'!K58</f>
        <v>0</v>
      </c>
      <c r="L58" s="2">
        <f>'Set a analizar'!L58</f>
        <v>0</v>
      </c>
      <c r="M58" s="2">
        <f>'Set a analizar'!M58</f>
        <v>0</v>
      </c>
      <c r="N58" s="2">
        <f>'Set a analizar'!N58</f>
        <v>0</v>
      </c>
      <c r="O58" s="2">
        <f>'Set a analizar'!O58</f>
        <v>46026</v>
      </c>
      <c r="P58" s="2">
        <f>'Set a analizar'!P58</f>
        <v>0</v>
      </c>
      <c r="Q58" s="2">
        <f>'Set a analizar'!Q58</f>
        <v>0</v>
      </c>
      <c r="W58" s="26" t="s">
        <v>125</v>
      </c>
      <c r="X58" s="26"/>
      <c r="Y58" s="26"/>
    </row>
    <row r="59" spans="2:25" ht="30" x14ac:dyDescent="0.25">
      <c r="B59" s="2">
        <f>'Set a analizar'!B59</f>
        <v>-1</v>
      </c>
      <c r="C59" s="2" t="str">
        <f>'Set a analizar'!C59</f>
        <v>B4</v>
      </c>
      <c r="D59" s="2">
        <f>'Set a analizar'!D59</f>
        <v>4</v>
      </c>
      <c r="E59" s="2" t="str">
        <f>'Set a analizar'!E59</f>
        <v>SY</v>
      </c>
      <c r="F59" s="2" t="str">
        <f>'Set a analizar'!F59</f>
        <v>LinRespSpec</v>
      </c>
      <c r="G59" s="2" t="str">
        <f>'Set a analizar'!G59</f>
        <v>Max</v>
      </c>
      <c r="H59" s="2">
        <f>'Set a analizar'!H59</f>
        <v>0.45750000000000002</v>
      </c>
      <c r="I59" s="2">
        <f>'Set a analizar'!I59</f>
        <v>0</v>
      </c>
      <c r="J59" s="2">
        <f>'Set a analizar'!J59</f>
        <v>8.0000000000000002E-3</v>
      </c>
      <c r="K59" s="2">
        <f>'Set a analizar'!K59</f>
        <v>0</v>
      </c>
      <c r="L59" s="2">
        <f>'Set a analizar'!L59</f>
        <v>0</v>
      </c>
      <c r="M59" s="2">
        <f>'Set a analizar'!M59</f>
        <v>0</v>
      </c>
      <c r="N59" s="2">
        <f>'Set a analizar'!N59</f>
        <v>3.5999999999999999E-3</v>
      </c>
      <c r="O59" s="2">
        <f>'Set a analizar'!O59</f>
        <v>46026</v>
      </c>
      <c r="P59" s="2">
        <f>'Set a analizar'!P59</f>
        <v>0.45750000000000002</v>
      </c>
      <c r="Q59" s="2">
        <f>'Set a analizar'!Q59</f>
        <v>0</v>
      </c>
      <c r="W59" s="4" t="s">
        <v>122</v>
      </c>
      <c r="X59" s="4">
        <f>X53*T23*T14/X49/1000</f>
        <v>84.446010528493645</v>
      </c>
      <c r="Y59" s="4" t="s">
        <v>107</v>
      </c>
    </row>
    <row r="60" spans="2:25" ht="30" x14ac:dyDescent="0.25">
      <c r="B60" s="2">
        <f>'Set a analizar'!B60</f>
        <v>-1</v>
      </c>
      <c r="C60" s="2" t="str">
        <f>'Set a analizar'!C60</f>
        <v>B4</v>
      </c>
      <c r="D60" s="2">
        <f>'Set a analizar'!D60</f>
        <v>4</v>
      </c>
      <c r="E60" s="2" t="str">
        <f>'Set a analizar'!E60</f>
        <v>SY</v>
      </c>
      <c r="F60" s="2" t="str">
        <f>'Set a analizar'!F60</f>
        <v>LinRespSpec</v>
      </c>
      <c r="G60" s="2" t="str">
        <f>'Set a analizar'!G60</f>
        <v>Max</v>
      </c>
      <c r="H60" s="2">
        <f>'Set a analizar'!H60</f>
        <v>0.91500000000000004</v>
      </c>
      <c r="I60" s="2">
        <f>'Set a analizar'!I60</f>
        <v>0</v>
      </c>
      <c r="J60" s="2">
        <f>'Set a analizar'!J60</f>
        <v>8.0000000000000002E-3</v>
      </c>
      <c r="K60" s="2">
        <f>'Set a analizar'!K60</f>
        <v>0</v>
      </c>
      <c r="L60" s="2">
        <f>'Set a analizar'!L60</f>
        <v>0</v>
      </c>
      <c r="M60" s="2">
        <f>'Set a analizar'!M60</f>
        <v>0</v>
      </c>
      <c r="N60" s="2">
        <f>'Set a analizar'!N60</f>
        <v>7.3000000000000001E-3</v>
      </c>
      <c r="O60" s="2">
        <f>'Set a analizar'!O60</f>
        <v>46026</v>
      </c>
      <c r="P60" s="2">
        <f>'Set a analizar'!P60</f>
        <v>0.91500000000000004</v>
      </c>
      <c r="Q60" s="2">
        <f>'Set a analizar'!Q60</f>
        <v>0</v>
      </c>
      <c r="S60" s="26" t="s">
        <v>97</v>
      </c>
      <c r="T60" s="26"/>
      <c r="U60" s="26"/>
      <c r="W60" s="4"/>
      <c r="X60" s="4"/>
      <c r="Y60" s="4"/>
    </row>
    <row r="61" spans="2:25" ht="30" x14ac:dyDescent="0.25">
      <c r="B61" s="2">
        <f>'Set a analizar'!B61</f>
        <v>-1</v>
      </c>
      <c r="C61" s="2" t="str">
        <f>'Set a analizar'!C61</f>
        <v>B4</v>
      </c>
      <c r="D61" s="2">
        <f>'Set a analizar'!D61</f>
        <v>4</v>
      </c>
      <c r="E61" s="2" t="str">
        <f>'Set a analizar'!E61</f>
        <v>SY</v>
      </c>
      <c r="F61" s="2" t="str">
        <f>'Set a analizar'!F61</f>
        <v>LinRespSpec</v>
      </c>
      <c r="G61" s="2" t="str">
        <f>'Set a analizar'!G61</f>
        <v>Max</v>
      </c>
      <c r="H61" s="2">
        <f>'Set a analizar'!H61</f>
        <v>0.91500000000000004</v>
      </c>
      <c r="I61" s="2">
        <f>'Set a analizar'!I61</f>
        <v>0</v>
      </c>
      <c r="J61" s="2">
        <f>'Set a analizar'!J61</f>
        <v>1.6999999999999999E-3</v>
      </c>
      <c r="K61" s="2">
        <f>'Set a analizar'!K61</f>
        <v>0</v>
      </c>
      <c r="L61" s="2">
        <f>'Set a analizar'!L61</f>
        <v>0</v>
      </c>
      <c r="M61" s="2">
        <f>'Set a analizar'!M61</f>
        <v>0</v>
      </c>
      <c r="N61" s="2">
        <f>'Set a analizar'!N61</f>
        <v>6.1000000000000004E-3</v>
      </c>
      <c r="O61" s="2">
        <f>'Set a analizar'!O61</f>
        <v>46057</v>
      </c>
      <c r="P61" s="2">
        <f>'Set a analizar'!P61</f>
        <v>0</v>
      </c>
      <c r="Q61" s="2">
        <f>'Set a analizar'!Q61</f>
        <v>0</v>
      </c>
      <c r="S61" s="4" t="s">
        <v>80</v>
      </c>
      <c r="T61" s="4">
        <f>T51*T23*(T14-(T55/2))*1000</f>
        <v>137.37271883151061</v>
      </c>
      <c r="U61" s="4" t="s">
        <v>83</v>
      </c>
      <c r="W61" s="4" t="s">
        <v>123</v>
      </c>
      <c r="X61" s="4">
        <f>X59+X37</f>
        <v>197.59103638027381</v>
      </c>
      <c r="Y61" s="4" t="s">
        <v>107</v>
      </c>
    </row>
    <row r="62" spans="2:25" ht="30" x14ac:dyDescent="0.25">
      <c r="B62" s="2">
        <f>'Set a analizar'!B62</f>
        <v>-1</v>
      </c>
      <c r="C62" s="2" t="str">
        <f>'Set a analizar'!C62</f>
        <v>B4</v>
      </c>
      <c r="D62" s="2">
        <f>'Set a analizar'!D62</f>
        <v>4</v>
      </c>
      <c r="E62" s="2" t="str">
        <f>'Set a analizar'!E62</f>
        <v>SY</v>
      </c>
      <c r="F62" s="2" t="str">
        <f>'Set a analizar'!F62</f>
        <v>LinRespSpec</v>
      </c>
      <c r="G62" s="2" t="str">
        <f>'Set a analizar'!G62</f>
        <v>Max</v>
      </c>
      <c r="H62" s="2">
        <f>'Set a analizar'!H62</f>
        <v>1.3725000000000001</v>
      </c>
      <c r="I62" s="2">
        <f>'Set a analizar'!I62</f>
        <v>0</v>
      </c>
      <c r="J62" s="2">
        <f>'Set a analizar'!J62</f>
        <v>1.6999999999999999E-3</v>
      </c>
      <c r="K62" s="2">
        <f>'Set a analizar'!K62</f>
        <v>0</v>
      </c>
      <c r="L62" s="2">
        <f>'Set a analizar'!L62</f>
        <v>0</v>
      </c>
      <c r="M62" s="2">
        <f>'Set a analizar'!M62</f>
        <v>0</v>
      </c>
      <c r="N62" s="2">
        <f>'Set a analizar'!N62</f>
        <v>5.3E-3</v>
      </c>
      <c r="O62" s="2">
        <f>'Set a analizar'!O62</f>
        <v>46057</v>
      </c>
      <c r="P62" s="2">
        <f>'Set a analizar'!P62</f>
        <v>0.45750000000000002</v>
      </c>
      <c r="Q62" s="2">
        <f>'Set a analizar'!Q62</f>
        <v>0</v>
      </c>
      <c r="S62" s="4" t="s">
        <v>84</v>
      </c>
      <c r="T62" s="4">
        <f>0.9*T61</f>
        <v>123.63544694835956</v>
      </c>
      <c r="U62" s="4" t="s">
        <v>83</v>
      </c>
      <c r="W62" s="4" t="s">
        <v>124</v>
      </c>
      <c r="X62" s="4">
        <f>X61*0.75</f>
        <v>148.19327728520534</v>
      </c>
      <c r="Y62" s="4"/>
    </row>
    <row r="63" spans="2:25" ht="30" x14ac:dyDescent="0.25">
      <c r="B63" s="2">
        <f>'Set a analizar'!B63</f>
        <v>-1</v>
      </c>
      <c r="C63" s="2" t="str">
        <f>'Set a analizar'!C63</f>
        <v>B4</v>
      </c>
      <c r="D63" s="2">
        <f>'Set a analizar'!D63</f>
        <v>4</v>
      </c>
      <c r="E63" s="2" t="str">
        <f>'Set a analizar'!E63</f>
        <v>SY</v>
      </c>
      <c r="F63" s="2" t="str">
        <f>'Set a analizar'!F63</f>
        <v>LinRespSpec</v>
      </c>
      <c r="G63" s="2" t="str">
        <f>'Set a analizar'!G63</f>
        <v>Max</v>
      </c>
      <c r="H63" s="2">
        <f>'Set a analizar'!H63</f>
        <v>1.83</v>
      </c>
      <c r="I63" s="2">
        <f>'Set a analizar'!I63</f>
        <v>0</v>
      </c>
      <c r="J63" s="2">
        <f>'Set a analizar'!J63</f>
        <v>1.6999999999999999E-3</v>
      </c>
      <c r="K63" s="2">
        <f>'Set a analizar'!K63</f>
        <v>0</v>
      </c>
      <c r="L63" s="2">
        <f>'Set a analizar'!L63</f>
        <v>0</v>
      </c>
      <c r="M63" s="2">
        <f>'Set a analizar'!M63</f>
        <v>0</v>
      </c>
      <c r="N63" s="2">
        <f>'Set a analizar'!N63</f>
        <v>4.4999999999999997E-3</v>
      </c>
      <c r="O63" s="2">
        <f>'Set a analizar'!O63</f>
        <v>46057</v>
      </c>
      <c r="P63" s="2">
        <f>'Set a analizar'!P63</f>
        <v>0.91500000000000004</v>
      </c>
      <c r="Q63" s="2">
        <f>'Set a analizar'!Q63</f>
        <v>0</v>
      </c>
      <c r="S63" s="4" t="s">
        <v>98</v>
      </c>
      <c r="T63" s="4">
        <f>T5*-9.81</f>
        <v>108.867456</v>
      </c>
      <c r="U63" s="4" t="s">
        <v>99</v>
      </c>
      <c r="W63" s="4"/>
      <c r="X63" s="4"/>
      <c r="Y63" s="4"/>
    </row>
    <row r="64" spans="2:25" ht="30" x14ac:dyDescent="0.25">
      <c r="B64" s="2">
        <f>'Set a analizar'!B64</f>
        <v>-1</v>
      </c>
      <c r="C64" s="2" t="str">
        <f>'Set a analizar'!C64</f>
        <v>B4</v>
      </c>
      <c r="D64" s="2">
        <f>'Set a analizar'!D64</f>
        <v>4</v>
      </c>
      <c r="E64" s="2" t="str">
        <f>'Set a analizar'!E64</f>
        <v>SY</v>
      </c>
      <c r="F64" s="2" t="str">
        <f>'Set a analizar'!F64</f>
        <v>LinRespSpec</v>
      </c>
      <c r="G64" s="2" t="str">
        <f>'Set a analizar'!G64</f>
        <v>Max</v>
      </c>
      <c r="H64" s="2">
        <f>'Set a analizar'!H64</f>
        <v>1.83</v>
      </c>
      <c r="I64" s="2">
        <f>'Set a analizar'!I64</f>
        <v>0</v>
      </c>
      <c r="J64" s="2">
        <f>'Set a analizar'!J64</f>
        <v>2.3999999999999998E-3</v>
      </c>
      <c r="K64" s="2">
        <f>'Set a analizar'!K64</f>
        <v>0</v>
      </c>
      <c r="L64" s="2">
        <f>'Set a analizar'!L64</f>
        <v>0</v>
      </c>
      <c r="M64" s="2">
        <f>'Set a analizar'!M64</f>
        <v>0</v>
      </c>
      <c r="N64" s="2">
        <f>'Set a analizar'!N64</f>
        <v>4.4999999999999997E-3</v>
      </c>
      <c r="O64" s="2">
        <f>'Set a analizar'!O64</f>
        <v>46085</v>
      </c>
      <c r="P64" s="2">
        <f>'Set a analizar'!P64</f>
        <v>0</v>
      </c>
      <c r="Q64" s="2">
        <f>'Set a analizar'!Q64</f>
        <v>0</v>
      </c>
      <c r="S64" s="28" t="str">
        <f>IF(T63&lt;T62,"Cumple","no cumple")</f>
        <v>Cumple</v>
      </c>
      <c r="T64" s="28"/>
      <c r="U64" s="28"/>
      <c r="W64" s="28" t="str">
        <f>IF(0.75*X61&gt;X36,"estamos listos","subele")</f>
        <v>estamos listos</v>
      </c>
      <c r="X64" s="28"/>
      <c r="Y64" s="28"/>
    </row>
    <row r="65" spans="2:17" ht="30" x14ac:dyDescent="0.25">
      <c r="B65" s="2">
        <f>'Set a analizar'!B65</f>
        <v>-1</v>
      </c>
      <c r="C65" s="2" t="str">
        <f>'Set a analizar'!C65</f>
        <v>B4</v>
      </c>
      <c r="D65" s="2">
        <f>'Set a analizar'!D65</f>
        <v>4</v>
      </c>
      <c r="E65" s="2" t="str">
        <f>'Set a analizar'!E65</f>
        <v>SY</v>
      </c>
      <c r="F65" s="2" t="str">
        <f>'Set a analizar'!F65</f>
        <v>LinRespSpec</v>
      </c>
      <c r="G65" s="2" t="str">
        <f>'Set a analizar'!G65</f>
        <v>Max</v>
      </c>
      <c r="H65" s="2">
        <f>'Set a analizar'!H65</f>
        <v>2.2875000000000001</v>
      </c>
      <c r="I65" s="2">
        <f>'Set a analizar'!I65</f>
        <v>0</v>
      </c>
      <c r="J65" s="2">
        <f>'Set a analizar'!J65</f>
        <v>2.3999999999999998E-3</v>
      </c>
      <c r="K65" s="2">
        <f>'Set a analizar'!K65</f>
        <v>0</v>
      </c>
      <c r="L65" s="2">
        <f>'Set a analizar'!L65</f>
        <v>0</v>
      </c>
      <c r="M65" s="2">
        <f>'Set a analizar'!M65</f>
        <v>0</v>
      </c>
      <c r="N65" s="2">
        <f>'Set a analizar'!N65</f>
        <v>3.3999999999999998E-3</v>
      </c>
      <c r="O65" s="2">
        <f>'Set a analizar'!O65</f>
        <v>46085</v>
      </c>
      <c r="P65" s="2">
        <f>'Set a analizar'!P65</f>
        <v>0.45750000000000002</v>
      </c>
      <c r="Q65" s="2">
        <f>'Set a analizar'!Q65</f>
        <v>0</v>
      </c>
    </row>
    <row r="66" spans="2:17" ht="30" x14ac:dyDescent="0.25">
      <c r="B66" s="2">
        <f>'Set a analizar'!B66</f>
        <v>-1</v>
      </c>
      <c r="C66" s="2" t="str">
        <f>'Set a analizar'!C66</f>
        <v>B4</v>
      </c>
      <c r="D66" s="2">
        <f>'Set a analizar'!D66</f>
        <v>4</v>
      </c>
      <c r="E66" s="2" t="str">
        <f>'Set a analizar'!E66</f>
        <v>SY</v>
      </c>
      <c r="F66" s="2" t="str">
        <f>'Set a analizar'!F66</f>
        <v>LinRespSpec</v>
      </c>
      <c r="G66" s="2" t="str">
        <f>'Set a analizar'!G66</f>
        <v>Max</v>
      </c>
      <c r="H66" s="2">
        <f>'Set a analizar'!H66</f>
        <v>2.7450000000000001</v>
      </c>
      <c r="I66" s="2">
        <f>'Set a analizar'!I66</f>
        <v>0</v>
      </c>
      <c r="J66" s="2">
        <f>'Set a analizar'!J66</f>
        <v>2.3999999999999998E-3</v>
      </c>
      <c r="K66" s="2">
        <f>'Set a analizar'!K66</f>
        <v>0</v>
      </c>
      <c r="L66" s="2">
        <f>'Set a analizar'!L66</f>
        <v>0</v>
      </c>
      <c r="M66" s="2">
        <f>'Set a analizar'!M66</f>
        <v>0</v>
      </c>
      <c r="N66" s="2">
        <f>'Set a analizar'!N66</f>
        <v>2.3E-3</v>
      </c>
      <c r="O66" s="2">
        <f>'Set a analizar'!O66</f>
        <v>46085</v>
      </c>
      <c r="P66" s="2">
        <f>'Set a analizar'!P66</f>
        <v>0.91500000000000004</v>
      </c>
      <c r="Q66" s="2">
        <f>'Set a analizar'!Q66</f>
        <v>0</v>
      </c>
    </row>
    <row r="67" spans="2:17" ht="30" x14ac:dyDescent="0.25">
      <c r="B67" s="2">
        <f>'Set a analizar'!B67</f>
        <v>-1</v>
      </c>
      <c r="C67" s="2" t="str">
        <f>'Set a analizar'!C67</f>
        <v>B4</v>
      </c>
      <c r="D67" s="2">
        <f>'Set a analizar'!D67</f>
        <v>4</v>
      </c>
      <c r="E67" s="2" t="str">
        <f>'Set a analizar'!E67</f>
        <v>SY</v>
      </c>
      <c r="F67" s="2" t="str">
        <f>'Set a analizar'!F67</f>
        <v>LinRespSpec</v>
      </c>
      <c r="G67" s="2" t="str">
        <f>'Set a analizar'!G67</f>
        <v>Max</v>
      </c>
      <c r="H67" s="2">
        <f>'Set a analizar'!H67</f>
        <v>2.7450000000000001</v>
      </c>
      <c r="I67" s="2">
        <f>'Set a analizar'!I67</f>
        <v>0</v>
      </c>
      <c r="J67" s="2">
        <f>'Set a analizar'!J67</f>
        <v>2.2000000000000001E-3</v>
      </c>
      <c r="K67" s="2">
        <f>'Set a analizar'!K67</f>
        <v>0</v>
      </c>
      <c r="L67" s="2">
        <f>'Set a analizar'!L67</f>
        <v>0</v>
      </c>
      <c r="M67" s="2">
        <f>'Set a analizar'!M67</f>
        <v>0</v>
      </c>
      <c r="N67" s="2">
        <f>'Set a analizar'!N67</f>
        <v>2.2000000000000001E-3</v>
      </c>
      <c r="O67" s="2">
        <f>'Set a analizar'!O67</f>
        <v>46116</v>
      </c>
      <c r="P67" s="2">
        <f>'Set a analizar'!P67</f>
        <v>0</v>
      </c>
      <c r="Q67" s="2">
        <f>'Set a analizar'!Q67</f>
        <v>0</v>
      </c>
    </row>
    <row r="68" spans="2:17" ht="30" x14ac:dyDescent="0.25">
      <c r="B68" s="2">
        <f>'Set a analizar'!B68</f>
        <v>-1</v>
      </c>
      <c r="C68" s="2" t="str">
        <f>'Set a analizar'!C68</f>
        <v>B4</v>
      </c>
      <c r="D68" s="2">
        <f>'Set a analizar'!D68</f>
        <v>4</v>
      </c>
      <c r="E68" s="2" t="str">
        <f>'Set a analizar'!E68</f>
        <v>SY</v>
      </c>
      <c r="F68" s="2" t="str">
        <f>'Set a analizar'!F68</f>
        <v>LinRespSpec</v>
      </c>
      <c r="G68" s="2" t="str">
        <f>'Set a analizar'!G68</f>
        <v>Max</v>
      </c>
      <c r="H68" s="2">
        <f>'Set a analizar'!H68</f>
        <v>3.2025000000000001</v>
      </c>
      <c r="I68" s="2">
        <f>'Set a analizar'!I68</f>
        <v>0</v>
      </c>
      <c r="J68" s="2">
        <f>'Set a analizar'!J68</f>
        <v>2.2000000000000001E-3</v>
      </c>
      <c r="K68" s="2">
        <f>'Set a analizar'!K68</f>
        <v>0</v>
      </c>
      <c r="L68" s="2">
        <f>'Set a analizar'!L68</f>
        <v>0</v>
      </c>
      <c r="M68" s="2">
        <f>'Set a analizar'!M68</f>
        <v>0</v>
      </c>
      <c r="N68" s="2">
        <f>'Set a analizar'!N68</f>
        <v>1.6000000000000001E-3</v>
      </c>
      <c r="O68" s="2">
        <f>'Set a analizar'!O68</f>
        <v>46116</v>
      </c>
      <c r="P68" s="2">
        <f>'Set a analizar'!P68</f>
        <v>0.45750000000000002</v>
      </c>
      <c r="Q68" s="2">
        <f>'Set a analizar'!Q68</f>
        <v>0</v>
      </c>
    </row>
    <row r="69" spans="2:17" ht="30" x14ac:dyDescent="0.25">
      <c r="B69" s="2">
        <f>'Set a analizar'!B69</f>
        <v>-1</v>
      </c>
      <c r="C69" s="2" t="str">
        <f>'Set a analizar'!C69</f>
        <v>B4</v>
      </c>
      <c r="D69" s="2">
        <f>'Set a analizar'!D69</f>
        <v>4</v>
      </c>
      <c r="E69" s="2" t="str">
        <f>'Set a analizar'!E69</f>
        <v>SY</v>
      </c>
      <c r="F69" s="2" t="str">
        <f>'Set a analizar'!F69</f>
        <v>LinRespSpec</v>
      </c>
      <c r="G69" s="2" t="str">
        <f>'Set a analizar'!G69</f>
        <v>Max</v>
      </c>
      <c r="H69" s="2">
        <f>'Set a analizar'!H69</f>
        <v>3.66</v>
      </c>
      <c r="I69" s="2">
        <f>'Set a analizar'!I69</f>
        <v>0</v>
      </c>
      <c r="J69" s="2">
        <f>'Set a analizar'!J69</f>
        <v>2.2000000000000001E-3</v>
      </c>
      <c r="K69" s="2">
        <f>'Set a analizar'!K69</f>
        <v>0</v>
      </c>
      <c r="L69" s="2">
        <f>'Set a analizar'!L69</f>
        <v>0</v>
      </c>
      <c r="M69" s="2">
        <f>'Set a analizar'!M69</f>
        <v>0</v>
      </c>
      <c r="N69" s="2">
        <f>'Set a analizar'!N69</f>
        <v>1.5E-3</v>
      </c>
      <c r="O69" s="2">
        <f>'Set a analizar'!O69</f>
        <v>46116</v>
      </c>
      <c r="P69" s="2">
        <f>'Set a analizar'!P69</f>
        <v>0.91500000000000004</v>
      </c>
      <c r="Q69" s="2">
        <f>'Set a analizar'!Q69</f>
        <v>0</v>
      </c>
    </row>
    <row r="70" spans="2:17" ht="30" x14ac:dyDescent="0.25">
      <c r="B70" s="2">
        <f>'Set a analizar'!B70</f>
        <v>-1</v>
      </c>
      <c r="C70" s="2" t="str">
        <f>'Set a analizar'!C70</f>
        <v>B4</v>
      </c>
      <c r="D70" s="2">
        <f>'Set a analizar'!D70</f>
        <v>4</v>
      </c>
      <c r="E70" s="2" t="str">
        <f>'Set a analizar'!E70</f>
        <v>SY</v>
      </c>
      <c r="F70" s="2" t="str">
        <f>'Set a analizar'!F70</f>
        <v>LinRespSpec</v>
      </c>
      <c r="G70" s="2" t="str">
        <f>'Set a analizar'!G70</f>
        <v>Max</v>
      </c>
      <c r="H70" s="2">
        <f>'Set a analizar'!H70</f>
        <v>3.66</v>
      </c>
      <c r="I70" s="2">
        <f>'Set a analizar'!I70</f>
        <v>0</v>
      </c>
      <c r="J70" s="2">
        <f>'Set a analizar'!J70</f>
        <v>3.2000000000000002E-3</v>
      </c>
      <c r="K70" s="2">
        <f>'Set a analizar'!K70</f>
        <v>0</v>
      </c>
      <c r="L70" s="2">
        <f>'Set a analizar'!L70</f>
        <v>0</v>
      </c>
      <c r="M70" s="2">
        <f>'Set a analizar'!M70</f>
        <v>0</v>
      </c>
      <c r="N70" s="2">
        <f>'Set a analizar'!N70</f>
        <v>1.6000000000000001E-3</v>
      </c>
      <c r="O70" s="2">
        <f>'Set a analizar'!O70</f>
        <v>46146</v>
      </c>
      <c r="P70" s="2">
        <f>'Set a analizar'!P70</f>
        <v>0</v>
      </c>
      <c r="Q70" s="2">
        <f>'Set a analizar'!Q70</f>
        <v>0</v>
      </c>
    </row>
    <row r="71" spans="2:17" ht="30" x14ac:dyDescent="0.25">
      <c r="B71" s="2">
        <f>'Set a analizar'!B71</f>
        <v>-1</v>
      </c>
      <c r="C71" s="2" t="str">
        <f>'Set a analizar'!C71</f>
        <v>B4</v>
      </c>
      <c r="D71" s="2">
        <f>'Set a analizar'!D71</f>
        <v>4</v>
      </c>
      <c r="E71" s="2" t="str">
        <f>'Set a analizar'!E71</f>
        <v>SY</v>
      </c>
      <c r="F71" s="2" t="str">
        <f>'Set a analizar'!F71</f>
        <v>LinRespSpec</v>
      </c>
      <c r="G71" s="2" t="str">
        <f>'Set a analizar'!G71</f>
        <v>Max</v>
      </c>
      <c r="H71" s="2">
        <f>'Set a analizar'!H71</f>
        <v>4.1174999999999997</v>
      </c>
      <c r="I71" s="2">
        <f>'Set a analizar'!I71</f>
        <v>0</v>
      </c>
      <c r="J71" s="2">
        <f>'Set a analizar'!J71</f>
        <v>3.2000000000000002E-3</v>
      </c>
      <c r="K71" s="2">
        <f>'Set a analizar'!K71</f>
        <v>0</v>
      </c>
      <c r="L71" s="2">
        <f>'Set a analizar'!L71</f>
        <v>0</v>
      </c>
      <c r="M71" s="2">
        <f>'Set a analizar'!M71</f>
        <v>0</v>
      </c>
      <c r="N71" s="2">
        <f>'Set a analizar'!N71</f>
        <v>2.8999999999999998E-3</v>
      </c>
      <c r="O71" s="2">
        <f>'Set a analizar'!O71</f>
        <v>46146</v>
      </c>
      <c r="P71" s="2">
        <f>'Set a analizar'!P71</f>
        <v>0.45750000000000002</v>
      </c>
      <c r="Q71" s="2">
        <f>'Set a analizar'!Q71</f>
        <v>0</v>
      </c>
    </row>
    <row r="72" spans="2:17" ht="30" x14ac:dyDescent="0.25">
      <c r="B72" s="2">
        <f>'Set a analizar'!B72</f>
        <v>-1</v>
      </c>
      <c r="C72" s="2" t="str">
        <f>'Set a analizar'!C72</f>
        <v>B4</v>
      </c>
      <c r="D72" s="2">
        <f>'Set a analizar'!D72</f>
        <v>4</v>
      </c>
      <c r="E72" s="2" t="str">
        <f>'Set a analizar'!E72</f>
        <v>SY</v>
      </c>
      <c r="F72" s="2" t="str">
        <f>'Set a analizar'!F72</f>
        <v>LinRespSpec</v>
      </c>
      <c r="G72" s="2" t="str">
        <f>'Set a analizar'!G72</f>
        <v>Max</v>
      </c>
      <c r="H72" s="2">
        <f>'Set a analizar'!H72</f>
        <v>4.5750000000000002</v>
      </c>
      <c r="I72" s="2">
        <f>'Set a analizar'!I72</f>
        <v>0</v>
      </c>
      <c r="J72" s="2">
        <f>'Set a analizar'!J72</f>
        <v>3.2000000000000002E-3</v>
      </c>
      <c r="K72" s="2">
        <f>'Set a analizar'!K72</f>
        <v>0</v>
      </c>
      <c r="L72" s="2">
        <f>'Set a analizar'!L72</f>
        <v>0</v>
      </c>
      <c r="M72" s="2">
        <f>'Set a analizar'!M72</f>
        <v>0</v>
      </c>
      <c r="N72" s="2">
        <f>'Set a analizar'!N72</f>
        <v>4.3E-3</v>
      </c>
      <c r="O72" s="2">
        <f>'Set a analizar'!O72</f>
        <v>46146</v>
      </c>
      <c r="P72" s="2">
        <f>'Set a analizar'!P72</f>
        <v>0.91500000000000004</v>
      </c>
      <c r="Q72" s="2">
        <f>'Set a analizar'!Q72</f>
        <v>0</v>
      </c>
    </row>
    <row r="73" spans="2:17" ht="30" x14ac:dyDescent="0.25">
      <c r="B73" s="2">
        <f>'Set a analizar'!B73</f>
        <v>-1</v>
      </c>
      <c r="C73" s="2" t="str">
        <f>'Set a analizar'!C73</f>
        <v>B4</v>
      </c>
      <c r="D73" s="2">
        <f>'Set a analizar'!D73</f>
        <v>4</v>
      </c>
      <c r="E73" s="2" t="str">
        <f>'Set a analizar'!E73</f>
        <v>SY</v>
      </c>
      <c r="F73" s="2" t="str">
        <f>'Set a analizar'!F73</f>
        <v>LinRespSpec</v>
      </c>
      <c r="G73" s="2" t="str">
        <f>'Set a analizar'!G73</f>
        <v>Max</v>
      </c>
      <c r="H73" s="2">
        <f>'Set a analizar'!H73</f>
        <v>4.5750000000000002</v>
      </c>
      <c r="I73" s="2">
        <f>'Set a analizar'!I73</f>
        <v>0</v>
      </c>
      <c r="J73" s="2">
        <f>'Set a analizar'!J73</f>
        <v>7.3000000000000001E-3</v>
      </c>
      <c r="K73" s="2">
        <f>'Set a analizar'!K73</f>
        <v>0</v>
      </c>
      <c r="L73" s="2">
        <f>'Set a analizar'!L73</f>
        <v>0</v>
      </c>
      <c r="M73" s="2">
        <f>'Set a analizar'!M73</f>
        <v>0</v>
      </c>
      <c r="N73" s="2">
        <f>'Set a analizar'!N73</f>
        <v>4.4000000000000003E-3</v>
      </c>
      <c r="O73" s="2">
        <f>'Set a analizar'!O73</f>
        <v>46177</v>
      </c>
      <c r="P73" s="2">
        <f>'Set a analizar'!P73</f>
        <v>0</v>
      </c>
      <c r="Q73" s="2">
        <f>'Set a analizar'!Q73</f>
        <v>0</v>
      </c>
    </row>
    <row r="74" spans="2:17" ht="30" x14ac:dyDescent="0.25">
      <c r="B74" s="2">
        <f>'Set a analizar'!B74</f>
        <v>-1</v>
      </c>
      <c r="C74" s="2" t="str">
        <f>'Set a analizar'!C74</f>
        <v>B4</v>
      </c>
      <c r="D74" s="2">
        <f>'Set a analizar'!D74</f>
        <v>4</v>
      </c>
      <c r="E74" s="2" t="str">
        <f>'Set a analizar'!E74</f>
        <v>SY</v>
      </c>
      <c r="F74" s="2" t="str">
        <f>'Set a analizar'!F74</f>
        <v>LinRespSpec</v>
      </c>
      <c r="G74" s="2" t="str">
        <f>'Set a analizar'!G74</f>
        <v>Max</v>
      </c>
      <c r="H74" s="2">
        <f>'Set a analizar'!H74</f>
        <v>4.9574999999999996</v>
      </c>
      <c r="I74" s="2">
        <f>'Set a analizar'!I74</f>
        <v>0</v>
      </c>
      <c r="J74" s="2">
        <f>'Set a analizar'!J74</f>
        <v>7.3000000000000001E-3</v>
      </c>
      <c r="K74" s="2">
        <f>'Set a analizar'!K74</f>
        <v>0</v>
      </c>
      <c r="L74" s="2">
        <f>'Set a analizar'!L74</f>
        <v>0</v>
      </c>
      <c r="M74" s="2">
        <f>'Set a analizar'!M74</f>
        <v>0</v>
      </c>
      <c r="N74" s="2">
        <f>'Set a analizar'!N74</f>
        <v>7.1999999999999998E-3</v>
      </c>
      <c r="O74" s="2">
        <f>'Set a analizar'!O74</f>
        <v>46177</v>
      </c>
      <c r="P74" s="2">
        <f>'Set a analizar'!P74</f>
        <v>0.38250000000000001</v>
      </c>
      <c r="Q74" s="2">
        <f>'Set a analizar'!Q74</f>
        <v>0</v>
      </c>
    </row>
    <row r="75" spans="2:17" ht="30" x14ac:dyDescent="0.25">
      <c r="B75" s="2">
        <f>'Set a analizar'!B75</f>
        <v>-1</v>
      </c>
      <c r="C75" s="2" t="str">
        <f>'Set a analizar'!C75</f>
        <v>B4</v>
      </c>
      <c r="D75" s="2">
        <f>'Set a analizar'!D75</f>
        <v>4</v>
      </c>
      <c r="E75" s="2" t="str">
        <f>'Set a analizar'!E75</f>
        <v>SY</v>
      </c>
      <c r="F75" s="2" t="str">
        <f>'Set a analizar'!F75</f>
        <v>LinRespSpec</v>
      </c>
      <c r="G75" s="2" t="str">
        <f>'Set a analizar'!G75</f>
        <v>Max</v>
      </c>
      <c r="H75" s="2">
        <f>'Set a analizar'!H75</f>
        <v>5.34</v>
      </c>
      <c r="I75" s="2">
        <f>'Set a analizar'!I75</f>
        <v>0</v>
      </c>
      <c r="J75" s="2">
        <f>'Set a analizar'!J75</f>
        <v>7.3000000000000001E-3</v>
      </c>
      <c r="K75" s="2">
        <f>'Set a analizar'!K75</f>
        <v>0</v>
      </c>
      <c r="L75" s="2">
        <f>'Set a analizar'!L75</f>
        <v>0</v>
      </c>
      <c r="M75" s="2">
        <f>'Set a analizar'!M75</f>
        <v>0</v>
      </c>
      <c r="N75" s="2">
        <f>'Set a analizar'!N75</f>
        <v>9.9000000000000008E-3</v>
      </c>
      <c r="O75" s="2">
        <f>'Set a analizar'!O75</f>
        <v>46177</v>
      </c>
      <c r="P75" s="2">
        <f>'Set a analizar'!P75</f>
        <v>0.76500000000000001</v>
      </c>
      <c r="Q75" s="2">
        <f>'Set a analizar'!Q75</f>
        <v>0</v>
      </c>
    </row>
    <row r="76" spans="2:17" ht="30" x14ac:dyDescent="0.25">
      <c r="B76" s="2">
        <f>'Set a analizar'!B76</f>
        <v>-1</v>
      </c>
      <c r="C76" s="2" t="str">
        <f>'Set a analizar'!C76</f>
        <v>B4</v>
      </c>
      <c r="D76" s="2">
        <f>'Set a analizar'!D76</f>
        <v>4</v>
      </c>
      <c r="E76" s="2" t="str">
        <f>'Set a analizar'!E76</f>
        <v>C1</v>
      </c>
      <c r="F76" s="2" t="str">
        <f>'Set a analizar'!F76</f>
        <v>Combination</v>
      </c>
      <c r="G76" s="2">
        <f>'Set a analizar'!G76</f>
        <v>0</v>
      </c>
      <c r="H76" s="2">
        <f>'Set a analizar'!H76</f>
        <v>0</v>
      </c>
      <c r="I76" s="2">
        <f>'Set a analizar'!I76</f>
        <v>0</v>
      </c>
      <c r="J76" s="2">
        <f>'Set a analizar'!J76</f>
        <v>-1.3933</v>
      </c>
      <c r="K76" s="2">
        <f>'Set a analizar'!K76</f>
        <v>0</v>
      </c>
      <c r="L76" s="2">
        <f>'Set a analizar'!L76</f>
        <v>0</v>
      </c>
      <c r="M76" s="2">
        <f>'Set a analizar'!M76</f>
        <v>0</v>
      </c>
      <c r="N76" s="2">
        <f>'Set a analizar'!N76</f>
        <v>0</v>
      </c>
      <c r="O76" s="2">
        <f>'Set a analizar'!O76</f>
        <v>46026</v>
      </c>
      <c r="P76" s="2">
        <f>'Set a analizar'!P76</f>
        <v>0</v>
      </c>
      <c r="Q76" s="2">
        <f>'Set a analizar'!Q76</f>
        <v>0</v>
      </c>
    </row>
    <row r="77" spans="2:17" ht="30" x14ac:dyDescent="0.25">
      <c r="B77" s="2">
        <f>'Set a analizar'!B77</f>
        <v>-1</v>
      </c>
      <c r="C77" s="2" t="str">
        <f>'Set a analizar'!C77</f>
        <v>B4</v>
      </c>
      <c r="D77" s="2">
        <f>'Set a analizar'!D77</f>
        <v>4</v>
      </c>
      <c r="E77" s="2" t="str">
        <f>'Set a analizar'!E77</f>
        <v>C1</v>
      </c>
      <c r="F77" s="2" t="str">
        <f>'Set a analizar'!F77</f>
        <v>Combination</v>
      </c>
      <c r="G77" s="2">
        <f>'Set a analizar'!G77</f>
        <v>0</v>
      </c>
      <c r="H77" s="2">
        <f>'Set a analizar'!H77</f>
        <v>0.45750000000000002</v>
      </c>
      <c r="I77" s="2">
        <f>'Set a analizar'!I77</f>
        <v>0</v>
      </c>
      <c r="J77" s="2">
        <f>'Set a analizar'!J77</f>
        <v>-1.1932</v>
      </c>
      <c r="K77" s="2">
        <f>'Set a analizar'!K77</f>
        <v>0</v>
      </c>
      <c r="L77" s="2">
        <f>'Set a analizar'!L77</f>
        <v>0</v>
      </c>
      <c r="M77" s="2">
        <f>'Set a analizar'!M77</f>
        <v>0</v>
      </c>
      <c r="N77" s="2">
        <f>'Set a analizar'!N77</f>
        <v>0.5917</v>
      </c>
      <c r="O77" s="2">
        <f>'Set a analizar'!O77</f>
        <v>46026</v>
      </c>
      <c r="P77" s="2">
        <f>'Set a analizar'!P77</f>
        <v>0.45750000000000002</v>
      </c>
      <c r="Q77" s="2">
        <f>'Set a analizar'!Q77</f>
        <v>0</v>
      </c>
    </row>
    <row r="78" spans="2:17" ht="30" x14ac:dyDescent="0.25">
      <c r="B78" s="2">
        <f>'Set a analizar'!B78</f>
        <v>-1</v>
      </c>
      <c r="C78" s="2" t="str">
        <f>'Set a analizar'!C78</f>
        <v>B4</v>
      </c>
      <c r="D78" s="2">
        <f>'Set a analizar'!D78</f>
        <v>4</v>
      </c>
      <c r="E78" s="2" t="str">
        <f>'Set a analizar'!E78</f>
        <v>C1</v>
      </c>
      <c r="F78" s="2" t="str">
        <f>'Set a analizar'!F78</f>
        <v>Combination</v>
      </c>
      <c r="G78" s="2">
        <f>'Set a analizar'!G78</f>
        <v>0</v>
      </c>
      <c r="H78" s="2">
        <f>'Set a analizar'!H78</f>
        <v>0.91500000000000004</v>
      </c>
      <c r="I78" s="2">
        <f>'Set a analizar'!I78</f>
        <v>0</v>
      </c>
      <c r="J78" s="2">
        <f>'Set a analizar'!J78</f>
        <v>-0.99299999999999999</v>
      </c>
      <c r="K78" s="2">
        <f>'Set a analizar'!K78</f>
        <v>0</v>
      </c>
      <c r="L78" s="2">
        <f>'Set a analizar'!L78</f>
        <v>0</v>
      </c>
      <c r="M78" s="2">
        <f>'Set a analizar'!M78</f>
        <v>0</v>
      </c>
      <c r="N78" s="2">
        <f>'Set a analizar'!N78</f>
        <v>1.0918000000000001</v>
      </c>
      <c r="O78" s="2">
        <f>'Set a analizar'!O78</f>
        <v>46026</v>
      </c>
      <c r="P78" s="2">
        <f>'Set a analizar'!P78</f>
        <v>0.91500000000000004</v>
      </c>
      <c r="Q78" s="2">
        <f>'Set a analizar'!Q78</f>
        <v>0</v>
      </c>
    </row>
    <row r="79" spans="2:17" ht="30" x14ac:dyDescent="0.25">
      <c r="B79" s="2">
        <f>'Set a analizar'!B79</f>
        <v>-1</v>
      </c>
      <c r="C79" s="2" t="str">
        <f>'Set a analizar'!C79</f>
        <v>B4</v>
      </c>
      <c r="D79" s="2">
        <f>'Set a analizar'!D79</f>
        <v>4</v>
      </c>
      <c r="E79" s="2" t="str">
        <f>'Set a analizar'!E79</f>
        <v>C1</v>
      </c>
      <c r="F79" s="2" t="str">
        <f>'Set a analizar'!F79</f>
        <v>Combination</v>
      </c>
      <c r="G79" s="2">
        <f>'Set a analizar'!G79</f>
        <v>0</v>
      </c>
      <c r="H79" s="2">
        <f>'Set a analizar'!H79</f>
        <v>0.91500000000000004</v>
      </c>
      <c r="I79" s="2">
        <f>'Set a analizar'!I79</f>
        <v>0</v>
      </c>
      <c r="J79" s="2">
        <f>'Set a analizar'!J79</f>
        <v>-2.2999999999999998</v>
      </c>
      <c r="K79" s="2">
        <f>'Set a analizar'!K79</f>
        <v>0</v>
      </c>
      <c r="L79" s="2">
        <f>'Set a analizar'!L79</f>
        <v>0</v>
      </c>
      <c r="M79" s="2">
        <f>'Set a analizar'!M79</f>
        <v>0</v>
      </c>
      <c r="N79" s="2">
        <f>'Set a analizar'!N79</f>
        <v>1.4181999999999999</v>
      </c>
      <c r="O79" s="2">
        <f>'Set a analizar'!O79</f>
        <v>46057</v>
      </c>
      <c r="P79" s="2">
        <f>'Set a analizar'!P79</f>
        <v>0</v>
      </c>
      <c r="Q79" s="2">
        <f>'Set a analizar'!Q79</f>
        <v>0</v>
      </c>
    </row>
    <row r="80" spans="2:17" ht="30" x14ac:dyDescent="0.25">
      <c r="B80" s="2">
        <f>'Set a analizar'!B80</f>
        <v>-1</v>
      </c>
      <c r="C80" s="2" t="str">
        <f>'Set a analizar'!C80</f>
        <v>B4</v>
      </c>
      <c r="D80" s="2">
        <f>'Set a analizar'!D80</f>
        <v>4</v>
      </c>
      <c r="E80" s="2" t="str">
        <f>'Set a analizar'!E80</f>
        <v>C1</v>
      </c>
      <c r="F80" s="2" t="str">
        <f>'Set a analizar'!F80</f>
        <v>Combination</v>
      </c>
      <c r="G80" s="2">
        <f>'Set a analizar'!G80</f>
        <v>0</v>
      </c>
      <c r="H80" s="2">
        <f>'Set a analizar'!H80</f>
        <v>1.3725000000000001</v>
      </c>
      <c r="I80" s="2">
        <f>'Set a analizar'!I80</f>
        <v>0</v>
      </c>
      <c r="J80" s="2">
        <f>'Set a analizar'!J80</f>
        <v>-2.0998000000000001</v>
      </c>
      <c r="K80" s="2">
        <f>'Set a analizar'!K80</f>
        <v>0</v>
      </c>
      <c r="L80" s="2">
        <f>'Set a analizar'!L80</f>
        <v>0</v>
      </c>
      <c r="M80" s="2">
        <f>'Set a analizar'!M80</f>
        <v>0</v>
      </c>
      <c r="N80" s="2">
        <f>'Set a analizar'!N80</f>
        <v>2.4245999999999999</v>
      </c>
      <c r="O80" s="2">
        <f>'Set a analizar'!O80</f>
        <v>46057</v>
      </c>
      <c r="P80" s="2">
        <f>'Set a analizar'!P80</f>
        <v>0.45750000000000002</v>
      </c>
      <c r="Q80" s="2">
        <f>'Set a analizar'!Q80</f>
        <v>0</v>
      </c>
    </row>
    <row r="81" spans="2:17" ht="30" x14ac:dyDescent="0.25">
      <c r="B81" s="2">
        <f>'Set a analizar'!B81</f>
        <v>-1</v>
      </c>
      <c r="C81" s="2" t="str">
        <f>'Set a analizar'!C81</f>
        <v>B4</v>
      </c>
      <c r="D81" s="2">
        <f>'Set a analizar'!D81</f>
        <v>4</v>
      </c>
      <c r="E81" s="2" t="str">
        <f>'Set a analizar'!E81</f>
        <v>C1</v>
      </c>
      <c r="F81" s="2" t="str">
        <f>'Set a analizar'!F81</f>
        <v>Combination</v>
      </c>
      <c r="G81" s="2">
        <f>'Set a analizar'!G81</f>
        <v>0</v>
      </c>
      <c r="H81" s="2">
        <f>'Set a analizar'!H81</f>
        <v>1.83</v>
      </c>
      <c r="I81" s="2">
        <f>'Set a analizar'!I81</f>
        <v>0</v>
      </c>
      <c r="J81" s="2">
        <f>'Set a analizar'!J81</f>
        <v>-1.8996999999999999</v>
      </c>
      <c r="K81" s="2">
        <f>'Set a analizar'!K81</f>
        <v>0</v>
      </c>
      <c r="L81" s="2">
        <f>'Set a analizar'!L81</f>
        <v>0</v>
      </c>
      <c r="M81" s="2">
        <f>'Set a analizar'!M81</f>
        <v>0</v>
      </c>
      <c r="N81" s="2">
        <f>'Set a analizar'!N81</f>
        <v>3.3395000000000001</v>
      </c>
      <c r="O81" s="2">
        <f>'Set a analizar'!O81</f>
        <v>46057</v>
      </c>
      <c r="P81" s="2">
        <f>'Set a analizar'!P81</f>
        <v>0.91500000000000004</v>
      </c>
      <c r="Q81" s="2">
        <f>'Set a analizar'!Q81</f>
        <v>0</v>
      </c>
    </row>
    <row r="82" spans="2:17" ht="30" x14ac:dyDescent="0.25">
      <c r="B82" s="2">
        <f>'Set a analizar'!B82</f>
        <v>-1</v>
      </c>
      <c r="C82" s="2" t="str">
        <f>'Set a analizar'!C82</f>
        <v>B4</v>
      </c>
      <c r="D82" s="2">
        <f>'Set a analizar'!D82</f>
        <v>4</v>
      </c>
      <c r="E82" s="2" t="str">
        <f>'Set a analizar'!E82</f>
        <v>C1</v>
      </c>
      <c r="F82" s="2" t="str">
        <f>'Set a analizar'!F82</f>
        <v>Combination</v>
      </c>
      <c r="G82" s="2">
        <f>'Set a analizar'!G82</f>
        <v>0</v>
      </c>
      <c r="H82" s="2">
        <f>'Set a analizar'!H82</f>
        <v>1.83</v>
      </c>
      <c r="I82" s="2">
        <f>'Set a analizar'!I82</f>
        <v>0</v>
      </c>
      <c r="J82" s="2">
        <f>'Set a analizar'!J82</f>
        <v>-0.5554</v>
      </c>
      <c r="K82" s="2">
        <f>'Set a analizar'!K82</f>
        <v>0</v>
      </c>
      <c r="L82" s="2">
        <f>'Set a analizar'!L82</f>
        <v>0</v>
      </c>
      <c r="M82" s="2">
        <f>'Set a analizar'!M82</f>
        <v>0</v>
      </c>
      <c r="N82" s="2">
        <f>'Set a analizar'!N82</f>
        <v>3.3826000000000001</v>
      </c>
      <c r="O82" s="2">
        <f>'Set a analizar'!O82</f>
        <v>46085</v>
      </c>
      <c r="P82" s="2">
        <f>'Set a analizar'!P82</f>
        <v>0</v>
      </c>
      <c r="Q82" s="2">
        <f>'Set a analizar'!Q82</f>
        <v>0</v>
      </c>
    </row>
    <row r="83" spans="2:17" ht="30" x14ac:dyDescent="0.25">
      <c r="B83" s="2">
        <f>'Set a analizar'!B83</f>
        <v>-1</v>
      </c>
      <c r="C83" s="2" t="str">
        <f>'Set a analizar'!C83</f>
        <v>B4</v>
      </c>
      <c r="D83" s="2">
        <f>'Set a analizar'!D83</f>
        <v>4</v>
      </c>
      <c r="E83" s="2" t="str">
        <f>'Set a analizar'!E83</f>
        <v>C1</v>
      </c>
      <c r="F83" s="2" t="str">
        <f>'Set a analizar'!F83</f>
        <v>Combination</v>
      </c>
      <c r="G83" s="2">
        <f>'Set a analizar'!G83</f>
        <v>0</v>
      </c>
      <c r="H83" s="2">
        <f>'Set a analizar'!H83</f>
        <v>2.2875000000000001</v>
      </c>
      <c r="I83" s="2">
        <f>'Set a analizar'!I83</f>
        <v>0</v>
      </c>
      <c r="J83" s="2">
        <f>'Set a analizar'!J83</f>
        <v>-0.3553</v>
      </c>
      <c r="K83" s="2">
        <f>'Set a analizar'!K83</f>
        <v>0</v>
      </c>
      <c r="L83" s="2">
        <f>'Set a analizar'!L83</f>
        <v>0</v>
      </c>
      <c r="M83" s="2">
        <f>'Set a analizar'!M83</f>
        <v>0</v>
      </c>
      <c r="N83" s="2">
        <f>'Set a analizar'!N83</f>
        <v>3.5909</v>
      </c>
      <c r="O83" s="2">
        <f>'Set a analizar'!O83</f>
        <v>46085</v>
      </c>
      <c r="P83" s="2">
        <f>'Set a analizar'!P83</f>
        <v>0.45750000000000002</v>
      </c>
      <c r="Q83" s="2">
        <f>'Set a analizar'!Q83</f>
        <v>0</v>
      </c>
    </row>
    <row r="84" spans="2:17" ht="30" x14ac:dyDescent="0.25">
      <c r="B84" s="2">
        <f>'Set a analizar'!B84</f>
        <v>-1</v>
      </c>
      <c r="C84" s="2" t="str">
        <f>'Set a analizar'!C84</f>
        <v>B4</v>
      </c>
      <c r="D84" s="2">
        <f>'Set a analizar'!D84</f>
        <v>4</v>
      </c>
      <c r="E84" s="2" t="str">
        <f>'Set a analizar'!E84</f>
        <v>C1</v>
      </c>
      <c r="F84" s="2" t="str">
        <f>'Set a analizar'!F84</f>
        <v>Combination</v>
      </c>
      <c r="G84" s="2">
        <f>'Set a analizar'!G84</f>
        <v>0</v>
      </c>
      <c r="H84" s="2">
        <f>'Set a analizar'!H84</f>
        <v>2.7450000000000001</v>
      </c>
      <c r="I84" s="2">
        <f>'Set a analizar'!I84</f>
        <v>0</v>
      </c>
      <c r="J84" s="2">
        <f>'Set a analizar'!J84</f>
        <v>-0.15509999999999999</v>
      </c>
      <c r="K84" s="2">
        <f>'Set a analizar'!K84</f>
        <v>0</v>
      </c>
      <c r="L84" s="2">
        <f>'Set a analizar'!L84</f>
        <v>0</v>
      </c>
      <c r="M84" s="2">
        <f>'Set a analizar'!M84</f>
        <v>0</v>
      </c>
      <c r="N84" s="2">
        <f>'Set a analizar'!N84</f>
        <v>3.7077</v>
      </c>
      <c r="O84" s="2">
        <f>'Set a analizar'!O84</f>
        <v>46085</v>
      </c>
      <c r="P84" s="2">
        <f>'Set a analizar'!P84</f>
        <v>0.91500000000000004</v>
      </c>
      <c r="Q84" s="2">
        <f>'Set a analizar'!Q84</f>
        <v>0</v>
      </c>
    </row>
    <row r="85" spans="2:17" ht="30" x14ac:dyDescent="0.25">
      <c r="B85" s="2">
        <f>'Set a analizar'!B85</f>
        <v>-1</v>
      </c>
      <c r="C85" s="2" t="str">
        <f>'Set a analizar'!C85</f>
        <v>B4</v>
      </c>
      <c r="D85" s="2">
        <f>'Set a analizar'!D85</f>
        <v>4</v>
      </c>
      <c r="E85" s="2" t="str">
        <f>'Set a analizar'!E85</f>
        <v>C1</v>
      </c>
      <c r="F85" s="2" t="str">
        <f>'Set a analizar'!F85</f>
        <v>Combination</v>
      </c>
      <c r="G85" s="2">
        <f>'Set a analizar'!G85</f>
        <v>0</v>
      </c>
      <c r="H85" s="2">
        <f>'Set a analizar'!H85</f>
        <v>2.7450000000000001</v>
      </c>
      <c r="I85" s="2">
        <f>'Set a analizar'!I85</f>
        <v>0</v>
      </c>
      <c r="J85" s="2">
        <f>'Set a analizar'!J85</f>
        <v>1.5511999999999999</v>
      </c>
      <c r="K85" s="2">
        <f>'Set a analizar'!K85</f>
        <v>0</v>
      </c>
      <c r="L85" s="2">
        <f>'Set a analizar'!L85</f>
        <v>0</v>
      </c>
      <c r="M85" s="2">
        <f>'Set a analizar'!M85</f>
        <v>0</v>
      </c>
      <c r="N85" s="2">
        <f>'Set a analizar'!N85</f>
        <v>3.68</v>
      </c>
      <c r="O85" s="2">
        <f>'Set a analizar'!O85</f>
        <v>46116</v>
      </c>
      <c r="P85" s="2">
        <f>'Set a analizar'!P85</f>
        <v>0</v>
      </c>
      <c r="Q85" s="2">
        <f>'Set a analizar'!Q85</f>
        <v>0</v>
      </c>
    </row>
    <row r="86" spans="2:17" ht="30" x14ac:dyDescent="0.25">
      <c r="B86" s="2">
        <f>'Set a analizar'!B86</f>
        <v>-1</v>
      </c>
      <c r="C86" s="2" t="str">
        <f>'Set a analizar'!C86</f>
        <v>B4</v>
      </c>
      <c r="D86" s="2">
        <f>'Set a analizar'!D86</f>
        <v>4</v>
      </c>
      <c r="E86" s="2" t="str">
        <f>'Set a analizar'!E86</f>
        <v>C1</v>
      </c>
      <c r="F86" s="2" t="str">
        <f>'Set a analizar'!F86</f>
        <v>Combination</v>
      </c>
      <c r="G86" s="2">
        <f>'Set a analizar'!G86</f>
        <v>0</v>
      </c>
      <c r="H86" s="2">
        <f>'Set a analizar'!H86</f>
        <v>3.2025000000000001</v>
      </c>
      <c r="I86" s="2">
        <f>'Set a analizar'!I86</f>
        <v>0</v>
      </c>
      <c r="J86" s="2">
        <f>'Set a analizar'!J86</f>
        <v>1.7513000000000001</v>
      </c>
      <c r="K86" s="2">
        <f>'Set a analizar'!K86</f>
        <v>0</v>
      </c>
      <c r="L86" s="2">
        <f>'Set a analizar'!L86</f>
        <v>0</v>
      </c>
      <c r="M86" s="2">
        <f>'Set a analizar'!M86</f>
        <v>0</v>
      </c>
      <c r="N86" s="2">
        <f>'Set a analizar'!N86</f>
        <v>2.9245000000000001</v>
      </c>
      <c r="O86" s="2">
        <f>'Set a analizar'!O86</f>
        <v>46116</v>
      </c>
      <c r="P86" s="2">
        <f>'Set a analizar'!P86</f>
        <v>0.45750000000000002</v>
      </c>
      <c r="Q86" s="2">
        <f>'Set a analizar'!Q86</f>
        <v>0</v>
      </c>
    </row>
    <row r="87" spans="2:17" ht="30" x14ac:dyDescent="0.25">
      <c r="B87" s="2">
        <f>'Set a analizar'!B87</f>
        <v>-1</v>
      </c>
      <c r="C87" s="2" t="str">
        <f>'Set a analizar'!C87</f>
        <v>B4</v>
      </c>
      <c r="D87" s="2">
        <f>'Set a analizar'!D87</f>
        <v>4</v>
      </c>
      <c r="E87" s="2" t="str">
        <f>'Set a analizar'!E87</f>
        <v>C1</v>
      </c>
      <c r="F87" s="2" t="str">
        <f>'Set a analizar'!F87</f>
        <v>Combination</v>
      </c>
      <c r="G87" s="2">
        <f>'Set a analizar'!G87</f>
        <v>0</v>
      </c>
      <c r="H87" s="2">
        <f>'Set a analizar'!H87</f>
        <v>3.66</v>
      </c>
      <c r="I87" s="2">
        <f>'Set a analizar'!I87</f>
        <v>0</v>
      </c>
      <c r="J87" s="2">
        <f>'Set a analizar'!J87</f>
        <v>1.9515</v>
      </c>
      <c r="K87" s="2">
        <f>'Set a analizar'!K87</f>
        <v>0</v>
      </c>
      <c r="L87" s="2">
        <f>'Set a analizar'!L87</f>
        <v>0</v>
      </c>
      <c r="M87" s="2">
        <f>'Set a analizar'!M87</f>
        <v>0</v>
      </c>
      <c r="N87" s="2">
        <f>'Set a analizar'!N87</f>
        <v>2.0775000000000001</v>
      </c>
      <c r="O87" s="2">
        <f>'Set a analizar'!O87</f>
        <v>46116</v>
      </c>
      <c r="P87" s="2">
        <f>'Set a analizar'!P87</f>
        <v>0.91500000000000004</v>
      </c>
      <c r="Q87" s="2">
        <f>'Set a analizar'!Q87</f>
        <v>0</v>
      </c>
    </row>
    <row r="88" spans="2:17" ht="30" x14ac:dyDescent="0.25">
      <c r="B88" s="2">
        <f>'Set a analizar'!B88</f>
        <v>-1</v>
      </c>
      <c r="C88" s="2" t="str">
        <f>'Set a analizar'!C88</f>
        <v>B4</v>
      </c>
      <c r="D88" s="2">
        <f>'Set a analizar'!D88</f>
        <v>4</v>
      </c>
      <c r="E88" s="2" t="str">
        <f>'Set a analizar'!E88</f>
        <v>C1</v>
      </c>
      <c r="F88" s="2" t="str">
        <f>'Set a analizar'!F88</f>
        <v>Combination</v>
      </c>
      <c r="G88" s="2">
        <f>'Set a analizar'!G88</f>
        <v>0</v>
      </c>
      <c r="H88" s="2">
        <f>'Set a analizar'!H88</f>
        <v>3.66</v>
      </c>
      <c r="I88" s="2">
        <f>'Set a analizar'!I88</f>
        <v>0</v>
      </c>
      <c r="J88" s="2">
        <f>'Set a analizar'!J88</f>
        <v>3.6526000000000001</v>
      </c>
      <c r="K88" s="2">
        <f>'Set a analizar'!K88</f>
        <v>0</v>
      </c>
      <c r="L88" s="2">
        <f>'Set a analizar'!L88</f>
        <v>0</v>
      </c>
      <c r="M88" s="2">
        <f>'Set a analizar'!M88</f>
        <v>0</v>
      </c>
      <c r="N88" s="2">
        <f>'Set a analizar'!N88</f>
        <v>1.9685999999999999</v>
      </c>
      <c r="O88" s="2">
        <f>'Set a analizar'!O88</f>
        <v>46146</v>
      </c>
      <c r="P88" s="2">
        <f>'Set a analizar'!P88</f>
        <v>0</v>
      </c>
      <c r="Q88" s="2">
        <f>'Set a analizar'!Q88</f>
        <v>0</v>
      </c>
    </row>
    <row r="89" spans="2:17" ht="30" x14ac:dyDescent="0.25">
      <c r="B89" s="2">
        <f>'Set a analizar'!B89</f>
        <v>-1</v>
      </c>
      <c r="C89" s="2" t="str">
        <f>'Set a analizar'!C89</f>
        <v>B4</v>
      </c>
      <c r="D89" s="2">
        <f>'Set a analizar'!D89</f>
        <v>4</v>
      </c>
      <c r="E89" s="2" t="str">
        <f>'Set a analizar'!E89</f>
        <v>C1</v>
      </c>
      <c r="F89" s="2" t="str">
        <f>'Set a analizar'!F89</f>
        <v>Combination</v>
      </c>
      <c r="G89" s="2">
        <f>'Set a analizar'!G89</f>
        <v>0</v>
      </c>
      <c r="H89" s="2">
        <f>'Set a analizar'!H89</f>
        <v>4.1174999999999997</v>
      </c>
      <c r="I89" s="2">
        <f>'Set a analizar'!I89</f>
        <v>0</v>
      </c>
      <c r="J89" s="2">
        <f>'Set a analizar'!J89</f>
        <v>3.8527999999999998</v>
      </c>
      <c r="K89" s="2">
        <f>'Set a analizar'!K89</f>
        <v>0</v>
      </c>
      <c r="L89" s="2">
        <f>'Set a analizar'!L89</f>
        <v>0</v>
      </c>
      <c r="M89" s="2">
        <f>'Set a analizar'!M89</f>
        <v>0</v>
      </c>
      <c r="N89" s="2">
        <f>'Set a analizar'!N89</f>
        <v>0.25169999999999998</v>
      </c>
      <c r="O89" s="2">
        <f>'Set a analizar'!O89</f>
        <v>46146</v>
      </c>
      <c r="P89" s="2">
        <f>'Set a analizar'!P89</f>
        <v>0.45750000000000002</v>
      </c>
      <c r="Q89" s="2">
        <f>'Set a analizar'!Q89</f>
        <v>0</v>
      </c>
    </row>
    <row r="90" spans="2:17" ht="30" x14ac:dyDescent="0.25">
      <c r="B90" s="2">
        <f>'Set a analizar'!B90</f>
        <v>-1</v>
      </c>
      <c r="C90" s="2" t="str">
        <f>'Set a analizar'!C90</f>
        <v>B4</v>
      </c>
      <c r="D90" s="2">
        <f>'Set a analizar'!D90</f>
        <v>4</v>
      </c>
      <c r="E90" s="2" t="str">
        <f>'Set a analizar'!E90</f>
        <v>C1</v>
      </c>
      <c r="F90" s="2" t="str">
        <f>'Set a analizar'!F90</f>
        <v>Combination</v>
      </c>
      <c r="G90" s="2">
        <f>'Set a analizar'!G90</f>
        <v>0</v>
      </c>
      <c r="H90" s="2">
        <f>'Set a analizar'!H90</f>
        <v>4.5750000000000002</v>
      </c>
      <c r="I90" s="2">
        <f>'Set a analizar'!I90</f>
        <v>0</v>
      </c>
      <c r="J90" s="2">
        <f>'Set a analizar'!J90</f>
        <v>4.0529999999999999</v>
      </c>
      <c r="K90" s="2">
        <f>'Set a analizar'!K90</f>
        <v>0</v>
      </c>
      <c r="L90" s="2">
        <f>'Set a analizar'!L90</f>
        <v>0</v>
      </c>
      <c r="M90" s="2">
        <f>'Set a analizar'!M90</f>
        <v>0</v>
      </c>
      <c r="N90" s="2">
        <f>'Set a analizar'!N90</f>
        <v>-1.5567</v>
      </c>
      <c r="O90" s="2">
        <f>'Set a analizar'!O90</f>
        <v>46146</v>
      </c>
      <c r="P90" s="2">
        <f>'Set a analizar'!P90</f>
        <v>0.91500000000000004</v>
      </c>
      <c r="Q90" s="2">
        <f>'Set a analizar'!Q90</f>
        <v>0</v>
      </c>
    </row>
    <row r="91" spans="2:17" ht="30" x14ac:dyDescent="0.25">
      <c r="B91" s="2">
        <f>'Set a analizar'!B91</f>
        <v>-1</v>
      </c>
      <c r="C91" s="2" t="str">
        <f>'Set a analizar'!C91</f>
        <v>B4</v>
      </c>
      <c r="D91" s="2">
        <f>'Set a analizar'!D91</f>
        <v>4</v>
      </c>
      <c r="E91" s="2" t="str">
        <f>'Set a analizar'!E91</f>
        <v>C1</v>
      </c>
      <c r="F91" s="2" t="str">
        <f>'Set a analizar'!F91</f>
        <v>Combination</v>
      </c>
      <c r="G91" s="2">
        <f>'Set a analizar'!G91</f>
        <v>0</v>
      </c>
      <c r="H91" s="2">
        <f>'Set a analizar'!H91</f>
        <v>4.5750000000000002</v>
      </c>
      <c r="I91" s="2">
        <f>'Set a analizar'!I91</f>
        <v>0</v>
      </c>
      <c r="J91" s="2">
        <f>'Set a analizar'!J91</f>
        <v>5.5416999999999996</v>
      </c>
      <c r="K91" s="2">
        <f>'Set a analizar'!K91</f>
        <v>0</v>
      </c>
      <c r="L91" s="2">
        <f>'Set a analizar'!L91</f>
        <v>0</v>
      </c>
      <c r="M91" s="2">
        <f>'Set a analizar'!M91</f>
        <v>0</v>
      </c>
      <c r="N91" s="2">
        <f>'Set a analizar'!N91</f>
        <v>-1.7476</v>
      </c>
      <c r="O91" s="2">
        <f>'Set a analizar'!O91</f>
        <v>46177</v>
      </c>
      <c r="P91" s="2">
        <f>'Set a analizar'!P91</f>
        <v>0</v>
      </c>
      <c r="Q91" s="2">
        <f>'Set a analizar'!Q91</f>
        <v>0</v>
      </c>
    </row>
    <row r="92" spans="2:17" ht="30" x14ac:dyDescent="0.25">
      <c r="B92" s="2">
        <f>'Set a analizar'!B92</f>
        <v>-1</v>
      </c>
      <c r="C92" s="2" t="str">
        <f>'Set a analizar'!C92</f>
        <v>B4</v>
      </c>
      <c r="D92" s="2">
        <f>'Set a analizar'!D92</f>
        <v>4</v>
      </c>
      <c r="E92" s="2" t="str">
        <f>'Set a analizar'!E92</f>
        <v>C1</v>
      </c>
      <c r="F92" s="2" t="str">
        <f>'Set a analizar'!F92</f>
        <v>Combination</v>
      </c>
      <c r="G92" s="2">
        <f>'Set a analizar'!G92</f>
        <v>0</v>
      </c>
      <c r="H92" s="2">
        <f>'Set a analizar'!H92</f>
        <v>4.9574999999999996</v>
      </c>
      <c r="I92" s="2">
        <f>'Set a analizar'!I92</f>
        <v>0</v>
      </c>
      <c r="J92" s="2">
        <f>'Set a analizar'!J92</f>
        <v>5.7091000000000003</v>
      </c>
      <c r="K92" s="2">
        <f>'Set a analizar'!K92</f>
        <v>0</v>
      </c>
      <c r="L92" s="2">
        <f>'Set a analizar'!L92</f>
        <v>0</v>
      </c>
      <c r="M92" s="2">
        <f>'Set a analizar'!M92</f>
        <v>0</v>
      </c>
      <c r="N92" s="2">
        <f>'Set a analizar'!N92</f>
        <v>-3.8993000000000002</v>
      </c>
      <c r="O92" s="2">
        <f>'Set a analizar'!O92</f>
        <v>46177</v>
      </c>
      <c r="P92" s="2">
        <f>'Set a analizar'!P92</f>
        <v>0.38250000000000001</v>
      </c>
      <c r="Q92" s="2">
        <f>'Set a analizar'!Q92</f>
        <v>0</v>
      </c>
    </row>
    <row r="93" spans="2:17" ht="30" x14ac:dyDescent="0.25">
      <c r="B93" s="2">
        <f>'Set a analizar'!B93</f>
        <v>-1</v>
      </c>
      <c r="C93" s="2" t="str">
        <f>'Set a analizar'!C93</f>
        <v>B4</v>
      </c>
      <c r="D93" s="2">
        <f>'Set a analizar'!D93</f>
        <v>4</v>
      </c>
      <c r="E93" s="2" t="str">
        <f>'Set a analizar'!E93</f>
        <v>C1</v>
      </c>
      <c r="F93" s="2" t="str">
        <f>'Set a analizar'!F93</f>
        <v>Combination</v>
      </c>
      <c r="G93" s="2">
        <f>'Set a analizar'!G93</f>
        <v>0</v>
      </c>
      <c r="H93" s="2">
        <f>'Set a analizar'!H93</f>
        <v>5.34</v>
      </c>
      <c r="I93" s="2">
        <f>'Set a analizar'!I93</f>
        <v>0</v>
      </c>
      <c r="J93" s="2">
        <f>'Set a analizar'!J93</f>
        <v>5.8764000000000003</v>
      </c>
      <c r="K93" s="2">
        <f>'Set a analizar'!K93</f>
        <v>0</v>
      </c>
      <c r="L93" s="2">
        <f>'Set a analizar'!L93</f>
        <v>0</v>
      </c>
      <c r="M93" s="2">
        <f>'Set a analizar'!M93</f>
        <v>0</v>
      </c>
      <c r="N93" s="2">
        <f>'Set a analizar'!N93</f>
        <v>-6.1151</v>
      </c>
      <c r="O93" s="2">
        <f>'Set a analizar'!O93</f>
        <v>46177</v>
      </c>
      <c r="P93" s="2">
        <f>'Set a analizar'!P93</f>
        <v>0.76500000000000001</v>
      </c>
      <c r="Q93" s="2">
        <f>'Set a analizar'!Q93</f>
        <v>0</v>
      </c>
    </row>
    <row r="94" spans="2:17" ht="30" x14ac:dyDescent="0.25">
      <c r="B94" s="2">
        <f>'Set a analizar'!B94</f>
        <v>-1</v>
      </c>
      <c r="C94" s="2" t="str">
        <f>'Set a analizar'!C94</f>
        <v>B4</v>
      </c>
      <c r="D94" s="2">
        <f>'Set a analizar'!D94</f>
        <v>4</v>
      </c>
      <c r="E94" s="2" t="str">
        <f>'Set a analizar'!E94</f>
        <v>C2</v>
      </c>
      <c r="F94" s="2" t="str">
        <f>'Set a analizar'!F94</f>
        <v>Combination</v>
      </c>
      <c r="G94" s="2">
        <f>'Set a analizar'!G94</f>
        <v>0</v>
      </c>
      <c r="H94" s="2">
        <f>'Set a analizar'!H94</f>
        <v>0</v>
      </c>
      <c r="I94" s="2">
        <f>'Set a analizar'!I94</f>
        <v>0</v>
      </c>
      <c r="J94" s="2">
        <f>'Set a analizar'!J94</f>
        <v>-2.1610999999999998</v>
      </c>
      <c r="K94" s="2">
        <f>'Set a analizar'!K94</f>
        <v>0</v>
      </c>
      <c r="L94" s="2">
        <f>'Set a analizar'!L94</f>
        <v>0</v>
      </c>
      <c r="M94" s="2">
        <f>'Set a analizar'!M94</f>
        <v>0</v>
      </c>
      <c r="N94" s="2">
        <f>'Set a analizar'!N94</f>
        <v>0</v>
      </c>
      <c r="O94" s="2">
        <f>'Set a analizar'!O94</f>
        <v>46026</v>
      </c>
      <c r="P94" s="2">
        <f>'Set a analizar'!P94</f>
        <v>0</v>
      </c>
      <c r="Q94" s="2">
        <f>'Set a analizar'!Q94</f>
        <v>0</v>
      </c>
    </row>
    <row r="95" spans="2:17" ht="30" x14ac:dyDescent="0.25">
      <c r="B95" s="2">
        <f>'Set a analizar'!B95</f>
        <v>-1</v>
      </c>
      <c r="C95" s="2" t="str">
        <f>'Set a analizar'!C95</f>
        <v>B4</v>
      </c>
      <c r="D95" s="2">
        <f>'Set a analizar'!D95</f>
        <v>4</v>
      </c>
      <c r="E95" s="2" t="str">
        <f>'Set a analizar'!E95</f>
        <v>C2</v>
      </c>
      <c r="F95" s="2" t="str">
        <f>'Set a analizar'!F95</f>
        <v>Combination</v>
      </c>
      <c r="G95" s="2">
        <f>'Set a analizar'!G95</f>
        <v>0</v>
      </c>
      <c r="H95" s="2">
        <f>'Set a analizar'!H95</f>
        <v>0.45750000000000002</v>
      </c>
      <c r="I95" s="2">
        <f>'Set a analizar'!I95</f>
        <v>0</v>
      </c>
      <c r="J95" s="2">
        <f>'Set a analizar'!J95</f>
        <v>-1.9895</v>
      </c>
      <c r="K95" s="2">
        <f>'Set a analizar'!K95</f>
        <v>0</v>
      </c>
      <c r="L95" s="2">
        <f>'Set a analizar'!L95</f>
        <v>0</v>
      </c>
      <c r="M95" s="2">
        <f>'Set a analizar'!M95</f>
        <v>0</v>
      </c>
      <c r="N95" s="2">
        <f>'Set a analizar'!N95</f>
        <v>0.94940000000000002</v>
      </c>
      <c r="O95" s="2">
        <f>'Set a analizar'!O95</f>
        <v>46026</v>
      </c>
      <c r="P95" s="2">
        <f>'Set a analizar'!P95</f>
        <v>0.45750000000000002</v>
      </c>
      <c r="Q95" s="2">
        <f>'Set a analizar'!Q95</f>
        <v>0</v>
      </c>
    </row>
    <row r="96" spans="2:17" ht="30" x14ac:dyDescent="0.25">
      <c r="B96" s="2">
        <f>'Set a analizar'!B96</f>
        <v>-1</v>
      </c>
      <c r="C96" s="2" t="str">
        <f>'Set a analizar'!C96</f>
        <v>B4</v>
      </c>
      <c r="D96" s="2">
        <f>'Set a analizar'!D96</f>
        <v>4</v>
      </c>
      <c r="E96" s="2" t="str">
        <f>'Set a analizar'!E96</f>
        <v>C2</v>
      </c>
      <c r="F96" s="2" t="str">
        <f>'Set a analizar'!F96</f>
        <v>Combination</v>
      </c>
      <c r="G96" s="2">
        <f>'Set a analizar'!G96</f>
        <v>0</v>
      </c>
      <c r="H96" s="2">
        <f>'Set a analizar'!H96</f>
        <v>0.91500000000000004</v>
      </c>
      <c r="I96" s="2">
        <f>'Set a analizar'!I96</f>
        <v>0</v>
      </c>
      <c r="J96" s="2">
        <f>'Set a analizar'!J96</f>
        <v>-1.8180000000000001</v>
      </c>
      <c r="K96" s="2">
        <f>'Set a analizar'!K96</f>
        <v>0</v>
      </c>
      <c r="L96" s="2">
        <f>'Set a analizar'!L96</f>
        <v>0</v>
      </c>
      <c r="M96" s="2">
        <f>'Set a analizar'!M96</f>
        <v>0</v>
      </c>
      <c r="N96" s="2">
        <f>'Set a analizar'!N96</f>
        <v>1.8204</v>
      </c>
      <c r="O96" s="2">
        <f>'Set a analizar'!O96</f>
        <v>46026</v>
      </c>
      <c r="P96" s="2">
        <f>'Set a analizar'!P96</f>
        <v>0.91500000000000004</v>
      </c>
      <c r="Q96" s="2">
        <f>'Set a analizar'!Q96</f>
        <v>0</v>
      </c>
    </row>
    <row r="97" spans="2:17" ht="30" x14ac:dyDescent="0.25">
      <c r="B97" s="2">
        <f>'Set a analizar'!B97</f>
        <v>-1</v>
      </c>
      <c r="C97" s="2" t="str">
        <f>'Set a analizar'!C97</f>
        <v>B4</v>
      </c>
      <c r="D97" s="2">
        <f>'Set a analizar'!D97</f>
        <v>4</v>
      </c>
      <c r="E97" s="2" t="str">
        <f>'Set a analizar'!E97</f>
        <v>C2</v>
      </c>
      <c r="F97" s="2" t="str">
        <f>'Set a analizar'!F97</f>
        <v>Combination</v>
      </c>
      <c r="G97" s="2">
        <f>'Set a analizar'!G97</f>
        <v>0</v>
      </c>
      <c r="H97" s="2">
        <f>'Set a analizar'!H97</f>
        <v>0.91500000000000004</v>
      </c>
      <c r="I97" s="2">
        <f>'Set a analizar'!I97</f>
        <v>0</v>
      </c>
      <c r="J97" s="2">
        <f>'Set a analizar'!J97</f>
        <v>-4.3169000000000004</v>
      </c>
      <c r="K97" s="2">
        <f>'Set a analizar'!K97</f>
        <v>0</v>
      </c>
      <c r="L97" s="2">
        <f>'Set a analizar'!L97</f>
        <v>0</v>
      </c>
      <c r="M97" s="2">
        <f>'Set a analizar'!M97</f>
        <v>0</v>
      </c>
      <c r="N97" s="2">
        <f>'Set a analizar'!N97</f>
        <v>2.4906999999999999</v>
      </c>
      <c r="O97" s="2">
        <f>'Set a analizar'!O97</f>
        <v>46057</v>
      </c>
      <c r="P97" s="2">
        <f>'Set a analizar'!P97</f>
        <v>0</v>
      </c>
      <c r="Q97" s="2">
        <f>'Set a analizar'!Q97</f>
        <v>0</v>
      </c>
    </row>
    <row r="98" spans="2:17" ht="30" x14ac:dyDescent="0.25">
      <c r="B98" s="2">
        <f>'Set a analizar'!B98</f>
        <v>-1</v>
      </c>
      <c r="C98" s="2" t="str">
        <f>'Set a analizar'!C98</f>
        <v>B4</v>
      </c>
      <c r="D98" s="2">
        <f>'Set a analizar'!D98</f>
        <v>4</v>
      </c>
      <c r="E98" s="2" t="str">
        <f>'Set a analizar'!E98</f>
        <v>C2</v>
      </c>
      <c r="F98" s="2" t="str">
        <f>'Set a analizar'!F98</f>
        <v>Combination</v>
      </c>
      <c r="G98" s="2">
        <f>'Set a analizar'!G98</f>
        <v>0</v>
      </c>
      <c r="H98" s="2">
        <f>'Set a analizar'!H98</f>
        <v>1.3725000000000001</v>
      </c>
      <c r="I98" s="2">
        <f>'Set a analizar'!I98</f>
        <v>0</v>
      </c>
      <c r="J98" s="2">
        <f>'Set a analizar'!J98</f>
        <v>-4.1452999999999998</v>
      </c>
      <c r="K98" s="2">
        <f>'Set a analizar'!K98</f>
        <v>0</v>
      </c>
      <c r="L98" s="2">
        <f>'Set a analizar'!L98</f>
        <v>0</v>
      </c>
      <c r="M98" s="2">
        <f>'Set a analizar'!M98</f>
        <v>0</v>
      </c>
      <c r="N98" s="2">
        <f>'Set a analizar'!N98</f>
        <v>4.4264000000000001</v>
      </c>
      <c r="O98" s="2">
        <f>'Set a analizar'!O98</f>
        <v>46057</v>
      </c>
      <c r="P98" s="2">
        <f>'Set a analizar'!P98</f>
        <v>0.45750000000000002</v>
      </c>
      <c r="Q98" s="2">
        <f>'Set a analizar'!Q98</f>
        <v>0</v>
      </c>
    </row>
    <row r="99" spans="2:17" ht="30" x14ac:dyDescent="0.25">
      <c r="B99" s="2">
        <f>'Set a analizar'!B99</f>
        <v>-1</v>
      </c>
      <c r="C99" s="2" t="str">
        <f>'Set a analizar'!C99</f>
        <v>B4</v>
      </c>
      <c r="D99" s="2">
        <f>'Set a analizar'!D99</f>
        <v>4</v>
      </c>
      <c r="E99" s="2" t="str">
        <f>'Set a analizar'!E99</f>
        <v>C2</v>
      </c>
      <c r="F99" s="2" t="str">
        <f>'Set a analizar'!F99</f>
        <v>Combination</v>
      </c>
      <c r="G99" s="2">
        <f>'Set a analizar'!G99</f>
        <v>0</v>
      </c>
      <c r="H99" s="2">
        <f>'Set a analizar'!H99</f>
        <v>1.83</v>
      </c>
      <c r="I99" s="2">
        <f>'Set a analizar'!I99</f>
        <v>0</v>
      </c>
      <c r="J99" s="2">
        <f>'Set a analizar'!J99</f>
        <v>-3.9738000000000002</v>
      </c>
      <c r="K99" s="2">
        <f>'Set a analizar'!K99</f>
        <v>0</v>
      </c>
      <c r="L99" s="2">
        <f>'Set a analizar'!L99</f>
        <v>0</v>
      </c>
      <c r="M99" s="2">
        <f>'Set a analizar'!M99</f>
        <v>0</v>
      </c>
      <c r="N99" s="2">
        <f>'Set a analizar'!N99</f>
        <v>6.2835999999999999</v>
      </c>
      <c r="O99" s="2">
        <f>'Set a analizar'!O99</f>
        <v>46057</v>
      </c>
      <c r="P99" s="2">
        <f>'Set a analizar'!P99</f>
        <v>0.91500000000000004</v>
      </c>
      <c r="Q99" s="2">
        <f>'Set a analizar'!Q99</f>
        <v>0</v>
      </c>
    </row>
    <row r="100" spans="2:17" ht="30" x14ac:dyDescent="0.25">
      <c r="B100" s="2">
        <f>'Set a analizar'!B100</f>
        <v>-1</v>
      </c>
      <c r="C100" s="2" t="str">
        <f>'Set a analizar'!C100</f>
        <v>B4</v>
      </c>
      <c r="D100" s="2">
        <f>'Set a analizar'!D100</f>
        <v>4</v>
      </c>
      <c r="E100" s="2" t="str">
        <f>'Set a analizar'!E100</f>
        <v>C2</v>
      </c>
      <c r="F100" s="2" t="str">
        <f>'Set a analizar'!F100</f>
        <v>Combination</v>
      </c>
      <c r="G100" s="2">
        <f>'Set a analizar'!G100</f>
        <v>0</v>
      </c>
      <c r="H100" s="2">
        <f>'Set a analizar'!H100</f>
        <v>1.83</v>
      </c>
      <c r="I100" s="2">
        <f>'Set a analizar'!I100</f>
        <v>0</v>
      </c>
      <c r="J100" s="2">
        <f>'Set a analizar'!J100</f>
        <v>-0.98229999999999995</v>
      </c>
      <c r="K100" s="2">
        <f>'Set a analizar'!K100</f>
        <v>0</v>
      </c>
      <c r="L100" s="2">
        <f>'Set a analizar'!L100</f>
        <v>0</v>
      </c>
      <c r="M100" s="2">
        <f>'Set a analizar'!M100</f>
        <v>0</v>
      </c>
      <c r="N100" s="2">
        <f>'Set a analizar'!N100</f>
        <v>6.3705999999999996</v>
      </c>
      <c r="O100" s="2">
        <f>'Set a analizar'!O100</f>
        <v>46085</v>
      </c>
      <c r="P100" s="2">
        <f>'Set a analizar'!P100</f>
        <v>0</v>
      </c>
      <c r="Q100" s="2">
        <f>'Set a analizar'!Q100</f>
        <v>0</v>
      </c>
    </row>
    <row r="101" spans="2:17" ht="30" x14ac:dyDescent="0.25">
      <c r="B101" s="2">
        <f>'Set a analizar'!B101</f>
        <v>-1</v>
      </c>
      <c r="C101" s="2" t="str">
        <f>'Set a analizar'!C101</f>
        <v>B4</v>
      </c>
      <c r="D101" s="2">
        <f>'Set a analizar'!D101</f>
        <v>4</v>
      </c>
      <c r="E101" s="2" t="str">
        <f>'Set a analizar'!E101</f>
        <v>C2</v>
      </c>
      <c r="F101" s="2" t="str">
        <f>'Set a analizar'!F101</f>
        <v>Combination</v>
      </c>
      <c r="G101" s="2">
        <f>'Set a analizar'!G101</f>
        <v>0</v>
      </c>
      <c r="H101" s="2">
        <f>'Set a analizar'!H101</f>
        <v>2.2875000000000001</v>
      </c>
      <c r="I101" s="2">
        <f>'Set a analizar'!I101</f>
        <v>0</v>
      </c>
      <c r="J101" s="2">
        <f>'Set a analizar'!J101</f>
        <v>-0.81069999999999998</v>
      </c>
      <c r="K101" s="2">
        <f>'Set a analizar'!K101</f>
        <v>0</v>
      </c>
      <c r="L101" s="2">
        <f>'Set a analizar'!L101</f>
        <v>0</v>
      </c>
      <c r="M101" s="2">
        <f>'Set a analizar'!M101</f>
        <v>0</v>
      </c>
      <c r="N101" s="2">
        <f>'Set a analizar'!N101</f>
        <v>6.7807000000000004</v>
      </c>
      <c r="O101" s="2">
        <f>'Set a analizar'!O101</f>
        <v>46085</v>
      </c>
      <c r="P101" s="2">
        <f>'Set a analizar'!P101</f>
        <v>0.45750000000000002</v>
      </c>
      <c r="Q101" s="2">
        <f>'Set a analizar'!Q101</f>
        <v>0</v>
      </c>
    </row>
    <row r="102" spans="2:17" ht="30" x14ac:dyDescent="0.25">
      <c r="B102" s="2">
        <f>'Set a analizar'!B102</f>
        <v>-1</v>
      </c>
      <c r="C102" s="2" t="str">
        <f>'Set a analizar'!C102</f>
        <v>B4</v>
      </c>
      <c r="D102" s="2">
        <f>'Set a analizar'!D102</f>
        <v>4</v>
      </c>
      <c r="E102" s="2" t="str">
        <f>'Set a analizar'!E102</f>
        <v>C2</v>
      </c>
      <c r="F102" s="2" t="str">
        <f>'Set a analizar'!F102</f>
        <v>Combination</v>
      </c>
      <c r="G102" s="2">
        <f>'Set a analizar'!G102</f>
        <v>0</v>
      </c>
      <c r="H102" s="2">
        <f>'Set a analizar'!H102</f>
        <v>2.7450000000000001</v>
      </c>
      <c r="I102" s="2">
        <f>'Set a analizar'!I102</f>
        <v>0</v>
      </c>
      <c r="J102" s="2">
        <f>'Set a analizar'!J102</f>
        <v>-0.63919999999999999</v>
      </c>
      <c r="K102" s="2">
        <f>'Set a analizar'!K102</f>
        <v>0</v>
      </c>
      <c r="L102" s="2">
        <f>'Set a analizar'!L102</f>
        <v>0</v>
      </c>
      <c r="M102" s="2">
        <f>'Set a analizar'!M102</f>
        <v>0</v>
      </c>
      <c r="N102" s="2">
        <f>'Set a analizar'!N102</f>
        <v>7.1124000000000001</v>
      </c>
      <c r="O102" s="2">
        <f>'Set a analizar'!O102</f>
        <v>46085</v>
      </c>
      <c r="P102" s="2">
        <f>'Set a analizar'!P102</f>
        <v>0.91500000000000004</v>
      </c>
      <c r="Q102" s="2">
        <f>'Set a analizar'!Q102</f>
        <v>0</v>
      </c>
    </row>
    <row r="103" spans="2:17" ht="30" x14ac:dyDescent="0.25">
      <c r="B103" s="2">
        <f>'Set a analizar'!B103</f>
        <v>-1</v>
      </c>
      <c r="C103" s="2" t="str">
        <f>'Set a analizar'!C103</f>
        <v>B4</v>
      </c>
      <c r="D103" s="2">
        <f>'Set a analizar'!D103</f>
        <v>4</v>
      </c>
      <c r="E103" s="2" t="str">
        <f>'Set a analizar'!E103</f>
        <v>C2</v>
      </c>
      <c r="F103" s="2" t="str">
        <f>'Set a analizar'!F103</f>
        <v>Combination</v>
      </c>
      <c r="G103" s="2">
        <f>'Set a analizar'!G103</f>
        <v>0</v>
      </c>
      <c r="H103" s="2">
        <f>'Set a analizar'!H103</f>
        <v>2.7450000000000001</v>
      </c>
      <c r="I103" s="2">
        <f>'Set a analizar'!I103</f>
        <v>0</v>
      </c>
      <c r="J103" s="2">
        <f>'Set a analizar'!J103</f>
        <v>3.0703999999999998</v>
      </c>
      <c r="K103" s="2">
        <f>'Set a analizar'!K103</f>
        <v>0</v>
      </c>
      <c r="L103" s="2">
        <f>'Set a analizar'!L103</f>
        <v>0</v>
      </c>
      <c r="M103" s="2">
        <f>'Set a analizar'!M103</f>
        <v>0</v>
      </c>
      <c r="N103" s="2">
        <f>'Set a analizar'!N103</f>
        <v>7.0639000000000003</v>
      </c>
      <c r="O103" s="2">
        <f>'Set a analizar'!O103</f>
        <v>46116</v>
      </c>
      <c r="P103" s="2">
        <f>'Set a analizar'!P103</f>
        <v>0</v>
      </c>
      <c r="Q103" s="2">
        <f>'Set a analizar'!Q103</f>
        <v>0</v>
      </c>
    </row>
    <row r="104" spans="2:17" ht="30" x14ac:dyDescent="0.25">
      <c r="B104" s="2">
        <f>'Set a analizar'!B104</f>
        <v>-1</v>
      </c>
      <c r="C104" s="2" t="str">
        <f>'Set a analizar'!C104</f>
        <v>B4</v>
      </c>
      <c r="D104" s="2">
        <f>'Set a analizar'!D104</f>
        <v>4</v>
      </c>
      <c r="E104" s="2" t="str">
        <f>'Set a analizar'!E104</f>
        <v>C2</v>
      </c>
      <c r="F104" s="2" t="str">
        <f>'Set a analizar'!F104</f>
        <v>Combination</v>
      </c>
      <c r="G104" s="2">
        <f>'Set a analizar'!G104</f>
        <v>0</v>
      </c>
      <c r="H104" s="2">
        <f>'Set a analizar'!H104</f>
        <v>3.2025000000000001</v>
      </c>
      <c r="I104" s="2">
        <f>'Set a analizar'!I104</f>
        <v>0</v>
      </c>
      <c r="J104" s="2">
        <f>'Set a analizar'!J104</f>
        <v>3.242</v>
      </c>
      <c r="K104" s="2">
        <f>'Set a analizar'!K104</f>
        <v>0</v>
      </c>
      <c r="L104" s="2">
        <f>'Set a analizar'!L104</f>
        <v>0</v>
      </c>
      <c r="M104" s="2">
        <f>'Set a analizar'!M104</f>
        <v>0</v>
      </c>
      <c r="N104" s="2">
        <f>'Set a analizar'!N104</f>
        <v>5.6199000000000003</v>
      </c>
      <c r="O104" s="2">
        <f>'Set a analizar'!O104</f>
        <v>46116</v>
      </c>
      <c r="P104" s="2">
        <f>'Set a analizar'!P104</f>
        <v>0.45750000000000002</v>
      </c>
      <c r="Q104" s="2">
        <f>'Set a analizar'!Q104</f>
        <v>0</v>
      </c>
    </row>
    <row r="105" spans="2:17" ht="30" x14ac:dyDescent="0.25">
      <c r="B105" s="2">
        <f>'Set a analizar'!B105</f>
        <v>-1</v>
      </c>
      <c r="C105" s="2" t="str">
        <f>'Set a analizar'!C105</f>
        <v>B4</v>
      </c>
      <c r="D105" s="2">
        <f>'Set a analizar'!D105</f>
        <v>4</v>
      </c>
      <c r="E105" s="2" t="str">
        <f>'Set a analizar'!E105</f>
        <v>C2</v>
      </c>
      <c r="F105" s="2" t="str">
        <f>'Set a analizar'!F105</f>
        <v>Combination</v>
      </c>
      <c r="G105" s="2">
        <f>'Set a analizar'!G105</f>
        <v>0</v>
      </c>
      <c r="H105" s="2">
        <f>'Set a analizar'!H105</f>
        <v>3.66</v>
      </c>
      <c r="I105" s="2">
        <f>'Set a analizar'!I105</f>
        <v>0</v>
      </c>
      <c r="J105" s="2">
        <f>'Set a analizar'!J105</f>
        <v>3.4136000000000002</v>
      </c>
      <c r="K105" s="2">
        <f>'Set a analizar'!K105</f>
        <v>0</v>
      </c>
      <c r="L105" s="2">
        <f>'Set a analizar'!L105</f>
        <v>0</v>
      </c>
      <c r="M105" s="2">
        <f>'Set a analizar'!M105</f>
        <v>0</v>
      </c>
      <c r="N105" s="2">
        <f>'Set a analizar'!N105</f>
        <v>4.0974000000000004</v>
      </c>
      <c r="O105" s="2">
        <f>'Set a analizar'!O105</f>
        <v>46116</v>
      </c>
      <c r="P105" s="2">
        <f>'Set a analizar'!P105</f>
        <v>0.91500000000000004</v>
      </c>
      <c r="Q105" s="2">
        <f>'Set a analizar'!Q105</f>
        <v>0</v>
      </c>
    </row>
    <row r="106" spans="2:17" ht="30" x14ac:dyDescent="0.25">
      <c r="B106" s="2">
        <f>'Set a analizar'!B106</f>
        <v>-1</v>
      </c>
      <c r="C106" s="2" t="str">
        <f>'Set a analizar'!C106</f>
        <v>B4</v>
      </c>
      <c r="D106" s="2">
        <f>'Set a analizar'!D106</f>
        <v>4</v>
      </c>
      <c r="E106" s="2" t="str">
        <f>'Set a analizar'!E106</f>
        <v>C2</v>
      </c>
      <c r="F106" s="2" t="str">
        <f>'Set a analizar'!F106</f>
        <v>Combination</v>
      </c>
      <c r="G106" s="2">
        <f>'Set a analizar'!G106</f>
        <v>0</v>
      </c>
      <c r="H106" s="2">
        <f>'Set a analizar'!H106</f>
        <v>3.66</v>
      </c>
      <c r="I106" s="2">
        <f>'Set a analizar'!I106</f>
        <v>0</v>
      </c>
      <c r="J106" s="2">
        <f>'Set a analizar'!J106</f>
        <v>7.0364000000000004</v>
      </c>
      <c r="K106" s="2">
        <f>'Set a analizar'!K106</f>
        <v>0</v>
      </c>
      <c r="L106" s="2">
        <f>'Set a analizar'!L106</f>
        <v>0</v>
      </c>
      <c r="M106" s="2">
        <f>'Set a analizar'!M106</f>
        <v>0</v>
      </c>
      <c r="N106" s="2">
        <f>'Set a analizar'!N106</f>
        <v>3.8940999999999999</v>
      </c>
      <c r="O106" s="2">
        <f>'Set a analizar'!O106</f>
        <v>46146</v>
      </c>
      <c r="P106" s="2">
        <f>'Set a analizar'!P106</f>
        <v>0</v>
      </c>
      <c r="Q106" s="2">
        <f>'Set a analizar'!Q106</f>
        <v>0</v>
      </c>
    </row>
    <row r="107" spans="2:17" ht="30" x14ac:dyDescent="0.25">
      <c r="B107" s="2">
        <f>'Set a analizar'!B107</f>
        <v>-1</v>
      </c>
      <c r="C107" s="2" t="str">
        <f>'Set a analizar'!C107</f>
        <v>B4</v>
      </c>
      <c r="D107" s="2">
        <f>'Set a analizar'!D107</f>
        <v>4</v>
      </c>
      <c r="E107" s="2" t="str">
        <f>'Set a analizar'!E107</f>
        <v>C2</v>
      </c>
      <c r="F107" s="2" t="str">
        <f>'Set a analizar'!F107</f>
        <v>Combination</v>
      </c>
      <c r="G107" s="2">
        <f>'Set a analizar'!G107</f>
        <v>0</v>
      </c>
      <c r="H107" s="2">
        <f>'Set a analizar'!H107</f>
        <v>4.1174999999999997</v>
      </c>
      <c r="I107" s="2">
        <f>'Set a analizar'!I107</f>
        <v>0</v>
      </c>
      <c r="J107" s="2">
        <f>'Set a analizar'!J107</f>
        <v>7.2080000000000002</v>
      </c>
      <c r="K107" s="2">
        <f>'Set a analizar'!K107</f>
        <v>0</v>
      </c>
      <c r="L107" s="2">
        <f>'Set a analizar'!L107</f>
        <v>0</v>
      </c>
      <c r="M107" s="2">
        <f>'Set a analizar'!M107</f>
        <v>0</v>
      </c>
      <c r="N107" s="2">
        <f>'Set a analizar'!N107</f>
        <v>0.63570000000000004</v>
      </c>
      <c r="O107" s="2">
        <f>'Set a analizar'!O107</f>
        <v>46146</v>
      </c>
      <c r="P107" s="2">
        <f>'Set a analizar'!P107</f>
        <v>0.45750000000000002</v>
      </c>
      <c r="Q107" s="2">
        <f>'Set a analizar'!Q107</f>
        <v>0</v>
      </c>
    </row>
    <row r="108" spans="2:17" ht="30" x14ac:dyDescent="0.25">
      <c r="B108" s="2">
        <f>'Set a analizar'!B108</f>
        <v>-1</v>
      </c>
      <c r="C108" s="2" t="str">
        <f>'Set a analizar'!C108</f>
        <v>B4</v>
      </c>
      <c r="D108" s="2">
        <f>'Set a analizar'!D108</f>
        <v>4</v>
      </c>
      <c r="E108" s="2" t="str">
        <f>'Set a analizar'!E108</f>
        <v>C2</v>
      </c>
      <c r="F108" s="2" t="str">
        <f>'Set a analizar'!F108</f>
        <v>Combination</v>
      </c>
      <c r="G108" s="2">
        <f>'Set a analizar'!G108</f>
        <v>0</v>
      </c>
      <c r="H108" s="2">
        <f>'Set a analizar'!H108</f>
        <v>4.5750000000000002</v>
      </c>
      <c r="I108" s="2">
        <f>'Set a analizar'!I108</f>
        <v>0</v>
      </c>
      <c r="J108" s="2">
        <f>'Set a analizar'!J108</f>
        <v>7.3795999999999999</v>
      </c>
      <c r="K108" s="2">
        <f>'Set a analizar'!K108</f>
        <v>0</v>
      </c>
      <c r="L108" s="2">
        <f>'Set a analizar'!L108</f>
        <v>0</v>
      </c>
      <c r="M108" s="2">
        <f>'Set a analizar'!M108</f>
        <v>0</v>
      </c>
      <c r="N108" s="2">
        <f>'Set a analizar'!N108</f>
        <v>-2.7012</v>
      </c>
      <c r="O108" s="2">
        <f>'Set a analizar'!O108</f>
        <v>46146</v>
      </c>
      <c r="P108" s="2">
        <f>'Set a analizar'!P108</f>
        <v>0.91500000000000004</v>
      </c>
      <c r="Q108" s="2">
        <f>'Set a analizar'!Q108</f>
        <v>0</v>
      </c>
    </row>
    <row r="109" spans="2:17" ht="30" x14ac:dyDescent="0.25">
      <c r="B109" s="2">
        <f>'Set a analizar'!B109</f>
        <v>-1</v>
      </c>
      <c r="C109" s="2" t="str">
        <f>'Set a analizar'!C109</f>
        <v>B4</v>
      </c>
      <c r="D109" s="2">
        <f>'Set a analizar'!D109</f>
        <v>4</v>
      </c>
      <c r="E109" s="2" t="str">
        <f>'Set a analizar'!E109</f>
        <v>C2</v>
      </c>
      <c r="F109" s="2" t="str">
        <f>'Set a analizar'!F109</f>
        <v>Combination</v>
      </c>
      <c r="G109" s="2">
        <f>'Set a analizar'!G109</f>
        <v>0</v>
      </c>
      <c r="H109" s="2">
        <f>'Set a analizar'!H109</f>
        <v>4.5750000000000002</v>
      </c>
      <c r="I109" s="2">
        <f>'Set a analizar'!I109</f>
        <v>0</v>
      </c>
      <c r="J109" s="2">
        <f>'Set a analizar'!J109</f>
        <v>10.3666</v>
      </c>
      <c r="K109" s="2">
        <f>'Set a analizar'!K109</f>
        <v>0</v>
      </c>
      <c r="L109" s="2">
        <f>'Set a analizar'!L109</f>
        <v>0</v>
      </c>
      <c r="M109" s="2">
        <f>'Set a analizar'!M109</f>
        <v>0</v>
      </c>
      <c r="N109" s="2">
        <f>'Set a analizar'!N109</f>
        <v>-3.0573999999999999</v>
      </c>
      <c r="O109" s="2">
        <f>'Set a analizar'!O109</f>
        <v>46177</v>
      </c>
      <c r="P109" s="2">
        <f>'Set a analizar'!P109</f>
        <v>0</v>
      </c>
      <c r="Q109" s="2">
        <f>'Set a analizar'!Q109</f>
        <v>0</v>
      </c>
    </row>
    <row r="110" spans="2:17" ht="30" x14ac:dyDescent="0.25">
      <c r="B110" s="2">
        <f>'Set a analizar'!B110</f>
        <v>-1</v>
      </c>
      <c r="C110" s="2" t="str">
        <f>'Set a analizar'!C110</f>
        <v>B4</v>
      </c>
      <c r="D110" s="2">
        <f>'Set a analizar'!D110</f>
        <v>4</v>
      </c>
      <c r="E110" s="2" t="str">
        <f>'Set a analizar'!E110</f>
        <v>C2</v>
      </c>
      <c r="F110" s="2" t="str">
        <f>'Set a analizar'!F110</f>
        <v>Combination</v>
      </c>
      <c r="G110" s="2">
        <f>'Set a analizar'!G110</f>
        <v>0</v>
      </c>
      <c r="H110" s="2">
        <f>'Set a analizar'!H110</f>
        <v>4.9574999999999996</v>
      </c>
      <c r="I110" s="2">
        <f>'Set a analizar'!I110</f>
        <v>0</v>
      </c>
      <c r="J110" s="2">
        <f>'Set a analizar'!J110</f>
        <v>10.5101</v>
      </c>
      <c r="K110" s="2">
        <f>'Set a analizar'!K110</f>
        <v>0</v>
      </c>
      <c r="L110" s="2">
        <f>'Set a analizar'!L110</f>
        <v>0</v>
      </c>
      <c r="M110" s="2">
        <f>'Set a analizar'!M110</f>
        <v>0</v>
      </c>
      <c r="N110" s="2">
        <f>'Set a analizar'!N110</f>
        <v>-7.05</v>
      </c>
      <c r="O110" s="2">
        <f>'Set a analizar'!O110</f>
        <v>46177</v>
      </c>
      <c r="P110" s="2">
        <f>'Set a analizar'!P110</f>
        <v>0.38250000000000001</v>
      </c>
      <c r="Q110" s="2">
        <f>'Set a analizar'!Q110</f>
        <v>0</v>
      </c>
    </row>
    <row r="111" spans="2:17" ht="30" x14ac:dyDescent="0.25">
      <c r="B111" s="2">
        <f>'Set a analizar'!B111</f>
        <v>-1</v>
      </c>
      <c r="C111" s="2" t="str">
        <f>'Set a analizar'!C111</f>
        <v>B4</v>
      </c>
      <c r="D111" s="2">
        <f>'Set a analizar'!D111</f>
        <v>4</v>
      </c>
      <c r="E111" s="2" t="str">
        <f>'Set a analizar'!E111</f>
        <v>C2</v>
      </c>
      <c r="F111" s="2" t="str">
        <f>'Set a analizar'!F111</f>
        <v>Combination</v>
      </c>
      <c r="G111" s="2">
        <f>'Set a analizar'!G111</f>
        <v>0</v>
      </c>
      <c r="H111" s="2">
        <f>'Set a analizar'!H111</f>
        <v>5.34</v>
      </c>
      <c r="I111" s="2">
        <f>'Set a analizar'!I111</f>
        <v>0</v>
      </c>
      <c r="J111" s="2">
        <f>'Set a analizar'!J111</f>
        <v>10.653499999999999</v>
      </c>
      <c r="K111" s="2">
        <f>'Set a analizar'!K111</f>
        <v>0</v>
      </c>
      <c r="L111" s="2">
        <f>'Set a analizar'!L111</f>
        <v>0</v>
      </c>
      <c r="M111" s="2">
        <f>'Set a analizar'!M111</f>
        <v>0</v>
      </c>
      <c r="N111" s="2">
        <f>'Set a analizar'!N111</f>
        <v>-11.0976</v>
      </c>
      <c r="O111" s="2">
        <f>'Set a analizar'!O111</f>
        <v>46177</v>
      </c>
      <c r="P111" s="2">
        <f>'Set a analizar'!P111</f>
        <v>0.76500000000000001</v>
      </c>
      <c r="Q111" s="2">
        <f>'Set a analizar'!Q111</f>
        <v>0</v>
      </c>
    </row>
    <row r="112" spans="2:17" ht="30" x14ac:dyDescent="0.25">
      <c r="B112" s="2">
        <f>'Set a analizar'!B112</f>
        <v>-1</v>
      </c>
      <c r="C112" s="2" t="str">
        <f>'Set a analizar'!C112</f>
        <v>B4</v>
      </c>
      <c r="D112" s="2">
        <f>'Set a analizar'!D112</f>
        <v>4</v>
      </c>
      <c r="E112" s="2" t="str">
        <f>'Set a analizar'!E112</f>
        <v>C3</v>
      </c>
      <c r="F112" s="2" t="str">
        <f>'Set a analizar'!F112</f>
        <v>Combination</v>
      </c>
      <c r="G112" s="2" t="str">
        <f>'Set a analizar'!G112</f>
        <v>Max</v>
      </c>
      <c r="H112" s="2">
        <f>'Set a analizar'!H112</f>
        <v>0</v>
      </c>
      <c r="I112" s="2">
        <f>'Set a analizar'!I112</f>
        <v>0</v>
      </c>
      <c r="J112" s="2">
        <f>'Set a analizar'!J112</f>
        <v>-0.74150000000000005</v>
      </c>
      <c r="K112" s="2">
        <f>'Set a analizar'!K112</f>
        <v>0</v>
      </c>
      <c r="L112" s="2">
        <f>'Set a analizar'!L112</f>
        <v>0</v>
      </c>
      <c r="M112" s="2">
        <f>'Set a analizar'!M112</f>
        <v>0</v>
      </c>
      <c r="N112" s="2">
        <f>'Set a analizar'!N112</f>
        <v>0</v>
      </c>
      <c r="O112" s="2">
        <f>'Set a analizar'!O112</f>
        <v>46026</v>
      </c>
      <c r="P112" s="2">
        <f>'Set a analizar'!P112</f>
        <v>0</v>
      </c>
      <c r="Q112" s="2">
        <f>'Set a analizar'!Q112</f>
        <v>0</v>
      </c>
    </row>
    <row r="113" spans="2:17" ht="30" x14ac:dyDescent="0.25">
      <c r="B113" s="2">
        <f>'Set a analizar'!B113</f>
        <v>-1</v>
      </c>
      <c r="C113" s="2" t="str">
        <f>'Set a analizar'!C113</f>
        <v>B4</v>
      </c>
      <c r="D113" s="2">
        <f>'Set a analizar'!D113</f>
        <v>4</v>
      </c>
      <c r="E113" s="2" t="str">
        <f>'Set a analizar'!E113</f>
        <v>C3</v>
      </c>
      <c r="F113" s="2" t="str">
        <f>'Set a analizar'!F113</f>
        <v>Combination</v>
      </c>
      <c r="G113" s="2" t="str">
        <f>'Set a analizar'!G113</f>
        <v>Max</v>
      </c>
      <c r="H113" s="2">
        <f>'Set a analizar'!H113</f>
        <v>0.45750000000000002</v>
      </c>
      <c r="I113" s="2">
        <f>'Set a analizar'!I113</f>
        <v>0</v>
      </c>
      <c r="J113" s="2">
        <f>'Set a analizar'!J113</f>
        <v>-0.6129</v>
      </c>
      <c r="K113" s="2">
        <f>'Set a analizar'!K113</f>
        <v>0</v>
      </c>
      <c r="L113" s="2">
        <f>'Set a analizar'!L113</f>
        <v>0</v>
      </c>
      <c r="M113" s="2">
        <f>'Set a analizar'!M113</f>
        <v>0</v>
      </c>
      <c r="N113" s="2">
        <f>'Set a analizar'!N113</f>
        <v>0.45090000000000002</v>
      </c>
      <c r="O113" s="2">
        <f>'Set a analizar'!O113</f>
        <v>46026</v>
      </c>
      <c r="P113" s="2">
        <f>'Set a analizar'!P113</f>
        <v>0.45750000000000002</v>
      </c>
      <c r="Q113" s="2">
        <f>'Set a analizar'!Q113</f>
        <v>0</v>
      </c>
    </row>
    <row r="114" spans="2:17" ht="30" x14ac:dyDescent="0.25">
      <c r="B114" s="2">
        <f>'Set a analizar'!B114</f>
        <v>-1</v>
      </c>
      <c r="C114" s="2" t="str">
        <f>'Set a analizar'!C114</f>
        <v>B4</v>
      </c>
      <c r="D114" s="2">
        <f>'Set a analizar'!D114</f>
        <v>4</v>
      </c>
      <c r="E114" s="2" t="str">
        <f>'Set a analizar'!E114</f>
        <v>C3</v>
      </c>
      <c r="F114" s="2" t="str">
        <f>'Set a analizar'!F114</f>
        <v>Combination</v>
      </c>
      <c r="G114" s="2" t="str">
        <f>'Set a analizar'!G114</f>
        <v>Max</v>
      </c>
      <c r="H114" s="2">
        <f>'Set a analizar'!H114</f>
        <v>0.91500000000000004</v>
      </c>
      <c r="I114" s="2">
        <f>'Set a analizar'!I114</f>
        <v>0</v>
      </c>
      <c r="J114" s="2">
        <f>'Set a analizar'!J114</f>
        <v>-0.48420000000000002</v>
      </c>
      <c r="K114" s="2">
        <f>'Set a analizar'!K114</f>
        <v>0</v>
      </c>
      <c r="L114" s="2">
        <f>'Set a analizar'!L114</f>
        <v>0</v>
      </c>
      <c r="M114" s="2">
        <f>'Set a analizar'!M114</f>
        <v>0</v>
      </c>
      <c r="N114" s="2">
        <f>'Set a analizar'!N114</f>
        <v>0.84289999999999998</v>
      </c>
      <c r="O114" s="2">
        <f>'Set a analizar'!O114</f>
        <v>46026</v>
      </c>
      <c r="P114" s="2">
        <f>'Set a analizar'!P114</f>
        <v>0.91500000000000004</v>
      </c>
      <c r="Q114" s="2">
        <f>'Set a analizar'!Q114</f>
        <v>0</v>
      </c>
    </row>
    <row r="115" spans="2:17" ht="30" x14ac:dyDescent="0.25">
      <c r="B115" s="2">
        <f>'Set a analizar'!B115</f>
        <v>-1</v>
      </c>
      <c r="C115" s="2" t="str">
        <f>'Set a analizar'!C115</f>
        <v>B4</v>
      </c>
      <c r="D115" s="2">
        <f>'Set a analizar'!D115</f>
        <v>4</v>
      </c>
      <c r="E115" s="2" t="str">
        <f>'Set a analizar'!E115</f>
        <v>C3</v>
      </c>
      <c r="F115" s="2" t="str">
        <f>'Set a analizar'!F115</f>
        <v>Combination</v>
      </c>
      <c r="G115" s="2" t="str">
        <f>'Set a analizar'!G115</f>
        <v>Max</v>
      </c>
      <c r="H115" s="2">
        <f>'Set a analizar'!H115</f>
        <v>0.91500000000000004</v>
      </c>
      <c r="I115" s="2">
        <f>'Set a analizar'!I115</f>
        <v>0</v>
      </c>
      <c r="J115" s="2">
        <f>'Set a analizar'!J115</f>
        <v>-1.4483999999999999</v>
      </c>
      <c r="K115" s="2">
        <f>'Set a analizar'!K115</f>
        <v>0</v>
      </c>
      <c r="L115" s="2">
        <f>'Set a analizar'!L115</f>
        <v>0</v>
      </c>
      <c r="M115" s="2">
        <f>'Set a analizar'!M115</f>
        <v>0</v>
      </c>
      <c r="N115" s="2">
        <f>'Set a analizar'!N115</f>
        <v>1.0291999999999999</v>
      </c>
      <c r="O115" s="2">
        <f>'Set a analizar'!O115</f>
        <v>46057</v>
      </c>
      <c r="P115" s="2">
        <f>'Set a analizar'!P115</f>
        <v>0</v>
      </c>
      <c r="Q115" s="2">
        <f>'Set a analizar'!Q115</f>
        <v>0</v>
      </c>
    </row>
    <row r="116" spans="2:17" ht="30" x14ac:dyDescent="0.25">
      <c r="B116" s="2">
        <f>'Set a analizar'!B116</f>
        <v>-1</v>
      </c>
      <c r="C116" s="2" t="str">
        <f>'Set a analizar'!C116</f>
        <v>B4</v>
      </c>
      <c r="D116" s="2">
        <f>'Set a analizar'!D116</f>
        <v>4</v>
      </c>
      <c r="E116" s="2" t="str">
        <f>'Set a analizar'!E116</f>
        <v>C3</v>
      </c>
      <c r="F116" s="2" t="str">
        <f>'Set a analizar'!F116</f>
        <v>Combination</v>
      </c>
      <c r="G116" s="2" t="str">
        <f>'Set a analizar'!G116</f>
        <v>Max</v>
      </c>
      <c r="H116" s="2">
        <f>'Set a analizar'!H116</f>
        <v>1.3725000000000001</v>
      </c>
      <c r="I116" s="2">
        <f>'Set a analizar'!I116</f>
        <v>0</v>
      </c>
      <c r="J116" s="2">
        <f>'Set a analizar'!J116</f>
        <v>-1.3197000000000001</v>
      </c>
      <c r="K116" s="2">
        <f>'Set a analizar'!K116</f>
        <v>0</v>
      </c>
      <c r="L116" s="2">
        <f>'Set a analizar'!L116</f>
        <v>0</v>
      </c>
      <c r="M116" s="2">
        <f>'Set a analizar'!M116</f>
        <v>0</v>
      </c>
      <c r="N116" s="2">
        <f>'Set a analizar'!N116</f>
        <v>1.6625000000000001</v>
      </c>
      <c r="O116" s="2">
        <f>'Set a analizar'!O116</f>
        <v>46057</v>
      </c>
      <c r="P116" s="2">
        <f>'Set a analizar'!P116</f>
        <v>0.45750000000000002</v>
      </c>
      <c r="Q116" s="2">
        <f>'Set a analizar'!Q116</f>
        <v>0</v>
      </c>
    </row>
    <row r="117" spans="2:17" ht="30" x14ac:dyDescent="0.25">
      <c r="B117" s="2">
        <f>'Set a analizar'!B117</f>
        <v>-1</v>
      </c>
      <c r="C117" s="2" t="str">
        <f>'Set a analizar'!C117</f>
        <v>B4</v>
      </c>
      <c r="D117" s="2">
        <f>'Set a analizar'!D117</f>
        <v>4</v>
      </c>
      <c r="E117" s="2" t="str">
        <f>'Set a analizar'!E117</f>
        <v>C3</v>
      </c>
      <c r="F117" s="2" t="str">
        <f>'Set a analizar'!F117</f>
        <v>Combination</v>
      </c>
      <c r="G117" s="2" t="str">
        <f>'Set a analizar'!G117</f>
        <v>Max</v>
      </c>
      <c r="H117" s="2">
        <f>'Set a analizar'!H117</f>
        <v>1.83</v>
      </c>
      <c r="I117" s="2">
        <f>'Set a analizar'!I117</f>
        <v>0</v>
      </c>
      <c r="J117" s="2">
        <f>'Set a analizar'!J117</f>
        <v>-1.1910000000000001</v>
      </c>
      <c r="K117" s="2">
        <f>'Set a analizar'!K117</f>
        <v>0</v>
      </c>
      <c r="L117" s="2">
        <f>'Set a analizar'!L117</f>
        <v>0</v>
      </c>
      <c r="M117" s="2">
        <f>'Set a analizar'!M117</f>
        <v>0</v>
      </c>
      <c r="N117" s="2">
        <f>'Set a analizar'!N117</f>
        <v>2.2368000000000001</v>
      </c>
      <c r="O117" s="2">
        <f>'Set a analizar'!O117</f>
        <v>46057</v>
      </c>
      <c r="P117" s="2">
        <f>'Set a analizar'!P117</f>
        <v>0.91500000000000004</v>
      </c>
      <c r="Q117" s="2">
        <f>'Set a analizar'!Q117</f>
        <v>0</v>
      </c>
    </row>
    <row r="118" spans="2:17" ht="30" x14ac:dyDescent="0.25">
      <c r="B118" s="2">
        <f>'Set a analizar'!B118</f>
        <v>-1</v>
      </c>
      <c r="C118" s="2" t="str">
        <f>'Set a analizar'!C118</f>
        <v>B4</v>
      </c>
      <c r="D118" s="2">
        <f>'Set a analizar'!D118</f>
        <v>4</v>
      </c>
      <c r="E118" s="2" t="str">
        <f>'Set a analizar'!E118</f>
        <v>C3</v>
      </c>
      <c r="F118" s="2" t="str">
        <f>'Set a analizar'!F118</f>
        <v>Combination</v>
      </c>
      <c r="G118" s="2" t="str">
        <f>'Set a analizar'!G118</f>
        <v>Max</v>
      </c>
      <c r="H118" s="2">
        <f>'Set a analizar'!H118</f>
        <v>1.83</v>
      </c>
      <c r="I118" s="2">
        <f>'Set a analizar'!I118</f>
        <v>0</v>
      </c>
      <c r="J118" s="2">
        <f>'Set a analizar'!J118</f>
        <v>-0.308</v>
      </c>
      <c r="K118" s="2">
        <f>'Set a analizar'!K118</f>
        <v>0</v>
      </c>
      <c r="L118" s="2">
        <f>'Set a analizar'!L118</f>
        <v>0</v>
      </c>
      <c r="M118" s="2">
        <f>'Set a analizar'!M118</f>
        <v>0</v>
      </c>
      <c r="N118" s="2">
        <f>'Set a analizar'!N118</f>
        <v>2.2631999999999999</v>
      </c>
      <c r="O118" s="2">
        <f>'Set a analizar'!O118</f>
        <v>46085</v>
      </c>
      <c r="P118" s="2">
        <f>'Set a analizar'!P118</f>
        <v>0</v>
      </c>
      <c r="Q118" s="2">
        <f>'Set a analizar'!Q118</f>
        <v>0</v>
      </c>
    </row>
    <row r="119" spans="2:17" ht="30" x14ac:dyDescent="0.25">
      <c r="B119" s="2">
        <f>'Set a analizar'!B119</f>
        <v>-1</v>
      </c>
      <c r="C119" s="2" t="str">
        <f>'Set a analizar'!C119</f>
        <v>B4</v>
      </c>
      <c r="D119" s="2">
        <f>'Set a analizar'!D119</f>
        <v>4</v>
      </c>
      <c r="E119" s="2" t="str">
        <f>'Set a analizar'!E119</f>
        <v>C3</v>
      </c>
      <c r="F119" s="2" t="str">
        <f>'Set a analizar'!F119</f>
        <v>Combination</v>
      </c>
      <c r="G119" s="2" t="str">
        <f>'Set a analizar'!G119</f>
        <v>Max</v>
      </c>
      <c r="H119" s="2">
        <f>'Set a analizar'!H119</f>
        <v>2.2875000000000001</v>
      </c>
      <c r="I119" s="2">
        <f>'Set a analizar'!I119</f>
        <v>0</v>
      </c>
      <c r="J119" s="2">
        <f>'Set a analizar'!J119</f>
        <v>-0.1794</v>
      </c>
      <c r="K119" s="2">
        <f>'Set a analizar'!K119</f>
        <v>0</v>
      </c>
      <c r="L119" s="2">
        <f>'Set a analizar'!L119</f>
        <v>0</v>
      </c>
      <c r="M119" s="2">
        <f>'Set a analizar'!M119</f>
        <v>0</v>
      </c>
      <c r="N119" s="2">
        <f>'Set a analizar'!N119</f>
        <v>2.3746999999999998</v>
      </c>
      <c r="O119" s="2">
        <f>'Set a analizar'!O119</f>
        <v>46085</v>
      </c>
      <c r="P119" s="2">
        <f>'Set a analizar'!P119</f>
        <v>0.45750000000000002</v>
      </c>
      <c r="Q119" s="2">
        <f>'Set a analizar'!Q119</f>
        <v>0</v>
      </c>
    </row>
    <row r="120" spans="2:17" ht="30" x14ac:dyDescent="0.25">
      <c r="B120" s="2">
        <f>'Set a analizar'!B120</f>
        <v>-1</v>
      </c>
      <c r="C120" s="2" t="str">
        <f>'Set a analizar'!C120</f>
        <v>B4</v>
      </c>
      <c r="D120" s="2">
        <f>'Set a analizar'!D120</f>
        <v>4</v>
      </c>
      <c r="E120" s="2" t="str">
        <f>'Set a analizar'!E120</f>
        <v>C3</v>
      </c>
      <c r="F120" s="2" t="str">
        <f>'Set a analizar'!F120</f>
        <v>Combination</v>
      </c>
      <c r="G120" s="2" t="str">
        <f>'Set a analizar'!G120</f>
        <v>Max</v>
      </c>
      <c r="H120" s="2">
        <f>'Set a analizar'!H120</f>
        <v>2.7450000000000001</v>
      </c>
      <c r="I120" s="2">
        <f>'Set a analizar'!I120</f>
        <v>0</v>
      </c>
      <c r="J120" s="2">
        <f>'Set a analizar'!J120</f>
        <v>-5.0700000000000002E-2</v>
      </c>
      <c r="K120" s="2">
        <f>'Set a analizar'!K120</f>
        <v>0</v>
      </c>
      <c r="L120" s="2">
        <f>'Set a analizar'!L120</f>
        <v>0</v>
      </c>
      <c r="M120" s="2">
        <f>'Set a analizar'!M120</f>
        <v>0</v>
      </c>
      <c r="N120" s="2">
        <f>'Set a analizar'!N120</f>
        <v>2.4274</v>
      </c>
      <c r="O120" s="2">
        <f>'Set a analizar'!O120</f>
        <v>46085</v>
      </c>
      <c r="P120" s="2">
        <f>'Set a analizar'!P120</f>
        <v>0.91500000000000004</v>
      </c>
      <c r="Q120" s="2">
        <f>'Set a analizar'!Q120</f>
        <v>0</v>
      </c>
    </row>
    <row r="121" spans="2:17" ht="30" x14ac:dyDescent="0.25">
      <c r="B121" s="2">
        <f>'Set a analizar'!B121</f>
        <v>-1</v>
      </c>
      <c r="C121" s="2" t="str">
        <f>'Set a analizar'!C121</f>
        <v>B4</v>
      </c>
      <c r="D121" s="2">
        <f>'Set a analizar'!D121</f>
        <v>4</v>
      </c>
      <c r="E121" s="2" t="str">
        <f>'Set a analizar'!E121</f>
        <v>C3</v>
      </c>
      <c r="F121" s="2" t="str">
        <f>'Set a analizar'!F121</f>
        <v>Combination</v>
      </c>
      <c r="G121" s="2" t="str">
        <f>'Set a analizar'!G121</f>
        <v>Max</v>
      </c>
      <c r="H121" s="2">
        <f>'Set a analizar'!H121</f>
        <v>2.7450000000000001</v>
      </c>
      <c r="I121" s="2">
        <f>'Set a analizar'!I121</f>
        <v>0</v>
      </c>
      <c r="J121" s="2">
        <f>'Set a analizar'!J121</f>
        <v>1.0524</v>
      </c>
      <c r="K121" s="2">
        <f>'Set a analizar'!K121</f>
        <v>0</v>
      </c>
      <c r="L121" s="2">
        <f>'Set a analizar'!L121</f>
        <v>0</v>
      </c>
      <c r="M121" s="2">
        <f>'Set a analizar'!M121</f>
        <v>0</v>
      </c>
      <c r="N121" s="2">
        <f>'Set a analizar'!N121</f>
        <v>2.4076</v>
      </c>
      <c r="O121" s="2">
        <f>'Set a analizar'!O121</f>
        <v>46116</v>
      </c>
      <c r="P121" s="2">
        <f>'Set a analizar'!P121</f>
        <v>0</v>
      </c>
      <c r="Q121" s="2">
        <f>'Set a analizar'!Q121</f>
        <v>0</v>
      </c>
    </row>
    <row r="122" spans="2:17" ht="30" x14ac:dyDescent="0.25">
      <c r="B122" s="2">
        <f>'Set a analizar'!B122</f>
        <v>-1</v>
      </c>
      <c r="C122" s="2" t="str">
        <f>'Set a analizar'!C122</f>
        <v>B4</v>
      </c>
      <c r="D122" s="2">
        <f>'Set a analizar'!D122</f>
        <v>4</v>
      </c>
      <c r="E122" s="2" t="str">
        <f>'Set a analizar'!E122</f>
        <v>C3</v>
      </c>
      <c r="F122" s="2" t="str">
        <f>'Set a analizar'!F122</f>
        <v>Combination</v>
      </c>
      <c r="G122" s="2" t="str">
        <f>'Set a analizar'!G122</f>
        <v>Max</v>
      </c>
      <c r="H122" s="2">
        <f>'Set a analizar'!H122</f>
        <v>3.2025000000000001</v>
      </c>
      <c r="I122" s="2">
        <f>'Set a analizar'!I122</f>
        <v>0</v>
      </c>
      <c r="J122" s="2">
        <f>'Set a analizar'!J122</f>
        <v>1.181</v>
      </c>
      <c r="K122" s="2">
        <f>'Set a analizar'!K122</f>
        <v>0</v>
      </c>
      <c r="L122" s="2">
        <f>'Set a analizar'!L122</f>
        <v>0</v>
      </c>
      <c r="M122" s="2">
        <f>'Set a analizar'!M122</f>
        <v>0</v>
      </c>
      <c r="N122" s="2">
        <f>'Set a analizar'!N122</f>
        <v>1.8968</v>
      </c>
      <c r="O122" s="2">
        <f>'Set a analizar'!O122</f>
        <v>46116</v>
      </c>
      <c r="P122" s="2">
        <f>'Set a analizar'!P122</f>
        <v>0.45750000000000002</v>
      </c>
      <c r="Q122" s="2">
        <f>'Set a analizar'!Q122</f>
        <v>0</v>
      </c>
    </row>
    <row r="123" spans="2:17" ht="30" x14ac:dyDescent="0.25">
      <c r="B123" s="2">
        <f>'Set a analizar'!B123</f>
        <v>-1</v>
      </c>
      <c r="C123" s="2" t="str">
        <f>'Set a analizar'!C123</f>
        <v>B4</v>
      </c>
      <c r="D123" s="2">
        <f>'Set a analizar'!D123</f>
        <v>4</v>
      </c>
      <c r="E123" s="2" t="str">
        <f>'Set a analizar'!E123</f>
        <v>C3</v>
      </c>
      <c r="F123" s="2" t="str">
        <f>'Set a analizar'!F123</f>
        <v>Combination</v>
      </c>
      <c r="G123" s="2" t="str">
        <f>'Set a analizar'!G123</f>
        <v>Max</v>
      </c>
      <c r="H123" s="2">
        <f>'Set a analizar'!H123</f>
        <v>3.66</v>
      </c>
      <c r="I123" s="2">
        <f>'Set a analizar'!I123</f>
        <v>0</v>
      </c>
      <c r="J123" s="2">
        <f>'Set a analizar'!J123</f>
        <v>1.3097000000000001</v>
      </c>
      <c r="K123" s="2">
        <f>'Set a analizar'!K123</f>
        <v>0</v>
      </c>
      <c r="L123" s="2">
        <f>'Set a analizar'!L123</f>
        <v>0</v>
      </c>
      <c r="M123" s="2">
        <f>'Set a analizar'!M123</f>
        <v>0</v>
      </c>
      <c r="N123" s="2">
        <f>'Set a analizar'!N123</f>
        <v>1.3447</v>
      </c>
      <c r="O123" s="2">
        <f>'Set a analizar'!O123</f>
        <v>46116</v>
      </c>
      <c r="P123" s="2">
        <f>'Set a analizar'!P123</f>
        <v>0.91500000000000004</v>
      </c>
      <c r="Q123" s="2">
        <f>'Set a analizar'!Q123</f>
        <v>0</v>
      </c>
    </row>
    <row r="124" spans="2:17" ht="30" x14ac:dyDescent="0.25">
      <c r="B124" s="2">
        <f>'Set a analizar'!B124</f>
        <v>-1</v>
      </c>
      <c r="C124" s="2" t="str">
        <f>'Set a analizar'!C124</f>
        <v>B4</v>
      </c>
      <c r="D124" s="2">
        <f>'Set a analizar'!D124</f>
        <v>4</v>
      </c>
      <c r="E124" s="2" t="str">
        <f>'Set a analizar'!E124</f>
        <v>C3</v>
      </c>
      <c r="F124" s="2" t="str">
        <f>'Set a analizar'!F124</f>
        <v>Combination</v>
      </c>
      <c r="G124" s="2" t="str">
        <f>'Set a analizar'!G124</f>
        <v>Max</v>
      </c>
      <c r="H124" s="2">
        <f>'Set a analizar'!H124</f>
        <v>3.66</v>
      </c>
      <c r="I124" s="2">
        <f>'Set a analizar'!I124</f>
        <v>0</v>
      </c>
      <c r="J124" s="2">
        <f>'Set a analizar'!J124</f>
        <v>2.4117000000000002</v>
      </c>
      <c r="K124" s="2">
        <f>'Set a analizar'!K124</f>
        <v>0</v>
      </c>
      <c r="L124" s="2">
        <f>'Set a analizar'!L124</f>
        <v>0</v>
      </c>
      <c r="M124" s="2">
        <f>'Set a analizar'!M124</f>
        <v>0</v>
      </c>
      <c r="N124" s="2">
        <f>'Set a analizar'!N124</f>
        <v>1.2768999999999999</v>
      </c>
      <c r="O124" s="2">
        <f>'Set a analizar'!O124</f>
        <v>46146</v>
      </c>
      <c r="P124" s="2">
        <f>'Set a analizar'!P124</f>
        <v>0</v>
      </c>
      <c r="Q124" s="2">
        <f>'Set a analizar'!Q124</f>
        <v>0</v>
      </c>
    </row>
    <row r="125" spans="2:17" ht="30" x14ac:dyDescent="0.25">
      <c r="B125" s="2">
        <f>'Set a analizar'!B125</f>
        <v>-1</v>
      </c>
      <c r="C125" s="2" t="str">
        <f>'Set a analizar'!C125</f>
        <v>B4</v>
      </c>
      <c r="D125" s="2">
        <f>'Set a analizar'!D125</f>
        <v>4</v>
      </c>
      <c r="E125" s="2" t="str">
        <f>'Set a analizar'!E125</f>
        <v>C3</v>
      </c>
      <c r="F125" s="2" t="str">
        <f>'Set a analizar'!F125</f>
        <v>Combination</v>
      </c>
      <c r="G125" s="2" t="str">
        <f>'Set a analizar'!G125</f>
        <v>Max</v>
      </c>
      <c r="H125" s="2">
        <f>'Set a analizar'!H125</f>
        <v>4.1174999999999997</v>
      </c>
      <c r="I125" s="2">
        <f>'Set a analizar'!I125</f>
        <v>0</v>
      </c>
      <c r="J125" s="2">
        <f>'Set a analizar'!J125</f>
        <v>2.5404</v>
      </c>
      <c r="K125" s="2">
        <f>'Set a analizar'!K125</f>
        <v>0</v>
      </c>
      <c r="L125" s="2">
        <f>'Set a analizar'!L125</f>
        <v>0</v>
      </c>
      <c r="M125" s="2">
        <f>'Set a analizar'!M125</f>
        <v>0</v>
      </c>
      <c r="N125" s="2">
        <f>'Set a analizar'!N125</f>
        <v>0.20200000000000001</v>
      </c>
      <c r="O125" s="2">
        <f>'Set a analizar'!O125</f>
        <v>46146</v>
      </c>
      <c r="P125" s="2">
        <f>'Set a analizar'!P125</f>
        <v>0.45750000000000002</v>
      </c>
      <c r="Q125" s="2">
        <f>'Set a analizar'!Q125</f>
        <v>0</v>
      </c>
    </row>
    <row r="126" spans="2:17" ht="30" x14ac:dyDescent="0.25">
      <c r="B126" s="2">
        <f>'Set a analizar'!B126</f>
        <v>-1</v>
      </c>
      <c r="C126" s="2" t="str">
        <f>'Set a analizar'!C126</f>
        <v>B4</v>
      </c>
      <c r="D126" s="2">
        <f>'Set a analizar'!D126</f>
        <v>4</v>
      </c>
      <c r="E126" s="2" t="str">
        <f>'Set a analizar'!E126</f>
        <v>C3</v>
      </c>
      <c r="F126" s="2" t="str">
        <f>'Set a analizar'!F126</f>
        <v>Combination</v>
      </c>
      <c r="G126" s="2" t="str">
        <f>'Set a analizar'!G126</f>
        <v>Max</v>
      </c>
      <c r="H126" s="2">
        <f>'Set a analizar'!H126</f>
        <v>4.5750000000000002</v>
      </c>
      <c r="I126" s="2">
        <f>'Set a analizar'!I126</f>
        <v>0</v>
      </c>
      <c r="J126" s="2">
        <f>'Set a analizar'!J126</f>
        <v>2.669</v>
      </c>
      <c r="K126" s="2">
        <f>'Set a analizar'!K126</f>
        <v>0</v>
      </c>
      <c r="L126" s="2">
        <f>'Set a analizar'!L126</f>
        <v>0</v>
      </c>
      <c r="M126" s="2">
        <f>'Set a analizar'!M126</f>
        <v>0</v>
      </c>
      <c r="N126" s="2">
        <f>'Set a analizar'!N126</f>
        <v>-0.93149999999999999</v>
      </c>
      <c r="O126" s="2">
        <f>'Set a analizar'!O126</f>
        <v>46146</v>
      </c>
      <c r="P126" s="2">
        <f>'Set a analizar'!P126</f>
        <v>0.91500000000000004</v>
      </c>
      <c r="Q126" s="2">
        <f>'Set a analizar'!Q126</f>
        <v>0</v>
      </c>
    </row>
    <row r="127" spans="2:17" ht="30" x14ac:dyDescent="0.25">
      <c r="B127" s="2">
        <f>'Set a analizar'!B127</f>
        <v>-1</v>
      </c>
      <c r="C127" s="2" t="str">
        <f>'Set a analizar'!C127</f>
        <v>B4</v>
      </c>
      <c r="D127" s="2">
        <f>'Set a analizar'!D127</f>
        <v>4</v>
      </c>
      <c r="E127" s="2" t="str">
        <f>'Set a analizar'!E127</f>
        <v>C3</v>
      </c>
      <c r="F127" s="2" t="str">
        <f>'Set a analizar'!F127</f>
        <v>Combination</v>
      </c>
      <c r="G127" s="2" t="str">
        <f>'Set a analizar'!G127</f>
        <v>Max</v>
      </c>
      <c r="H127" s="2">
        <f>'Set a analizar'!H127</f>
        <v>4.5750000000000002</v>
      </c>
      <c r="I127" s="2">
        <f>'Set a analizar'!I127</f>
        <v>0</v>
      </c>
      <c r="J127" s="2">
        <f>'Set a analizar'!J127</f>
        <v>3.6583999999999999</v>
      </c>
      <c r="K127" s="2">
        <f>'Set a analizar'!K127</f>
        <v>0</v>
      </c>
      <c r="L127" s="2">
        <f>'Set a analizar'!L127</f>
        <v>0</v>
      </c>
      <c r="M127" s="2">
        <f>'Set a analizar'!M127</f>
        <v>0</v>
      </c>
      <c r="N127" s="2">
        <f>'Set a analizar'!N127</f>
        <v>-1.0521</v>
      </c>
      <c r="O127" s="2">
        <f>'Set a analizar'!O127</f>
        <v>46177</v>
      </c>
      <c r="P127" s="2">
        <f>'Set a analizar'!P127</f>
        <v>0</v>
      </c>
      <c r="Q127" s="2">
        <f>'Set a analizar'!Q127</f>
        <v>0</v>
      </c>
    </row>
    <row r="128" spans="2:17" ht="30" x14ac:dyDescent="0.25">
      <c r="B128" s="2">
        <f>'Set a analizar'!B128</f>
        <v>-1</v>
      </c>
      <c r="C128" s="2" t="str">
        <f>'Set a analizar'!C128</f>
        <v>B4</v>
      </c>
      <c r="D128" s="2">
        <f>'Set a analizar'!D128</f>
        <v>4</v>
      </c>
      <c r="E128" s="2" t="str">
        <f>'Set a analizar'!E128</f>
        <v>C3</v>
      </c>
      <c r="F128" s="2" t="str">
        <f>'Set a analizar'!F128</f>
        <v>Combination</v>
      </c>
      <c r="G128" s="2" t="str">
        <f>'Set a analizar'!G128</f>
        <v>Max</v>
      </c>
      <c r="H128" s="2">
        <f>'Set a analizar'!H128</f>
        <v>4.9574999999999996</v>
      </c>
      <c r="I128" s="2">
        <f>'Set a analizar'!I128</f>
        <v>0</v>
      </c>
      <c r="J128" s="2">
        <f>'Set a analizar'!J128</f>
        <v>3.766</v>
      </c>
      <c r="K128" s="2">
        <f>'Set a analizar'!K128</f>
        <v>0</v>
      </c>
      <c r="L128" s="2">
        <f>'Set a analizar'!L128</f>
        <v>0</v>
      </c>
      <c r="M128" s="2">
        <f>'Set a analizar'!M128</f>
        <v>0</v>
      </c>
      <c r="N128" s="2">
        <f>'Set a analizar'!N128</f>
        <v>-2.3986000000000001</v>
      </c>
      <c r="O128" s="2">
        <f>'Set a analizar'!O128</f>
        <v>46177</v>
      </c>
      <c r="P128" s="2">
        <f>'Set a analizar'!P128</f>
        <v>0.38250000000000001</v>
      </c>
      <c r="Q128" s="2">
        <f>'Set a analizar'!Q128</f>
        <v>0</v>
      </c>
    </row>
    <row r="129" spans="2:17" ht="30" x14ac:dyDescent="0.25">
      <c r="B129" s="2">
        <f>'Set a analizar'!B129</f>
        <v>-1</v>
      </c>
      <c r="C129" s="2" t="str">
        <f>'Set a analizar'!C129</f>
        <v>B4</v>
      </c>
      <c r="D129" s="2">
        <f>'Set a analizar'!D129</f>
        <v>4</v>
      </c>
      <c r="E129" s="2" t="str">
        <f>'Set a analizar'!E129</f>
        <v>C3</v>
      </c>
      <c r="F129" s="2" t="str">
        <f>'Set a analizar'!F129</f>
        <v>Combination</v>
      </c>
      <c r="G129" s="2" t="str">
        <f>'Set a analizar'!G129</f>
        <v>Max</v>
      </c>
      <c r="H129" s="2">
        <f>'Set a analizar'!H129</f>
        <v>5.34</v>
      </c>
      <c r="I129" s="2">
        <f>'Set a analizar'!I129</f>
        <v>0</v>
      </c>
      <c r="J129" s="2">
        <f>'Set a analizar'!J129</f>
        <v>3.8736000000000002</v>
      </c>
      <c r="K129" s="2">
        <f>'Set a analizar'!K129</f>
        <v>0</v>
      </c>
      <c r="L129" s="2">
        <f>'Set a analizar'!L129</f>
        <v>0</v>
      </c>
      <c r="M129" s="2">
        <f>'Set a analizar'!M129</f>
        <v>0</v>
      </c>
      <c r="N129" s="2">
        <f>'Set a analizar'!N129</f>
        <v>-3.7864</v>
      </c>
      <c r="O129" s="2">
        <f>'Set a analizar'!O129</f>
        <v>46177</v>
      </c>
      <c r="P129" s="2">
        <f>'Set a analizar'!P129</f>
        <v>0.76500000000000001</v>
      </c>
      <c r="Q129" s="2">
        <f>'Set a analizar'!Q129</f>
        <v>0</v>
      </c>
    </row>
    <row r="130" spans="2:17" ht="30" x14ac:dyDescent="0.25">
      <c r="B130" s="2">
        <f>'Set a analizar'!B130</f>
        <v>-1</v>
      </c>
      <c r="C130" s="2" t="str">
        <f>'Set a analizar'!C130</f>
        <v>B4</v>
      </c>
      <c r="D130" s="2">
        <f>'Set a analizar'!D130</f>
        <v>4</v>
      </c>
      <c r="E130" s="2" t="str">
        <f>'Set a analizar'!E130</f>
        <v>C3</v>
      </c>
      <c r="F130" s="2" t="str">
        <f>'Set a analizar'!F130</f>
        <v>Combination</v>
      </c>
      <c r="G130" s="2" t="str">
        <f>'Set a analizar'!G130</f>
        <v>Min</v>
      </c>
      <c r="H130" s="2">
        <f>'Set a analizar'!H130</f>
        <v>0</v>
      </c>
      <c r="I130" s="2">
        <f>'Set a analizar'!I130</f>
        <v>0</v>
      </c>
      <c r="J130" s="2">
        <f>'Set a analizar'!J130</f>
        <v>-1.0499000000000001</v>
      </c>
      <c r="K130" s="2">
        <f>'Set a analizar'!K130</f>
        <v>0</v>
      </c>
      <c r="L130" s="2">
        <f>'Set a analizar'!L130</f>
        <v>0</v>
      </c>
      <c r="M130" s="2">
        <f>'Set a analizar'!M130</f>
        <v>0</v>
      </c>
      <c r="N130" s="2">
        <f>'Set a analizar'!N130</f>
        <v>0</v>
      </c>
      <c r="O130" s="2">
        <f>'Set a analizar'!O130</f>
        <v>46026</v>
      </c>
      <c r="P130" s="2">
        <f>'Set a analizar'!P130</f>
        <v>0</v>
      </c>
      <c r="Q130" s="2">
        <f>'Set a analizar'!Q130</f>
        <v>0</v>
      </c>
    </row>
    <row r="131" spans="2:17" ht="30" x14ac:dyDescent="0.25">
      <c r="B131" s="2">
        <f>'Set a analizar'!B131</f>
        <v>-1</v>
      </c>
      <c r="C131" s="2" t="str">
        <f>'Set a analizar'!C131</f>
        <v>B4</v>
      </c>
      <c r="D131" s="2">
        <f>'Set a analizar'!D131</f>
        <v>4</v>
      </c>
      <c r="E131" s="2" t="str">
        <f>'Set a analizar'!E131</f>
        <v>C3</v>
      </c>
      <c r="F131" s="2" t="str">
        <f>'Set a analizar'!F131</f>
        <v>Combination</v>
      </c>
      <c r="G131" s="2" t="str">
        <f>'Set a analizar'!G131</f>
        <v>Min</v>
      </c>
      <c r="H131" s="2">
        <f>'Set a analizar'!H131</f>
        <v>0.45750000000000002</v>
      </c>
      <c r="I131" s="2">
        <f>'Set a analizar'!I131</f>
        <v>0</v>
      </c>
      <c r="J131" s="2">
        <f>'Set a analizar'!J131</f>
        <v>-0.92120000000000002</v>
      </c>
      <c r="K131" s="2">
        <f>'Set a analizar'!K131</f>
        <v>0</v>
      </c>
      <c r="L131" s="2">
        <f>'Set a analizar'!L131</f>
        <v>0</v>
      </c>
      <c r="M131" s="2">
        <f>'Set a analizar'!M131</f>
        <v>0</v>
      </c>
      <c r="N131" s="2">
        <f>'Set a analizar'!N131</f>
        <v>0.30980000000000002</v>
      </c>
      <c r="O131" s="2">
        <f>'Set a analizar'!O131</f>
        <v>46026</v>
      </c>
      <c r="P131" s="2">
        <f>'Set a analizar'!P131</f>
        <v>0.45750000000000002</v>
      </c>
      <c r="Q131" s="2">
        <f>'Set a analizar'!Q131</f>
        <v>0</v>
      </c>
    </row>
    <row r="132" spans="2:17" ht="30" x14ac:dyDescent="0.25">
      <c r="B132" s="2">
        <f>'Set a analizar'!B132</f>
        <v>-1</v>
      </c>
      <c r="C132" s="2" t="str">
        <f>'Set a analizar'!C132</f>
        <v>B4</v>
      </c>
      <c r="D132" s="2">
        <f>'Set a analizar'!D132</f>
        <v>4</v>
      </c>
      <c r="E132" s="2" t="str">
        <f>'Set a analizar'!E132</f>
        <v>C3</v>
      </c>
      <c r="F132" s="2" t="str">
        <f>'Set a analizar'!F132</f>
        <v>Combination</v>
      </c>
      <c r="G132" s="2" t="str">
        <f>'Set a analizar'!G132</f>
        <v>Min</v>
      </c>
      <c r="H132" s="2">
        <f>'Set a analizar'!H132</f>
        <v>0.91500000000000004</v>
      </c>
      <c r="I132" s="2">
        <f>'Set a analizar'!I132</f>
        <v>0</v>
      </c>
      <c r="J132" s="2">
        <f>'Set a analizar'!J132</f>
        <v>-0.79259999999999997</v>
      </c>
      <c r="K132" s="2">
        <f>'Set a analizar'!K132</f>
        <v>0</v>
      </c>
      <c r="L132" s="2">
        <f>'Set a analizar'!L132</f>
        <v>0</v>
      </c>
      <c r="M132" s="2">
        <f>'Set a analizar'!M132</f>
        <v>0</v>
      </c>
      <c r="N132" s="2">
        <f>'Set a analizar'!N132</f>
        <v>0.56079999999999997</v>
      </c>
      <c r="O132" s="2">
        <f>'Set a analizar'!O132</f>
        <v>46026</v>
      </c>
      <c r="P132" s="2">
        <f>'Set a analizar'!P132</f>
        <v>0.91500000000000004</v>
      </c>
      <c r="Q132" s="2">
        <f>'Set a analizar'!Q132</f>
        <v>0</v>
      </c>
    </row>
    <row r="133" spans="2:17" ht="30" x14ac:dyDescent="0.25">
      <c r="B133" s="2">
        <f>'Set a analizar'!B133</f>
        <v>-1</v>
      </c>
      <c r="C133" s="2" t="str">
        <f>'Set a analizar'!C133</f>
        <v>B4</v>
      </c>
      <c r="D133" s="2">
        <f>'Set a analizar'!D133</f>
        <v>4</v>
      </c>
      <c r="E133" s="2" t="str">
        <f>'Set a analizar'!E133</f>
        <v>C3</v>
      </c>
      <c r="F133" s="2" t="str">
        <f>'Set a analizar'!F133</f>
        <v>Combination</v>
      </c>
      <c r="G133" s="2" t="str">
        <f>'Set a analizar'!G133</f>
        <v>Min</v>
      </c>
      <c r="H133" s="2">
        <f>'Set a analizar'!H133</f>
        <v>0.91500000000000004</v>
      </c>
      <c r="I133" s="2">
        <f>'Set a analizar'!I133</f>
        <v>0</v>
      </c>
      <c r="J133" s="2">
        <f>'Set a analizar'!J133</f>
        <v>-1.5086999999999999</v>
      </c>
      <c r="K133" s="2">
        <f>'Set a analizar'!K133</f>
        <v>0</v>
      </c>
      <c r="L133" s="2">
        <f>'Set a analizar'!L133</f>
        <v>0</v>
      </c>
      <c r="M133" s="2">
        <f>'Set a analizar'!M133</f>
        <v>0</v>
      </c>
      <c r="N133" s="2">
        <f>'Set a analizar'!N133</f>
        <v>0.79410000000000003</v>
      </c>
      <c r="O133" s="2">
        <f>'Set a analizar'!O133</f>
        <v>46057</v>
      </c>
      <c r="P133" s="2">
        <f>'Set a analizar'!P133</f>
        <v>0</v>
      </c>
      <c r="Q133" s="2">
        <f>'Set a analizar'!Q133</f>
        <v>0</v>
      </c>
    </row>
    <row r="134" spans="2:17" ht="30" x14ac:dyDescent="0.25">
      <c r="B134" s="2">
        <f>'Set a analizar'!B134</f>
        <v>-1</v>
      </c>
      <c r="C134" s="2" t="str">
        <f>'Set a analizar'!C134</f>
        <v>B4</v>
      </c>
      <c r="D134" s="2">
        <f>'Set a analizar'!D134</f>
        <v>4</v>
      </c>
      <c r="E134" s="2" t="str">
        <f>'Set a analizar'!E134</f>
        <v>C3</v>
      </c>
      <c r="F134" s="2" t="str">
        <f>'Set a analizar'!F134</f>
        <v>Combination</v>
      </c>
      <c r="G134" s="2" t="str">
        <f>'Set a analizar'!G134</f>
        <v>Min</v>
      </c>
      <c r="H134" s="2">
        <f>'Set a analizar'!H134</f>
        <v>1.3725000000000001</v>
      </c>
      <c r="I134" s="2">
        <f>'Set a analizar'!I134</f>
        <v>0</v>
      </c>
      <c r="J134" s="2">
        <f>'Set a analizar'!J134</f>
        <v>-1.3801000000000001</v>
      </c>
      <c r="K134" s="2">
        <f>'Set a analizar'!K134</f>
        <v>0</v>
      </c>
      <c r="L134" s="2">
        <f>'Set a analizar'!L134</f>
        <v>0</v>
      </c>
      <c r="M134" s="2">
        <f>'Set a analizar'!M134</f>
        <v>0</v>
      </c>
      <c r="N134" s="2">
        <f>'Set a analizar'!N134</f>
        <v>1.4549000000000001</v>
      </c>
      <c r="O134" s="2">
        <f>'Set a analizar'!O134</f>
        <v>46057</v>
      </c>
      <c r="P134" s="2">
        <f>'Set a analizar'!P134</f>
        <v>0.45750000000000002</v>
      </c>
      <c r="Q134" s="2">
        <f>'Set a analizar'!Q134</f>
        <v>0</v>
      </c>
    </row>
    <row r="135" spans="2:17" ht="30" x14ac:dyDescent="0.25">
      <c r="B135" s="2">
        <f>'Set a analizar'!B135</f>
        <v>-1</v>
      </c>
      <c r="C135" s="2" t="str">
        <f>'Set a analizar'!C135</f>
        <v>B4</v>
      </c>
      <c r="D135" s="2">
        <f>'Set a analizar'!D135</f>
        <v>4</v>
      </c>
      <c r="E135" s="2" t="str">
        <f>'Set a analizar'!E135</f>
        <v>C3</v>
      </c>
      <c r="F135" s="2" t="str">
        <f>'Set a analizar'!F135</f>
        <v>Combination</v>
      </c>
      <c r="G135" s="2" t="str">
        <f>'Set a analizar'!G135</f>
        <v>Min</v>
      </c>
      <c r="H135" s="2">
        <f>'Set a analizar'!H135</f>
        <v>1.83</v>
      </c>
      <c r="I135" s="2">
        <f>'Set a analizar'!I135</f>
        <v>0</v>
      </c>
      <c r="J135" s="2">
        <f>'Set a analizar'!J135</f>
        <v>-1.2514000000000001</v>
      </c>
      <c r="K135" s="2">
        <f>'Set a analizar'!K135</f>
        <v>0</v>
      </c>
      <c r="L135" s="2">
        <f>'Set a analizar'!L135</f>
        <v>0</v>
      </c>
      <c r="M135" s="2">
        <f>'Set a analizar'!M135</f>
        <v>0</v>
      </c>
      <c r="N135" s="2">
        <f>'Set a analizar'!N135</f>
        <v>2.0569000000000002</v>
      </c>
      <c r="O135" s="2">
        <f>'Set a analizar'!O135</f>
        <v>46057</v>
      </c>
      <c r="P135" s="2">
        <f>'Set a analizar'!P135</f>
        <v>0.91500000000000004</v>
      </c>
      <c r="Q135" s="2">
        <f>'Set a analizar'!Q135</f>
        <v>0</v>
      </c>
    </row>
    <row r="136" spans="2:17" ht="30" x14ac:dyDescent="0.25">
      <c r="B136" s="2">
        <f>'Set a analizar'!B136</f>
        <v>-1</v>
      </c>
      <c r="C136" s="2" t="str">
        <f>'Set a analizar'!C136</f>
        <v>B4</v>
      </c>
      <c r="D136" s="2">
        <f>'Set a analizar'!D136</f>
        <v>4</v>
      </c>
      <c r="E136" s="2" t="str">
        <f>'Set a analizar'!E136</f>
        <v>C3</v>
      </c>
      <c r="F136" s="2" t="str">
        <f>'Set a analizar'!F136</f>
        <v>Combination</v>
      </c>
      <c r="G136" s="2" t="str">
        <f>'Set a analizar'!G136</f>
        <v>Min</v>
      </c>
      <c r="H136" s="2">
        <f>'Set a analizar'!H136</f>
        <v>1.83</v>
      </c>
      <c r="I136" s="2">
        <f>'Set a analizar'!I136</f>
        <v>0</v>
      </c>
      <c r="J136" s="2">
        <f>'Set a analizar'!J136</f>
        <v>-0.40610000000000002</v>
      </c>
      <c r="K136" s="2">
        <f>'Set a analizar'!K136</f>
        <v>0</v>
      </c>
      <c r="L136" s="2">
        <f>'Set a analizar'!L136</f>
        <v>0</v>
      </c>
      <c r="M136" s="2">
        <f>'Set a analizar'!M136</f>
        <v>0</v>
      </c>
      <c r="N136" s="2">
        <f>'Set a analizar'!N136</f>
        <v>2.0857999999999999</v>
      </c>
      <c r="O136" s="2">
        <f>'Set a analizar'!O136</f>
        <v>46085</v>
      </c>
      <c r="P136" s="2">
        <f>'Set a analizar'!P136</f>
        <v>0</v>
      </c>
      <c r="Q136" s="2">
        <f>'Set a analizar'!Q136</f>
        <v>0</v>
      </c>
    </row>
    <row r="137" spans="2:17" ht="30" x14ac:dyDescent="0.25">
      <c r="B137" s="2">
        <f>'Set a analizar'!B137</f>
        <v>-1</v>
      </c>
      <c r="C137" s="2" t="str">
        <f>'Set a analizar'!C137</f>
        <v>B4</v>
      </c>
      <c r="D137" s="2">
        <f>'Set a analizar'!D137</f>
        <v>4</v>
      </c>
      <c r="E137" s="2" t="str">
        <f>'Set a analizar'!E137</f>
        <v>C3</v>
      </c>
      <c r="F137" s="2" t="str">
        <f>'Set a analizar'!F137</f>
        <v>Combination</v>
      </c>
      <c r="G137" s="2" t="str">
        <f>'Set a analizar'!G137</f>
        <v>Min</v>
      </c>
      <c r="H137" s="2">
        <f>'Set a analizar'!H137</f>
        <v>2.2875000000000001</v>
      </c>
      <c r="I137" s="2">
        <f>'Set a analizar'!I137</f>
        <v>0</v>
      </c>
      <c r="J137" s="2">
        <f>'Set a analizar'!J137</f>
        <v>-0.27739999999999998</v>
      </c>
      <c r="K137" s="2">
        <f>'Set a analizar'!K137</f>
        <v>0</v>
      </c>
      <c r="L137" s="2">
        <f>'Set a analizar'!L137</f>
        <v>0</v>
      </c>
      <c r="M137" s="2">
        <f>'Set a analizar'!M137</f>
        <v>0</v>
      </c>
      <c r="N137" s="2">
        <f>'Set a analizar'!N137</f>
        <v>2.2422</v>
      </c>
      <c r="O137" s="2">
        <f>'Set a analizar'!O137</f>
        <v>46085</v>
      </c>
      <c r="P137" s="2">
        <f>'Set a analizar'!P137</f>
        <v>0.45750000000000002</v>
      </c>
      <c r="Q137" s="2">
        <f>'Set a analizar'!Q137</f>
        <v>0</v>
      </c>
    </row>
    <row r="138" spans="2:17" ht="30" x14ac:dyDescent="0.25">
      <c r="B138" s="2">
        <f>'Set a analizar'!B138</f>
        <v>-1</v>
      </c>
      <c r="C138" s="2" t="str">
        <f>'Set a analizar'!C138</f>
        <v>B4</v>
      </c>
      <c r="D138" s="2">
        <f>'Set a analizar'!D138</f>
        <v>4</v>
      </c>
      <c r="E138" s="2" t="str">
        <f>'Set a analizar'!E138</f>
        <v>C3</v>
      </c>
      <c r="F138" s="2" t="str">
        <f>'Set a analizar'!F138</f>
        <v>Combination</v>
      </c>
      <c r="G138" s="2" t="str">
        <f>'Set a analizar'!G138</f>
        <v>Min</v>
      </c>
      <c r="H138" s="2">
        <f>'Set a analizar'!H138</f>
        <v>2.7450000000000001</v>
      </c>
      <c r="I138" s="2">
        <f>'Set a analizar'!I138</f>
        <v>0</v>
      </c>
      <c r="J138" s="2">
        <f>'Set a analizar'!J138</f>
        <v>-0.14879999999999999</v>
      </c>
      <c r="K138" s="2">
        <f>'Set a analizar'!K138</f>
        <v>0</v>
      </c>
      <c r="L138" s="2">
        <f>'Set a analizar'!L138</f>
        <v>0</v>
      </c>
      <c r="M138" s="2">
        <f>'Set a analizar'!M138</f>
        <v>0</v>
      </c>
      <c r="N138" s="2">
        <f>'Set a analizar'!N138</f>
        <v>2.3397000000000001</v>
      </c>
      <c r="O138" s="2">
        <f>'Set a analizar'!O138</f>
        <v>46085</v>
      </c>
      <c r="P138" s="2">
        <f>'Set a analizar'!P138</f>
        <v>0.91500000000000004</v>
      </c>
      <c r="Q138" s="2">
        <f>'Set a analizar'!Q138</f>
        <v>0</v>
      </c>
    </row>
    <row r="139" spans="2:17" ht="30" x14ac:dyDescent="0.25">
      <c r="B139" s="2">
        <f>'Set a analizar'!B139</f>
        <v>-1</v>
      </c>
      <c r="C139" s="2" t="str">
        <f>'Set a analizar'!C139</f>
        <v>B4</v>
      </c>
      <c r="D139" s="2">
        <f>'Set a analizar'!D139</f>
        <v>4</v>
      </c>
      <c r="E139" s="2" t="str">
        <f>'Set a analizar'!E139</f>
        <v>C3</v>
      </c>
      <c r="F139" s="2" t="str">
        <f>'Set a analizar'!F139</f>
        <v>Combination</v>
      </c>
      <c r="G139" s="2" t="str">
        <f>'Set a analizar'!G139</f>
        <v>Min</v>
      </c>
      <c r="H139" s="2">
        <f>'Set a analizar'!H139</f>
        <v>2.7450000000000001</v>
      </c>
      <c r="I139" s="2">
        <f>'Set a analizar'!I139</f>
        <v>0</v>
      </c>
      <c r="J139" s="2">
        <f>'Set a analizar'!J139</f>
        <v>0.94199999999999995</v>
      </c>
      <c r="K139" s="2">
        <f>'Set a analizar'!K139</f>
        <v>0</v>
      </c>
      <c r="L139" s="2">
        <f>'Set a analizar'!L139</f>
        <v>0</v>
      </c>
      <c r="M139" s="2">
        <f>'Set a analizar'!M139</f>
        <v>0</v>
      </c>
      <c r="N139" s="2">
        <f>'Set a analizar'!N139</f>
        <v>2.3237999999999999</v>
      </c>
      <c r="O139" s="2">
        <f>'Set a analizar'!O139</f>
        <v>46116</v>
      </c>
      <c r="P139" s="2">
        <f>'Set a analizar'!P139</f>
        <v>0</v>
      </c>
      <c r="Q139" s="2">
        <f>'Set a analizar'!Q139</f>
        <v>0</v>
      </c>
    </row>
    <row r="140" spans="2:17" ht="30" x14ac:dyDescent="0.25">
      <c r="B140" s="2">
        <f>'Set a analizar'!B140</f>
        <v>-1</v>
      </c>
      <c r="C140" s="2" t="str">
        <f>'Set a analizar'!C140</f>
        <v>B4</v>
      </c>
      <c r="D140" s="2">
        <f>'Set a analizar'!D140</f>
        <v>4</v>
      </c>
      <c r="E140" s="2" t="str">
        <f>'Set a analizar'!E140</f>
        <v>C3</v>
      </c>
      <c r="F140" s="2" t="str">
        <f>'Set a analizar'!F140</f>
        <v>Combination</v>
      </c>
      <c r="G140" s="2" t="str">
        <f>'Set a analizar'!G140</f>
        <v>Min</v>
      </c>
      <c r="H140" s="2">
        <f>'Set a analizar'!H140</f>
        <v>3.2025000000000001</v>
      </c>
      <c r="I140" s="2">
        <f>'Set a analizar'!I140</f>
        <v>0</v>
      </c>
      <c r="J140" s="2">
        <f>'Set a analizar'!J140</f>
        <v>1.0707</v>
      </c>
      <c r="K140" s="2">
        <f>'Set a analizar'!K140</f>
        <v>0</v>
      </c>
      <c r="L140" s="2">
        <f>'Set a analizar'!L140</f>
        <v>0</v>
      </c>
      <c r="M140" s="2">
        <f>'Set a analizar'!M140</f>
        <v>0</v>
      </c>
      <c r="N140" s="2">
        <f>'Set a analizar'!N140</f>
        <v>1.8633</v>
      </c>
      <c r="O140" s="2">
        <f>'Set a analizar'!O140</f>
        <v>46116</v>
      </c>
      <c r="P140" s="2">
        <f>'Set a analizar'!P140</f>
        <v>0.45750000000000002</v>
      </c>
      <c r="Q140" s="2">
        <f>'Set a analizar'!Q140</f>
        <v>0</v>
      </c>
    </row>
    <row r="141" spans="2:17" ht="30" x14ac:dyDescent="0.25">
      <c r="B141" s="2">
        <f>'Set a analizar'!B141</f>
        <v>-1</v>
      </c>
      <c r="C141" s="2" t="str">
        <f>'Set a analizar'!C141</f>
        <v>B4</v>
      </c>
      <c r="D141" s="2">
        <f>'Set a analizar'!D141</f>
        <v>4</v>
      </c>
      <c r="E141" s="2" t="str">
        <f>'Set a analizar'!E141</f>
        <v>C3</v>
      </c>
      <c r="F141" s="2" t="str">
        <f>'Set a analizar'!F141</f>
        <v>Combination</v>
      </c>
      <c r="G141" s="2" t="str">
        <f>'Set a analizar'!G141</f>
        <v>Min</v>
      </c>
      <c r="H141" s="2">
        <f>'Set a analizar'!H141</f>
        <v>3.66</v>
      </c>
      <c r="I141" s="2">
        <f>'Set a analizar'!I141</f>
        <v>0</v>
      </c>
      <c r="J141" s="2">
        <f>'Set a analizar'!J141</f>
        <v>1.1993</v>
      </c>
      <c r="K141" s="2">
        <f>'Set a analizar'!K141</f>
        <v>0</v>
      </c>
      <c r="L141" s="2">
        <f>'Set a analizar'!L141</f>
        <v>0</v>
      </c>
      <c r="M141" s="2">
        <f>'Set a analizar'!M141</f>
        <v>0</v>
      </c>
      <c r="N141" s="2">
        <f>'Set a analizar'!N141</f>
        <v>1.3264</v>
      </c>
      <c r="O141" s="2">
        <f>'Set a analizar'!O141</f>
        <v>46116</v>
      </c>
      <c r="P141" s="2">
        <f>'Set a analizar'!P141</f>
        <v>0.91500000000000004</v>
      </c>
      <c r="Q141" s="2">
        <f>'Set a analizar'!Q141</f>
        <v>0</v>
      </c>
    </row>
    <row r="142" spans="2:17" ht="30" x14ac:dyDescent="0.25">
      <c r="B142" s="2">
        <f>'Set a analizar'!B142</f>
        <v>-1</v>
      </c>
      <c r="C142" s="2" t="str">
        <f>'Set a analizar'!C142</f>
        <v>B4</v>
      </c>
      <c r="D142" s="2">
        <f>'Set a analizar'!D142</f>
        <v>4</v>
      </c>
      <c r="E142" s="2" t="str">
        <f>'Set a analizar'!E142</f>
        <v>C3</v>
      </c>
      <c r="F142" s="2" t="str">
        <f>'Set a analizar'!F142</f>
        <v>Combination</v>
      </c>
      <c r="G142" s="2" t="str">
        <f>'Set a analizar'!G142</f>
        <v>Min</v>
      </c>
      <c r="H142" s="2">
        <f>'Set a analizar'!H142</f>
        <v>3.66</v>
      </c>
      <c r="I142" s="2">
        <f>'Set a analizar'!I142</f>
        <v>0</v>
      </c>
      <c r="J142" s="2">
        <f>'Set a analizar'!J142</f>
        <v>2.2846000000000002</v>
      </c>
      <c r="K142" s="2">
        <f>'Set a analizar'!K142</f>
        <v>0</v>
      </c>
      <c r="L142" s="2">
        <f>'Set a analizar'!L142</f>
        <v>0</v>
      </c>
      <c r="M142" s="2">
        <f>'Set a analizar'!M142</f>
        <v>0</v>
      </c>
      <c r="N142" s="2">
        <f>'Set a analizar'!N142</f>
        <v>1.2541</v>
      </c>
      <c r="O142" s="2">
        <f>'Set a analizar'!O142</f>
        <v>46146</v>
      </c>
      <c r="P142" s="2">
        <f>'Set a analizar'!P142</f>
        <v>0</v>
      </c>
      <c r="Q142" s="2">
        <f>'Set a analizar'!Q142</f>
        <v>0</v>
      </c>
    </row>
    <row r="143" spans="2:17" ht="30" x14ac:dyDescent="0.25">
      <c r="B143" s="2">
        <f>'Set a analizar'!B143</f>
        <v>-1</v>
      </c>
      <c r="C143" s="2" t="str">
        <f>'Set a analizar'!C143</f>
        <v>B4</v>
      </c>
      <c r="D143" s="2">
        <f>'Set a analizar'!D143</f>
        <v>4</v>
      </c>
      <c r="E143" s="2" t="str">
        <f>'Set a analizar'!E143</f>
        <v>C3</v>
      </c>
      <c r="F143" s="2" t="str">
        <f>'Set a analizar'!F143</f>
        <v>Combination</v>
      </c>
      <c r="G143" s="2" t="str">
        <f>'Set a analizar'!G143</f>
        <v>Min</v>
      </c>
      <c r="H143" s="2">
        <f>'Set a analizar'!H143</f>
        <v>4.1174999999999997</v>
      </c>
      <c r="I143" s="2">
        <f>'Set a analizar'!I143</f>
        <v>0</v>
      </c>
      <c r="J143" s="2">
        <f>'Set a analizar'!J143</f>
        <v>2.4131999999999998</v>
      </c>
      <c r="K143" s="2">
        <f>'Set a analizar'!K143</f>
        <v>0</v>
      </c>
      <c r="L143" s="2">
        <f>'Set a analizar'!L143</f>
        <v>0</v>
      </c>
      <c r="M143" s="2">
        <f>'Set a analizar'!M143</f>
        <v>0</v>
      </c>
      <c r="N143" s="2">
        <f>'Set a analizar'!N143</f>
        <v>0.1216</v>
      </c>
      <c r="O143" s="2">
        <f>'Set a analizar'!O143</f>
        <v>46146</v>
      </c>
      <c r="P143" s="2">
        <f>'Set a analizar'!P143</f>
        <v>0.45750000000000002</v>
      </c>
      <c r="Q143" s="2">
        <f>'Set a analizar'!Q143</f>
        <v>0</v>
      </c>
    </row>
    <row r="144" spans="2:17" ht="30" x14ac:dyDescent="0.25">
      <c r="B144" s="2">
        <f>'Set a analizar'!B144</f>
        <v>-1</v>
      </c>
      <c r="C144" s="2" t="str">
        <f>'Set a analizar'!C144</f>
        <v>B4</v>
      </c>
      <c r="D144" s="2">
        <f>'Set a analizar'!D144</f>
        <v>4</v>
      </c>
      <c r="E144" s="2" t="str">
        <f>'Set a analizar'!E144</f>
        <v>C3</v>
      </c>
      <c r="F144" s="2" t="str">
        <f>'Set a analizar'!F144</f>
        <v>Combination</v>
      </c>
      <c r="G144" s="2" t="str">
        <f>'Set a analizar'!G144</f>
        <v>Min</v>
      </c>
      <c r="H144" s="2">
        <f>'Set a analizar'!H144</f>
        <v>4.5750000000000002</v>
      </c>
      <c r="I144" s="2">
        <f>'Set a analizar'!I144</f>
        <v>0</v>
      </c>
      <c r="J144" s="2">
        <f>'Set a analizar'!J144</f>
        <v>2.5419</v>
      </c>
      <c r="K144" s="2">
        <f>'Set a analizar'!K144</f>
        <v>0</v>
      </c>
      <c r="L144" s="2">
        <f>'Set a analizar'!L144</f>
        <v>0</v>
      </c>
      <c r="M144" s="2">
        <f>'Set a analizar'!M144</f>
        <v>0</v>
      </c>
      <c r="N144" s="2">
        <f>'Set a analizar'!N144</f>
        <v>-1.07</v>
      </c>
      <c r="O144" s="2">
        <f>'Set a analizar'!O144</f>
        <v>46146</v>
      </c>
      <c r="P144" s="2">
        <f>'Set a analizar'!P144</f>
        <v>0.91500000000000004</v>
      </c>
      <c r="Q144" s="2">
        <f>'Set a analizar'!Q144</f>
        <v>0</v>
      </c>
    </row>
    <row r="145" spans="2:17" ht="30" x14ac:dyDescent="0.25">
      <c r="B145" s="2">
        <f>'Set a analizar'!B145</f>
        <v>-1</v>
      </c>
      <c r="C145" s="2" t="str">
        <f>'Set a analizar'!C145</f>
        <v>B4</v>
      </c>
      <c r="D145" s="2">
        <f>'Set a analizar'!D145</f>
        <v>4</v>
      </c>
      <c r="E145" s="2" t="str">
        <f>'Set a analizar'!E145</f>
        <v>C3</v>
      </c>
      <c r="F145" s="2" t="str">
        <f>'Set a analizar'!F145</f>
        <v>Combination</v>
      </c>
      <c r="G145" s="2" t="str">
        <f>'Set a analizar'!G145</f>
        <v>Min</v>
      </c>
      <c r="H145" s="2">
        <f>'Set a analizar'!H145</f>
        <v>4.5750000000000002</v>
      </c>
      <c r="I145" s="2">
        <f>'Set a analizar'!I145</f>
        <v>0</v>
      </c>
      <c r="J145" s="2">
        <f>'Set a analizar'!J145</f>
        <v>3.4666999999999999</v>
      </c>
      <c r="K145" s="2">
        <f>'Set a analizar'!K145</f>
        <v>0</v>
      </c>
      <c r="L145" s="2">
        <f>'Set a analizar'!L145</f>
        <v>0</v>
      </c>
      <c r="M145" s="2">
        <f>'Set a analizar'!M145</f>
        <v>0</v>
      </c>
      <c r="N145" s="2">
        <f>'Set a analizar'!N145</f>
        <v>-1.1949000000000001</v>
      </c>
      <c r="O145" s="2">
        <f>'Set a analizar'!O145</f>
        <v>46177</v>
      </c>
      <c r="P145" s="2">
        <f>'Set a analizar'!P145</f>
        <v>0</v>
      </c>
      <c r="Q145" s="2">
        <f>'Set a analizar'!Q145</f>
        <v>0</v>
      </c>
    </row>
    <row r="146" spans="2:17" ht="30" x14ac:dyDescent="0.25">
      <c r="B146" s="2">
        <f>'Set a analizar'!B146</f>
        <v>-1</v>
      </c>
      <c r="C146" s="2" t="str">
        <f>'Set a analizar'!C146</f>
        <v>B4</v>
      </c>
      <c r="D146" s="2">
        <f>'Set a analizar'!D146</f>
        <v>4</v>
      </c>
      <c r="E146" s="2" t="str">
        <f>'Set a analizar'!E146</f>
        <v>C3</v>
      </c>
      <c r="F146" s="2" t="str">
        <f>'Set a analizar'!F146</f>
        <v>Combination</v>
      </c>
      <c r="G146" s="2" t="str">
        <f>'Set a analizar'!G146</f>
        <v>Min</v>
      </c>
      <c r="H146" s="2">
        <f>'Set a analizar'!H146</f>
        <v>4.9574999999999996</v>
      </c>
      <c r="I146" s="2">
        <f>'Set a analizar'!I146</f>
        <v>0</v>
      </c>
      <c r="J146" s="2">
        <f>'Set a analizar'!J146</f>
        <v>3.5741999999999998</v>
      </c>
      <c r="K146" s="2">
        <f>'Set a analizar'!K146</f>
        <v>0</v>
      </c>
      <c r="L146" s="2">
        <f>'Set a analizar'!L146</f>
        <v>0</v>
      </c>
      <c r="M146" s="2">
        <f>'Set a analizar'!M146</f>
        <v>0</v>
      </c>
      <c r="N146" s="2">
        <f>'Set a analizar'!N146</f>
        <v>-2.6147999999999998</v>
      </c>
      <c r="O146" s="2">
        <f>'Set a analizar'!O146</f>
        <v>46177</v>
      </c>
      <c r="P146" s="2">
        <f>'Set a analizar'!P146</f>
        <v>0.38250000000000001</v>
      </c>
      <c r="Q146" s="2">
        <f>'Set a analizar'!Q146</f>
        <v>0</v>
      </c>
    </row>
    <row r="147" spans="2:17" ht="30" x14ac:dyDescent="0.25">
      <c r="B147" s="2">
        <f>'Set a analizar'!B147</f>
        <v>-1</v>
      </c>
      <c r="C147" s="2" t="str">
        <f>'Set a analizar'!C147</f>
        <v>B4</v>
      </c>
      <c r="D147" s="2">
        <f>'Set a analizar'!D147</f>
        <v>4</v>
      </c>
      <c r="E147" s="2" t="str">
        <f>'Set a analizar'!E147</f>
        <v>C3</v>
      </c>
      <c r="F147" s="2" t="str">
        <f>'Set a analizar'!F147</f>
        <v>Combination</v>
      </c>
      <c r="G147" s="2" t="str">
        <f>'Set a analizar'!G147</f>
        <v>Min</v>
      </c>
      <c r="H147" s="2">
        <f>'Set a analizar'!H147</f>
        <v>5.34</v>
      </c>
      <c r="I147" s="2">
        <f>'Set a analizar'!I147</f>
        <v>0</v>
      </c>
      <c r="J147" s="2">
        <f>'Set a analizar'!J147</f>
        <v>3.6818</v>
      </c>
      <c r="K147" s="2">
        <f>'Set a analizar'!K147</f>
        <v>0</v>
      </c>
      <c r="L147" s="2">
        <f>'Set a analizar'!L147</f>
        <v>0</v>
      </c>
      <c r="M147" s="2">
        <f>'Set a analizar'!M147</f>
        <v>0</v>
      </c>
      <c r="N147" s="2">
        <f>'Set a analizar'!N147</f>
        <v>-4.0758999999999999</v>
      </c>
      <c r="O147" s="2">
        <f>'Set a analizar'!O147</f>
        <v>46177</v>
      </c>
      <c r="P147" s="2">
        <f>'Set a analizar'!P147</f>
        <v>0.76500000000000001</v>
      </c>
      <c r="Q147" s="2">
        <f>'Set a analizar'!Q147</f>
        <v>0</v>
      </c>
    </row>
    <row r="148" spans="2:17" ht="30" x14ac:dyDescent="0.25">
      <c r="B148" s="2">
        <f>'Set a analizar'!B148</f>
        <v>-1</v>
      </c>
      <c r="C148" s="2" t="str">
        <f>'Set a analizar'!C148</f>
        <v>B4</v>
      </c>
      <c r="D148" s="2">
        <f>'Set a analizar'!D148</f>
        <v>4</v>
      </c>
      <c r="E148" s="2" t="str">
        <f>'Set a analizar'!E148</f>
        <v>C5</v>
      </c>
      <c r="F148" s="2" t="str">
        <f>'Set a analizar'!F148</f>
        <v>Combination</v>
      </c>
      <c r="G148" s="2" t="str">
        <f>'Set a analizar'!G148</f>
        <v>Max</v>
      </c>
      <c r="H148" s="2">
        <f>'Set a analizar'!H148</f>
        <v>0</v>
      </c>
      <c r="I148" s="2">
        <f>'Set a analizar'!I148</f>
        <v>0</v>
      </c>
      <c r="J148" s="2">
        <f>'Set a analizar'!J148</f>
        <v>-1.6444000000000001</v>
      </c>
      <c r="K148" s="2">
        <f>'Set a analizar'!K148</f>
        <v>0</v>
      </c>
      <c r="L148" s="2">
        <f>'Set a analizar'!L148</f>
        <v>0</v>
      </c>
      <c r="M148" s="2">
        <f>'Set a analizar'!M148</f>
        <v>0</v>
      </c>
      <c r="N148" s="2">
        <f>'Set a analizar'!N148</f>
        <v>0</v>
      </c>
      <c r="O148" s="2">
        <f>'Set a analizar'!O148</f>
        <v>46026</v>
      </c>
      <c r="P148" s="2">
        <f>'Set a analizar'!P148</f>
        <v>0</v>
      </c>
      <c r="Q148" s="2">
        <f>'Set a analizar'!Q148</f>
        <v>0</v>
      </c>
    </row>
    <row r="149" spans="2:17" ht="30" x14ac:dyDescent="0.25">
      <c r="B149" s="2">
        <f>'Set a analizar'!B149</f>
        <v>-1</v>
      </c>
      <c r="C149" s="2" t="str">
        <f>'Set a analizar'!C149</f>
        <v>B4</v>
      </c>
      <c r="D149" s="2">
        <f>'Set a analizar'!D149</f>
        <v>4</v>
      </c>
      <c r="E149" s="2" t="str">
        <f>'Set a analizar'!E149</f>
        <v>C5</v>
      </c>
      <c r="F149" s="2" t="str">
        <f>'Set a analizar'!F149</f>
        <v>Combination</v>
      </c>
      <c r="G149" s="2" t="str">
        <f>'Set a analizar'!G149</f>
        <v>Max</v>
      </c>
      <c r="H149" s="2">
        <f>'Set a analizar'!H149</f>
        <v>0.45750000000000002</v>
      </c>
      <c r="I149" s="2">
        <f>'Set a analizar'!I149</f>
        <v>0</v>
      </c>
      <c r="J149" s="2">
        <f>'Set a analizar'!J149</f>
        <v>-1.4728000000000001</v>
      </c>
      <c r="K149" s="2">
        <f>'Set a analizar'!K149</f>
        <v>0</v>
      </c>
      <c r="L149" s="2">
        <f>'Set a analizar'!L149</f>
        <v>0</v>
      </c>
      <c r="M149" s="2">
        <f>'Set a analizar'!M149</f>
        <v>0</v>
      </c>
      <c r="N149" s="2">
        <f>'Set a analizar'!N149</f>
        <v>0.85409999999999997</v>
      </c>
      <c r="O149" s="2">
        <f>'Set a analizar'!O149</f>
        <v>46026</v>
      </c>
      <c r="P149" s="2">
        <f>'Set a analizar'!P149</f>
        <v>0.45750000000000002</v>
      </c>
      <c r="Q149" s="2">
        <f>'Set a analizar'!Q149</f>
        <v>0</v>
      </c>
    </row>
    <row r="150" spans="2:17" ht="30" x14ac:dyDescent="0.25">
      <c r="B150" s="2">
        <f>'Set a analizar'!B150</f>
        <v>-1</v>
      </c>
      <c r="C150" s="2" t="str">
        <f>'Set a analizar'!C150</f>
        <v>B4</v>
      </c>
      <c r="D150" s="2">
        <f>'Set a analizar'!D150</f>
        <v>4</v>
      </c>
      <c r="E150" s="2" t="str">
        <f>'Set a analizar'!E150</f>
        <v>C5</v>
      </c>
      <c r="F150" s="2" t="str">
        <f>'Set a analizar'!F150</f>
        <v>Combination</v>
      </c>
      <c r="G150" s="2" t="str">
        <f>'Set a analizar'!G150</f>
        <v>Max</v>
      </c>
      <c r="H150" s="2">
        <f>'Set a analizar'!H150</f>
        <v>0.91500000000000004</v>
      </c>
      <c r="I150" s="2">
        <f>'Set a analizar'!I150</f>
        <v>0</v>
      </c>
      <c r="J150" s="2">
        <f>'Set a analizar'!J150</f>
        <v>-1.3011999999999999</v>
      </c>
      <c r="K150" s="2">
        <f>'Set a analizar'!K150</f>
        <v>0</v>
      </c>
      <c r="L150" s="2">
        <f>'Set a analizar'!L150</f>
        <v>0</v>
      </c>
      <c r="M150" s="2">
        <f>'Set a analizar'!M150</f>
        <v>0</v>
      </c>
      <c r="N150" s="2">
        <f>'Set a analizar'!N150</f>
        <v>1.6297999999999999</v>
      </c>
      <c r="O150" s="2">
        <f>'Set a analizar'!O150</f>
        <v>46026</v>
      </c>
      <c r="P150" s="2">
        <f>'Set a analizar'!P150</f>
        <v>0.91500000000000004</v>
      </c>
      <c r="Q150" s="2">
        <f>'Set a analizar'!Q150</f>
        <v>0</v>
      </c>
    </row>
    <row r="151" spans="2:17" ht="30" x14ac:dyDescent="0.25">
      <c r="B151" s="2">
        <f>'Set a analizar'!B151</f>
        <v>-1</v>
      </c>
      <c r="C151" s="2" t="str">
        <f>'Set a analizar'!C151</f>
        <v>B4</v>
      </c>
      <c r="D151" s="2">
        <f>'Set a analizar'!D151</f>
        <v>4</v>
      </c>
      <c r="E151" s="2" t="str">
        <f>'Set a analizar'!E151</f>
        <v>C5</v>
      </c>
      <c r="F151" s="2" t="str">
        <f>'Set a analizar'!F151</f>
        <v>Combination</v>
      </c>
      <c r="G151" s="2" t="str">
        <f>'Set a analizar'!G151</f>
        <v>Max</v>
      </c>
      <c r="H151" s="2">
        <f>'Set a analizar'!H151</f>
        <v>0.91500000000000004</v>
      </c>
      <c r="I151" s="2">
        <f>'Set a analizar'!I151</f>
        <v>0</v>
      </c>
      <c r="J151" s="2">
        <f>'Set a analizar'!J151</f>
        <v>-3.4070999999999998</v>
      </c>
      <c r="K151" s="2">
        <f>'Set a analizar'!K151</f>
        <v>0</v>
      </c>
      <c r="L151" s="2">
        <f>'Set a analizar'!L151</f>
        <v>0</v>
      </c>
      <c r="M151" s="2">
        <f>'Set a analizar'!M151</f>
        <v>0</v>
      </c>
      <c r="N151" s="2">
        <f>'Set a analizar'!N151</f>
        <v>2.1301000000000001</v>
      </c>
      <c r="O151" s="2">
        <f>'Set a analizar'!O151</f>
        <v>46057</v>
      </c>
      <c r="P151" s="2">
        <f>'Set a analizar'!P151</f>
        <v>0</v>
      </c>
      <c r="Q151" s="2">
        <f>'Set a analizar'!Q151</f>
        <v>0</v>
      </c>
    </row>
    <row r="152" spans="2:17" ht="30" x14ac:dyDescent="0.25">
      <c r="B152" s="2">
        <f>'Set a analizar'!B152</f>
        <v>-1</v>
      </c>
      <c r="C152" s="2" t="str">
        <f>'Set a analizar'!C152</f>
        <v>B4</v>
      </c>
      <c r="D152" s="2">
        <f>'Set a analizar'!D152</f>
        <v>4</v>
      </c>
      <c r="E152" s="2" t="str">
        <f>'Set a analizar'!E152</f>
        <v>C5</v>
      </c>
      <c r="F152" s="2" t="str">
        <f>'Set a analizar'!F152</f>
        <v>Combination</v>
      </c>
      <c r="G152" s="2" t="str">
        <f>'Set a analizar'!G152</f>
        <v>Max</v>
      </c>
      <c r="H152" s="2">
        <f>'Set a analizar'!H152</f>
        <v>1.3725000000000001</v>
      </c>
      <c r="I152" s="2">
        <f>'Set a analizar'!I152</f>
        <v>0</v>
      </c>
      <c r="J152" s="2">
        <f>'Set a analizar'!J152</f>
        <v>-3.2355999999999998</v>
      </c>
      <c r="K152" s="2">
        <f>'Set a analizar'!K152</f>
        <v>0</v>
      </c>
      <c r="L152" s="2">
        <f>'Set a analizar'!L152</f>
        <v>0</v>
      </c>
      <c r="M152" s="2">
        <f>'Set a analizar'!M152</f>
        <v>0</v>
      </c>
      <c r="N152" s="2">
        <f>'Set a analizar'!N152</f>
        <v>3.6496</v>
      </c>
      <c r="O152" s="2">
        <f>'Set a analizar'!O152</f>
        <v>46057</v>
      </c>
      <c r="P152" s="2">
        <f>'Set a analizar'!P152</f>
        <v>0.45750000000000002</v>
      </c>
      <c r="Q152" s="2">
        <f>'Set a analizar'!Q152</f>
        <v>0</v>
      </c>
    </row>
    <row r="153" spans="2:17" ht="30" x14ac:dyDescent="0.25">
      <c r="B153" s="2">
        <f>'Set a analizar'!B153</f>
        <v>-1</v>
      </c>
      <c r="C153" s="2" t="str">
        <f>'Set a analizar'!C153</f>
        <v>B4</v>
      </c>
      <c r="D153" s="2">
        <f>'Set a analizar'!D153</f>
        <v>4</v>
      </c>
      <c r="E153" s="2" t="str">
        <f>'Set a analizar'!E153</f>
        <v>C5</v>
      </c>
      <c r="F153" s="2" t="str">
        <f>'Set a analizar'!F153</f>
        <v>Combination</v>
      </c>
      <c r="G153" s="2" t="str">
        <f>'Set a analizar'!G153</f>
        <v>Max</v>
      </c>
      <c r="H153" s="2">
        <f>'Set a analizar'!H153</f>
        <v>1.83</v>
      </c>
      <c r="I153" s="2">
        <f>'Set a analizar'!I153</f>
        <v>0</v>
      </c>
      <c r="J153" s="2">
        <f>'Set a analizar'!J153</f>
        <v>-3.0640000000000001</v>
      </c>
      <c r="K153" s="2">
        <f>'Set a analizar'!K153</f>
        <v>0</v>
      </c>
      <c r="L153" s="2">
        <f>'Set a analizar'!L153</f>
        <v>0</v>
      </c>
      <c r="M153" s="2">
        <f>'Set a analizar'!M153</f>
        <v>0</v>
      </c>
      <c r="N153" s="2">
        <f>'Set a analizar'!N153</f>
        <v>5.0907</v>
      </c>
      <c r="O153" s="2">
        <f>'Set a analizar'!O153</f>
        <v>46057</v>
      </c>
      <c r="P153" s="2">
        <f>'Set a analizar'!P153</f>
        <v>0.91500000000000004</v>
      </c>
      <c r="Q153" s="2">
        <f>'Set a analizar'!Q153</f>
        <v>0</v>
      </c>
    </row>
    <row r="154" spans="2:17" ht="30" x14ac:dyDescent="0.25">
      <c r="B154" s="2">
        <f>'Set a analizar'!B154</f>
        <v>-1</v>
      </c>
      <c r="C154" s="2" t="str">
        <f>'Set a analizar'!C154</f>
        <v>B4</v>
      </c>
      <c r="D154" s="2">
        <f>'Set a analizar'!D154</f>
        <v>4</v>
      </c>
      <c r="E154" s="2" t="str">
        <f>'Set a analizar'!E154</f>
        <v>C5</v>
      </c>
      <c r="F154" s="2" t="str">
        <f>'Set a analizar'!F154</f>
        <v>Combination</v>
      </c>
      <c r="G154" s="2" t="str">
        <f>'Set a analizar'!G154</f>
        <v>Max</v>
      </c>
      <c r="H154" s="2">
        <f>'Set a analizar'!H154</f>
        <v>1.83</v>
      </c>
      <c r="I154" s="2">
        <f>'Set a analizar'!I154</f>
        <v>0</v>
      </c>
      <c r="J154" s="2">
        <f>'Set a analizar'!J154</f>
        <v>-0.74339999999999995</v>
      </c>
      <c r="K154" s="2">
        <f>'Set a analizar'!K154</f>
        <v>0</v>
      </c>
      <c r="L154" s="2">
        <f>'Set a analizar'!L154</f>
        <v>0</v>
      </c>
      <c r="M154" s="2">
        <f>'Set a analizar'!M154</f>
        <v>0</v>
      </c>
      <c r="N154" s="2">
        <f>'Set a analizar'!N154</f>
        <v>5.1574999999999998</v>
      </c>
      <c r="O154" s="2">
        <f>'Set a analizar'!O154</f>
        <v>46085</v>
      </c>
      <c r="P154" s="2">
        <f>'Set a analizar'!P154</f>
        <v>0</v>
      </c>
      <c r="Q154" s="2">
        <f>'Set a analizar'!Q154</f>
        <v>0</v>
      </c>
    </row>
    <row r="155" spans="2:17" ht="30" x14ac:dyDescent="0.25">
      <c r="B155" s="2">
        <f>'Set a analizar'!B155</f>
        <v>-1</v>
      </c>
      <c r="C155" s="2" t="str">
        <f>'Set a analizar'!C155</f>
        <v>B4</v>
      </c>
      <c r="D155" s="2">
        <f>'Set a analizar'!D155</f>
        <v>4</v>
      </c>
      <c r="E155" s="2" t="str">
        <f>'Set a analizar'!E155</f>
        <v>C5</v>
      </c>
      <c r="F155" s="2" t="str">
        <f>'Set a analizar'!F155</f>
        <v>Combination</v>
      </c>
      <c r="G155" s="2" t="str">
        <f>'Set a analizar'!G155</f>
        <v>Max</v>
      </c>
      <c r="H155" s="2">
        <f>'Set a analizar'!H155</f>
        <v>2.2875000000000001</v>
      </c>
      <c r="I155" s="2">
        <f>'Set a analizar'!I155</f>
        <v>0</v>
      </c>
      <c r="J155" s="2">
        <f>'Set a analizar'!J155</f>
        <v>-0.57189999999999996</v>
      </c>
      <c r="K155" s="2">
        <f>'Set a analizar'!K155</f>
        <v>0</v>
      </c>
      <c r="L155" s="2">
        <f>'Set a analizar'!L155</f>
        <v>0</v>
      </c>
      <c r="M155" s="2">
        <f>'Set a analizar'!M155</f>
        <v>0</v>
      </c>
      <c r="N155" s="2">
        <f>'Set a analizar'!N155</f>
        <v>5.4584000000000001</v>
      </c>
      <c r="O155" s="2">
        <f>'Set a analizar'!O155</f>
        <v>46085</v>
      </c>
      <c r="P155" s="2">
        <f>'Set a analizar'!P155</f>
        <v>0.45750000000000002</v>
      </c>
      <c r="Q155" s="2">
        <f>'Set a analizar'!Q155</f>
        <v>0</v>
      </c>
    </row>
    <row r="156" spans="2:17" ht="30" x14ac:dyDescent="0.25">
      <c r="B156" s="2">
        <f>'Set a analizar'!B156</f>
        <v>-1</v>
      </c>
      <c r="C156" s="2" t="str">
        <f>'Set a analizar'!C156</f>
        <v>B4</v>
      </c>
      <c r="D156" s="2">
        <f>'Set a analizar'!D156</f>
        <v>4</v>
      </c>
      <c r="E156" s="2" t="str">
        <f>'Set a analizar'!E156</f>
        <v>C5</v>
      </c>
      <c r="F156" s="2" t="str">
        <f>'Set a analizar'!F156</f>
        <v>Combination</v>
      </c>
      <c r="G156" s="2" t="str">
        <f>'Set a analizar'!G156</f>
        <v>Max</v>
      </c>
      <c r="H156" s="2">
        <f>'Set a analizar'!H156</f>
        <v>2.7450000000000001</v>
      </c>
      <c r="I156" s="2">
        <f>'Set a analizar'!I156</f>
        <v>0</v>
      </c>
      <c r="J156" s="2">
        <f>'Set a analizar'!J156</f>
        <v>-0.40029999999999999</v>
      </c>
      <c r="K156" s="2">
        <f>'Set a analizar'!K156</f>
        <v>0</v>
      </c>
      <c r="L156" s="2">
        <f>'Set a analizar'!L156</f>
        <v>0</v>
      </c>
      <c r="M156" s="2">
        <f>'Set a analizar'!M156</f>
        <v>0</v>
      </c>
      <c r="N156" s="2">
        <f>'Set a analizar'!N156</f>
        <v>5.6809000000000003</v>
      </c>
      <c r="O156" s="2">
        <f>'Set a analizar'!O156</f>
        <v>46085</v>
      </c>
      <c r="P156" s="2">
        <f>'Set a analizar'!P156</f>
        <v>0.91500000000000004</v>
      </c>
      <c r="Q156" s="2">
        <f>'Set a analizar'!Q156</f>
        <v>0</v>
      </c>
    </row>
    <row r="157" spans="2:17" ht="30" x14ac:dyDescent="0.25">
      <c r="B157" s="2">
        <f>'Set a analizar'!B157</f>
        <v>-1</v>
      </c>
      <c r="C157" s="2" t="str">
        <f>'Set a analizar'!C157</f>
        <v>B4</v>
      </c>
      <c r="D157" s="2">
        <f>'Set a analizar'!D157</f>
        <v>4</v>
      </c>
      <c r="E157" s="2" t="str">
        <f>'Set a analizar'!E157</f>
        <v>C5</v>
      </c>
      <c r="F157" s="2" t="str">
        <f>'Set a analizar'!F157</f>
        <v>Combination</v>
      </c>
      <c r="G157" s="2" t="str">
        <f>'Set a analizar'!G157</f>
        <v>Max</v>
      </c>
      <c r="H157" s="2">
        <f>'Set a analizar'!H157</f>
        <v>2.7450000000000001</v>
      </c>
      <c r="I157" s="2">
        <f>'Set a analizar'!I157</f>
        <v>0</v>
      </c>
      <c r="J157" s="2">
        <f>'Set a analizar'!J157</f>
        <v>2.4727999999999999</v>
      </c>
      <c r="K157" s="2">
        <f>'Set a analizar'!K157</f>
        <v>0</v>
      </c>
      <c r="L157" s="2">
        <f>'Set a analizar'!L157</f>
        <v>0</v>
      </c>
      <c r="M157" s="2">
        <f>'Set a analizar'!M157</f>
        <v>0</v>
      </c>
      <c r="N157" s="2">
        <f>'Set a analizar'!N157</f>
        <v>5.6395999999999997</v>
      </c>
      <c r="O157" s="2">
        <f>'Set a analizar'!O157</f>
        <v>46116</v>
      </c>
      <c r="P157" s="2">
        <f>'Set a analizar'!P157</f>
        <v>0</v>
      </c>
      <c r="Q157" s="2">
        <f>'Set a analizar'!Q157</f>
        <v>0</v>
      </c>
    </row>
    <row r="158" spans="2:17" ht="30" x14ac:dyDescent="0.25">
      <c r="B158" s="2">
        <f>'Set a analizar'!B158</f>
        <v>-1</v>
      </c>
      <c r="C158" s="2" t="str">
        <f>'Set a analizar'!C158</f>
        <v>B4</v>
      </c>
      <c r="D158" s="2">
        <f>'Set a analizar'!D158</f>
        <v>4</v>
      </c>
      <c r="E158" s="2" t="str">
        <f>'Set a analizar'!E158</f>
        <v>C5</v>
      </c>
      <c r="F158" s="2" t="str">
        <f>'Set a analizar'!F158</f>
        <v>Combination</v>
      </c>
      <c r="G158" s="2" t="str">
        <f>'Set a analizar'!G158</f>
        <v>Max</v>
      </c>
      <c r="H158" s="2">
        <f>'Set a analizar'!H158</f>
        <v>3.2025000000000001</v>
      </c>
      <c r="I158" s="2">
        <f>'Set a analizar'!I158</f>
        <v>0</v>
      </c>
      <c r="J158" s="2">
        <f>'Set a analizar'!J158</f>
        <v>2.6444000000000001</v>
      </c>
      <c r="K158" s="2">
        <f>'Set a analizar'!K158</f>
        <v>0</v>
      </c>
      <c r="L158" s="2">
        <f>'Set a analizar'!L158</f>
        <v>0</v>
      </c>
      <c r="M158" s="2">
        <f>'Set a analizar'!M158</f>
        <v>0</v>
      </c>
      <c r="N158" s="2">
        <f>'Set a analizar'!N158</f>
        <v>4.4691999999999998</v>
      </c>
      <c r="O158" s="2">
        <f>'Set a analizar'!O158</f>
        <v>46116</v>
      </c>
      <c r="P158" s="2">
        <f>'Set a analizar'!P158</f>
        <v>0.45750000000000002</v>
      </c>
      <c r="Q158" s="2">
        <f>'Set a analizar'!Q158</f>
        <v>0</v>
      </c>
    </row>
    <row r="159" spans="2:17" ht="30" x14ac:dyDescent="0.25">
      <c r="B159" s="2">
        <f>'Set a analizar'!B159</f>
        <v>-1</v>
      </c>
      <c r="C159" s="2" t="str">
        <f>'Set a analizar'!C159</f>
        <v>B4</v>
      </c>
      <c r="D159" s="2">
        <f>'Set a analizar'!D159</f>
        <v>4</v>
      </c>
      <c r="E159" s="2" t="str">
        <f>'Set a analizar'!E159</f>
        <v>C5</v>
      </c>
      <c r="F159" s="2" t="str">
        <f>'Set a analizar'!F159</f>
        <v>Combination</v>
      </c>
      <c r="G159" s="2" t="str">
        <f>'Set a analizar'!G159</f>
        <v>Max</v>
      </c>
      <c r="H159" s="2">
        <f>'Set a analizar'!H159</f>
        <v>3.66</v>
      </c>
      <c r="I159" s="2">
        <f>'Set a analizar'!I159</f>
        <v>0</v>
      </c>
      <c r="J159" s="2">
        <f>'Set a analizar'!J159</f>
        <v>2.8159000000000001</v>
      </c>
      <c r="K159" s="2">
        <f>'Set a analizar'!K159</f>
        <v>0</v>
      </c>
      <c r="L159" s="2">
        <f>'Set a analizar'!L159</f>
        <v>0</v>
      </c>
      <c r="M159" s="2">
        <f>'Set a analizar'!M159</f>
        <v>0</v>
      </c>
      <c r="N159" s="2">
        <f>'Set a analizar'!N159</f>
        <v>3.2378</v>
      </c>
      <c r="O159" s="2">
        <f>'Set a analizar'!O159</f>
        <v>46116</v>
      </c>
      <c r="P159" s="2">
        <f>'Set a analizar'!P159</f>
        <v>0.91500000000000004</v>
      </c>
      <c r="Q159" s="2">
        <f>'Set a analizar'!Q159</f>
        <v>0</v>
      </c>
    </row>
    <row r="160" spans="2:17" ht="30" x14ac:dyDescent="0.25">
      <c r="B160" s="2">
        <f>'Set a analizar'!B160</f>
        <v>-1</v>
      </c>
      <c r="C160" s="2" t="str">
        <f>'Set a analizar'!C160</f>
        <v>B4</v>
      </c>
      <c r="D160" s="2">
        <f>'Set a analizar'!D160</f>
        <v>4</v>
      </c>
      <c r="E160" s="2" t="str">
        <f>'Set a analizar'!E160</f>
        <v>C5</v>
      </c>
      <c r="F160" s="2" t="str">
        <f>'Set a analizar'!F160</f>
        <v>Combination</v>
      </c>
      <c r="G160" s="2" t="str">
        <f>'Set a analizar'!G160</f>
        <v>Max</v>
      </c>
      <c r="H160" s="2">
        <f>'Set a analizar'!H160</f>
        <v>3.66</v>
      </c>
      <c r="I160" s="2">
        <f>'Set a analizar'!I160</f>
        <v>0</v>
      </c>
      <c r="J160" s="2">
        <f>'Set a analizar'!J160</f>
        <v>5.6353999999999997</v>
      </c>
      <c r="K160" s="2">
        <f>'Set a analizar'!K160</f>
        <v>0</v>
      </c>
      <c r="L160" s="2">
        <f>'Set a analizar'!L160</f>
        <v>0</v>
      </c>
      <c r="M160" s="2">
        <f>'Set a analizar'!M160</f>
        <v>0</v>
      </c>
      <c r="N160" s="2">
        <f>'Set a analizar'!N160</f>
        <v>3.0779000000000001</v>
      </c>
      <c r="O160" s="2">
        <f>'Set a analizar'!O160</f>
        <v>46146</v>
      </c>
      <c r="P160" s="2">
        <f>'Set a analizar'!P160</f>
        <v>0</v>
      </c>
      <c r="Q160" s="2">
        <f>'Set a analizar'!Q160</f>
        <v>0</v>
      </c>
    </row>
    <row r="161" spans="2:17" ht="30" x14ac:dyDescent="0.25">
      <c r="B161" s="2">
        <f>'Set a analizar'!B161</f>
        <v>-1</v>
      </c>
      <c r="C161" s="2" t="str">
        <f>'Set a analizar'!C161</f>
        <v>B4</v>
      </c>
      <c r="D161" s="2">
        <f>'Set a analizar'!D161</f>
        <v>4</v>
      </c>
      <c r="E161" s="2" t="str">
        <f>'Set a analizar'!E161</f>
        <v>C5</v>
      </c>
      <c r="F161" s="2" t="str">
        <f>'Set a analizar'!F161</f>
        <v>Combination</v>
      </c>
      <c r="G161" s="2" t="str">
        <f>'Set a analizar'!G161</f>
        <v>Max</v>
      </c>
      <c r="H161" s="2">
        <f>'Set a analizar'!H161</f>
        <v>4.1174999999999997</v>
      </c>
      <c r="I161" s="2">
        <f>'Set a analizar'!I161</f>
        <v>0</v>
      </c>
      <c r="J161" s="2">
        <f>'Set a analizar'!J161</f>
        <v>5.8070000000000004</v>
      </c>
      <c r="K161" s="2">
        <f>'Set a analizar'!K161</f>
        <v>0</v>
      </c>
      <c r="L161" s="2">
        <f>'Set a analizar'!L161</f>
        <v>0</v>
      </c>
      <c r="M161" s="2">
        <f>'Set a analizar'!M161</f>
        <v>0</v>
      </c>
      <c r="N161" s="2">
        <f>'Set a analizar'!N161</f>
        <v>0.51839999999999997</v>
      </c>
      <c r="O161" s="2">
        <f>'Set a analizar'!O161</f>
        <v>46146</v>
      </c>
      <c r="P161" s="2">
        <f>'Set a analizar'!P161</f>
        <v>0.45750000000000002</v>
      </c>
      <c r="Q161" s="2">
        <f>'Set a analizar'!Q161</f>
        <v>0</v>
      </c>
    </row>
    <row r="162" spans="2:17" ht="30" x14ac:dyDescent="0.25">
      <c r="B162" s="2">
        <f>'Set a analizar'!B162</f>
        <v>-1</v>
      </c>
      <c r="C162" s="2" t="str">
        <f>'Set a analizar'!C162</f>
        <v>B4</v>
      </c>
      <c r="D162" s="2">
        <f>'Set a analizar'!D162</f>
        <v>4</v>
      </c>
      <c r="E162" s="2" t="str">
        <f>'Set a analizar'!E162</f>
        <v>C5</v>
      </c>
      <c r="F162" s="2" t="str">
        <f>'Set a analizar'!F162</f>
        <v>Combination</v>
      </c>
      <c r="G162" s="2" t="str">
        <f>'Set a analizar'!G162</f>
        <v>Max</v>
      </c>
      <c r="H162" s="2">
        <f>'Set a analizar'!H162</f>
        <v>4.5750000000000002</v>
      </c>
      <c r="I162" s="2">
        <f>'Set a analizar'!I162</f>
        <v>0</v>
      </c>
      <c r="J162" s="2">
        <f>'Set a analizar'!J162</f>
        <v>5.9785000000000004</v>
      </c>
      <c r="K162" s="2">
        <f>'Set a analizar'!K162</f>
        <v>0</v>
      </c>
      <c r="L162" s="2">
        <f>'Set a analizar'!L162</f>
        <v>0</v>
      </c>
      <c r="M162" s="2">
        <f>'Set a analizar'!M162</f>
        <v>0</v>
      </c>
      <c r="N162" s="2">
        <f>'Set a analizar'!N162</f>
        <v>-2.1194000000000002</v>
      </c>
      <c r="O162" s="2">
        <f>'Set a analizar'!O162</f>
        <v>46146</v>
      </c>
      <c r="P162" s="2">
        <f>'Set a analizar'!P162</f>
        <v>0.91500000000000004</v>
      </c>
      <c r="Q162" s="2">
        <f>'Set a analizar'!Q162</f>
        <v>0</v>
      </c>
    </row>
    <row r="163" spans="2:17" ht="30" x14ac:dyDescent="0.25">
      <c r="B163" s="2">
        <f>'Set a analizar'!B163</f>
        <v>-1</v>
      </c>
      <c r="C163" s="2" t="str">
        <f>'Set a analizar'!C163</f>
        <v>B4</v>
      </c>
      <c r="D163" s="2">
        <f>'Set a analizar'!D163</f>
        <v>4</v>
      </c>
      <c r="E163" s="2" t="str">
        <f>'Set a analizar'!E163</f>
        <v>C5</v>
      </c>
      <c r="F163" s="2" t="str">
        <f>'Set a analizar'!F163</f>
        <v>Combination</v>
      </c>
      <c r="G163" s="2" t="str">
        <f>'Set a analizar'!G163</f>
        <v>Max</v>
      </c>
      <c r="H163" s="2">
        <f>'Set a analizar'!H163</f>
        <v>4.5750000000000002</v>
      </c>
      <c r="I163" s="2">
        <f>'Set a analizar'!I163</f>
        <v>0</v>
      </c>
      <c r="J163" s="2">
        <f>'Set a analizar'!J163</f>
        <v>8.3562999999999992</v>
      </c>
      <c r="K163" s="2">
        <f>'Set a analizar'!K163</f>
        <v>0</v>
      </c>
      <c r="L163" s="2">
        <f>'Set a analizar'!L163</f>
        <v>0</v>
      </c>
      <c r="M163" s="2">
        <f>'Set a analizar'!M163</f>
        <v>0</v>
      </c>
      <c r="N163" s="2">
        <f>'Set a analizar'!N163</f>
        <v>-2.4011999999999998</v>
      </c>
      <c r="O163" s="2">
        <f>'Set a analizar'!O163</f>
        <v>46177</v>
      </c>
      <c r="P163" s="2">
        <f>'Set a analizar'!P163</f>
        <v>0</v>
      </c>
      <c r="Q163" s="2">
        <f>'Set a analizar'!Q163</f>
        <v>0</v>
      </c>
    </row>
    <row r="164" spans="2:17" ht="30" x14ac:dyDescent="0.25">
      <c r="B164" s="2">
        <f>'Set a analizar'!B164</f>
        <v>-1</v>
      </c>
      <c r="C164" s="2" t="str">
        <f>'Set a analizar'!C164</f>
        <v>B4</v>
      </c>
      <c r="D164" s="2">
        <f>'Set a analizar'!D164</f>
        <v>4</v>
      </c>
      <c r="E164" s="2" t="str">
        <f>'Set a analizar'!E164</f>
        <v>C5</v>
      </c>
      <c r="F164" s="2" t="str">
        <f>'Set a analizar'!F164</f>
        <v>Combination</v>
      </c>
      <c r="G164" s="2" t="str">
        <f>'Set a analizar'!G164</f>
        <v>Max</v>
      </c>
      <c r="H164" s="2">
        <f>'Set a analizar'!H164</f>
        <v>4.9574999999999996</v>
      </c>
      <c r="I164" s="2">
        <f>'Set a analizar'!I164</f>
        <v>0</v>
      </c>
      <c r="J164" s="2">
        <f>'Set a analizar'!J164</f>
        <v>8.4997000000000007</v>
      </c>
      <c r="K164" s="2">
        <f>'Set a analizar'!K164</f>
        <v>0</v>
      </c>
      <c r="L164" s="2">
        <f>'Set a analizar'!L164</f>
        <v>0</v>
      </c>
      <c r="M164" s="2">
        <f>'Set a analizar'!M164</f>
        <v>0</v>
      </c>
      <c r="N164" s="2">
        <f>'Set a analizar'!N164</f>
        <v>-5.5515999999999996</v>
      </c>
      <c r="O164" s="2">
        <f>'Set a analizar'!O164</f>
        <v>46177</v>
      </c>
      <c r="P164" s="2">
        <f>'Set a analizar'!P164</f>
        <v>0.38250000000000001</v>
      </c>
      <c r="Q164" s="2">
        <f>'Set a analizar'!Q164</f>
        <v>0</v>
      </c>
    </row>
    <row r="165" spans="2:17" ht="30" x14ac:dyDescent="0.25">
      <c r="B165" s="2">
        <f>'Set a analizar'!B165</f>
        <v>-1</v>
      </c>
      <c r="C165" s="2" t="str">
        <f>'Set a analizar'!C165</f>
        <v>B4</v>
      </c>
      <c r="D165" s="2">
        <f>'Set a analizar'!D165</f>
        <v>4</v>
      </c>
      <c r="E165" s="2" t="str">
        <f>'Set a analizar'!E165</f>
        <v>C5</v>
      </c>
      <c r="F165" s="2" t="str">
        <f>'Set a analizar'!F165</f>
        <v>Combination</v>
      </c>
      <c r="G165" s="2" t="str">
        <f>'Set a analizar'!G165</f>
        <v>Max</v>
      </c>
      <c r="H165" s="2">
        <f>'Set a analizar'!H165</f>
        <v>5.34</v>
      </c>
      <c r="I165" s="2">
        <f>'Set a analizar'!I165</f>
        <v>0</v>
      </c>
      <c r="J165" s="2">
        <f>'Set a analizar'!J165</f>
        <v>8.6432000000000002</v>
      </c>
      <c r="K165" s="2">
        <f>'Set a analizar'!K165</f>
        <v>0</v>
      </c>
      <c r="L165" s="2">
        <f>'Set a analizar'!L165</f>
        <v>0</v>
      </c>
      <c r="M165" s="2">
        <f>'Set a analizar'!M165</f>
        <v>0</v>
      </c>
      <c r="N165" s="2">
        <f>'Set a analizar'!N165</f>
        <v>-8.7568000000000001</v>
      </c>
      <c r="O165" s="2">
        <f>'Set a analizar'!O165</f>
        <v>46177</v>
      </c>
      <c r="P165" s="2">
        <f>'Set a analizar'!P165</f>
        <v>0.76500000000000001</v>
      </c>
      <c r="Q165" s="2">
        <f>'Set a analizar'!Q165</f>
        <v>0</v>
      </c>
    </row>
    <row r="166" spans="2:17" ht="30" x14ac:dyDescent="0.25">
      <c r="B166" s="2">
        <f>'Set a analizar'!B166</f>
        <v>-1</v>
      </c>
      <c r="C166" s="2" t="str">
        <f>'Set a analizar'!C166</f>
        <v>B4</v>
      </c>
      <c r="D166" s="2">
        <f>'Set a analizar'!D166</f>
        <v>4</v>
      </c>
      <c r="E166" s="2" t="str">
        <f>'Set a analizar'!E166</f>
        <v>C5</v>
      </c>
      <c r="F166" s="2" t="str">
        <f>'Set a analizar'!F166</f>
        <v>Combination</v>
      </c>
      <c r="G166" s="2" t="str">
        <f>'Set a analizar'!G166</f>
        <v>Min</v>
      </c>
      <c r="H166" s="2">
        <f>'Set a analizar'!H166</f>
        <v>0</v>
      </c>
      <c r="I166" s="2">
        <f>'Set a analizar'!I166</f>
        <v>0</v>
      </c>
      <c r="J166" s="2">
        <f>'Set a analizar'!J166</f>
        <v>-1.9527000000000001</v>
      </c>
      <c r="K166" s="2">
        <f>'Set a analizar'!K166</f>
        <v>0</v>
      </c>
      <c r="L166" s="2">
        <f>'Set a analizar'!L166</f>
        <v>0</v>
      </c>
      <c r="M166" s="2">
        <f>'Set a analizar'!M166</f>
        <v>0</v>
      </c>
      <c r="N166" s="2">
        <f>'Set a analizar'!N166</f>
        <v>0</v>
      </c>
      <c r="O166" s="2">
        <f>'Set a analizar'!O166</f>
        <v>46026</v>
      </c>
      <c r="P166" s="2">
        <f>'Set a analizar'!P166</f>
        <v>0</v>
      </c>
      <c r="Q166" s="2">
        <f>'Set a analizar'!Q166</f>
        <v>0</v>
      </c>
    </row>
    <row r="167" spans="2:17" ht="30" x14ac:dyDescent="0.25">
      <c r="B167" s="2">
        <f>'Set a analizar'!B167</f>
        <v>-1</v>
      </c>
      <c r="C167" s="2" t="str">
        <f>'Set a analizar'!C167</f>
        <v>B4</v>
      </c>
      <c r="D167" s="2">
        <f>'Set a analizar'!D167</f>
        <v>4</v>
      </c>
      <c r="E167" s="2" t="str">
        <f>'Set a analizar'!E167</f>
        <v>C5</v>
      </c>
      <c r="F167" s="2" t="str">
        <f>'Set a analizar'!F167</f>
        <v>Combination</v>
      </c>
      <c r="G167" s="2" t="str">
        <f>'Set a analizar'!G167</f>
        <v>Min</v>
      </c>
      <c r="H167" s="2">
        <f>'Set a analizar'!H167</f>
        <v>0.45750000000000002</v>
      </c>
      <c r="I167" s="2">
        <f>'Set a analizar'!I167</f>
        <v>0</v>
      </c>
      <c r="J167" s="2">
        <f>'Set a analizar'!J167</f>
        <v>-1.7811999999999999</v>
      </c>
      <c r="K167" s="2">
        <f>'Set a analizar'!K167</f>
        <v>0</v>
      </c>
      <c r="L167" s="2">
        <f>'Set a analizar'!L167</f>
        <v>0</v>
      </c>
      <c r="M167" s="2">
        <f>'Set a analizar'!M167</f>
        <v>0</v>
      </c>
      <c r="N167" s="2">
        <f>'Set a analizar'!N167</f>
        <v>0.71309999999999996</v>
      </c>
      <c r="O167" s="2">
        <f>'Set a analizar'!O167</f>
        <v>46026</v>
      </c>
      <c r="P167" s="2">
        <f>'Set a analizar'!P167</f>
        <v>0.45750000000000002</v>
      </c>
      <c r="Q167" s="2">
        <f>'Set a analizar'!Q167</f>
        <v>0</v>
      </c>
    </row>
    <row r="168" spans="2:17" ht="30" x14ac:dyDescent="0.25">
      <c r="B168" s="2">
        <f>'Set a analizar'!B168</f>
        <v>-1</v>
      </c>
      <c r="C168" s="2" t="str">
        <f>'Set a analizar'!C168</f>
        <v>B4</v>
      </c>
      <c r="D168" s="2">
        <f>'Set a analizar'!D168</f>
        <v>4</v>
      </c>
      <c r="E168" s="2" t="str">
        <f>'Set a analizar'!E168</f>
        <v>C5</v>
      </c>
      <c r="F168" s="2" t="str">
        <f>'Set a analizar'!F168</f>
        <v>Combination</v>
      </c>
      <c r="G168" s="2" t="str">
        <f>'Set a analizar'!G168</f>
        <v>Min</v>
      </c>
      <c r="H168" s="2">
        <f>'Set a analizar'!H168</f>
        <v>0.91500000000000004</v>
      </c>
      <c r="I168" s="2">
        <f>'Set a analizar'!I168</f>
        <v>0</v>
      </c>
      <c r="J168" s="2">
        <f>'Set a analizar'!J168</f>
        <v>-1.6095999999999999</v>
      </c>
      <c r="K168" s="2">
        <f>'Set a analizar'!K168</f>
        <v>0</v>
      </c>
      <c r="L168" s="2">
        <f>'Set a analizar'!L168</f>
        <v>0</v>
      </c>
      <c r="M168" s="2">
        <f>'Set a analizar'!M168</f>
        <v>0</v>
      </c>
      <c r="N168" s="2">
        <f>'Set a analizar'!N168</f>
        <v>1.3475999999999999</v>
      </c>
      <c r="O168" s="2">
        <f>'Set a analizar'!O168</f>
        <v>46026</v>
      </c>
      <c r="P168" s="2">
        <f>'Set a analizar'!P168</f>
        <v>0.91500000000000004</v>
      </c>
      <c r="Q168" s="2">
        <f>'Set a analizar'!Q168</f>
        <v>0</v>
      </c>
    </row>
    <row r="169" spans="2:17" ht="30" x14ac:dyDescent="0.25">
      <c r="B169" s="2">
        <f>'Set a analizar'!B169</f>
        <v>-1</v>
      </c>
      <c r="C169" s="2" t="str">
        <f>'Set a analizar'!C169</f>
        <v>B4</v>
      </c>
      <c r="D169" s="2">
        <f>'Set a analizar'!D169</f>
        <v>4</v>
      </c>
      <c r="E169" s="2" t="str">
        <f>'Set a analizar'!E169</f>
        <v>C5</v>
      </c>
      <c r="F169" s="2" t="str">
        <f>'Set a analizar'!F169</f>
        <v>Combination</v>
      </c>
      <c r="G169" s="2" t="str">
        <f>'Set a analizar'!G169</f>
        <v>Min</v>
      </c>
      <c r="H169" s="2">
        <f>'Set a analizar'!H169</f>
        <v>0.91500000000000004</v>
      </c>
      <c r="I169" s="2">
        <f>'Set a analizar'!I169</f>
        <v>0</v>
      </c>
      <c r="J169" s="2">
        <f>'Set a analizar'!J169</f>
        <v>-3.4674999999999998</v>
      </c>
      <c r="K169" s="2">
        <f>'Set a analizar'!K169</f>
        <v>0</v>
      </c>
      <c r="L169" s="2">
        <f>'Set a analizar'!L169</f>
        <v>0</v>
      </c>
      <c r="M169" s="2">
        <f>'Set a analizar'!M169</f>
        <v>0</v>
      </c>
      <c r="N169" s="2">
        <f>'Set a analizar'!N169</f>
        <v>1.895</v>
      </c>
      <c r="O169" s="2">
        <f>'Set a analizar'!O169</f>
        <v>46057</v>
      </c>
      <c r="P169" s="2">
        <f>'Set a analizar'!P169</f>
        <v>0</v>
      </c>
      <c r="Q169" s="2">
        <f>'Set a analizar'!Q169</f>
        <v>0</v>
      </c>
    </row>
    <row r="170" spans="2:17" ht="30" x14ac:dyDescent="0.25">
      <c r="B170" s="2">
        <f>'Set a analizar'!B170</f>
        <v>-1</v>
      </c>
      <c r="C170" s="2" t="str">
        <f>'Set a analizar'!C170</f>
        <v>B4</v>
      </c>
      <c r="D170" s="2">
        <f>'Set a analizar'!D170</f>
        <v>4</v>
      </c>
      <c r="E170" s="2" t="str">
        <f>'Set a analizar'!E170</f>
        <v>C5</v>
      </c>
      <c r="F170" s="2" t="str">
        <f>'Set a analizar'!F170</f>
        <v>Combination</v>
      </c>
      <c r="G170" s="2" t="str">
        <f>'Set a analizar'!G170</f>
        <v>Min</v>
      </c>
      <c r="H170" s="2">
        <f>'Set a analizar'!H170</f>
        <v>1.3725000000000001</v>
      </c>
      <c r="I170" s="2">
        <f>'Set a analizar'!I170</f>
        <v>0</v>
      </c>
      <c r="J170" s="2">
        <f>'Set a analizar'!J170</f>
        <v>-3.2959999999999998</v>
      </c>
      <c r="K170" s="2">
        <f>'Set a analizar'!K170</f>
        <v>0</v>
      </c>
      <c r="L170" s="2">
        <f>'Set a analizar'!L170</f>
        <v>0</v>
      </c>
      <c r="M170" s="2">
        <f>'Set a analizar'!M170</f>
        <v>0</v>
      </c>
      <c r="N170" s="2">
        <f>'Set a analizar'!N170</f>
        <v>3.4420999999999999</v>
      </c>
      <c r="O170" s="2">
        <f>'Set a analizar'!O170</f>
        <v>46057</v>
      </c>
      <c r="P170" s="2">
        <f>'Set a analizar'!P170</f>
        <v>0.45750000000000002</v>
      </c>
      <c r="Q170" s="2">
        <f>'Set a analizar'!Q170</f>
        <v>0</v>
      </c>
    </row>
    <row r="171" spans="2:17" ht="30" x14ac:dyDescent="0.25">
      <c r="B171" s="2">
        <f>'Set a analizar'!B171</f>
        <v>-1</v>
      </c>
      <c r="C171" s="2" t="str">
        <f>'Set a analizar'!C171</f>
        <v>B4</v>
      </c>
      <c r="D171" s="2">
        <f>'Set a analizar'!D171</f>
        <v>4</v>
      </c>
      <c r="E171" s="2" t="str">
        <f>'Set a analizar'!E171</f>
        <v>C5</v>
      </c>
      <c r="F171" s="2" t="str">
        <f>'Set a analizar'!F171</f>
        <v>Combination</v>
      </c>
      <c r="G171" s="2" t="str">
        <f>'Set a analizar'!G171</f>
        <v>Min</v>
      </c>
      <c r="H171" s="2">
        <f>'Set a analizar'!H171</f>
        <v>1.83</v>
      </c>
      <c r="I171" s="2">
        <f>'Set a analizar'!I171</f>
        <v>0</v>
      </c>
      <c r="J171" s="2">
        <f>'Set a analizar'!J171</f>
        <v>-3.1244000000000001</v>
      </c>
      <c r="K171" s="2">
        <f>'Set a analizar'!K171</f>
        <v>0</v>
      </c>
      <c r="L171" s="2">
        <f>'Set a analizar'!L171</f>
        <v>0</v>
      </c>
      <c r="M171" s="2">
        <f>'Set a analizar'!M171</f>
        <v>0</v>
      </c>
      <c r="N171" s="2">
        <f>'Set a analizar'!N171</f>
        <v>4.9107000000000003</v>
      </c>
      <c r="O171" s="2">
        <f>'Set a analizar'!O171</f>
        <v>46057</v>
      </c>
      <c r="P171" s="2">
        <f>'Set a analizar'!P171</f>
        <v>0.91500000000000004</v>
      </c>
      <c r="Q171" s="2">
        <f>'Set a analizar'!Q171</f>
        <v>0</v>
      </c>
    </row>
    <row r="172" spans="2:17" ht="30" x14ac:dyDescent="0.25">
      <c r="B172" s="2">
        <f>'Set a analizar'!B172</f>
        <v>-1</v>
      </c>
      <c r="C172" s="2" t="str">
        <f>'Set a analizar'!C172</f>
        <v>B4</v>
      </c>
      <c r="D172" s="2">
        <f>'Set a analizar'!D172</f>
        <v>4</v>
      </c>
      <c r="E172" s="2" t="str">
        <f>'Set a analizar'!E172</f>
        <v>C5</v>
      </c>
      <c r="F172" s="2" t="str">
        <f>'Set a analizar'!F172</f>
        <v>Combination</v>
      </c>
      <c r="G172" s="2" t="str">
        <f>'Set a analizar'!G172</f>
        <v>Min</v>
      </c>
      <c r="H172" s="2">
        <f>'Set a analizar'!H172</f>
        <v>1.83</v>
      </c>
      <c r="I172" s="2">
        <f>'Set a analizar'!I172</f>
        <v>0</v>
      </c>
      <c r="J172" s="2">
        <f>'Set a analizar'!J172</f>
        <v>-0.84150000000000003</v>
      </c>
      <c r="K172" s="2">
        <f>'Set a analizar'!K172</f>
        <v>0</v>
      </c>
      <c r="L172" s="2">
        <f>'Set a analizar'!L172</f>
        <v>0</v>
      </c>
      <c r="M172" s="2">
        <f>'Set a analizar'!M172</f>
        <v>0</v>
      </c>
      <c r="N172" s="2">
        <f>'Set a analizar'!N172</f>
        <v>4.9802</v>
      </c>
      <c r="O172" s="2">
        <f>'Set a analizar'!O172</f>
        <v>46085</v>
      </c>
      <c r="P172" s="2">
        <f>'Set a analizar'!P172</f>
        <v>0</v>
      </c>
      <c r="Q172" s="2">
        <f>'Set a analizar'!Q172</f>
        <v>0</v>
      </c>
    </row>
    <row r="173" spans="2:17" ht="30" x14ac:dyDescent="0.25">
      <c r="B173" s="2">
        <f>'Set a analizar'!B173</f>
        <v>-1</v>
      </c>
      <c r="C173" s="2" t="str">
        <f>'Set a analizar'!C173</f>
        <v>B4</v>
      </c>
      <c r="D173" s="2">
        <f>'Set a analizar'!D173</f>
        <v>4</v>
      </c>
      <c r="E173" s="2" t="str">
        <f>'Set a analizar'!E173</f>
        <v>C5</v>
      </c>
      <c r="F173" s="2" t="str">
        <f>'Set a analizar'!F173</f>
        <v>Combination</v>
      </c>
      <c r="G173" s="2" t="str">
        <f>'Set a analizar'!G173</f>
        <v>Min</v>
      </c>
      <c r="H173" s="2">
        <f>'Set a analizar'!H173</f>
        <v>2.2875000000000001</v>
      </c>
      <c r="I173" s="2">
        <f>'Set a analizar'!I173</f>
        <v>0</v>
      </c>
      <c r="J173" s="2">
        <f>'Set a analizar'!J173</f>
        <v>-0.67</v>
      </c>
      <c r="K173" s="2">
        <f>'Set a analizar'!K173</f>
        <v>0</v>
      </c>
      <c r="L173" s="2">
        <f>'Set a analizar'!L173</f>
        <v>0</v>
      </c>
      <c r="M173" s="2">
        <f>'Set a analizar'!M173</f>
        <v>0</v>
      </c>
      <c r="N173" s="2">
        <f>'Set a analizar'!N173</f>
        <v>5.3258999999999999</v>
      </c>
      <c r="O173" s="2">
        <f>'Set a analizar'!O173</f>
        <v>46085</v>
      </c>
      <c r="P173" s="2">
        <f>'Set a analizar'!P173</f>
        <v>0.45750000000000002</v>
      </c>
      <c r="Q173" s="2">
        <f>'Set a analizar'!Q173</f>
        <v>0</v>
      </c>
    </row>
    <row r="174" spans="2:17" ht="30" x14ac:dyDescent="0.25">
      <c r="B174" s="2">
        <f>'Set a analizar'!B174</f>
        <v>-1</v>
      </c>
      <c r="C174" s="2" t="str">
        <f>'Set a analizar'!C174</f>
        <v>B4</v>
      </c>
      <c r="D174" s="2">
        <f>'Set a analizar'!D174</f>
        <v>4</v>
      </c>
      <c r="E174" s="2" t="str">
        <f>'Set a analizar'!E174</f>
        <v>C5</v>
      </c>
      <c r="F174" s="2" t="str">
        <f>'Set a analizar'!F174</f>
        <v>Combination</v>
      </c>
      <c r="G174" s="2" t="str">
        <f>'Set a analizar'!G174</f>
        <v>Min</v>
      </c>
      <c r="H174" s="2">
        <f>'Set a analizar'!H174</f>
        <v>2.7450000000000001</v>
      </c>
      <c r="I174" s="2">
        <f>'Set a analizar'!I174</f>
        <v>0</v>
      </c>
      <c r="J174" s="2">
        <f>'Set a analizar'!J174</f>
        <v>-0.49840000000000001</v>
      </c>
      <c r="K174" s="2">
        <f>'Set a analizar'!K174</f>
        <v>0</v>
      </c>
      <c r="L174" s="2">
        <f>'Set a analizar'!L174</f>
        <v>0</v>
      </c>
      <c r="M174" s="2">
        <f>'Set a analizar'!M174</f>
        <v>0</v>
      </c>
      <c r="N174" s="2">
        <f>'Set a analizar'!N174</f>
        <v>5.5930999999999997</v>
      </c>
      <c r="O174" s="2">
        <f>'Set a analizar'!O174</f>
        <v>46085</v>
      </c>
      <c r="P174" s="2">
        <f>'Set a analizar'!P174</f>
        <v>0.91500000000000004</v>
      </c>
      <c r="Q174" s="2">
        <f>'Set a analizar'!Q174</f>
        <v>0</v>
      </c>
    </row>
    <row r="175" spans="2:17" ht="30" x14ac:dyDescent="0.25">
      <c r="B175" s="2">
        <f>'Set a analizar'!B175</f>
        <v>-1</v>
      </c>
      <c r="C175" s="2" t="str">
        <f>'Set a analizar'!C175</f>
        <v>B4</v>
      </c>
      <c r="D175" s="2">
        <f>'Set a analizar'!D175</f>
        <v>4</v>
      </c>
      <c r="E175" s="2" t="str">
        <f>'Set a analizar'!E175</f>
        <v>C5</v>
      </c>
      <c r="F175" s="2" t="str">
        <f>'Set a analizar'!F175</f>
        <v>Combination</v>
      </c>
      <c r="G175" s="2" t="str">
        <f>'Set a analizar'!G175</f>
        <v>Min</v>
      </c>
      <c r="H175" s="2">
        <f>'Set a analizar'!H175</f>
        <v>2.7450000000000001</v>
      </c>
      <c r="I175" s="2">
        <f>'Set a analizar'!I175</f>
        <v>0</v>
      </c>
      <c r="J175" s="2">
        <f>'Set a analizar'!J175</f>
        <v>2.3624000000000001</v>
      </c>
      <c r="K175" s="2">
        <f>'Set a analizar'!K175</f>
        <v>0</v>
      </c>
      <c r="L175" s="2">
        <f>'Set a analizar'!L175</f>
        <v>0</v>
      </c>
      <c r="M175" s="2">
        <f>'Set a analizar'!M175</f>
        <v>0</v>
      </c>
      <c r="N175" s="2">
        <f>'Set a analizar'!N175</f>
        <v>5.5559000000000003</v>
      </c>
      <c r="O175" s="2">
        <f>'Set a analizar'!O175</f>
        <v>46116</v>
      </c>
      <c r="P175" s="2">
        <f>'Set a analizar'!P175</f>
        <v>0</v>
      </c>
      <c r="Q175" s="2">
        <f>'Set a analizar'!Q175</f>
        <v>0</v>
      </c>
    </row>
    <row r="176" spans="2:17" ht="30" x14ac:dyDescent="0.25">
      <c r="B176" s="2">
        <f>'Set a analizar'!B176</f>
        <v>-1</v>
      </c>
      <c r="C176" s="2" t="str">
        <f>'Set a analizar'!C176</f>
        <v>B4</v>
      </c>
      <c r="D176" s="2">
        <f>'Set a analizar'!D176</f>
        <v>4</v>
      </c>
      <c r="E176" s="2" t="str">
        <f>'Set a analizar'!E176</f>
        <v>C5</v>
      </c>
      <c r="F176" s="2" t="str">
        <f>'Set a analizar'!F176</f>
        <v>Combination</v>
      </c>
      <c r="G176" s="2" t="str">
        <f>'Set a analizar'!G176</f>
        <v>Min</v>
      </c>
      <c r="H176" s="2">
        <f>'Set a analizar'!H176</f>
        <v>3.2025000000000001</v>
      </c>
      <c r="I176" s="2">
        <f>'Set a analizar'!I176</f>
        <v>0</v>
      </c>
      <c r="J176" s="2">
        <f>'Set a analizar'!J176</f>
        <v>2.5339999999999998</v>
      </c>
      <c r="K176" s="2">
        <f>'Set a analizar'!K176</f>
        <v>0</v>
      </c>
      <c r="L176" s="2">
        <f>'Set a analizar'!L176</f>
        <v>0</v>
      </c>
      <c r="M176" s="2">
        <f>'Set a analizar'!M176</f>
        <v>0</v>
      </c>
      <c r="N176" s="2">
        <f>'Set a analizar'!N176</f>
        <v>4.4356999999999998</v>
      </c>
      <c r="O176" s="2">
        <f>'Set a analizar'!O176</f>
        <v>46116</v>
      </c>
      <c r="P176" s="2">
        <f>'Set a analizar'!P176</f>
        <v>0.45750000000000002</v>
      </c>
      <c r="Q176" s="2">
        <f>'Set a analizar'!Q176</f>
        <v>0</v>
      </c>
    </row>
    <row r="177" spans="2:17" ht="30" x14ac:dyDescent="0.25">
      <c r="B177" s="2">
        <f>'Set a analizar'!B177</f>
        <v>-1</v>
      </c>
      <c r="C177" s="2" t="str">
        <f>'Set a analizar'!C177</f>
        <v>B4</v>
      </c>
      <c r="D177" s="2">
        <f>'Set a analizar'!D177</f>
        <v>4</v>
      </c>
      <c r="E177" s="2" t="str">
        <f>'Set a analizar'!E177</f>
        <v>C5</v>
      </c>
      <c r="F177" s="2" t="str">
        <f>'Set a analizar'!F177</f>
        <v>Combination</v>
      </c>
      <c r="G177" s="2" t="str">
        <f>'Set a analizar'!G177</f>
        <v>Min</v>
      </c>
      <c r="H177" s="2">
        <f>'Set a analizar'!H177</f>
        <v>3.66</v>
      </c>
      <c r="I177" s="2">
        <f>'Set a analizar'!I177</f>
        <v>0</v>
      </c>
      <c r="J177" s="2">
        <f>'Set a analizar'!J177</f>
        <v>2.7054999999999998</v>
      </c>
      <c r="K177" s="2">
        <f>'Set a analizar'!K177</f>
        <v>0</v>
      </c>
      <c r="L177" s="2">
        <f>'Set a analizar'!L177</f>
        <v>0</v>
      </c>
      <c r="M177" s="2">
        <f>'Set a analizar'!M177</f>
        <v>0</v>
      </c>
      <c r="N177" s="2">
        <f>'Set a analizar'!N177</f>
        <v>3.2195</v>
      </c>
      <c r="O177" s="2">
        <f>'Set a analizar'!O177</f>
        <v>46116</v>
      </c>
      <c r="P177" s="2">
        <f>'Set a analizar'!P177</f>
        <v>0.91500000000000004</v>
      </c>
      <c r="Q177" s="2">
        <f>'Set a analizar'!Q177</f>
        <v>0</v>
      </c>
    </row>
    <row r="178" spans="2:17" ht="30" x14ac:dyDescent="0.25">
      <c r="B178" s="2">
        <f>'Set a analizar'!B178</f>
        <v>-1</v>
      </c>
      <c r="C178" s="2" t="str">
        <f>'Set a analizar'!C178</f>
        <v>B4</v>
      </c>
      <c r="D178" s="2">
        <f>'Set a analizar'!D178</f>
        <v>4</v>
      </c>
      <c r="E178" s="2" t="str">
        <f>'Set a analizar'!E178</f>
        <v>C5</v>
      </c>
      <c r="F178" s="2" t="str">
        <f>'Set a analizar'!F178</f>
        <v>Combination</v>
      </c>
      <c r="G178" s="2" t="str">
        <f>'Set a analizar'!G178</f>
        <v>Min</v>
      </c>
      <c r="H178" s="2">
        <f>'Set a analizar'!H178</f>
        <v>3.66</v>
      </c>
      <c r="I178" s="2">
        <f>'Set a analizar'!I178</f>
        <v>0</v>
      </c>
      <c r="J178" s="2">
        <f>'Set a analizar'!J178</f>
        <v>5.5083000000000002</v>
      </c>
      <c r="K178" s="2">
        <f>'Set a analizar'!K178</f>
        <v>0</v>
      </c>
      <c r="L178" s="2">
        <f>'Set a analizar'!L178</f>
        <v>0</v>
      </c>
      <c r="M178" s="2">
        <f>'Set a analizar'!M178</f>
        <v>0</v>
      </c>
      <c r="N178" s="2">
        <f>'Set a analizar'!N178</f>
        <v>3.0552000000000001</v>
      </c>
      <c r="O178" s="2">
        <f>'Set a analizar'!O178</f>
        <v>46146</v>
      </c>
      <c r="P178" s="2">
        <f>'Set a analizar'!P178</f>
        <v>0</v>
      </c>
      <c r="Q178" s="2">
        <f>'Set a analizar'!Q178</f>
        <v>0</v>
      </c>
    </row>
    <row r="179" spans="2:17" ht="30" x14ac:dyDescent="0.25">
      <c r="B179" s="2">
        <f>'Set a analizar'!B179</f>
        <v>-1</v>
      </c>
      <c r="C179" s="2" t="str">
        <f>'Set a analizar'!C179</f>
        <v>B4</v>
      </c>
      <c r="D179" s="2">
        <f>'Set a analizar'!D179</f>
        <v>4</v>
      </c>
      <c r="E179" s="2" t="str">
        <f>'Set a analizar'!E179</f>
        <v>C5</v>
      </c>
      <c r="F179" s="2" t="str">
        <f>'Set a analizar'!F179</f>
        <v>Combination</v>
      </c>
      <c r="G179" s="2" t="str">
        <f>'Set a analizar'!G179</f>
        <v>Min</v>
      </c>
      <c r="H179" s="2">
        <f>'Set a analizar'!H179</f>
        <v>4.1174999999999997</v>
      </c>
      <c r="I179" s="2">
        <f>'Set a analizar'!I179</f>
        <v>0</v>
      </c>
      <c r="J179" s="2">
        <f>'Set a analizar'!J179</f>
        <v>5.6798999999999999</v>
      </c>
      <c r="K179" s="2">
        <f>'Set a analizar'!K179</f>
        <v>0</v>
      </c>
      <c r="L179" s="2">
        <f>'Set a analizar'!L179</f>
        <v>0</v>
      </c>
      <c r="M179" s="2">
        <f>'Set a analizar'!M179</f>
        <v>0</v>
      </c>
      <c r="N179" s="2">
        <f>'Set a analizar'!N179</f>
        <v>0.438</v>
      </c>
      <c r="O179" s="2">
        <f>'Set a analizar'!O179</f>
        <v>46146</v>
      </c>
      <c r="P179" s="2">
        <f>'Set a analizar'!P179</f>
        <v>0.45750000000000002</v>
      </c>
      <c r="Q179" s="2">
        <f>'Set a analizar'!Q179</f>
        <v>0</v>
      </c>
    </row>
    <row r="180" spans="2:17" ht="30" x14ac:dyDescent="0.25">
      <c r="B180" s="2">
        <f>'Set a analizar'!B180</f>
        <v>-1</v>
      </c>
      <c r="C180" s="2" t="str">
        <f>'Set a analizar'!C180</f>
        <v>B4</v>
      </c>
      <c r="D180" s="2">
        <f>'Set a analizar'!D180</f>
        <v>4</v>
      </c>
      <c r="E180" s="2" t="str">
        <f>'Set a analizar'!E180</f>
        <v>C5</v>
      </c>
      <c r="F180" s="2" t="str">
        <f>'Set a analizar'!F180</f>
        <v>Combination</v>
      </c>
      <c r="G180" s="2" t="str">
        <f>'Set a analizar'!G180</f>
        <v>Min</v>
      </c>
      <c r="H180" s="2">
        <f>'Set a analizar'!H180</f>
        <v>4.5750000000000002</v>
      </c>
      <c r="I180" s="2">
        <f>'Set a analizar'!I180</f>
        <v>0</v>
      </c>
      <c r="J180" s="2">
        <f>'Set a analizar'!J180</f>
        <v>5.8513999999999999</v>
      </c>
      <c r="K180" s="2">
        <f>'Set a analizar'!K180</f>
        <v>0</v>
      </c>
      <c r="L180" s="2">
        <f>'Set a analizar'!L180</f>
        <v>0</v>
      </c>
      <c r="M180" s="2">
        <f>'Set a analizar'!M180</f>
        <v>0</v>
      </c>
      <c r="N180" s="2">
        <f>'Set a analizar'!N180</f>
        <v>-2.2578999999999998</v>
      </c>
      <c r="O180" s="2">
        <f>'Set a analizar'!O180</f>
        <v>46146</v>
      </c>
      <c r="P180" s="2">
        <f>'Set a analizar'!P180</f>
        <v>0.91500000000000004</v>
      </c>
      <c r="Q180" s="2">
        <f>'Set a analizar'!Q180</f>
        <v>0</v>
      </c>
    </row>
    <row r="181" spans="2:17" ht="30" x14ac:dyDescent="0.25">
      <c r="B181" s="2">
        <f>'Set a analizar'!B181</f>
        <v>-1</v>
      </c>
      <c r="C181" s="2" t="str">
        <f>'Set a analizar'!C181</f>
        <v>B4</v>
      </c>
      <c r="D181" s="2">
        <f>'Set a analizar'!D181</f>
        <v>4</v>
      </c>
      <c r="E181" s="2" t="str">
        <f>'Set a analizar'!E181</f>
        <v>C5</v>
      </c>
      <c r="F181" s="2" t="str">
        <f>'Set a analizar'!F181</f>
        <v>Combination</v>
      </c>
      <c r="G181" s="2" t="str">
        <f>'Set a analizar'!G181</f>
        <v>Min</v>
      </c>
      <c r="H181" s="2">
        <f>'Set a analizar'!H181</f>
        <v>4.5750000000000002</v>
      </c>
      <c r="I181" s="2">
        <f>'Set a analizar'!I181</f>
        <v>0</v>
      </c>
      <c r="J181" s="2">
        <f>'Set a analizar'!J181</f>
        <v>8.1645000000000003</v>
      </c>
      <c r="K181" s="2">
        <f>'Set a analizar'!K181</f>
        <v>0</v>
      </c>
      <c r="L181" s="2">
        <f>'Set a analizar'!L181</f>
        <v>0</v>
      </c>
      <c r="M181" s="2">
        <f>'Set a analizar'!M181</f>
        <v>0</v>
      </c>
      <c r="N181" s="2">
        <f>'Set a analizar'!N181</f>
        <v>-2.544</v>
      </c>
      <c r="O181" s="2">
        <f>'Set a analizar'!O181</f>
        <v>46177</v>
      </c>
      <c r="P181" s="2">
        <f>'Set a analizar'!P181</f>
        <v>0</v>
      </c>
      <c r="Q181" s="2">
        <f>'Set a analizar'!Q181</f>
        <v>0</v>
      </c>
    </row>
    <row r="182" spans="2:17" ht="30" x14ac:dyDescent="0.25">
      <c r="B182" s="2">
        <f>'Set a analizar'!B182</f>
        <v>-1</v>
      </c>
      <c r="C182" s="2" t="str">
        <f>'Set a analizar'!C182</f>
        <v>B4</v>
      </c>
      <c r="D182" s="2">
        <f>'Set a analizar'!D182</f>
        <v>4</v>
      </c>
      <c r="E182" s="2" t="str">
        <f>'Set a analizar'!E182</f>
        <v>C5</v>
      </c>
      <c r="F182" s="2" t="str">
        <f>'Set a analizar'!F182</f>
        <v>Combination</v>
      </c>
      <c r="G182" s="2" t="str">
        <f>'Set a analizar'!G182</f>
        <v>Min</v>
      </c>
      <c r="H182" s="2">
        <f>'Set a analizar'!H182</f>
        <v>4.9574999999999996</v>
      </c>
      <c r="I182" s="2">
        <f>'Set a analizar'!I182</f>
        <v>0</v>
      </c>
      <c r="J182" s="2">
        <f>'Set a analizar'!J182</f>
        <v>8.3079999999999998</v>
      </c>
      <c r="K182" s="2">
        <f>'Set a analizar'!K182</f>
        <v>0</v>
      </c>
      <c r="L182" s="2">
        <f>'Set a analizar'!L182</f>
        <v>0</v>
      </c>
      <c r="M182" s="2">
        <f>'Set a analizar'!M182</f>
        <v>0</v>
      </c>
      <c r="N182" s="2">
        <f>'Set a analizar'!N182</f>
        <v>-5.7676999999999996</v>
      </c>
      <c r="O182" s="2">
        <f>'Set a analizar'!O182</f>
        <v>46177</v>
      </c>
      <c r="P182" s="2">
        <f>'Set a analizar'!P182</f>
        <v>0.38250000000000001</v>
      </c>
      <c r="Q182" s="2">
        <f>'Set a analizar'!Q182</f>
        <v>0</v>
      </c>
    </row>
    <row r="183" spans="2:17" ht="30" x14ac:dyDescent="0.25">
      <c r="B183" s="2">
        <f>'Set a analizar'!B183</f>
        <v>-1</v>
      </c>
      <c r="C183" s="2" t="str">
        <f>'Set a analizar'!C183</f>
        <v>B4</v>
      </c>
      <c r="D183" s="2">
        <f>'Set a analizar'!D183</f>
        <v>4</v>
      </c>
      <c r="E183" s="2" t="str">
        <f>'Set a analizar'!E183</f>
        <v>C5</v>
      </c>
      <c r="F183" s="2" t="str">
        <f>'Set a analizar'!F183</f>
        <v>Combination</v>
      </c>
      <c r="G183" s="2" t="str">
        <f>'Set a analizar'!G183</f>
        <v>Min</v>
      </c>
      <c r="H183" s="2">
        <f>'Set a analizar'!H183</f>
        <v>5.34</v>
      </c>
      <c r="I183" s="2">
        <f>'Set a analizar'!I183</f>
        <v>0</v>
      </c>
      <c r="J183" s="2">
        <f>'Set a analizar'!J183</f>
        <v>8.4513999999999996</v>
      </c>
      <c r="K183" s="2">
        <f>'Set a analizar'!K183</f>
        <v>0</v>
      </c>
      <c r="L183" s="2">
        <f>'Set a analizar'!L183</f>
        <v>0</v>
      </c>
      <c r="M183" s="2">
        <f>'Set a analizar'!M183</f>
        <v>0</v>
      </c>
      <c r="N183" s="2">
        <f>'Set a analizar'!N183</f>
        <v>-9.0463000000000005</v>
      </c>
      <c r="O183" s="2">
        <f>'Set a analizar'!O183</f>
        <v>46177</v>
      </c>
      <c r="P183" s="2">
        <f>'Set a analizar'!P183</f>
        <v>0.76500000000000001</v>
      </c>
      <c r="Q183" s="2">
        <f>'Set a analizar'!Q183</f>
        <v>0</v>
      </c>
    </row>
    <row r="184" spans="2:17" ht="30" x14ac:dyDescent="0.25">
      <c r="B184" s="2">
        <f>'Set a analizar'!B184</f>
        <v>-1</v>
      </c>
      <c r="C184" s="2" t="str">
        <f>'Set a analizar'!C184</f>
        <v>B4</v>
      </c>
      <c r="D184" s="2">
        <f>'Set a analizar'!D184</f>
        <v>4</v>
      </c>
      <c r="E184" s="2" t="str">
        <f>'Set a analizar'!E184</f>
        <v>C6</v>
      </c>
      <c r="F184" s="2" t="str">
        <f>'Set a analizar'!F184</f>
        <v>Combination</v>
      </c>
      <c r="G184" s="2" t="str">
        <f>'Set a analizar'!G184</f>
        <v>Max</v>
      </c>
      <c r="H184" s="2">
        <f>'Set a analizar'!H184</f>
        <v>0</v>
      </c>
      <c r="I184" s="2">
        <f>'Set a analizar'!I184</f>
        <v>0</v>
      </c>
      <c r="J184" s="2">
        <f>'Set a analizar'!J184</f>
        <v>-1.7874000000000001</v>
      </c>
      <c r="K184" s="2">
        <f>'Set a analizar'!K184</f>
        <v>0</v>
      </c>
      <c r="L184" s="2">
        <f>'Set a analizar'!L184</f>
        <v>0</v>
      </c>
      <c r="M184" s="2">
        <f>'Set a analizar'!M184</f>
        <v>0</v>
      </c>
      <c r="N184" s="2">
        <f>'Set a analizar'!N184</f>
        <v>0</v>
      </c>
      <c r="O184" s="2">
        <f>'Set a analizar'!O184</f>
        <v>46026</v>
      </c>
      <c r="P184" s="2">
        <f>'Set a analizar'!P184</f>
        <v>0</v>
      </c>
      <c r="Q184" s="2">
        <f>'Set a analizar'!Q184</f>
        <v>0</v>
      </c>
    </row>
    <row r="185" spans="2:17" ht="30" x14ac:dyDescent="0.25">
      <c r="B185" s="2">
        <f>'Set a analizar'!B185</f>
        <v>-1</v>
      </c>
      <c r="C185" s="2" t="str">
        <f>'Set a analizar'!C185</f>
        <v>B4</v>
      </c>
      <c r="D185" s="2">
        <f>'Set a analizar'!D185</f>
        <v>4</v>
      </c>
      <c r="E185" s="2" t="str">
        <f>'Set a analizar'!E185</f>
        <v>C6</v>
      </c>
      <c r="F185" s="2" t="str">
        <f>'Set a analizar'!F185</f>
        <v>Combination</v>
      </c>
      <c r="G185" s="2" t="str">
        <f>'Set a analizar'!G185</f>
        <v>Max</v>
      </c>
      <c r="H185" s="2">
        <f>'Set a analizar'!H185</f>
        <v>0.45750000000000002</v>
      </c>
      <c r="I185" s="2">
        <f>'Set a analizar'!I185</f>
        <v>0</v>
      </c>
      <c r="J185" s="2">
        <f>'Set a analizar'!J185</f>
        <v>-1.6157999999999999</v>
      </c>
      <c r="K185" s="2">
        <f>'Set a analizar'!K185</f>
        <v>0</v>
      </c>
      <c r="L185" s="2">
        <f>'Set a analizar'!L185</f>
        <v>0</v>
      </c>
      <c r="M185" s="2">
        <f>'Set a analizar'!M185</f>
        <v>0</v>
      </c>
      <c r="N185" s="2">
        <f>'Set a analizar'!N185</f>
        <v>0.78869999999999996</v>
      </c>
      <c r="O185" s="2">
        <f>'Set a analizar'!O185</f>
        <v>46026</v>
      </c>
      <c r="P185" s="2">
        <f>'Set a analizar'!P185</f>
        <v>0.45750000000000002</v>
      </c>
      <c r="Q185" s="2">
        <f>'Set a analizar'!Q185</f>
        <v>0</v>
      </c>
    </row>
    <row r="186" spans="2:17" ht="30" x14ac:dyDescent="0.25">
      <c r="B186" s="2">
        <f>'Set a analizar'!B186</f>
        <v>-1</v>
      </c>
      <c r="C186" s="2" t="str">
        <f>'Set a analizar'!C186</f>
        <v>B4</v>
      </c>
      <c r="D186" s="2">
        <f>'Set a analizar'!D186</f>
        <v>4</v>
      </c>
      <c r="E186" s="2" t="str">
        <f>'Set a analizar'!E186</f>
        <v>C6</v>
      </c>
      <c r="F186" s="2" t="str">
        <f>'Set a analizar'!F186</f>
        <v>Combination</v>
      </c>
      <c r="G186" s="2" t="str">
        <f>'Set a analizar'!G186</f>
        <v>Max</v>
      </c>
      <c r="H186" s="2">
        <f>'Set a analizar'!H186</f>
        <v>0.91500000000000004</v>
      </c>
      <c r="I186" s="2">
        <f>'Set a analizar'!I186</f>
        <v>0</v>
      </c>
      <c r="J186" s="2">
        <f>'Set a analizar'!J186</f>
        <v>-1.4441999999999999</v>
      </c>
      <c r="K186" s="2">
        <f>'Set a analizar'!K186</f>
        <v>0</v>
      </c>
      <c r="L186" s="2">
        <f>'Set a analizar'!L186</f>
        <v>0</v>
      </c>
      <c r="M186" s="2">
        <f>'Set a analizar'!M186</f>
        <v>0</v>
      </c>
      <c r="N186" s="2">
        <f>'Set a analizar'!N186</f>
        <v>1.4988999999999999</v>
      </c>
      <c r="O186" s="2">
        <f>'Set a analizar'!O186</f>
        <v>46026</v>
      </c>
      <c r="P186" s="2">
        <f>'Set a analizar'!P186</f>
        <v>0.91500000000000004</v>
      </c>
      <c r="Q186" s="2">
        <f>'Set a analizar'!Q186</f>
        <v>0</v>
      </c>
    </row>
    <row r="187" spans="2:17" ht="30" x14ac:dyDescent="0.25">
      <c r="B187" s="2">
        <f>'Set a analizar'!B187</f>
        <v>-1</v>
      </c>
      <c r="C187" s="2" t="str">
        <f>'Set a analizar'!C187</f>
        <v>B4</v>
      </c>
      <c r="D187" s="2">
        <f>'Set a analizar'!D187</f>
        <v>4</v>
      </c>
      <c r="E187" s="2" t="str">
        <f>'Set a analizar'!E187</f>
        <v>C6</v>
      </c>
      <c r="F187" s="2" t="str">
        <f>'Set a analizar'!F187</f>
        <v>Combination</v>
      </c>
      <c r="G187" s="2" t="str">
        <f>'Set a analizar'!G187</f>
        <v>Max</v>
      </c>
      <c r="H187" s="2">
        <f>'Set a analizar'!H187</f>
        <v>0.91500000000000004</v>
      </c>
      <c r="I187" s="2">
        <f>'Set a analizar'!I187</f>
        <v>0</v>
      </c>
      <c r="J187" s="2">
        <f>'Set a analizar'!J187</f>
        <v>-3.4348999999999998</v>
      </c>
      <c r="K187" s="2">
        <f>'Set a analizar'!K187</f>
        <v>0</v>
      </c>
      <c r="L187" s="2">
        <f>'Set a analizar'!L187</f>
        <v>0</v>
      </c>
      <c r="M187" s="2">
        <f>'Set a analizar'!M187</f>
        <v>0</v>
      </c>
      <c r="N187" s="2">
        <f>'Set a analizar'!N187</f>
        <v>2.0211000000000001</v>
      </c>
      <c r="O187" s="2">
        <f>'Set a analizar'!O187</f>
        <v>46057</v>
      </c>
      <c r="P187" s="2">
        <f>'Set a analizar'!P187</f>
        <v>0</v>
      </c>
      <c r="Q187" s="2">
        <f>'Set a analizar'!Q187</f>
        <v>0</v>
      </c>
    </row>
    <row r="188" spans="2:17" ht="30" x14ac:dyDescent="0.25">
      <c r="B188" s="2">
        <f>'Set a analizar'!B188</f>
        <v>-1</v>
      </c>
      <c r="C188" s="2" t="str">
        <f>'Set a analizar'!C188</f>
        <v>B4</v>
      </c>
      <c r="D188" s="2">
        <f>'Set a analizar'!D188</f>
        <v>4</v>
      </c>
      <c r="E188" s="2" t="str">
        <f>'Set a analizar'!E188</f>
        <v>C6</v>
      </c>
      <c r="F188" s="2" t="str">
        <f>'Set a analizar'!F188</f>
        <v>Combination</v>
      </c>
      <c r="G188" s="2" t="str">
        <f>'Set a analizar'!G188</f>
        <v>Max</v>
      </c>
      <c r="H188" s="2">
        <f>'Set a analizar'!H188</f>
        <v>1.3725000000000001</v>
      </c>
      <c r="I188" s="2">
        <f>'Set a analizar'!I188</f>
        <v>0</v>
      </c>
      <c r="J188" s="2">
        <f>'Set a analizar'!J188</f>
        <v>-3.2633000000000001</v>
      </c>
      <c r="K188" s="2">
        <f>'Set a analizar'!K188</f>
        <v>0</v>
      </c>
      <c r="L188" s="2">
        <f>'Set a analizar'!L188</f>
        <v>0</v>
      </c>
      <c r="M188" s="2">
        <f>'Set a analizar'!M188</f>
        <v>0</v>
      </c>
      <c r="N188" s="2">
        <f>'Set a analizar'!N188</f>
        <v>3.5533000000000001</v>
      </c>
      <c r="O188" s="2">
        <f>'Set a analizar'!O188</f>
        <v>46057</v>
      </c>
      <c r="P188" s="2">
        <f>'Set a analizar'!P188</f>
        <v>0.45750000000000002</v>
      </c>
      <c r="Q188" s="2">
        <f>'Set a analizar'!Q188</f>
        <v>0</v>
      </c>
    </row>
    <row r="189" spans="2:17" ht="30" x14ac:dyDescent="0.25">
      <c r="B189" s="2">
        <f>'Set a analizar'!B189</f>
        <v>-1</v>
      </c>
      <c r="C189" s="2" t="str">
        <f>'Set a analizar'!C189</f>
        <v>B4</v>
      </c>
      <c r="D189" s="2">
        <f>'Set a analizar'!D189</f>
        <v>4</v>
      </c>
      <c r="E189" s="2" t="str">
        <f>'Set a analizar'!E189</f>
        <v>C6</v>
      </c>
      <c r="F189" s="2" t="str">
        <f>'Set a analizar'!F189</f>
        <v>Combination</v>
      </c>
      <c r="G189" s="2" t="str">
        <f>'Set a analizar'!G189</f>
        <v>Max</v>
      </c>
      <c r="H189" s="2">
        <f>'Set a analizar'!H189</f>
        <v>1.83</v>
      </c>
      <c r="I189" s="2">
        <f>'Set a analizar'!I189</f>
        <v>0</v>
      </c>
      <c r="J189" s="2">
        <f>'Set a analizar'!J189</f>
        <v>-3.0918000000000001</v>
      </c>
      <c r="K189" s="2">
        <f>'Set a analizar'!K189</f>
        <v>0</v>
      </c>
      <c r="L189" s="2">
        <f>'Set a analizar'!L189</f>
        <v>0</v>
      </c>
      <c r="M189" s="2">
        <f>'Set a analizar'!M189</f>
        <v>0</v>
      </c>
      <c r="N189" s="2">
        <f>'Set a analizar'!N189</f>
        <v>5.0069999999999997</v>
      </c>
      <c r="O189" s="2">
        <f>'Set a analizar'!O189</f>
        <v>46057</v>
      </c>
      <c r="P189" s="2">
        <f>'Set a analizar'!P189</f>
        <v>0.91500000000000004</v>
      </c>
      <c r="Q189" s="2">
        <f>'Set a analizar'!Q189</f>
        <v>0</v>
      </c>
    </row>
    <row r="190" spans="2:17" ht="30" x14ac:dyDescent="0.25">
      <c r="B190" s="2">
        <f>'Set a analizar'!B190</f>
        <v>-1</v>
      </c>
      <c r="C190" s="2" t="str">
        <f>'Set a analizar'!C190</f>
        <v>B4</v>
      </c>
      <c r="D190" s="2">
        <f>'Set a analizar'!D190</f>
        <v>4</v>
      </c>
      <c r="E190" s="2" t="str">
        <f>'Set a analizar'!E190</f>
        <v>C6</v>
      </c>
      <c r="F190" s="2" t="str">
        <f>'Set a analizar'!F190</f>
        <v>Combination</v>
      </c>
      <c r="G190" s="2" t="str">
        <f>'Set a analizar'!G190</f>
        <v>Max</v>
      </c>
      <c r="H190" s="2">
        <f>'Set a analizar'!H190</f>
        <v>1.83</v>
      </c>
      <c r="I190" s="2">
        <f>'Set a analizar'!I190</f>
        <v>0</v>
      </c>
      <c r="J190" s="2">
        <f>'Set a analizar'!J190</f>
        <v>-0.78910000000000002</v>
      </c>
      <c r="K190" s="2">
        <f>'Set a analizar'!K190</f>
        <v>0</v>
      </c>
      <c r="L190" s="2">
        <f>'Set a analizar'!L190</f>
        <v>0</v>
      </c>
      <c r="M190" s="2">
        <f>'Set a analizar'!M190</f>
        <v>0</v>
      </c>
      <c r="N190" s="2">
        <f>'Set a analizar'!N190</f>
        <v>5.0750999999999999</v>
      </c>
      <c r="O190" s="2">
        <f>'Set a analizar'!O190</f>
        <v>46085</v>
      </c>
      <c r="P190" s="2">
        <f>'Set a analizar'!P190</f>
        <v>0</v>
      </c>
      <c r="Q190" s="2">
        <f>'Set a analizar'!Q190</f>
        <v>0</v>
      </c>
    </row>
    <row r="191" spans="2:17" ht="30" x14ac:dyDescent="0.25">
      <c r="B191" s="2">
        <f>'Set a analizar'!B191</f>
        <v>-1</v>
      </c>
      <c r="C191" s="2" t="str">
        <f>'Set a analizar'!C191</f>
        <v>B4</v>
      </c>
      <c r="D191" s="2">
        <f>'Set a analizar'!D191</f>
        <v>4</v>
      </c>
      <c r="E191" s="2" t="str">
        <f>'Set a analizar'!E191</f>
        <v>C6</v>
      </c>
      <c r="F191" s="2" t="str">
        <f>'Set a analizar'!F191</f>
        <v>Combination</v>
      </c>
      <c r="G191" s="2" t="str">
        <f>'Set a analizar'!G191</f>
        <v>Max</v>
      </c>
      <c r="H191" s="2">
        <f>'Set a analizar'!H191</f>
        <v>2.2875000000000001</v>
      </c>
      <c r="I191" s="2">
        <f>'Set a analizar'!I191</f>
        <v>0</v>
      </c>
      <c r="J191" s="2">
        <f>'Set a analizar'!J191</f>
        <v>-0.61760000000000004</v>
      </c>
      <c r="K191" s="2">
        <f>'Set a analizar'!K191</f>
        <v>0</v>
      </c>
      <c r="L191" s="2">
        <f>'Set a analizar'!L191</f>
        <v>0</v>
      </c>
      <c r="M191" s="2">
        <f>'Set a analizar'!M191</f>
        <v>0</v>
      </c>
      <c r="N191" s="2">
        <f>'Set a analizar'!N191</f>
        <v>5.3968999999999996</v>
      </c>
      <c r="O191" s="2">
        <f>'Set a analizar'!O191</f>
        <v>46085</v>
      </c>
      <c r="P191" s="2">
        <f>'Set a analizar'!P191</f>
        <v>0.45750000000000002</v>
      </c>
      <c r="Q191" s="2">
        <f>'Set a analizar'!Q191</f>
        <v>0</v>
      </c>
    </row>
    <row r="192" spans="2:17" ht="30" x14ac:dyDescent="0.25">
      <c r="B192" s="2">
        <f>'Set a analizar'!B192</f>
        <v>-1</v>
      </c>
      <c r="C192" s="2" t="str">
        <f>'Set a analizar'!C192</f>
        <v>B4</v>
      </c>
      <c r="D192" s="2">
        <f>'Set a analizar'!D192</f>
        <v>4</v>
      </c>
      <c r="E192" s="2" t="str">
        <f>'Set a analizar'!E192</f>
        <v>C6</v>
      </c>
      <c r="F192" s="2" t="str">
        <f>'Set a analizar'!F192</f>
        <v>Combination</v>
      </c>
      <c r="G192" s="2" t="str">
        <f>'Set a analizar'!G192</f>
        <v>Max</v>
      </c>
      <c r="H192" s="2">
        <f>'Set a analizar'!H192</f>
        <v>2.7450000000000001</v>
      </c>
      <c r="I192" s="2">
        <f>'Set a analizar'!I192</f>
        <v>0</v>
      </c>
      <c r="J192" s="2">
        <f>'Set a analizar'!J192</f>
        <v>-0.44600000000000001</v>
      </c>
      <c r="K192" s="2">
        <f>'Set a analizar'!K192</f>
        <v>0</v>
      </c>
      <c r="L192" s="2">
        <f>'Set a analizar'!L192</f>
        <v>0</v>
      </c>
      <c r="M192" s="2">
        <f>'Set a analizar'!M192</f>
        <v>0</v>
      </c>
      <c r="N192" s="2">
        <f>'Set a analizar'!N192</f>
        <v>5.6402000000000001</v>
      </c>
      <c r="O192" s="2">
        <f>'Set a analizar'!O192</f>
        <v>46085</v>
      </c>
      <c r="P192" s="2">
        <f>'Set a analizar'!P192</f>
        <v>0.91500000000000004</v>
      </c>
      <c r="Q192" s="2">
        <f>'Set a analizar'!Q192</f>
        <v>0</v>
      </c>
    </row>
    <row r="193" spans="2:17" ht="30" x14ac:dyDescent="0.25">
      <c r="B193" s="2">
        <f>'Set a analizar'!B193</f>
        <v>-1</v>
      </c>
      <c r="C193" s="2" t="str">
        <f>'Set a analizar'!C193</f>
        <v>B4</v>
      </c>
      <c r="D193" s="2">
        <f>'Set a analizar'!D193</f>
        <v>4</v>
      </c>
      <c r="E193" s="2" t="str">
        <f>'Set a analizar'!E193</f>
        <v>C6</v>
      </c>
      <c r="F193" s="2" t="str">
        <f>'Set a analizar'!F193</f>
        <v>Combination</v>
      </c>
      <c r="G193" s="2" t="str">
        <f>'Set a analizar'!G193</f>
        <v>Max</v>
      </c>
      <c r="H193" s="2">
        <f>'Set a analizar'!H193</f>
        <v>2.7450000000000001</v>
      </c>
      <c r="I193" s="2">
        <f>'Set a analizar'!I193</f>
        <v>0</v>
      </c>
      <c r="J193" s="2">
        <f>'Set a analizar'!J193</f>
        <v>2.4207000000000001</v>
      </c>
      <c r="K193" s="2">
        <f>'Set a analizar'!K193</f>
        <v>0</v>
      </c>
      <c r="L193" s="2">
        <f>'Set a analizar'!L193</f>
        <v>0</v>
      </c>
      <c r="M193" s="2">
        <f>'Set a analizar'!M193</f>
        <v>0</v>
      </c>
      <c r="N193" s="2">
        <f>'Set a analizar'!N193</f>
        <v>5.6009000000000002</v>
      </c>
      <c r="O193" s="2">
        <f>'Set a analizar'!O193</f>
        <v>46116</v>
      </c>
      <c r="P193" s="2">
        <f>'Set a analizar'!P193</f>
        <v>0</v>
      </c>
      <c r="Q193" s="2">
        <f>'Set a analizar'!Q193</f>
        <v>0</v>
      </c>
    </row>
    <row r="194" spans="2:17" ht="30" x14ac:dyDescent="0.25">
      <c r="B194" s="2">
        <f>'Set a analizar'!B194</f>
        <v>-1</v>
      </c>
      <c r="C194" s="2" t="str">
        <f>'Set a analizar'!C194</f>
        <v>B4</v>
      </c>
      <c r="D194" s="2">
        <f>'Set a analizar'!D194</f>
        <v>4</v>
      </c>
      <c r="E194" s="2" t="str">
        <f>'Set a analizar'!E194</f>
        <v>C6</v>
      </c>
      <c r="F194" s="2" t="str">
        <f>'Set a analizar'!F194</f>
        <v>Combination</v>
      </c>
      <c r="G194" s="2" t="str">
        <f>'Set a analizar'!G194</f>
        <v>Max</v>
      </c>
      <c r="H194" s="2">
        <f>'Set a analizar'!H194</f>
        <v>3.2025000000000001</v>
      </c>
      <c r="I194" s="2">
        <f>'Set a analizar'!I194</f>
        <v>0</v>
      </c>
      <c r="J194" s="2">
        <f>'Set a analizar'!J194</f>
        <v>2.5922999999999998</v>
      </c>
      <c r="K194" s="2">
        <f>'Set a analizar'!K194</f>
        <v>0</v>
      </c>
      <c r="L194" s="2">
        <f>'Set a analizar'!L194</f>
        <v>0</v>
      </c>
      <c r="M194" s="2">
        <f>'Set a analizar'!M194</f>
        <v>0</v>
      </c>
      <c r="N194" s="2">
        <f>'Set a analizar'!N194</f>
        <v>4.4546999999999999</v>
      </c>
      <c r="O194" s="2">
        <f>'Set a analizar'!O194</f>
        <v>46116</v>
      </c>
      <c r="P194" s="2">
        <f>'Set a analizar'!P194</f>
        <v>0.45750000000000002</v>
      </c>
      <c r="Q194" s="2">
        <f>'Set a analizar'!Q194</f>
        <v>0</v>
      </c>
    </row>
    <row r="195" spans="2:17" ht="30" x14ac:dyDescent="0.25">
      <c r="B195" s="2">
        <f>'Set a analizar'!B195</f>
        <v>-1</v>
      </c>
      <c r="C195" s="2" t="str">
        <f>'Set a analizar'!C195</f>
        <v>B4</v>
      </c>
      <c r="D195" s="2">
        <f>'Set a analizar'!D195</f>
        <v>4</v>
      </c>
      <c r="E195" s="2" t="str">
        <f>'Set a analizar'!E195</f>
        <v>C6</v>
      </c>
      <c r="F195" s="2" t="str">
        <f>'Set a analizar'!F195</f>
        <v>Combination</v>
      </c>
      <c r="G195" s="2" t="str">
        <f>'Set a analizar'!G195</f>
        <v>Max</v>
      </c>
      <c r="H195" s="2">
        <f>'Set a analizar'!H195</f>
        <v>3.66</v>
      </c>
      <c r="I195" s="2">
        <f>'Set a analizar'!I195</f>
        <v>0</v>
      </c>
      <c r="J195" s="2">
        <f>'Set a analizar'!J195</f>
        <v>2.7637999999999998</v>
      </c>
      <c r="K195" s="2">
        <f>'Set a analizar'!K195</f>
        <v>0</v>
      </c>
      <c r="L195" s="2">
        <f>'Set a analizar'!L195</f>
        <v>0</v>
      </c>
      <c r="M195" s="2">
        <f>'Set a analizar'!M195</f>
        <v>0</v>
      </c>
      <c r="N195" s="2">
        <f>'Set a analizar'!N195</f>
        <v>3.2307999999999999</v>
      </c>
      <c r="O195" s="2">
        <f>'Set a analizar'!O195</f>
        <v>46116</v>
      </c>
      <c r="P195" s="2">
        <f>'Set a analizar'!P195</f>
        <v>0.91500000000000004</v>
      </c>
      <c r="Q195" s="2">
        <f>'Set a analizar'!Q195</f>
        <v>0</v>
      </c>
    </row>
    <row r="196" spans="2:17" ht="30" x14ac:dyDescent="0.25">
      <c r="B196" s="2">
        <f>'Set a analizar'!B196</f>
        <v>-1</v>
      </c>
      <c r="C196" s="2" t="str">
        <f>'Set a analizar'!C196</f>
        <v>B4</v>
      </c>
      <c r="D196" s="2">
        <f>'Set a analizar'!D196</f>
        <v>4</v>
      </c>
      <c r="E196" s="2" t="str">
        <f>'Set a analizar'!E196</f>
        <v>C6</v>
      </c>
      <c r="F196" s="2" t="str">
        <f>'Set a analizar'!F196</f>
        <v>Combination</v>
      </c>
      <c r="G196" s="2" t="str">
        <f>'Set a analizar'!G196</f>
        <v>Max</v>
      </c>
      <c r="H196" s="2">
        <f>'Set a analizar'!H196</f>
        <v>3.66</v>
      </c>
      <c r="I196" s="2">
        <f>'Set a analizar'!I196</f>
        <v>0</v>
      </c>
      <c r="J196" s="2">
        <f>'Set a analizar'!J196</f>
        <v>5.5762999999999998</v>
      </c>
      <c r="K196" s="2">
        <f>'Set a analizar'!K196</f>
        <v>0</v>
      </c>
      <c r="L196" s="2">
        <f>'Set a analizar'!L196</f>
        <v>0</v>
      </c>
      <c r="M196" s="2">
        <f>'Set a analizar'!M196</f>
        <v>0</v>
      </c>
      <c r="N196" s="2">
        <f>'Set a analizar'!N196</f>
        <v>3.0688</v>
      </c>
      <c r="O196" s="2">
        <f>'Set a analizar'!O196</f>
        <v>46146</v>
      </c>
      <c r="P196" s="2">
        <f>'Set a analizar'!P196</f>
        <v>0</v>
      </c>
      <c r="Q196" s="2">
        <f>'Set a analizar'!Q196</f>
        <v>0</v>
      </c>
    </row>
    <row r="197" spans="2:17" ht="30" x14ac:dyDescent="0.25">
      <c r="B197" s="2">
        <f>'Set a analizar'!B197</f>
        <v>-1</v>
      </c>
      <c r="C197" s="2" t="str">
        <f>'Set a analizar'!C197</f>
        <v>B4</v>
      </c>
      <c r="D197" s="2">
        <f>'Set a analizar'!D197</f>
        <v>4</v>
      </c>
      <c r="E197" s="2" t="str">
        <f>'Set a analizar'!E197</f>
        <v>C6</v>
      </c>
      <c r="F197" s="2" t="str">
        <f>'Set a analizar'!F197</f>
        <v>Combination</v>
      </c>
      <c r="G197" s="2" t="str">
        <f>'Set a analizar'!G197</f>
        <v>Max</v>
      </c>
      <c r="H197" s="2">
        <f>'Set a analizar'!H197</f>
        <v>4.1174999999999997</v>
      </c>
      <c r="I197" s="2">
        <f>'Set a analizar'!I197</f>
        <v>0</v>
      </c>
      <c r="J197" s="2">
        <f>'Set a analizar'!J197</f>
        <v>5.7478999999999996</v>
      </c>
      <c r="K197" s="2">
        <f>'Set a analizar'!K197</f>
        <v>0</v>
      </c>
      <c r="L197" s="2">
        <f>'Set a analizar'!L197</f>
        <v>0</v>
      </c>
      <c r="M197" s="2">
        <f>'Set a analizar'!M197</f>
        <v>0</v>
      </c>
      <c r="N197" s="2">
        <f>'Set a analizar'!N197</f>
        <v>0.48220000000000002</v>
      </c>
      <c r="O197" s="2">
        <f>'Set a analizar'!O197</f>
        <v>46146</v>
      </c>
      <c r="P197" s="2">
        <f>'Set a analizar'!P197</f>
        <v>0.45750000000000002</v>
      </c>
      <c r="Q197" s="2">
        <f>'Set a analizar'!Q197</f>
        <v>0</v>
      </c>
    </row>
    <row r="198" spans="2:17" ht="30" x14ac:dyDescent="0.25">
      <c r="B198" s="2">
        <f>'Set a analizar'!B198</f>
        <v>-1</v>
      </c>
      <c r="C198" s="2" t="str">
        <f>'Set a analizar'!C198</f>
        <v>B4</v>
      </c>
      <c r="D198" s="2">
        <f>'Set a analizar'!D198</f>
        <v>4</v>
      </c>
      <c r="E198" s="2" t="str">
        <f>'Set a analizar'!E198</f>
        <v>C6</v>
      </c>
      <c r="F198" s="2" t="str">
        <f>'Set a analizar'!F198</f>
        <v>Combination</v>
      </c>
      <c r="G198" s="2" t="str">
        <f>'Set a analizar'!G198</f>
        <v>Max</v>
      </c>
      <c r="H198" s="2">
        <f>'Set a analizar'!H198</f>
        <v>4.5750000000000002</v>
      </c>
      <c r="I198" s="2">
        <f>'Set a analizar'!I198</f>
        <v>0</v>
      </c>
      <c r="J198" s="2">
        <f>'Set a analizar'!J198</f>
        <v>5.9195000000000002</v>
      </c>
      <c r="K198" s="2">
        <f>'Set a analizar'!K198</f>
        <v>0</v>
      </c>
      <c r="L198" s="2">
        <f>'Set a analizar'!L198</f>
        <v>0</v>
      </c>
      <c r="M198" s="2">
        <f>'Set a analizar'!M198</f>
        <v>0</v>
      </c>
      <c r="N198" s="2">
        <f>'Set a analizar'!N198</f>
        <v>-2.1827000000000001</v>
      </c>
      <c r="O198" s="2">
        <f>'Set a analizar'!O198</f>
        <v>46146</v>
      </c>
      <c r="P198" s="2">
        <f>'Set a analizar'!P198</f>
        <v>0.91500000000000004</v>
      </c>
      <c r="Q198" s="2">
        <f>'Set a analizar'!Q198</f>
        <v>0</v>
      </c>
    </row>
    <row r="199" spans="2:17" ht="30" x14ac:dyDescent="0.25">
      <c r="B199" s="2">
        <f>'Set a analizar'!B199</f>
        <v>-1</v>
      </c>
      <c r="C199" s="2" t="str">
        <f>'Set a analizar'!C199</f>
        <v>B4</v>
      </c>
      <c r="D199" s="2">
        <f>'Set a analizar'!D199</f>
        <v>4</v>
      </c>
      <c r="E199" s="2" t="str">
        <f>'Set a analizar'!E199</f>
        <v>C6</v>
      </c>
      <c r="F199" s="2" t="str">
        <f>'Set a analizar'!F199</f>
        <v>Combination</v>
      </c>
      <c r="G199" s="2" t="str">
        <f>'Set a analizar'!G199</f>
        <v>Max</v>
      </c>
      <c r="H199" s="2">
        <f>'Set a analizar'!H199</f>
        <v>4.5750000000000002</v>
      </c>
      <c r="I199" s="2">
        <f>'Set a analizar'!I199</f>
        <v>0</v>
      </c>
      <c r="J199" s="2">
        <f>'Set a analizar'!J199</f>
        <v>8.2706</v>
      </c>
      <c r="K199" s="2">
        <f>'Set a analizar'!K199</f>
        <v>0</v>
      </c>
      <c r="L199" s="2">
        <f>'Set a analizar'!L199</f>
        <v>0</v>
      </c>
      <c r="M199" s="2">
        <f>'Set a analizar'!M199</f>
        <v>0</v>
      </c>
      <c r="N199" s="2">
        <f>'Set a analizar'!N199</f>
        <v>-2.4664000000000001</v>
      </c>
      <c r="O199" s="2">
        <f>'Set a analizar'!O199</f>
        <v>46177</v>
      </c>
      <c r="P199" s="2">
        <f>'Set a analizar'!P199</f>
        <v>0</v>
      </c>
      <c r="Q199" s="2">
        <f>'Set a analizar'!Q199</f>
        <v>0</v>
      </c>
    </row>
    <row r="200" spans="2:17" ht="30" x14ac:dyDescent="0.25">
      <c r="B200" s="2">
        <f>'Set a analizar'!B200</f>
        <v>-1</v>
      </c>
      <c r="C200" s="2" t="str">
        <f>'Set a analizar'!C200</f>
        <v>B4</v>
      </c>
      <c r="D200" s="2">
        <f>'Set a analizar'!D200</f>
        <v>4</v>
      </c>
      <c r="E200" s="2" t="str">
        <f>'Set a analizar'!E200</f>
        <v>C6</v>
      </c>
      <c r="F200" s="2" t="str">
        <f>'Set a analizar'!F200</f>
        <v>Combination</v>
      </c>
      <c r="G200" s="2" t="str">
        <f>'Set a analizar'!G200</f>
        <v>Max</v>
      </c>
      <c r="H200" s="2">
        <f>'Set a analizar'!H200</f>
        <v>4.9574999999999996</v>
      </c>
      <c r="I200" s="2">
        <f>'Set a analizar'!I200</f>
        <v>0</v>
      </c>
      <c r="J200" s="2">
        <f>'Set a analizar'!J200</f>
        <v>8.4139999999999997</v>
      </c>
      <c r="K200" s="2">
        <f>'Set a analizar'!K200</f>
        <v>0</v>
      </c>
      <c r="L200" s="2">
        <f>'Set a analizar'!L200</f>
        <v>0</v>
      </c>
      <c r="M200" s="2">
        <f>'Set a analizar'!M200</f>
        <v>0</v>
      </c>
      <c r="N200" s="2">
        <f>'Set a analizar'!N200</f>
        <v>-5.6496000000000004</v>
      </c>
      <c r="O200" s="2">
        <f>'Set a analizar'!O200</f>
        <v>46177</v>
      </c>
      <c r="P200" s="2">
        <f>'Set a analizar'!P200</f>
        <v>0.38250000000000001</v>
      </c>
      <c r="Q200" s="2">
        <f>'Set a analizar'!Q200</f>
        <v>0</v>
      </c>
    </row>
    <row r="201" spans="2:17" ht="30" x14ac:dyDescent="0.25">
      <c r="B201" s="2">
        <f>'Set a analizar'!B201</f>
        <v>-1</v>
      </c>
      <c r="C201" s="2" t="str">
        <f>'Set a analizar'!C201</f>
        <v>B4</v>
      </c>
      <c r="D201" s="2">
        <f>'Set a analizar'!D201</f>
        <v>4</v>
      </c>
      <c r="E201" s="2" t="str">
        <f>'Set a analizar'!E201</f>
        <v>C6</v>
      </c>
      <c r="F201" s="2" t="str">
        <f>'Set a analizar'!F201</f>
        <v>Combination</v>
      </c>
      <c r="G201" s="2" t="str">
        <f>'Set a analizar'!G201</f>
        <v>Max</v>
      </c>
      <c r="H201" s="2">
        <f>'Set a analizar'!H201</f>
        <v>5.34</v>
      </c>
      <c r="I201" s="2">
        <f>'Set a analizar'!I201</f>
        <v>0</v>
      </c>
      <c r="J201" s="2">
        <f>'Set a analizar'!J201</f>
        <v>8.5573999999999995</v>
      </c>
      <c r="K201" s="2">
        <f>'Set a analizar'!K201</f>
        <v>0</v>
      </c>
      <c r="L201" s="2">
        <f>'Set a analizar'!L201</f>
        <v>0</v>
      </c>
      <c r="M201" s="2">
        <f>'Set a analizar'!M201</f>
        <v>0</v>
      </c>
      <c r="N201" s="2">
        <f>'Set a analizar'!N201</f>
        <v>-8.8876000000000008</v>
      </c>
      <c r="O201" s="2">
        <f>'Set a analizar'!O201</f>
        <v>46177</v>
      </c>
      <c r="P201" s="2">
        <f>'Set a analizar'!P201</f>
        <v>0.76500000000000001</v>
      </c>
      <c r="Q201" s="2">
        <f>'Set a analizar'!Q201</f>
        <v>0</v>
      </c>
    </row>
    <row r="202" spans="2:17" ht="30" x14ac:dyDescent="0.25">
      <c r="B202" s="2">
        <f>'Set a analizar'!B202</f>
        <v>-1</v>
      </c>
      <c r="C202" s="2" t="str">
        <f>'Set a analizar'!C202</f>
        <v>B4</v>
      </c>
      <c r="D202" s="2">
        <f>'Set a analizar'!D202</f>
        <v>4</v>
      </c>
      <c r="E202" s="2" t="str">
        <f>'Set a analizar'!E202</f>
        <v>C6</v>
      </c>
      <c r="F202" s="2" t="str">
        <f>'Set a analizar'!F202</f>
        <v>Combination</v>
      </c>
      <c r="G202" s="2" t="str">
        <f>'Set a analizar'!G202</f>
        <v>Min</v>
      </c>
      <c r="H202" s="2">
        <f>'Set a analizar'!H202</f>
        <v>0</v>
      </c>
      <c r="I202" s="2">
        <f>'Set a analizar'!I202</f>
        <v>0</v>
      </c>
      <c r="J202" s="2">
        <f>'Set a analizar'!J202</f>
        <v>-1.8097000000000001</v>
      </c>
      <c r="K202" s="2">
        <f>'Set a analizar'!K202</f>
        <v>0</v>
      </c>
      <c r="L202" s="2">
        <f>'Set a analizar'!L202</f>
        <v>0</v>
      </c>
      <c r="M202" s="2">
        <f>'Set a analizar'!M202</f>
        <v>0</v>
      </c>
      <c r="N202" s="2">
        <f>'Set a analizar'!N202</f>
        <v>0</v>
      </c>
      <c r="O202" s="2">
        <f>'Set a analizar'!O202</f>
        <v>46026</v>
      </c>
      <c r="P202" s="2">
        <f>'Set a analizar'!P202</f>
        <v>0</v>
      </c>
      <c r="Q202" s="2">
        <f>'Set a analizar'!Q202</f>
        <v>0</v>
      </c>
    </row>
    <row r="203" spans="2:17" ht="30" x14ac:dyDescent="0.25">
      <c r="B203" s="2">
        <f>'Set a analizar'!B203</f>
        <v>-1</v>
      </c>
      <c r="C203" s="2" t="str">
        <f>'Set a analizar'!C203</f>
        <v>B4</v>
      </c>
      <c r="D203" s="2">
        <f>'Set a analizar'!D203</f>
        <v>4</v>
      </c>
      <c r="E203" s="2" t="str">
        <f>'Set a analizar'!E203</f>
        <v>C6</v>
      </c>
      <c r="F203" s="2" t="str">
        <f>'Set a analizar'!F203</f>
        <v>Combination</v>
      </c>
      <c r="G203" s="2" t="str">
        <f>'Set a analizar'!G203</f>
        <v>Min</v>
      </c>
      <c r="H203" s="2">
        <f>'Set a analizar'!H203</f>
        <v>0.45750000000000002</v>
      </c>
      <c r="I203" s="2">
        <f>'Set a analizar'!I203</f>
        <v>0</v>
      </c>
      <c r="J203" s="2">
        <f>'Set a analizar'!J203</f>
        <v>-1.6380999999999999</v>
      </c>
      <c r="K203" s="2">
        <f>'Set a analizar'!K203</f>
        <v>0</v>
      </c>
      <c r="L203" s="2">
        <f>'Set a analizar'!L203</f>
        <v>0</v>
      </c>
      <c r="M203" s="2">
        <f>'Set a analizar'!M203</f>
        <v>0</v>
      </c>
      <c r="N203" s="2">
        <f>'Set a analizar'!N203</f>
        <v>0.77849999999999997</v>
      </c>
      <c r="O203" s="2">
        <f>'Set a analizar'!O203</f>
        <v>46026</v>
      </c>
      <c r="P203" s="2">
        <f>'Set a analizar'!P203</f>
        <v>0.45750000000000002</v>
      </c>
      <c r="Q203" s="2">
        <f>'Set a analizar'!Q203</f>
        <v>0</v>
      </c>
    </row>
    <row r="204" spans="2:17" ht="30" x14ac:dyDescent="0.25">
      <c r="B204" s="2">
        <f>'Set a analizar'!B204</f>
        <v>-1</v>
      </c>
      <c r="C204" s="2" t="str">
        <f>'Set a analizar'!C204</f>
        <v>B4</v>
      </c>
      <c r="D204" s="2">
        <f>'Set a analizar'!D204</f>
        <v>4</v>
      </c>
      <c r="E204" s="2" t="str">
        <f>'Set a analizar'!E204</f>
        <v>C6</v>
      </c>
      <c r="F204" s="2" t="str">
        <f>'Set a analizar'!F204</f>
        <v>Combination</v>
      </c>
      <c r="G204" s="2" t="str">
        <f>'Set a analizar'!G204</f>
        <v>Min</v>
      </c>
      <c r="H204" s="2">
        <f>'Set a analizar'!H204</f>
        <v>0.91500000000000004</v>
      </c>
      <c r="I204" s="2">
        <f>'Set a analizar'!I204</f>
        <v>0</v>
      </c>
      <c r="J204" s="2">
        <f>'Set a analizar'!J204</f>
        <v>-1.4665999999999999</v>
      </c>
      <c r="K204" s="2">
        <f>'Set a analizar'!K204</f>
        <v>0</v>
      </c>
      <c r="L204" s="2">
        <f>'Set a analizar'!L204</f>
        <v>0</v>
      </c>
      <c r="M204" s="2">
        <f>'Set a analizar'!M204</f>
        <v>0</v>
      </c>
      <c r="N204" s="2">
        <f>'Set a analizar'!N204</f>
        <v>1.4784999999999999</v>
      </c>
      <c r="O204" s="2">
        <f>'Set a analizar'!O204</f>
        <v>46026</v>
      </c>
      <c r="P204" s="2">
        <f>'Set a analizar'!P204</f>
        <v>0.91500000000000004</v>
      </c>
      <c r="Q204" s="2">
        <f>'Set a analizar'!Q204</f>
        <v>0</v>
      </c>
    </row>
    <row r="205" spans="2:17" ht="30" x14ac:dyDescent="0.25">
      <c r="B205" s="2">
        <f>'Set a analizar'!B205</f>
        <v>-1</v>
      </c>
      <c r="C205" s="2" t="str">
        <f>'Set a analizar'!C205</f>
        <v>B4</v>
      </c>
      <c r="D205" s="2">
        <f>'Set a analizar'!D205</f>
        <v>4</v>
      </c>
      <c r="E205" s="2" t="str">
        <f>'Set a analizar'!E205</f>
        <v>C6</v>
      </c>
      <c r="F205" s="2" t="str">
        <f>'Set a analizar'!F205</f>
        <v>Combination</v>
      </c>
      <c r="G205" s="2" t="str">
        <f>'Set a analizar'!G205</f>
        <v>Min</v>
      </c>
      <c r="H205" s="2">
        <f>'Set a analizar'!H205</f>
        <v>0.91500000000000004</v>
      </c>
      <c r="I205" s="2">
        <f>'Set a analizar'!I205</f>
        <v>0</v>
      </c>
      <c r="J205" s="2">
        <f>'Set a analizar'!J205</f>
        <v>-3.4398</v>
      </c>
      <c r="K205" s="2">
        <f>'Set a analizar'!K205</f>
        <v>0</v>
      </c>
      <c r="L205" s="2">
        <f>'Set a analizar'!L205</f>
        <v>0</v>
      </c>
      <c r="M205" s="2">
        <f>'Set a analizar'!M205</f>
        <v>0</v>
      </c>
      <c r="N205" s="2">
        <f>'Set a analizar'!N205</f>
        <v>2.0038999999999998</v>
      </c>
      <c r="O205" s="2">
        <f>'Set a analizar'!O205</f>
        <v>46057</v>
      </c>
      <c r="P205" s="2">
        <f>'Set a analizar'!P205</f>
        <v>0</v>
      </c>
      <c r="Q205" s="2">
        <f>'Set a analizar'!Q205</f>
        <v>0</v>
      </c>
    </row>
    <row r="206" spans="2:17" ht="30" x14ac:dyDescent="0.25">
      <c r="B206" s="2">
        <f>'Set a analizar'!B206</f>
        <v>-1</v>
      </c>
      <c r="C206" s="2" t="str">
        <f>'Set a analizar'!C206</f>
        <v>B4</v>
      </c>
      <c r="D206" s="2">
        <f>'Set a analizar'!D206</f>
        <v>4</v>
      </c>
      <c r="E206" s="2" t="str">
        <f>'Set a analizar'!E206</f>
        <v>C6</v>
      </c>
      <c r="F206" s="2" t="str">
        <f>'Set a analizar'!F206</f>
        <v>Combination</v>
      </c>
      <c r="G206" s="2" t="str">
        <f>'Set a analizar'!G206</f>
        <v>Min</v>
      </c>
      <c r="H206" s="2">
        <f>'Set a analizar'!H206</f>
        <v>1.3725000000000001</v>
      </c>
      <c r="I206" s="2">
        <f>'Set a analizar'!I206</f>
        <v>0</v>
      </c>
      <c r="J206" s="2">
        <f>'Set a analizar'!J206</f>
        <v>-3.2682000000000002</v>
      </c>
      <c r="K206" s="2">
        <f>'Set a analizar'!K206</f>
        <v>0</v>
      </c>
      <c r="L206" s="2">
        <f>'Set a analizar'!L206</f>
        <v>0</v>
      </c>
      <c r="M206" s="2">
        <f>'Set a analizar'!M206</f>
        <v>0</v>
      </c>
      <c r="N206" s="2">
        <f>'Set a analizar'!N206</f>
        <v>3.5384000000000002</v>
      </c>
      <c r="O206" s="2">
        <f>'Set a analizar'!O206</f>
        <v>46057</v>
      </c>
      <c r="P206" s="2">
        <f>'Set a analizar'!P206</f>
        <v>0.45750000000000002</v>
      </c>
      <c r="Q206" s="2">
        <f>'Set a analizar'!Q206</f>
        <v>0</v>
      </c>
    </row>
    <row r="207" spans="2:17" ht="30" x14ac:dyDescent="0.25">
      <c r="B207" s="2">
        <f>'Set a analizar'!B207</f>
        <v>-1</v>
      </c>
      <c r="C207" s="2" t="str">
        <f>'Set a analizar'!C207</f>
        <v>B4</v>
      </c>
      <c r="D207" s="2">
        <f>'Set a analizar'!D207</f>
        <v>4</v>
      </c>
      <c r="E207" s="2" t="str">
        <f>'Set a analizar'!E207</f>
        <v>C6</v>
      </c>
      <c r="F207" s="2" t="str">
        <f>'Set a analizar'!F207</f>
        <v>Combination</v>
      </c>
      <c r="G207" s="2" t="str">
        <f>'Set a analizar'!G207</f>
        <v>Min</v>
      </c>
      <c r="H207" s="2">
        <f>'Set a analizar'!H207</f>
        <v>1.83</v>
      </c>
      <c r="I207" s="2">
        <f>'Set a analizar'!I207</f>
        <v>0</v>
      </c>
      <c r="J207" s="2">
        <f>'Set a analizar'!J207</f>
        <v>-3.0966999999999998</v>
      </c>
      <c r="K207" s="2">
        <f>'Set a analizar'!K207</f>
        <v>0</v>
      </c>
      <c r="L207" s="2">
        <f>'Set a analizar'!L207</f>
        <v>0</v>
      </c>
      <c r="M207" s="2">
        <f>'Set a analizar'!M207</f>
        <v>0</v>
      </c>
      <c r="N207" s="2">
        <f>'Set a analizar'!N207</f>
        <v>4.9943</v>
      </c>
      <c r="O207" s="2">
        <f>'Set a analizar'!O207</f>
        <v>46057</v>
      </c>
      <c r="P207" s="2">
        <f>'Set a analizar'!P207</f>
        <v>0.91500000000000004</v>
      </c>
      <c r="Q207" s="2">
        <f>'Set a analizar'!Q207</f>
        <v>0</v>
      </c>
    </row>
    <row r="208" spans="2:17" ht="30" x14ac:dyDescent="0.25">
      <c r="B208" s="2">
        <f>'Set a analizar'!B208</f>
        <v>-1</v>
      </c>
      <c r="C208" s="2" t="str">
        <f>'Set a analizar'!C208</f>
        <v>B4</v>
      </c>
      <c r="D208" s="2">
        <f>'Set a analizar'!D208</f>
        <v>4</v>
      </c>
      <c r="E208" s="2" t="str">
        <f>'Set a analizar'!E208</f>
        <v>C6</v>
      </c>
      <c r="F208" s="2" t="str">
        <f>'Set a analizar'!F208</f>
        <v>Combination</v>
      </c>
      <c r="G208" s="2" t="str">
        <f>'Set a analizar'!G208</f>
        <v>Min</v>
      </c>
      <c r="H208" s="2">
        <f>'Set a analizar'!H208</f>
        <v>1.83</v>
      </c>
      <c r="I208" s="2">
        <f>'Set a analizar'!I208</f>
        <v>0</v>
      </c>
      <c r="J208" s="2">
        <f>'Set a analizar'!J208</f>
        <v>-0.79579999999999995</v>
      </c>
      <c r="K208" s="2">
        <f>'Set a analizar'!K208</f>
        <v>0</v>
      </c>
      <c r="L208" s="2">
        <f>'Set a analizar'!L208</f>
        <v>0</v>
      </c>
      <c r="M208" s="2">
        <f>'Set a analizar'!M208</f>
        <v>0</v>
      </c>
      <c r="N208" s="2">
        <f>'Set a analizar'!N208</f>
        <v>5.0625999999999998</v>
      </c>
      <c r="O208" s="2">
        <f>'Set a analizar'!O208</f>
        <v>46085</v>
      </c>
      <c r="P208" s="2">
        <f>'Set a analizar'!P208</f>
        <v>0</v>
      </c>
      <c r="Q208" s="2">
        <f>'Set a analizar'!Q208</f>
        <v>0</v>
      </c>
    </row>
    <row r="209" spans="2:17" ht="30" x14ac:dyDescent="0.25">
      <c r="B209" s="2">
        <f>'Set a analizar'!B209</f>
        <v>-1</v>
      </c>
      <c r="C209" s="2" t="str">
        <f>'Set a analizar'!C209</f>
        <v>B4</v>
      </c>
      <c r="D209" s="2">
        <f>'Set a analizar'!D209</f>
        <v>4</v>
      </c>
      <c r="E209" s="2" t="str">
        <f>'Set a analizar'!E209</f>
        <v>C6</v>
      </c>
      <c r="F209" s="2" t="str">
        <f>'Set a analizar'!F209</f>
        <v>Combination</v>
      </c>
      <c r="G209" s="2" t="str">
        <f>'Set a analizar'!G209</f>
        <v>Min</v>
      </c>
      <c r="H209" s="2">
        <f>'Set a analizar'!H209</f>
        <v>2.2875000000000001</v>
      </c>
      <c r="I209" s="2">
        <f>'Set a analizar'!I209</f>
        <v>0</v>
      </c>
      <c r="J209" s="2">
        <f>'Set a analizar'!J209</f>
        <v>-0.62429999999999997</v>
      </c>
      <c r="K209" s="2">
        <f>'Set a analizar'!K209</f>
        <v>0</v>
      </c>
      <c r="L209" s="2">
        <f>'Set a analizar'!L209</f>
        <v>0</v>
      </c>
      <c r="M209" s="2">
        <f>'Set a analizar'!M209</f>
        <v>0</v>
      </c>
      <c r="N209" s="2">
        <f>'Set a analizar'!N209</f>
        <v>5.3875000000000002</v>
      </c>
      <c r="O209" s="2">
        <f>'Set a analizar'!O209</f>
        <v>46085</v>
      </c>
      <c r="P209" s="2">
        <f>'Set a analizar'!P209</f>
        <v>0.45750000000000002</v>
      </c>
      <c r="Q209" s="2">
        <f>'Set a analizar'!Q209</f>
        <v>0</v>
      </c>
    </row>
    <row r="210" spans="2:17" ht="30" x14ac:dyDescent="0.25">
      <c r="B210" s="2">
        <f>'Set a analizar'!B210</f>
        <v>-1</v>
      </c>
      <c r="C210" s="2" t="str">
        <f>'Set a analizar'!C210</f>
        <v>B4</v>
      </c>
      <c r="D210" s="2">
        <f>'Set a analizar'!D210</f>
        <v>4</v>
      </c>
      <c r="E210" s="2" t="str">
        <f>'Set a analizar'!E210</f>
        <v>C6</v>
      </c>
      <c r="F210" s="2" t="str">
        <f>'Set a analizar'!F210</f>
        <v>Combination</v>
      </c>
      <c r="G210" s="2" t="str">
        <f>'Set a analizar'!G210</f>
        <v>Min</v>
      </c>
      <c r="H210" s="2">
        <f>'Set a analizar'!H210</f>
        <v>2.7450000000000001</v>
      </c>
      <c r="I210" s="2">
        <f>'Set a analizar'!I210</f>
        <v>0</v>
      </c>
      <c r="J210" s="2">
        <f>'Set a analizar'!J210</f>
        <v>-0.45269999999999999</v>
      </c>
      <c r="K210" s="2">
        <f>'Set a analizar'!K210</f>
        <v>0</v>
      </c>
      <c r="L210" s="2">
        <f>'Set a analizar'!L210</f>
        <v>0</v>
      </c>
      <c r="M210" s="2">
        <f>'Set a analizar'!M210</f>
        <v>0</v>
      </c>
      <c r="N210" s="2">
        <f>'Set a analizar'!N210</f>
        <v>5.6337999999999999</v>
      </c>
      <c r="O210" s="2">
        <f>'Set a analizar'!O210</f>
        <v>46085</v>
      </c>
      <c r="P210" s="2">
        <f>'Set a analizar'!P210</f>
        <v>0.91500000000000004</v>
      </c>
      <c r="Q210" s="2">
        <f>'Set a analizar'!Q210</f>
        <v>0</v>
      </c>
    </row>
    <row r="211" spans="2:17" ht="30" x14ac:dyDescent="0.25">
      <c r="B211" s="2">
        <f>'Set a analizar'!B211</f>
        <v>-1</v>
      </c>
      <c r="C211" s="2" t="str">
        <f>'Set a analizar'!C211</f>
        <v>B4</v>
      </c>
      <c r="D211" s="2">
        <f>'Set a analizar'!D211</f>
        <v>4</v>
      </c>
      <c r="E211" s="2" t="str">
        <f>'Set a analizar'!E211</f>
        <v>C6</v>
      </c>
      <c r="F211" s="2" t="str">
        <f>'Set a analizar'!F211</f>
        <v>Combination</v>
      </c>
      <c r="G211" s="2" t="str">
        <f>'Set a analizar'!G211</f>
        <v>Min</v>
      </c>
      <c r="H211" s="2">
        <f>'Set a analizar'!H211</f>
        <v>2.7450000000000001</v>
      </c>
      <c r="I211" s="2">
        <f>'Set a analizar'!I211</f>
        <v>0</v>
      </c>
      <c r="J211" s="2">
        <f>'Set a analizar'!J211</f>
        <v>2.4144999999999999</v>
      </c>
      <c r="K211" s="2">
        <f>'Set a analizar'!K211</f>
        <v>0</v>
      </c>
      <c r="L211" s="2">
        <f>'Set a analizar'!L211</f>
        <v>0</v>
      </c>
      <c r="M211" s="2">
        <f>'Set a analizar'!M211</f>
        <v>0</v>
      </c>
      <c r="N211" s="2">
        <f>'Set a analizar'!N211</f>
        <v>5.5946999999999996</v>
      </c>
      <c r="O211" s="2">
        <f>'Set a analizar'!O211</f>
        <v>46116</v>
      </c>
      <c r="P211" s="2">
        <f>'Set a analizar'!P211</f>
        <v>0</v>
      </c>
      <c r="Q211" s="2">
        <f>'Set a analizar'!Q211</f>
        <v>0</v>
      </c>
    </row>
    <row r="212" spans="2:17" ht="30" x14ac:dyDescent="0.25">
      <c r="B212" s="2">
        <f>'Set a analizar'!B212</f>
        <v>-1</v>
      </c>
      <c r="C212" s="2" t="str">
        <f>'Set a analizar'!C212</f>
        <v>B4</v>
      </c>
      <c r="D212" s="2">
        <f>'Set a analizar'!D212</f>
        <v>4</v>
      </c>
      <c r="E212" s="2" t="str">
        <f>'Set a analizar'!E212</f>
        <v>C6</v>
      </c>
      <c r="F212" s="2" t="str">
        <f>'Set a analizar'!F212</f>
        <v>Combination</v>
      </c>
      <c r="G212" s="2" t="str">
        <f>'Set a analizar'!G212</f>
        <v>Min</v>
      </c>
      <c r="H212" s="2">
        <f>'Set a analizar'!H212</f>
        <v>3.2025000000000001</v>
      </c>
      <c r="I212" s="2">
        <f>'Set a analizar'!I212</f>
        <v>0</v>
      </c>
      <c r="J212" s="2">
        <f>'Set a analizar'!J212</f>
        <v>2.5861000000000001</v>
      </c>
      <c r="K212" s="2">
        <f>'Set a analizar'!K212</f>
        <v>0</v>
      </c>
      <c r="L212" s="2">
        <f>'Set a analizar'!L212</f>
        <v>0</v>
      </c>
      <c r="M212" s="2">
        <f>'Set a analizar'!M212</f>
        <v>0</v>
      </c>
      <c r="N212" s="2">
        <f>'Set a analizar'!N212</f>
        <v>4.4501999999999997</v>
      </c>
      <c r="O212" s="2">
        <f>'Set a analizar'!O212</f>
        <v>46116</v>
      </c>
      <c r="P212" s="2">
        <f>'Set a analizar'!P212</f>
        <v>0.45750000000000002</v>
      </c>
      <c r="Q212" s="2">
        <f>'Set a analizar'!Q212</f>
        <v>0</v>
      </c>
    </row>
    <row r="213" spans="2:17" ht="30" x14ac:dyDescent="0.25">
      <c r="B213" s="2">
        <f>'Set a analizar'!B213</f>
        <v>-1</v>
      </c>
      <c r="C213" s="2" t="str">
        <f>'Set a analizar'!C213</f>
        <v>B4</v>
      </c>
      <c r="D213" s="2">
        <f>'Set a analizar'!D213</f>
        <v>4</v>
      </c>
      <c r="E213" s="2" t="str">
        <f>'Set a analizar'!E213</f>
        <v>C6</v>
      </c>
      <c r="F213" s="2" t="str">
        <f>'Set a analizar'!F213</f>
        <v>Combination</v>
      </c>
      <c r="G213" s="2" t="str">
        <f>'Set a analizar'!G213</f>
        <v>Min</v>
      </c>
      <c r="H213" s="2">
        <f>'Set a analizar'!H213</f>
        <v>3.66</v>
      </c>
      <c r="I213" s="2">
        <f>'Set a analizar'!I213</f>
        <v>0</v>
      </c>
      <c r="J213" s="2">
        <f>'Set a analizar'!J213</f>
        <v>2.7576000000000001</v>
      </c>
      <c r="K213" s="2">
        <f>'Set a analizar'!K213</f>
        <v>0</v>
      </c>
      <c r="L213" s="2">
        <f>'Set a analizar'!L213</f>
        <v>0</v>
      </c>
      <c r="M213" s="2">
        <f>'Set a analizar'!M213</f>
        <v>0</v>
      </c>
      <c r="N213" s="2">
        <f>'Set a analizar'!N213</f>
        <v>3.2265999999999999</v>
      </c>
      <c r="O213" s="2">
        <f>'Set a analizar'!O213</f>
        <v>46116</v>
      </c>
      <c r="P213" s="2">
        <f>'Set a analizar'!P213</f>
        <v>0.91500000000000004</v>
      </c>
      <c r="Q213" s="2">
        <f>'Set a analizar'!Q213</f>
        <v>0</v>
      </c>
    </row>
    <row r="214" spans="2:17" ht="30" x14ac:dyDescent="0.25">
      <c r="B214" s="2">
        <f>'Set a analizar'!B214</f>
        <v>-1</v>
      </c>
      <c r="C214" s="2" t="str">
        <f>'Set a analizar'!C214</f>
        <v>B4</v>
      </c>
      <c r="D214" s="2">
        <f>'Set a analizar'!D214</f>
        <v>4</v>
      </c>
      <c r="E214" s="2" t="str">
        <f>'Set a analizar'!E214</f>
        <v>C6</v>
      </c>
      <c r="F214" s="2" t="str">
        <f>'Set a analizar'!F214</f>
        <v>Combination</v>
      </c>
      <c r="G214" s="2" t="str">
        <f>'Set a analizar'!G214</f>
        <v>Min</v>
      </c>
      <c r="H214" s="2">
        <f>'Set a analizar'!H214</f>
        <v>3.66</v>
      </c>
      <c r="I214" s="2">
        <f>'Set a analizar'!I214</f>
        <v>0</v>
      </c>
      <c r="J214" s="2">
        <f>'Set a analizar'!J214</f>
        <v>5.5673000000000004</v>
      </c>
      <c r="K214" s="2">
        <f>'Set a analizar'!K214</f>
        <v>0</v>
      </c>
      <c r="L214" s="2">
        <f>'Set a analizar'!L214</f>
        <v>0</v>
      </c>
      <c r="M214" s="2">
        <f>'Set a analizar'!M214</f>
        <v>0</v>
      </c>
      <c r="N214" s="2">
        <f>'Set a analizar'!N214</f>
        <v>3.0644</v>
      </c>
      <c r="O214" s="2">
        <f>'Set a analizar'!O214</f>
        <v>46146</v>
      </c>
      <c r="P214" s="2">
        <f>'Set a analizar'!P214</f>
        <v>0</v>
      </c>
      <c r="Q214" s="2">
        <f>'Set a analizar'!Q214</f>
        <v>0</v>
      </c>
    </row>
    <row r="215" spans="2:17" ht="30" x14ac:dyDescent="0.25">
      <c r="B215" s="2">
        <f>'Set a analizar'!B215</f>
        <v>-1</v>
      </c>
      <c r="C215" s="2" t="str">
        <f>'Set a analizar'!C215</f>
        <v>B4</v>
      </c>
      <c r="D215" s="2">
        <f>'Set a analizar'!D215</f>
        <v>4</v>
      </c>
      <c r="E215" s="2" t="str">
        <f>'Set a analizar'!E215</f>
        <v>C6</v>
      </c>
      <c r="F215" s="2" t="str">
        <f>'Set a analizar'!F215</f>
        <v>Combination</v>
      </c>
      <c r="G215" s="2" t="str">
        <f>'Set a analizar'!G215</f>
        <v>Min</v>
      </c>
      <c r="H215" s="2">
        <f>'Set a analizar'!H215</f>
        <v>4.1174999999999997</v>
      </c>
      <c r="I215" s="2">
        <f>'Set a analizar'!I215</f>
        <v>0</v>
      </c>
      <c r="J215" s="2">
        <f>'Set a analizar'!J215</f>
        <v>5.7389000000000001</v>
      </c>
      <c r="K215" s="2">
        <f>'Set a analizar'!K215</f>
        <v>0</v>
      </c>
      <c r="L215" s="2">
        <f>'Set a analizar'!L215</f>
        <v>0</v>
      </c>
      <c r="M215" s="2">
        <f>'Set a analizar'!M215</f>
        <v>0</v>
      </c>
      <c r="N215" s="2">
        <f>'Set a analizar'!N215</f>
        <v>0.47420000000000001</v>
      </c>
      <c r="O215" s="2">
        <f>'Set a analizar'!O215</f>
        <v>46146</v>
      </c>
      <c r="P215" s="2">
        <f>'Set a analizar'!P215</f>
        <v>0.45750000000000002</v>
      </c>
      <c r="Q215" s="2">
        <f>'Set a analizar'!Q215</f>
        <v>0</v>
      </c>
    </row>
    <row r="216" spans="2:17" ht="30" x14ac:dyDescent="0.25">
      <c r="B216" s="2">
        <f>'Set a analizar'!B216</f>
        <v>-1</v>
      </c>
      <c r="C216" s="2" t="str">
        <f>'Set a analizar'!C216</f>
        <v>B4</v>
      </c>
      <c r="D216" s="2">
        <f>'Set a analizar'!D216</f>
        <v>4</v>
      </c>
      <c r="E216" s="2" t="str">
        <f>'Set a analizar'!E216</f>
        <v>C6</v>
      </c>
      <c r="F216" s="2" t="str">
        <f>'Set a analizar'!F216</f>
        <v>Combination</v>
      </c>
      <c r="G216" s="2" t="str">
        <f>'Set a analizar'!G216</f>
        <v>Min</v>
      </c>
      <c r="H216" s="2">
        <f>'Set a analizar'!H216</f>
        <v>4.5750000000000002</v>
      </c>
      <c r="I216" s="2">
        <f>'Set a analizar'!I216</f>
        <v>0</v>
      </c>
      <c r="J216" s="2">
        <f>'Set a analizar'!J216</f>
        <v>5.9104999999999999</v>
      </c>
      <c r="K216" s="2">
        <f>'Set a analizar'!K216</f>
        <v>0</v>
      </c>
      <c r="L216" s="2">
        <f>'Set a analizar'!L216</f>
        <v>0</v>
      </c>
      <c r="M216" s="2">
        <f>'Set a analizar'!M216</f>
        <v>0</v>
      </c>
      <c r="N216" s="2">
        <f>'Set a analizar'!N216</f>
        <v>-2.1945999999999999</v>
      </c>
      <c r="O216" s="2">
        <f>'Set a analizar'!O216</f>
        <v>46146</v>
      </c>
      <c r="P216" s="2">
        <f>'Set a analizar'!P216</f>
        <v>0.91500000000000004</v>
      </c>
      <c r="Q216" s="2">
        <f>'Set a analizar'!Q216</f>
        <v>0</v>
      </c>
    </row>
    <row r="217" spans="2:17" ht="30" x14ac:dyDescent="0.25">
      <c r="B217" s="2">
        <f>'Set a analizar'!B217</f>
        <v>-1</v>
      </c>
      <c r="C217" s="2" t="str">
        <f>'Set a analizar'!C217</f>
        <v>B4</v>
      </c>
      <c r="D217" s="2">
        <f>'Set a analizar'!D217</f>
        <v>4</v>
      </c>
      <c r="E217" s="2" t="str">
        <f>'Set a analizar'!E217</f>
        <v>C6</v>
      </c>
      <c r="F217" s="2" t="str">
        <f>'Set a analizar'!F217</f>
        <v>Combination</v>
      </c>
      <c r="G217" s="2" t="str">
        <f>'Set a analizar'!G217</f>
        <v>Min</v>
      </c>
      <c r="H217" s="2">
        <f>'Set a analizar'!H217</f>
        <v>4.5750000000000002</v>
      </c>
      <c r="I217" s="2">
        <f>'Set a analizar'!I217</f>
        <v>0</v>
      </c>
      <c r="J217" s="2">
        <f>'Set a analizar'!J217</f>
        <v>8.2502999999999993</v>
      </c>
      <c r="K217" s="2">
        <f>'Set a analizar'!K217</f>
        <v>0</v>
      </c>
      <c r="L217" s="2">
        <f>'Set a analizar'!L217</f>
        <v>0</v>
      </c>
      <c r="M217" s="2">
        <f>'Set a analizar'!M217</f>
        <v>0</v>
      </c>
      <c r="N217" s="2">
        <f>'Set a analizar'!N217</f>
        <v>-2.4788000000000001</v>
      </c>
      <c r="O217" s="2">
        <f>'Set a analizar'!O217</f>
        <v>46177</v>
      </c>
      <c r="P217" s="2">
        <f>'Set a analizar'!P217</f>
        <v>0</v>
      </c>
      <c r="Q217" s="2">
        <f>'Set a analizar'!Q217</f>
        <v>0</v>
      </c>
    </row>
    <row r="218" spans="2:17" ht="30" x14ac:dyDescent="0.25">
      <c r="B218" s="2">
        <f>'Set a analizar'!B218</f>
        <v>-1</v>
      </c>
      <c r="C218" s="2" t="str">
        <f>'Set a analizar'!C218</f>
        <v>B4</v>
      </c>
      <c r="D218" s="2">
        <f>'Set a analizar'!D218</f>
        <v>4</v>
      </c>
      <c r="E218" s="2" t="str">
        <f>'Set a analizar'!E218</f>
        <v>C6</v>
      </c>
      <c r="F218" s="2" t="str">
        <f>'Set a analizar'!F218</f>
        <v>Combination</v>
      </c>
      <c r="G218" s="2" t="str">
        <f>'Set a analizar'!G218</f>
        <v>Min</v>
      </c>
      <c r="H218" s="2">
        <f>'Set a analizar'!H218</f>
        <v>4.9574999999999996</v>
      </c>
      <c r="I218" s="2">
        <f>'Set a analizar'!I218</f>
        <v>0</v>
      </c>
      <c r="J218" s="2">
        <f>'Set a analizar'!J218</f>
        <v>8.3937000000000008</v>
      </c>
      <c r="K218" s="2">
        <f>'Set a analizar'!K218</f>
        <v>0</v>
      </c>
      <c r="L218" s="2">
        <f>'Set a analizar'!L218</f>
        <v>0</v>
      </c>
      <c r="M218" s="2">
        <f>'Set a analizar'!M218</f>
        <v>0</v>
      </c>
      <c r="N218" s="2">
        <f>'Set a analizar'!N218</f>
        <v>-5.6696999999999997</v>
      </c>
      <c r="O218" s="2">
        <f>'Set a analizar'!O218</f>
        <v>46177</v>
      </c>
      <c r="P218" s="2">
        <f>'Set a analizar'!P218</f>
        <v>0.38250000000000001</v>
      </c>
      <c r="Q218" s="2">
        <f>'Set a analizar'!Q218</f>
        <v>0</v>
      </c>
    </row>
    <row r="219" spans="2:17" ht="30" x14ac:dyDescent="0.25">
      <c r="B219" s="2">
        <f>'Set a analizar'!B219</f>
        <v>-1</v>
      </c>
      <c r="C219" s="2" t="str">
        <f>'Set a analizar'!C219</f>
        <v>B4</v>
      </c>
      <c r="D219" s="2">
        <f>'Set a analizar'!D219</f>
        <v>4</v>
      </c>
      <c r="E219" s="2" t="str">
        <f>'Set a analizar'!E219</f>
        <v>C6</v>
      </c>
      <c r="F219" s="2" t="str">
        <f>'Set a analizar'!F219</f>
        <v>Combination</v>
      </c>
      <c r="G219" s="2" t="str">
        <f>'Set a analizar'!G219</f>
        <v>Min</v>
      </c>
      <c r="H219" s="2">
        <f>'Set a analizar'!H219</f>
        <v>5.34</v>
      </c>
      <c r="I219" s="2">
        <f>'Set a analizar'!I219</f>
        <v>0</v>
      </c>
      <c r="J219" s="2">
        <f>'Set a analizar'!J219</f>
        <v>8.5371000000000006</v>
      </c>
      <c r="K219" s="2">
        <f>'Set a analizar'!K219</f>
        <v>0</v>
      </c>
      <c r="L219" s="2">
        <f>'Set a analizar'!L219</f>
        <v>0</v>
      </c>
      <c r="M219" s="2">
        <f>'Set a analizar'!M219</f>
        <v>0</v>
      </c>
      <c r="N219" s="2">
        <f>'Set a analizar'!N219</f>
        <v>-8.9154999999999998</v>
      </c>
      <c r="O219" s="2">
        <f>'Set a analizar'!O219</f>
        <v>46177</v>
      </c>
      <c r="P219" s="2">
        <f>'Set a analizar'!P219</f>
        <v>0.76500000000000001</v>
      </c>
      <c r="Q219" s="2">
        <f>'Set a analizar'!Q219</f>
        <v>0</v>
      </c>
    </row>
    <row r="220" spans="2:17" ht="30" x14ac:dyDescent="0.25">
      <c r="B220" s="2">
        <f>'Set a analizar'!B220</f>
        <v>-1</v>
      </c>
      <c r="C220" s="2" t="str">
        <f>'Set a analizar'!C220</f>
        <v>B4</v>
      </c>
      <c r="D220" s="2">
        <f>'Set a analizar'!D220</f>
        <v>4</v>
      </c>
      <c r="E220" s="2" t="str">
        <f>'Set a analizar'!E220</f>
        <v>ENVC</v>
      </c>
      <c r="F220" s="2" t="str">
        <f>'Set a analizar'!F220</f>
        <v>Combination</v>
      </c>
      <c r="G220" s="2" t="str">
        <f>'Set a analizar'!G220</f>
        <v>Max</v>
      </c>
      <c r="H220" s="2">
        <f>'Set a analizar'!H220</f>
        <v>0</v>
      </c>
      <c r="I220" s="2">
        <f>'Set a analizar'!I220</f>
        <v>0</v>
      </c>
      <c r="J220" s="2">
        <f>'Set a analizar'!J220</f>
        <v>-0.74150000000000005</v>
      </c>
      <c r="K220" s="2">
        <f>'Set a analizar'!K220</f>
        <v>0</v>
      </c>
      <c r="L220" s="2">
        <f>'Set a analizar'!L220</f>
        <v>0</v>
      </c>
      <c r="M220" s="2">
        <f>'Set a analizar'!M220</f>
        <v>0</v>
      </c>
      <c r="N220" s="2">
        <f>'Set a analizar'!N220</f>
        <v>0</v>
      </c>
      <c r="O220" s="2">
        <f>'Set a analizar'!O220</f>
        <v>46026</v>
      </c>
      <c r="P220" s="2">
        <f>'Set a analizar'!P220</f>
        <v>0</v>
      </c>
      <c r="Q220" s="2">
        <f>'Set a analizar'!Q220</f>
        <v>0</v>
      </c>
    </row>
    <row r="221" spans="2:17" ht="30" x14ac:dyDescent="0.25">
      <c r="B221" s="2">
        <f>'Set a analizar'!B221</f>
        <v>-1</v>
      </c>
      <c r="C221" s="2" t="str">
        <f>'Set a analizar'!C221</f>
        <v>B4</v>
      </c>
      <c r="D221" s="2">
        <f>'Set a analizar'!D221</f>
        <v>4</v>
      </c>
      <c r="E221" s="2" t="str">
        <f>'Set a analizar'!E221</f>
        <v>ENVC</v>
      </c>
      <c r="F221" s="2" t="str">
        <f>'Set a analizar'!F221</f>
        <v>Combination</v>
      </c>
      <c r="G221" s="2" t="str">
        <f>'Set a analizar'!G221</f>
        <v>Max</v>
      </c>
      <c r="H221" s="2">
        <f>'Set a analizar'!H221</f>
        <v>0.45750000000000002</v>
      </c>
      <c r="I221" s="2">
        <f>'Set a analizar'!I221</f>
        <v>0</v>
      </c>
      <c r="J221" s="2">
        <f>'Set a analizar'!J221</f>
        <v>-0.6129</v>
      </c>
      <c r="K221" s="2">
        <f>'Set a analizar'!K221</f>
        <v>0</v>
      </c>
      <c r="L221" s="2">
        <f>'Set a analizar'!L221</f>
        <v>0</v>
      </c>
      <c r="M221" s="2">
        <f>'Set a analizar'!M221</f>
        <v>0</v>
      </c>
      <c r="N221" s="2">
        <f>'Set a analizar'!N221</f>
        <v>0.94940000000000002</v>
      </c>
      <c r="O221" s="2">
        <f>'Set a analizar'!O221</f>
        <v>46026</v>
      </c>
      <c r="P221" s="2">
        <f>'Set a analizar'!P221</f>
        <v>0.45750000000000002</v>
      </c>
      <c r="Q221" s="2">
        <f>'Set a analizar'!Q221</f>
        <v>0</v>
      </c>
    </row>
    <row r="222" spans="2:17" ht="30" x14ac:dyDescent="0.25">
      <c r="B222" s="2">
        <f>'Set a analizar'!B222</f>
        <v>-1</v>
      </c>
      <c r="C222" s="2" t="str">
        <f>'Set a analizar'!C222</f>
        <v>B4</v>
      </c>
      <c r="D222" s="2">
        <f>'Set a analizar'!D222</f>
        <v>4</v>
      </c>
      <c r="E222" s="2" t="str">
        <f>'Set a analizar'!E222</f>
        <v>ENVC</v>
      </c>
      <c r="F222" s="2" t="str">
        <f>'Set a analizar'!F222</f>
        <v>Combination</v>
      </c>
      <c r="G222" s="2" t="str">
        <f>'Set a analizar'!G222</f>
        <v>Max</v>
      </c>
      <c r="H222" s="2">
        <f>'Set a analizar'!H222</f>
        <v>0.91500000000000004</v>
      </c>
      <c r="I222" s="2">
        <f>'Set a analizar'!I222</f>
        <v>0</v>
      </c>
      <c r="J222" s="2">
        <f>'Set a analizar'!J222</f>
        <v>-0.48420000000000002</v>
      </c>
      <c r="K222" s="2">
        <f>'Set a analizar'!K222</f>
        <v>0</v>
      </c>
      <c r="L222" s="2">
        <f>'Set a analizar'!L222</f>
        <v>0</v>
      </c>
      <c r="M222" s="2">
        <f>'Set a analizar'!M222</f>
        <v>0</v>
      </c>
      <c r="N222" s="2">
        <f>'Set a analizar'!N222</f>
        <v>1.8204</v>
      </c>
      <c r="O222" s="2">
        <f>'Set a analizar'!O222</f>
        <v>46026</v>
      </c>
      <c r="P222" s="2">
        <f>'Set a analizar'!P222</f>
        <v>0.91500000000000004</v>
      </c>
      <c r="Q222" s="2">
        <f>'Set a analizar'!Q222</f>
        <v>0</v>
      </c>
    </row>
    <row r="223" spans="2:17" ht="30" x14ac:dyDescent="0.25">
      <c r="B223" s="2">
        <f>'Set a analizar'!B223</f>
        <v>-1</v>
      </c>
      <c r="C223" s="2" t="str">
        <f>'Set a analizar'!C223</f>
        <v>B4</v>
      </c>
      <c r="D223" s="2">
        <f>'Set a analizar'!D223</f>
        <v>4</v>
      </c>
      <c r="E223" s="2" t="str">
        <f>'Set a analizar'!E223</f>
        <v>ENVC</v>
      </c>
      <c r="F223" s="2" t="str">
        <f>'Set a analizar'!F223</f>
        <v>Combination</v>
      </c>
      <c r="G223" s="2" t="str">
        <f>'Set a analizar'!G223</f>
        <v>Max</v>
      </c>
      <c r="H223" s="2">
        <f>'Set a analizar'!H223</f>
        <v>0.91500000000000004</v>
      </c>
      <c r="I223" s="2">
        <f>'Set a analizar'!I223</f>
        <v>0</v>
      </c>
      <c r="J223" s="2">
        <f>'Set a analizar'!J223</f>
        <v>-1.4483999999999999</v>
      </c>
      <c r="K223" s="2">
        <f>'Set a analizar'!K223</f>
        <v>0</v>
      </c>
      <c r="L223" s="2">
        <f>'Set a analizar'!L223</f>
        <v>0</v>
      </c>
      <c r="M223" s="2">
        <f>'Set a analizar'!M223</f>
        <v>0</v>
      </c>
      <c r="N223" s="2">
        <f>'Set a analizar'!N223</f>
        <v>2.4906999999999999</v>
      </c>
      <c r="O223" s="2">
        <f>'Set a analizar'!O223</f>
        <v>46057</v>
      </c>
      <c r="P223" s="2">
        <f>'Set a analizar'!P223</f>
        <v>0</v>
      </c>
      <c r="Q223" s="2">
        <f>'Set a analizar'!Q223</f>
        <v>0</v>
      </c>
    </row>
    <row r="224" spans="2:17" ht="30" x14ac:dyDescent="0.25">
      <c r="B224" s="2">
        <f>'Set a analizar'!B224</f>
        <v>-1</v>
      </c>
      <c r="C224" s="2" t="str">
        <f>'Set a analizar'!C224</f>
        <v>B4</v>
      </c>
      <c r="D224" s="2">
        <f>'Set a analizar'!D224</f>
        <v>4</v>
      </c>
      <c r="E224" s="2" t="str">
        <f>'Set a analizar'!E224</f>
        <v>ENVC</v>
      </c>
      <c r="F224" s="2" t="str">
        <f>'Set a analizar'!F224</f>
        <v>Combination</v>
      </c>
      <c r="G224" s="2" t="str">
        <f>'Set a analizar'!G224</f>
        <v>Max</v>
      </c>
      <c r="H224" s="2">
        <f>'Set a analizar'!H224</f>
        <v>1.3725000000000001</v>
      </c>
      <c r="I224" s="2">
        <f>'Set a analizar'!I224</f>
        <v>0</v>
      </c>
      <c r="J224" s="2">
        <f>'Set a analizar'!J224</f>
        <v>-1.3197000000000001</v>
      </c>
      <c r="K224" s="2">
        <f>'Set a analizar'!K224</f>
        <v>0</v>
      </c>
      <c r="L224" s="2">
        <f>'Set a analizar'!L224</f>
        <v>0</v>
      </c>
      <c r="M224" s="2">
        <f>'Set a analizar'!M224</f>
        <v>0</v>
      </c>
      <c r="N224" s="2">
        <f>'Set a analizar'!N224</f>
        <v>4.4264000000000001</v>
      </c>
      <c r="O224" s="2">
        <f>'Set a analizar'!O224</f>
        <v>46057</v>
      </c>
      <c r="P224" s="2">
        <f>'Set a analizar'!P224</f>
        <v>0.45750000000000002</v>
      </c>
      <c r="Q224" s="2">
        <f>'Set a analizar'!Q224</f>
        <v>0</v>
      </c>
    </row>
    <row r="225" spans="2:17" ht="30" x14ac:dyDescent="0.25">
      <c r="B225" s="2">
        <f>'Set a analizar'!B225</f>
        <v>-1</v>
      </c>
      <c r="C225" s="2" t="str">
        <f>'Set a analizar'!C225</f>
        <v>B4</v>
      </c>
      <c r="D225" s="2">
        <f>'Set a analizar'!D225</f>
        <v>4</v>
      </c>
      <c r="E225" s="2" t="str">
        <f>'Set a analizar'!E225</f>
        <v>ENVC</v>
      </c>
      <c r="F225" s="2" t="str">
        <f>'Set a analizar'!F225</f>
        <v>Combination</v>
      </c>
      <c r="G225" s="2" t="str">
        <f>'Set a analizar'!G225</f>
        <v>Max</v>
      </c>
      <c r="H225" s="2">
        <f>'Set a analizar'!H225</f>
        <v>1.83</v>
      </c>
      <c r="I225" s="2">
        <f>'Set a analizar'!I225</f>
        <v>0</v>
      </c>
      <c r="J225" s="2">
        <f>'Set a analizar'!J225</f>
        <v>-1.1910000000000001</v>
      </c>
      <c r="K225" s="2">
        <f>'Set a analizar'!K225</f>
        <v>0</v>
      </c>
      <c r="L225" s="2">
        <f>'Set a analizar'!L225</f>
        <v>0</v>
      </c>
      <c r="M225" s="2">
        <f>'Set a analizar'!M225</f>
        <v>0</v>
      </c>
      <c r="N225" s="2">
        <f>'Set a analizar'!N225</f>
        <v>6.2835999999999999</v>
      </c>
      <c r="O225" s="2">
        <f>'Set a analizar'!O225</f>
        <v>46057</v>
      </c>
      <c r="P225" s="2">
        <f>'Set a analizar'!P225</f>
        <v>0.91500000000000004</v>
      </c>
      <c r="Q225" s="2">
        <f>'Set a analizar'!Q225</f>
        <v>0</v>
      </c>
    </row>
    <row r="226" spans="2:17" ht="30" x14ac:dyDescent="0.25">
      <c r="B226" s="2">
        <f>'Set a analizar'!B226</f>
        <v>-1</v>
      </c>
      <c r="C226" s="2" t="str">
        <f>'Set a analizar'!C226</f>
        <v>B4</v>
      </c>
      <c r="D226" s="2">
        <f>'Set a analizar'!D226</f>
        <v>4</v>
      </c>
      <c r="E226" s="2" t="str">
        <f>'Set a analizar'!E226</f>
        <v>ENVC</v>
      </c>
      <c r="F226" s="2" t="str">
        <f>'Set a analizar'!F226</f>
        <v>Combination</v>
      </c>
      <c r="G226" s="2" t="str">
        <f>'Set a analizar'!G226</f>
        <v>Max</v>
      </c>
      <c r="H226" s="2">
        <f>'Set a analizar'!H226</f>
        <v>1.83</v>
      </c>
      <c r="I226" s="2">
        <f>'Set a analizar'!I226</f>
        <v>0</v>
      </c>
      <c r="J226" s="2">
        <f>'Set a analizar'!J226</f>
        <v>-0.308</v>
      </c>
      <c r="K226" s="2">
        <f>'Set a analizar'!K226</f>
        <v>0</v>
      </c>
      <c r="L226" s="2">
        <f>'Set a analizar'!L226</f>
        <v>0</v>
      </c>
      <c r="M226" s="2">
        <f>'Set a analizar'!M226</f>
        <v>0</v>
      </c>
      <c r="N226" s="2">
        <f>'Set a analizar'!N226</f>
        <v>6.3705999999999996</v>
      </c>
      <c r="O226" s="2">
        <f>'Set a analizar'!O226</f>
        <v>46085</v>
      </c>
      <c r="P226" s="2">
        <f>'Set a analizar'!P226</f>
        <v>0</v>
      </c>
      <c r="Q226" s="2">
        <f>'Set a analizar'!Q226</f>
        <v>0</v>
      </c>
    </row>
    <row r="227" spans="2:17" ht="30" x14ac:dyDescent="0.25">
      <c r="B227" s="2">
        <f>'Set a analizar'!B227</f>
        <v>-1</v>
      </c>
      <c r="C227" s="2" t="str">
        <f>'Set a analizar'!C227</f>
        <v>B4</v>
      </c>
      <c r="D227" s="2">
        <f>'Set a analizar'!D227</f>
        <v>4</v>
      </c>
      <c r="E227" s="2" t="str">
        <f>'Set a analizar'!E227</f>
        <v>ENVC</v>
      </c>
      <c r="F227" s="2" t="str">
        <f>'Set a analizar'!F227</f>
        <v>Combination</v>
      </c>
      <c r="G227" s="2" t="str">
        <f>'Set a analizar'!G227</f>
        <v>Max</v>
      </c>
      <c r="H227" s="2">
        <f>'Set a analizar'!H227</f>
        <v>2.2875000000000001</v>
      </c>
      <c r="I227" s="2">
        <f>'Set a analizar'!I227</f>
        <v>0</v>
      </c>
      <c r="J227" s="2">
        <f>'Set a analizar'!J227</f>
        <v>-0.1794</v>
      </c>
      <c r="K227" s="2">
        <f>'Set a analizar'!K227</f>
        <v>0</v>
      </c>
      <c r="L227" s="2">
        <f>'Set a analizar'!L227</f>
        <v>0</v>
      </c>
      <c r="M227" s="2">
        <f>'Set a analizar'!M227</f>
        <v>0</v>
      </c>
      <c r="N227" s="2">
        <f>'Set a analizar'!N227</f>
        <v>6.7807000000000004</v>
      </c>
      <c r="O227" s="2">
        <f>'Set a analizar'!O227</f>
        <v>46085</v>
      </c>
      <c r="P227" s="2">
        <f>'Set a analizar'!P227</f>
        <v>0.45750000000000002</v>
      </c>
      <c r="Q227" s="2">
        <f>'Set a analizar'!Q227</f>
        <v>0</v>
      </c>
    </row>
    <row r="228" spans="2:17" ht="30" x14ac:dyDescent="0.25">
      <c r="B228" s="2">
        <f>'Set a analizar'!B228</f>
        <v>-1</v>
      </c>
      <c r="C228" s="2" t="str">
        <f>'Set a analizar'!C228</f>
        <v>B4</v>
      </c>
      <c r="D228" s="2">
        <f>'Set a analizar'!D228</f>
        <v>4</v>
      </c>
      <c r="E228" s="2" t="str">
        <f>'Set a analizar'!E228</f>
        <v>ENVC</v>
      </c>
      <c r="F228" s="2" t="str">
        <f>'Set a analizar'!F228</f>
        <v>Combination</v>
      </c>
      <c r="G228" s="2" t="str">
        <f>'Set a analizar'!G228</f>
        <v>Max</v>
      </c>
      <c r="H228" s="2">
        <f>'Set a analizar'!H228</f>
        <v>2.7450000000000001</v>
      </c>
      <c r="I228" s="2">
        <f>'Set a analizar'!I228</f>
        <v>0</v>
      </c>
      <c r="J228" s="2">
        <f>'Set a analizar'!J228</f>
        <v>-5.0700000000000002E-2</v>
      </c>
      <c r="K228" s="2">
        <f>'Set a analizar'!K228</f>
        <v>0</v>
      </c>
      <c r="L228" s="2">
        <f>'Set a analizar'!L228</f>
        <v>0</v>
      </c>
      <c r="M228" s="2">
        <f>'Set a analizar'!M228</f>
        <v>0</v>
      </c>
      <c r="N228" s="2">
        <f>'Set a analizar'!N228</f>
        <v>7.1124000000000001</v>
      </c>
      <c r="O228" s="2">
        <f>'Set a analizar'!O228</f>
        <v>46085</v>
      </c>
      <c r="P228" s="2">
        <f>'Set a analizar'!P228</f>
        <v>0.91500000000000004</v>
      </c>
      <c r="Q228" s="2">
        <f>'Set a analizar'!Q228</f>
        <v>0</v>
      </c>
    </row>
    <row r="229" spans="2:17" ht="30" x14ac:dyDescent="0.25">
      <c r="B229" s="2">
        <f>'Set a analizar'!B229</f>
        <v>-1</v>
      </c>
      <c r="C229" s="2" t="str">
        <f>'Set a analizar'!C229</f>
        <v>B4</v>
      </c>
      <c r="D229" s="2">
        <f>'Set a analizar'!D229</f>
        <v>4</v>
      </c>
      <c r="E229" s="2" t="str">
        <f>'Set a analizar'!E229</f>
        <v>ENVC</v>
      </c>
      <c r="F229" s="2" t="str">
        <f>'Set a analizar'!F229</f>
        <v>Combination</v>
      </c>
      <c r="G229" s="2" t="str">
        <f>'Set a analizar'!G229</f>
        <v>Max</v>
      </c>
      <c r="H229" s="2">
        <f>'Set a analizar'!H229</f>
        <v>2.7450000000000001</v>
      </c>
      <c r="I229" s="2">
        <f>'Set a analizar'!I229</f>
        <v>0</v>
      </c>
      <c r="J229" s="2">
        <f>'Set a analizar'!J229</f>
        <v>3.0703999999999998</v>
      </c>
      <c r="K229" s="2">
        <f>'Set a analizar'!K229</f>
        <v>0</v>
      </c>
      <c r="L229" s="2">
        <f>'Set a analizar'!L229</f>
        <v>0</v>
      </c>
      <c r="M229" s="2">
        <f>'Set a analizar'!M229</f>
        <v>0</v>
      </c>
      <c r="N229" s="2">
        <f>'Set a analizar'!N229</f>
        <v>7.0639000000000003</v>
      </c>
      <c r="O229" s="2">
        <f>'Set a analizar'!O229</f>
        <v>46116</v>
      </c>
      <c r="P229" s="2">
        <f>'Set a analizar'!P229</f>
        <v>0</v>
      </c>
      <c r="Q229" s="2">
        <f>'Set a analizar'!Q229</f>
        <v>0</v>
      </c>
    </row>
    <row r="230" spans="2:17" ht="30" x14ac:dyDescent="0.25">
      <c r="B230" s="2">
        <f>'Set a analizar'!B230</f>
        <v>-1</v>
      </c>
      <c r="C230" s="2" t="str">
        <f>'Set a analizar'!C230</f>
        <v>B4</v>
      </c>
      <c r="D230" s="2">
        <f>'Set a analizar'!D230</f>
        <v>4</v>
      </c>
      <c r="E230" s="2" t="str">
        <f>'Set a analizar'!E230</f>
        <v>ENVC</v>
      </c>
      <c r="F230" s="2" t="str">
        <f>'Set a analizar'!F230</f>
        <v>Combination</v>
      </c>
      <c r="G230" s="2" t="str">
        <f>'Set a analizar'!G230</f>
        <v>Max</v>
      </c>
      <c r="H230" s="2">
        <f>'Set a analizar'!H230</f>
        <v>3.2025000000000001</v>
      </c>
      <c r="I230" s="2">
        <f>'Set a analizar'!I230</f>
        <v>0</v>
      </c>
      <c r="J230" s="2">
        <f>'Set a analizar'!J230</f>
        <v>3.242</v>
      </c>
      <c r="K230" s="2">
        <f>'Set a analizar'!K230</f>
        <v>0</v>
      </c>
      <c r="L230" s="2">
        <f>'Set a analizar'!L230</f>
        <v>0</v>
      </c>
      <c r="M230" s="2">
        <f>'Set a analizar'!M230</f>
        <v>0</v>
      </c>
      <c r="N230" s="2">
        <f>'Set a analizar'!N230</f>
        <v>5.6199000000000003</v>
      </c>
      <c r="O230" s="2">
        <f>'Set a analizar'!O230</f>
        <v>46116</v>
      </c>
      <c r="P230" s="2">
        <f>'Set a analizar'!P230</f>
        <v>0.45750000000000002</v>
      </c>
      <c r="Q230" s="2">
        <f>'Set a analizar'!Q230</f>
        <v>0</v>
      </c>
    </row>
    <row r="231" spans="2:17" ht="30" x14ac:dyDescent="0.25">
      <c r="B231" s="2">
        <f>'Set a analizar'!B231</f>
        <v>-1</v>
      </c>
      <c r="C231" s="2" t="str">
        <f>'Set a analizar'!C231</f>
        <v>B4</v>
      </c>
      <c r="D231" s="2">
        <f>'Set a analizar'!D231</f>
        <v>4</v>
      </c>
      <c r="E231" s="2" t="str">
        <f>'Set a analizar'!E231</f>
        <v>ENVC</v>
      </c>
      <c r="F231" s="2" t="str">
        <f>'Set a analizar'!F231</f>
        <v>Combination</v>
      </c>
      <c r="G231" s="2" t="str">
        <f>'Set a analizar'!G231</f>
        <v>Max</v>
      </c>
      <c r="H231" s="2">
        <f>'Set a analizar'!H231</f>
        <v>3.66</v>
      </c>
      <c r="I231" s="2">
        <f>'Set a analizar'!I231</f>
        <v>0</v>
      </c>
      <c r="J231" s="2">
        <f>'Set a analizar'!J231</f>
        <v>3.4136000000000002</v>
      </c>
      <c r="K231" s="2">
        <f>'Set a analizar'!K231</f>
        <v>0</v>
      </c>
      <c r="L231" s="2">
        <f>'Set a analizar'!L231</f>
        <v>0</v>
      </c>
      <c r="M231" s="2">
        <f>'Set a analizar'!M231</f>
        <v>0</v>
      </c>
      <c r="N231" s="2">
        <f>'Set a analizar'!N231</f>
        <v>4.0974000000000004</v>
      </c>
      <c r="O231" s="2">
        <f>'Set a analizar'!O231</f>
        <v>46116</v>
      </c>
      <c r="P231" s="2">
        <f>'Set a analizar'!P231</f>
        <v>0.91500000000000004</v>
      </c>
      <c r="Q231" s="2">
        <f>'Set a analizar'!Q231</f>
        <v>0</v>
      </c>
    </row>
    <row r="232" spans="2:17" ht="30" x14ac:dyDescent="0.25">
      <c r="B232" s="2">
        <f>'Set a analizar'!B232</f>
        <v>-1</v>
      </c>
      <c r="C232" s="2" t="str">
        <f>'Set a analizar'!C232</f>
        <v>B4</v>
      </c>
      <c r="D232" s="2">
        <f>'Set a analizar'!D232</f>
        <v>4</v>
      </c>
      <c r="E232" s="2" t="str">
        <f>'Set a analizar'!E232</f>
        <v>ENVC</v>
      </c>
      <c r="F232" s="2" t="str">
        <f>'Set a analizar'!F232</f>
        <v>Combination</v>
      </c>
      <c r="G232" s="2" t="str">
        <f>'Set a analizar'!G232</f>
        <v>Max</v>
      </c>
      <c r="H232" s="2">
        <f>'Set a analizar'!H232</f>
        <v>3.66</v>
      </c>
      <c r="I232" s="2">
        <f>'Set a analizar'!I232</f>
        <v>0</v>
      </c>
      <c r="J232" s="2">
        <f>'Set a analizar'!J232</f>
        <v>7.0364000000000004</v>
      </c>
      <c r="K232" s="2">
        <f>'Set a analizar'!K232</f>
        <v>0</v>
      </c>
      <c r="L232" s="2">
        <f>'Set a analizar'!L232</f>
        <v>0</v>
      </c>
      <c r="M232" s="2">
        <f>'Set a analizar'!M232</f>
        <v>0</v>
      </c>
      <c r="N232" s="2">
        <f>'Set a analizar'!N232</f>
        <v>3.8940999999999999</v>
      </c>
      <c r="O232" s="2">
        <f>'Set a analizar'!O232</f>
        <v>46146</v>
      </c>
      <c r="P232" s="2">
        <f>'Set a analizar'!P232</f>
        <v>0</v>
      </c>
      <c r="Q232" s="2">
        <f>'Set a analizar'!Q232</f>
        <v>0</v>
      </c>
    </row>
    <row r="233" spans="2:17" ht="30" x14ac:dyDescent="0.25">
      <c r="B233" s="2">
        <f>'Set a analizar'!B233</f>
        <v>-1</v>
      </c>
      <c r="C233" s="2" t="str">
        <f>'Set a analizar'!C233</f>
        <v>B4</v>
      </c>
      <c r="D233" s="2">
        <f>'Set a analizar'!D233</f>
        <v>4</v>
      </c>
      <c r="E233" s="2" t="str">
        <f>'Set a analizar'!E233</f>
        <v>ENVC</v>
      </c>
      <c r="F233" s="2" t="str">
        <f>'Set a analizar'!F233</f>
        <v>Combination</v>
      </c>
      <c r="G233" s="2" t="str">
        <f>'Set a analizar'!G233</f>
        <v>Max</v>
      </c>
      <c r="H233" s="2">
        <f>'Set a analizar'!H233</f>
        <v>4.1174999999999997</v>
      </c>
      <c r="I233" s="2">
        <f>'Set a analizar'!I233</f>
        <v>0</v>
      </c>
      <c r="J233" s="2">
        <f>'Set a analizar'!J233</f>
        <v>7.2080000000000002</v>
      </c>
      <c r="K233" s="2">
        <f>'Set a analizar'!K233</f>
        <v>0</v>
      </c>
      <c r="L233" s="2">
        <f>'Set a analizar'!L233</f>
        <v>0</v>
      </c>
      <c r="M233" s="2">
        <f>'Set a analizar'!M233</f>
        <v>0</v>
      </c>
      <c r="N233" s="2">
        <f>'Set a analizar'!N233</f>
        <v>0.63570000000000004</v>
      </c>
      <c r="O233" s="2">
        <f>'Set a analizar'!O233</f>
        <v>46146</v>
      </c>
      <c r="P233" s="2">
        <f>'Set a analizar'!P233</f>
        <v>0.45750000000000002</v>
      </c>
      <c r="Q233" s="2">
        <f>'Set a analizar'!Q233</f>
        <v>0</v>
      </c>
    </row>
    <row r="234" spans="2:17" ht="30" x14ac:dyDescent="0.25">
      <c r="B234" s="2">
        <f>'Set a analizar'!B234</f>
        <v>-1</v>
      </c>
      <c r="C234" s="2" t="str">
        <f>'Set a analizar'!C234</f>
        <v>B4</v>
      </c>
      <c r="D234" s="2">
        <f>'Set a analizar'!D234</f>
        <v>4</v>
      </c>
      <c r="E234" s="2" t="str">
        <f>'Set a analizar'!E234</f>
        <v>ENVC</v>
      </c>
      <c r="F234" s="2" t="str">
        <f>'Set a analizar'!F234</f>
        <v>Combination</v>
      </c>
      <c r="G234" s="2" t="str">
        <f>'Set a analizar'!G234</f>
        <v>Max</v>
      </c>
      <c r="H234" s="2">
        <f>'Set a analizar'!H234</f>
        <v>4.5750000000000002</v>
      </c>
      <c r="I234" s="2">
        <f>'Set a analizar'!I234</f>
        <v>0</v>
      </c>
      <c r="J234" s="2">
        <f>'Set a analizar'!J234</f>
        <v>7.3795999999999999</v>
      </c>
      <c r="K234" s="2">
        <f>'Set a analizar'!K234</f>
        <v>0</v>
      </c>
      <c r="L234" s="2">
        <f>'Set a analizar'!L234</f>
        <v>0</v>
      </c>
      <c r="M234" s="2">
        <f>'Set a analizar'!M234</f>
        <v>0</v>
      </c>
      <c r="N234" s="2">
        <f>'Set a analizar'!N234</f>
        <v>-0.93149999999999999</v>
      </c>
      <c r="O234" s="2">
        <f>'Set a analizar'!O234</f>
        <v>46146</v>
      </c>
      <c r="P234" s="2">
        <f>'Set a analizar'!P234</f>
        <v>0.91500000000000004</v>
      </c>
      <c r="Q234" s="2">
        <f>'Set a analizar'!Q234</f>
        <v>0</v>
      </c>
    </row>
    <row r="235" spans="2:17" ht="30" x14ac:dyDescent="0.25">
      <c r="B235" s="2">
        <f>'Set a analizar'!B235</f>
        <v>-1</v>
      </c>
      <c r="C235" s="2" t="str">
        <f>'Set a analizar'!C235</f>
        <v>B4</v>
      </c>
      <c r="D235" s="2">
        <f>'Set a analizar'!D235</f>
        <v>4</v>
      </c>
      <c r="E235" s="2" t="str">
        <f>'Set a analizar'!E235</f>
        <v>ENVC</v>
      </c>
      <c r="F235" s="2" t="str">
        <f>'Set a analizar'!F235</f>
        <v>Combination</v>
      </c>
      <c r="G235" s="2" t="str">
        <f>'Set a analizar'!G235</f>
        <v>Max</v>
      </c>
      <c r="H235" s="2">
        <f>'Set a analizar'!H235</f>
        <v>4.5750000000000002</v>
      </c>
      <c r="I235" s="2">
        <f>'Set a analizar'!I235</f>
        <v>0</v>
      </c>
      <c r="J235" s="2">
        <f>'Set a analizar'!J235</f>
        <v>10.3666</v>
      </c>
      <c r="K235" s="2">
        <f>'Set a analizar'!K235</f>
        <v>0</v>
      </c>
      <c r="L235" s="2">
        <f>'Set a analizar'!L235</f>
        <v>0</v>
      </c>
      <c r="M235" s="2">
        <f>'Set a analizar'!M235</f>
        <v>0</v>
      </c>
      <c r="N235" s="2">
        <f>'Set a analizar'!N235</f>
        <v>-1.0521</v>
      </c>
      <c r="O235" s="2">
        <f>'Set a analizar'!O235</f>
        <v>46177</v>
      </c>
      <c r="P235" s="2">
        <f>'Set a analizar'!P235</f>
        <v>0</v>
      </c>
      <c r="Q235" s="2">
        <f>'Set a analizar'!Q235</f>
        <v>0</v>
      </c>
    </row>
    <row r="236" spans="2:17" ht="30" x14ac:dyDescent="0.25">
      <c r="B236" s="2">
        <f>'Set a analizar'!B236</f>
        <v>-1</v>
      </c>
      <c r="C236" s="2" t="str">
        <f>'Set a analizar'!C236</f>
        <v>B4</v>
      </c>
      <c r="D236" s="2">
        <f>'Set a analizar'!D236</f>
        <v>4</v>
      </c>
      <c r="E236" s="2" t="str">
        <f>'Set a analizar'!E236</f>
        <v>ENVC</v>
      </c>
      <c r="F236" s="2" t="str">
        <f>'Set a analizar'!F236</f>
        <v>Combination</v>
      </c>
      <c r="G236" s="2" t="str">
        <f>'Set a analizar'!G236</f>
        <v>Max</v>
      </c>
      <c r="H236" s="2">
        <f>'Set a analizar'!H236</f>
        <v>4.9574999999999996</v>
      </c>
      <c r="I236" s="2">
        <f>'Set a analizar'!I236</f>
        <v>0</v>
      </c>
      <c r="J236" s="2">
        <f>'Set a analizar'!J236</f>
        <v>10.5101</v>
      </c>
      <c r="K236" s="2">
        <f>'Set a analizar'!K236</f>
        <v>0</v>
      </c>
      <c r="L236" s="2">
        <f>'Set a analizar'!L236</f>
        <v>0</v>
      </c>
      <c r="M236" s="2">
        <f>'Set a analizar'!M236</f>
        <v>0</v>
      </c>
      <c r="N236" s="2">
        <f>'Set a analizar'!N236</f>
        <v>-2.3986000000000001</v>
      </c>
      <c r="O236" s="2">
        <f>'Set a analizar'!O236</f>
        <v>46177</v>
      </c>
      <c r="P236" s="2">
        <f>'Set a analizar'!P236</f>
        <v>0.38250000000000001</v>
      </c>
      <c r="Q236" s="2">
        <f>'Set a analizar'!Q236</f>
        <v>0</v>
      </c>
    </row>
    <row r="237" spans="2:17" ht="30" x14ac:dyDescent="0.25">
      <c r="B237" s="2">
        <f>'Set a analizar'!B237</f>
        <v>-1</v>
      </c>
      <c r="C237" s="2" t="str">
        <f>'Set a analizar'!C237</f>
        <v>B4</v>
      </c>
      <c r="D237" s="2">
        <f>'Set a analizar'!D237</f>
        <v>4</v>
      </c>
      <c r="E237" s="2" t="str">
        <f>'Set a analizar'!E237</f>
        <v>ENVC</v>
      </c>
      <c r="F237" s="2" t="str">
        <f>'Set a analizar'!F237</f>
        <v>Combination</v>
      </c>
      <c r="G237" s="2" t="str">
        <f>'Set a analizar'!G237</f>
        <v>Max</v>
      </c>
      <c r="H237" s="2">
        <f>'Set a analizar'!H237</f>
        <v>5.34</v>
      </c>
      <c r="I237" s="2">
        <f>'Set a analizar'!I237</f>
        <v>0</v>
      </c>
      <c r="J237" s="2">
        <f>'Set a analizar'!J237</f>
        <v>10.653499999999999</v>
      </c>
      <c r="K237" s="2">
        <f>'Set a analizar'!K237</f>
        <v>0</v>
      </c>
      <c r="L237" s="2">
        <f>'Set a analizar'!L237</f>
        <v>0</v>
      </c>
      <c r="M237" s="2">
        <f>'Set a analizar'!M237</f>
        <v>0</v>
      </c>
      <c r="N237" s="2">
        <f>'Set a analizar'!N237</f>
        <v>-3.7864</v>
      </c>
      <c r="O237" s="2">
        <f>'Set a analizar'!O237</f>
        <v>46177</v>
      </c>
      <c r="P237" s="2">
        <f>'Set a analizar'!P237</f>
        <v>0.76500000000000001</v>
      </c>
      <c r="Q237" s="2">
        <f>'Set a analizar'!Q237</f>
        <v>0</v>
      </c>
    </row>
    <row r="238" spans="2:17" ht="30" x14ac:dyDescent="0.25">
      <c r="B238" s="2">
        <f>'Set a analizar'!B238</f>
        <v>-1</v>
      </c>
      <c r="C238" s="2" t="str">
        <f>'Set a analizar'!C238</f>
        <v>B4</v>
      </c>
      <c r="D238" s="2">
        <f>'Set a analizar'!D238</f>
        <v>4</v>
      </c>
      <c r="E238" s="2" t="str">
        <f>'Set a analizar'!E238</f>
        <v>ENVC</v>
      </c>
      <c r="F238" s="2" t="str">
        <f>'Set a analizar'!F238</f>
        <v>Combination</v>
      </c>
      <c r="G238" s="2" t="str">
        <f>'Set a analizar'!G238</f>
        <v>Min</v>
      </c>
      <c r="H238" s="2">
        <f>'Set a analizar'!H238</f>
        <v>0</v>
      </c>
      <c r="I238" s="2">
        <f>'Set a analizar'!I238</f>
        <v>0</v>
      </c>
      <c r="J238" s="2">
        <f>'Set a analizar'!J238</f>
        <v>-2.1610999999999998</v>
      </c>
      <c r="K238" s="2">
        <f>'Set a analizar'!K238</f>
        <v>0</v>
      </c>
      <c r="L238" s="2">
        <f>'Set a analizar'!L238</f>
        <v>0</v>
      </c>
      <c r="M238" s="2">
        <f>'Set a analizar'!M238</f>
        <v>0</v>
      </c>
      <c r="N238" s="2">
        <f>'Set a analizar'!N238</f>
        <v>0</v>
      </c>
      <c r="O238" s="2">
        <f>'Set a analizar'!O238</f>
        <v>46026</v>
      </c>
      <c r="P238" s="2">
        <f>'Set a analizar'!P238</f>
        <v>0</v>
      </c>
      <c r="Q238" s="2">
        <f>'Set a analizar'!Q238</f>
        <v>0</v>
      </c>
    </row>
    <row r="239" spans="2:17" ht="30" x14ac:dyDescent="0.25">
      <c r="B239" s="2">
        <f>'Set a analizar'!B239</f>
        <v>-1</v>
      </c>
      <c r="C239" s="2" t="str">
        <f>'Set a analizar'!C239</f>
        <v>B4</v>
      </c>
      <c r="D239" s="2">
        <f>'Set a analizar'!D239</f>
        <v>4</v>
      </c>
      <c r="E239" s="2" t="str">
        <f>'Set a analizar'!E239</f>
        <v>ENVC</v>
      </c>
      <c r="F239" s="2" t="str">
        <f>'Set a analizar'!F239</f>
        <v>Combination</v>
      </c>
      <c r="G239" s="2" t="str">
        <f>'Set a analizar'!G239</f>
        <v>Min</v>
      </c>
      <c r="H239" s="2">
        <f>'Set a analizar'!H239</f>
        <v>0.45750000000000002</v>
      </c>
      <c r="I239" s="2">
        <f>'Set a analizar'!I239</f>
        <v>0</v>
      </c>
      <c r="J239" s="2">
        <f>'Set a analizar'!J239</f>
        <v>-1.9895</v>
      </c>
      <c r="K239" s="2">
        <f>'Set a analizar'!K239</f>
        <v>0</v>
      </c>
      <c r="L239" s="2">
        <f>'Set a analizar'!L239</f>
        <v>0</v>
      </c>
      <c r="M239" s="2">
        <f>'Set a analizar'!M239</f>
        <v>0</v>
      </c>
      <c r="N239" s="2">
        <f>'Set a analizar'!N239</f>
        <v>0.30980000000000002</v>
      </c>
      <c r="O239" s="2">
        <f>'Set a analizar'!O239</f>
        <v>46026</v>
      </c>
      <c r="P239" s="2">
        <f>'Set a analizar'!P239</f>
        <v>0.45750000000000002</v>
      </c>
      <c r="Q239" s="2">
        <f>'Set a analizar'!Q239</f>
        <v>0</v>
      </c>
    </row>
    <row r="240" spans="2:17" ht="30" x14ac:dyDescent="0.25">
      <c r="B240" s="2">
        <f>'Set a analizar'!B240</f>
        <v>-1</v>
      </c>
      <c r="C240" s="2" t="str">
        <f>'Set a analizar'!C240</f>
        <v>B4</v>
      </c>
      <c r="D240" s="2">
        <f>'Set a analizar'!D240</f>
        <v>4</v>
      </c>
      <c r="E240" s="2" t="str">
        <f>'Set a analizar'!E240</f>
        <v>ENVC</v>
      </c>
      <c r="F240" s="2" t="str">
        <f>'Set a analizar'!F240</f>
        <v>Combination</v>
      </c>
      <c r="G240" s="2" t="str">
        <f>'Set a analizar'!G240</f>
        <v>Min</v>
      </c>
      <c r="H240" s="2">
        <f>'Set a analizar'!H240</f>
        <v>0.91500000000000004</v>
      </c>
      <c r="I240" s="2">
        <f>'Set a analizar'!I240</f>
        <v>0</v>
      </c>
      <c r="J240" s="2">
        <f>'Set a analizar'!J240</f>
        <v>-1.8180000000000001</v>
      </c>
      <c r="K240" s="2">
        <f>'Set a analizar'!K240</f>
        <v>0</v>
      </c>
      <c r="L240" s="2">
        <f>'Set a analizar'!L240</f>
        <v>0</v>
      </c>
      <c r="M240" s="2">
        <f>'Set a analizar'!M240</f>
        <v>0</v>
      </c>
      <c r="N240" s="2">
        <f>'Set a analizar'!N240</f>
        <v>0.56079999999999997</v>
      </c>
      <c r="O240" s="2">
        <f>'Set a analizar'!O240</f>
        <v>46026</v>
      </c>
      <c r="P240" s="2">
        <f>'Set a analizar'!P240</f>
        <v>0.91500000000000004</v>
      </c>
      <c r="Q240" s="2">
        <f>'Set a analizar'!Q240</f>
        <v>0</v>
      </c>
    </row>
    <row r="241" spans="2:17" ht="30" x14ac:dyDescent="0.25">
      <c r="B241" s="2">
        <f>'Set a analizar'!B241</f>
        <v>-1</v>
      </c>
      <c r="C241" s="2" t="str">
        <f>'Set a analizar'!C241</f>
        <v>B4</v>
      </c>
      <c r="D241" s="2">
        <f>'Set a analizar'!D241</f>
        <v>4</v>
      </c>
      <c r="E241" s="2" t="str">
        <f>'Set a analizar'!E241</f>
        <v>ENVC</v>
      </c>
      <c r="F241" s="2" t="str">
        <f>'Set a analizar'!F241</f>
        <v>Combination</v>
      </c>
      <c r="G241" s="2" t="str">
        <f>'Set a analizar'!G241</f>
        <v>Min</v>
      </c>
      <c r="H241" s="2">
        <f>'Set a analizar'!H241</f>
        <v>0.91500000000000004</v>
      </c>
      <c r="I241" s="2">
        <f>'Set a analizar'!I241</f>
        <v>0</v>
      </c>
      <c r="J241" s="2">
        <f>'Set a analizar'!J241</f>
        <v>-4.3169000000000004</v>
      </c>
      <c r="K241" s="2">
        <f>'Set a analizar'!K241</f>
        <v>0</v>
      </c>
      <c r="L241" s="2">
        <f>'Set a analizar'!L241</f>
        <v>0</v>
      </c>
      <c r="M241" s="2">
        <f>'Set a analizar'!M241</f>
        <v>0</v>
      </c>
      <c r="N241" s="2">
        <f>'Set a analizar'!N241</f>
        <v>0.79410000000000003</v>
      </c>
      <c r="O241" s="2">
        <f>'Set a analizar'!O241</f>
        <v>46057</v>
      </c>
      <c r="P241" s="2">
        <f>'Set a analizar'!P241</f>
        <v>0</v>
      </c>
      <c r="Q241" s="2">
        <f>'Set a analizar'!Q241</f>
        <v>0</v>
      </c>
    </row>
    <row r="242" spans="2:17" ht="30" x14ac:dyDescent="0.25">
      <c r="B242" s="2">
        <f>'Set a analizar'!B242</f>
        <v>-1</v>
      </c>
      <c r="C242" s="2" t="str">
        <f>'Set a analizar'!C242</f>
        <v>B4</v>
      </c>
      <c r="D242" s="2">
        <f>'Set a analizar'!D242</f>
        <v>4</v>
      </c>
      <c r="E242" s="2" t="str">
        <f>'Set a analizar'!E242</f>
        <v>ENVC</v>
      </c>
      <c r="F242" s="2" t="str">
        <f>'Set a analizar'!F242</f>
        <v>Combination</v>
      </c>
      <c r="G242" s="2" t="str">
        <f>'Set a analizar'!G242</f>
        <v>Min</v>
      </c>
      <c r="H242" s="2">
        <f>'Set a analizar'!H242</f>
        <v>1.3725000000000001</v>
      </c>
      <c r="I242" s="2">
        <f>'Set a analizar'!I242</f>
        <v>0</v>
      </c>
      <c r="J242" s="2">
        <f>'Set a analizar'!J242</f>
        <v>-4.1452999999999998</v>
      </c>
      <c r="K242" s="2">
        <f>'Set a analizar'!K242</f>
        <v>0</v>
      </c>
      <c r="L242" s="2">
        <f>'Set a analizar'!L242</f>
        <v>0</v>
      </c>
      <c r="M242" s="2">
        <f>'Set a analizar'!M242</f>
        <v>0</v>
      </c>
      <c r="N242" s="2">
        <f>'Set a analizar'!N242</f>
        <v>1.4549000000000001</v>
      </c>
      <c r="O242" s="2">
        <f>'Set a analizar'!O242</f>
        <v>46057</v>
      </c>
      <c r="P242" s="2">
        <f>'Set a analizar'!P242</f>
        <v>0.45750000000000002</v>
      </c>
      <c r="Q242" s="2">
        <f>'Set a analizar'!Q242</f>
        <v>0</v>
      </c>
    </row>
    <row r="243" spans="2:17" ht="30" x14ac:dyDescent="0.25">
      <c r="B243" s="2">
        <f>'Set a analizar'!B243</f>
        <v>-1</v>
      </c>
      <c r="C243" s="2" t="str">
        <f>'Set a analizar'!C243</f>
        <v>B4</v>
      </c>
      <c r="D243" s="2">
        <f>'Set a analizar'!D243</f>
        <v>4</v>
      </c>
      <c r="E243" s="2" t="str">
        <f>'Set a analizar'!E243</f>
        <v>ENVC</v>
      </c>
      <c r="F243" s="2" t="str">
        <f>'Set a analizar'!F243</f>
        <v>Combination</v>
      </c>
      <c r="G243" s="2" t="str">
        <f>'Set a analizar'!G243</f>
        <v>Min</v>
      </c>
      <c r="H243" s="2">
        <f>'Set a analizar'!H243</f>
        <v>1.83</v>
      </c>
      <c r="I243" s="2">
        <f>'Set a analizar'!I243</f>
        <v>0</v>
      </c>
      <c r="J243" s="2">
        <f>'Set a analizar'!J243</f>
        <v>-3.9738000000000002</v>
      </c>
      <c r="K243" s="2">
        <f>'Set a analizar'!K243</f>
        <v>0</v>
      </c>
      <c r="L243" s="2">
        <f>'Set a analizar'!L243</f>
        <v>0</v>
      </c>
      <c r="M243" s="2">
        <f>'Set a analizar'!M243</f>
        <v>0</v>
      </c>
      <c r="N243" s="2">
        <f>'Set a analizar'!N243</f>
        <v>2.0569000000000002</v>
      </c>
      <c r="O243" s="2">
        <f>'Set a analizar'!O243</f>
        <v>46057</v>
      </c>
      <c r="P243" s="2">
        <f>'Set a analizar'!P243</f>
        <v>0.91500000000000004</v>
      </c>
      <c r="Q243" s="2">
        <f>'Set a analizar'!Q243</f>
        <v>0</v>
      </c>
    </row>
    <row r="244" spans="2:17" ht="30" x14ac:dyDescent="0.25">
      <c r="B244" s="2">
        <f>'Set a analizar'!B244</f>
        <v>-1</v>
      </c>
      <c r="C244" s="2" t="str">
        <f>'Set a analizar'!C244</f>
        <v>B4</v>
      </c>
      <c r="D244" s="2">
        <f>'Set a analizar'!D244</f>
        <v>4</v>
      </c>
      <c r="E244" s="2" t="str">
        <f>'Set a analizar'!E244</f>
        <v>ENVC</v>
      </c>
      <c r="F244" s="2" t="str">
        <f>'Set a analizar'!F244</f>
        <v>Combination</v>
      </c>
      <c r="G244" s="2" t="str">
        <f>'Set a analizar'!G244</f>
        <v>Min</v>
      </c>
      <c r="H244" s="2">
        <f>'Set a analizar'!H244</f>
        <v>1.83</v>
      </c>
      <c r="I244" s="2">
        <f>'Set a analizar'!I244</f>
        <v>0</v>
      </c>
      <c r="J244" s="2">
        <f>'Set a analizar'!J244</f>
        <v>-0.98229999999999995</v>
      </c>
      <c r="K244" s="2">
        <f>'Set a analizar'!K244</f>
        <v>0</v>
      </c>
      <c r="L244" s="2">
        <f>'Set a analizar'!L244</f>
        <v>0</v>
      </c>
      <c r="M244" s="2">
        <f>'Set a analizar'!M244</f>
        <v>0</v>
      </c>
      <c r="N244" s="2">
        <f>'Set a analizar'!N244</f>
        <v>2.0857999999999999</v>
      </c>
      <c r="O244" s="2">
        <f>'Set a analizar'!O244</f>
        <v>46085</v>
      </c>
      <c r="P244" s="2">
        <f>'Set a analizar'!P244</f>
        <v>0</v>
      </c>
      <c r="Q244" s="2">
        <f>'Set a analizar'!Q244</f>
        <v>0</v>
      </c>
    </row>
    <row r="245" spans="2:17" ht="30" x14ac:dyDescent="0.25">
      <c r="B245" s="2">
        <f>'Set a analizar'!B245</f>
        <v>-1</v>
      </c>
      <c r="C245" s="2" t="str">
        <f>'Set a analizar'!C245</f>
        <v>B4</v>
      </c>
      <c r="D245" s="2">
        <f>'Set a analizar'!D245</f>
        <v>4</v>
      </c>
      <c r="E245" s="2" t="str">
        <f>'Set a analizar'!E245</f>
        <v>ENVC</v>
      </c>
      <c r="F245" s="2" t="str">
        <f>'Set a analizar'!F245</f>
        <v>Combination</v>
      </c>
      <c r="G245" s="2" t="str">
        <f>'Set a analizar'!G245</f>
        <v>Min</v>
      </c>
      <c r="H245" s="2">
        <f>'Set a analizar'!H245</f>
        <v>2.2875000000000001</v>
      </c>
      <c r="I245" s="2">
        <f>'Set a analizar'!I245</f>
        <v>0</v>
      </c>
      <c r="J245" s="2">
        <f>'Set a analizar'!J245</f>
        <v>-0.81069999999999998</v>
      </c>
      <c r="K245" s="2">
        <f>'Set a analizar'!K245</f>
        <v>0</v>
      </c>
      <c r="L245" s="2">
        <f>'Set a analizar'!L245</f>
        <v>0</v>
      </c>
      <c r="M245" s="2">
        <f>'Set a analizar'!M245</f>
        <v>0</v>
      </c>
      <c r="N245" s="2">
        <f>'Set a analizar'!N245</f>
        <v>2.2422</v>
      </c>
      <c r="O245" s="2">
        <f>'Set a analizar'!O245</f>
        <v>46085</v>
      </c>
      <c r="P245" s="2">
        <f>'Set a analizar'!P245</f>
        <v>0.45750000000000002</v>
      </c>
      <c r="Q245" s="2">
        <f>'Set a analizar'!Q245</f>
        <v>0</v>
      </c>
    </row>
    <row r="246" spans="2:17" ht="30" x14ac:dyDescent="0.25">
      <c r="B246" s="2">
        <f>'Set a analizar'!B246</f>
        <v>-1</v>
      </c>
      <c r="C246" s="2" t="str">
        <f>'Set a analizar'!C246</f>
        <v>B4</v>
      </c>
      <c r="D246" s="2">
        <f>'Set a analizar'!D246</f>
        <v>4</v>
      </c>
      <c r="E246" s="2" t="str">
        <f>'Set a analizar'!E246</f>
        <v>ENVC</v>
      </c>
      <c r="F246" s="2" t="str">
        <f>'Set a analizar'!F246</f>
        <v>Combination</v>
      </c>
      <c r="G246" s="2" t="str">
        <f>'Set a analizar'!G246</f>
        <v>Min</v>
      </c>
      <c r="H246" s="2">
        <f>'Set a analizar'!H246</f>
        <v>2.7450000000000001</v>
      </c>
      <c r="I246" s="2">
        <f>'Set a analizar'!I246</f>
        <v>0</v>
      </c>
      <c r="J246" s="2">
        <f>'Set a analizar'!J246</f>
        <v>-0.63919999999999999</v>
      </c>
      <c r="K246" s="2">
        <f>'Set a analizar'!K246</f>
        <v>0</v>
      </c>
      <c r="L246" s="2">
        <f>'Set a analizar'!L246</f>
        <v>0</v>
      </c>
      <c r="M246" s="2">
        <f>'Set a analizar'!M246</f>
        <v>0</v>
      </c>
      <c r="N246" s="2">
        <f>'Set a analizar'!N246</f>
        <v>2.3397000000000001</v>
      </c>
      <c r="O246" s="2">
        <f>'Set a analizar'!O246</f>
        <v>46085</v>
      </c>
      <c r="P246" s="2">
        <f>'Set a analizar'!P246</f>
        <v>0.91500000000000004</v>
      </c>
      <c r="Q246" s="2">
        <f>'Set a analizar'!Q246</f>
        <v>0</v>
      </c>
    </row>
    <row r="247" spans="2:17" ht="30" x14ac:dyDescent="0.25">
      <c r="B247" s="2">
        <f>'Set a analizar'!B247</f>
        <v>-1</v>
      </c>
      <c r="C247" s="2" t="str">
        <f>'Set a analizar'!C247</f>
        <v>B4</v>
      </c>
      <c r="D247" s="2">
        <f>'Set a analizar'!D247</f>
        <v>4</v>
      </c>
      <c r="E247" s="2" t="str">
        <f>'Set a analizar'!E247</f>
        <v>ENVC</v>
      </c>
      <c r="F247" s="2" t="str">
        <f>'Set a analizar'!F247</f>
        <v>Combination</v>
      </c>
      <c r="G247" s="2" t="str">
        <f>'Set a analizar'!G247</f>
        <v>Min</v>
      </c>
      <c r="H247" s="2">
        <f>'Set a analizar'!H247</f>
        <v>2.7450000000000001</v>
      </c>
      <c r="I247" s="2">
        <f>'Set a analizar'!I247</f>
        <v>0</v>
      </c>
      <c r="J247" s="2">
        <f>'Set a analizar'!J247</f>
        <v>0.94199999999999995</v>
      </c>
      <c r="K247" s="2">
        <f>'Set a analizar'!K247</f>
        <v>0</v>
      </c>
      <c r="L247" s="2">
        <f>'Set a analizar'!L247</f>
        <v>0</v>
      </c>
      <c r="M247" s="2">
        <f>'Set a analizar'!M247</f>
        <v>0</v>
      </c>
      <c r="N247" s="2">
        <f>'Set a analizar'!N247</f>
        <v>2.3237999999999999</v>
      </c>
      <c r="O247" s="2">
        <f>'Set a analizar'!O247</f>
        <v>46116</v>
      </c>
      <c r="P247" s="2">
        <f>'Set a analizar'!P247</f>
        <v>0</v>
      </c>
      <c r="Q247" s="2">
        <f>'Set a analizar'!Q247</f>
        <v>0</v>
      </c>
    </row>
    <row r="248" spans="2:17" ht="30" x14ac:dyDescent="0.25">
      <c r="B248" s="2">
        <f>'Set a analizar'!B248</f>
        <v>-1</v>
      </c>
      <c r="C248" s="2" t="str">
        <f>'Set a analizar'!C248</f>
        <v>B4</v>
      </c>
      <c r="D248" s="2">
        <f>'Set a analizar'!D248</f>
        <v>4</v>
      </c>
      <c r="E248" s="2" t="str">
        <f>'Set a analizar'!E248</f>
        <v>ENVC</v>
      </c>
      <c r="F248" s="2" t="str">
        <f>'Set a analizar'!F248</f>
        <v>Combination</v>
      </c>
      <c r="G248" s="2" t="str">
        <f>'Set a analizar'!G248</f>
        <v>Min</v>
      </c>
      <c r="H248" s="2">
        <f>'Set a analizar'!H248</f>
        <v>3.2025000000000001</v>
      </c>
      <c r="I248" s="2">
        <f>'Set a analizar'!I248</f>
        <v>0</v>
      </c>
      <c r="J248" s="2">
        <f>'Set a analizar'!J248</f>
        <v>1.0707</v>
      </c>
      <c r="K248" s="2">
        <f>'Set a analizar'!K248</f>
        <v>0</v>
      </c>
      <c r="L248" s="2">
        <f>'Set a analizar'!L248</f>
        <v>0</v>
      </c>
      <c r="M248" s="2">
        <f>'Set a analizar'!M248</f>
        <v>0</v>
      </c>
      <c r="N248" s="2">
        <f>'Set a analizar'!N248</f>
        <v>1.8633</v>
      </c>
      <c r="O248" s="2">
        <f>'Set a analizar'!O248</f>
        <v>46116</v>
      </c>
      <c r="P248" s="2">
        <f>'Set a analizar'!P248</f>
        <v>0.45750000000000002</v>
      </c>
      <c r="Q248" s="2">
        <f>'Set a analizar'!Q248</f>
        <v>0</v>
      </c>
    </row>
    <row r="249" spans="2:17" ht="30" x14ac:dyDescent="0.25">
      <c r="B249" s="2">
        <f>'Set a analizar'!B249</f>
        <v>-1</v>
      </c>
      <c r="C249" s="2" t="str">
        <f>'Set a analizar'!C249</f>
        <v>B4</v>
      </c>
      <c r="D249" s="2">
        <f>'Set a analizar'!D249</f>
        <v>4</v>
      </c>
      <c r="E249" s="2" t="str">
        <f>'Set a analizar'!E249</f>
        <v>ENVC</v>
      </c>
      <c r="F249" s="2" t="str">
        <f>'Set a analizar'!F249</f>
        <v>Combination</v>
      </c>
      <c r="G249" s="2" t="str">
        <f>'Set a analizar'!G249</f>
        <v>Min</v>
      </c>
      <c r="H249" s="2">
        <f>'Set a analizar'!H249</f>
        <v>3.66</v>
      </c>
      <c r="I249" s="2">
        <f>'Set a analizar'!I249</f>
        <v>0</v>
      </c>
      <c r="J249" s="2">
        <f>'Set a analizar'!J249</f>
        <v>1.1993</v>
      </c>
      <c r="K249" s="2">
        <f>'Set a analizar'!K249</f>
        <v>0</v>
      </c>
      <c r="L249" s="2">
        <f>'Set a analizar'!L249</f>
        <v>0</v>
      </c>
      <c r="M249" s="2">
        <f>'Set a analizar'!M249</f>
        <v>0</v>
      </c>
      <c r="N249" s="2">
        <f>'Set a analizar'!N249</f>
        <v>1.3264</v>
      </c>
      <c r="O249" s="2">
        <f>'Set a analizar'!O249</f>
        <v>46116</v>
      </c>
      <c r="P249" s="2">
        <f>'Set a analizar'!P249</f>
        <v>0.91500000000000004</v>
      </c>
      <c r="Q249" s="2">
        <f>'Set a analizar'!Q249</f>
        <v>0</v>
      </c>
    </row>
    <row r="250" spans="2:17" ht="30" x14ac:dyDescent="0.25">
      <c r="B250" s="2">
        <f>'Set a analizar'!B250</f>
        <v>-1</v>
      </c>
      <c r="C250" s="2" t="str">
        <f>'Set a analizar'!C250</f>
        <v>B4</v>
      </c>
      <c r="D250" s="2">
        <f>'Set a analizar'!D250</f>
        <v>4</v>
      </c>
      <c r="E250" s="2" t="str">
        <f>'Set a analizar'!E250</f>
        <v>ENVC</v>
      </c>
      <c r="F250" s="2" t="str">
        <f>'Set a analizar'!F250</f>
        <v>Combination</v>
      </c>
      <c r="G250" s="2" t="str">
        <f>'Set a analizar'!G250</f>
        <v>Min</v>
      </c>
      <c r="H250" s="2">
        <f>'Set a analizar'!H250</f>
        <v>3.66</v>
      </c>
      <c r="I250" s="2">
        <f>'Set a analizar'!I250</f>
        <v>0</v>
      </c>
      <c r="J250" s="2">
        <f>'Set a analizar'!J250</f>
        <v>2.2846000000000002</v>
      </c>
      <c r="K250" s="2">
        <f>'Set a analizar'!K250</f>
        <v>0</v>
      </c>
      <c r="L250" s="2">
        <f>'Set a analizar'!L250</f>
        <v>0</v>
      </c>
      <c r="M250" s="2">
        <f>'Set a analizar'!M250</f>
        <v>0</v>
      </c>
      <c r="N250" s="2">
        <f>'Set a analizar'!N250</f>
        <v>1.2541</v>
      </c>
      <c r="O250" s="2">
        <f>'Set a analizar'!O250</f>
        <v>46146</v>
      </c>
      <c r="P250" s="2">
        <f>'Set a analizar'!P250</f>
        <v>0</v>
      </c>
      <c r="Q250" s="2">
        <f>'Set a analizar'!Q250</f>
        <v>0</v>
      </c>
    </row>
    <row r="251" spans="2:17" ht="30" x14ac:dyDescent="0.25">
      <c r="B251" s="2">
        <f>'Set a analizar'!B251</f>
        <v>-1</v>
      </c>
      <c r="C251" s="2" t="str">
        <f>'Set a analizar'!C251</f>
        <v>B4</v>
      </c>
      <c r="D251" s="2">
        <f>'Set a analizar'!D251</f>
        <v>4</v>
      </c>
      <c r="E251" s="2" t="str">
        <f>'Set a analizar'!E251</f>
        <v>ENVC</v>
      </c>
      <c r="F251" s="2" t="str">
        <f>'Set a analizar'!F251</f>
        <v>Combination</v>
      </c>
      <c r="G251" s="2" t="str">
        <f>'Set a analizar'!G251</f>
        <v>Min</v>
      </c>
      <c r="H251" s="2">
        <f>'Set a analizar'!H251</f>
        <v>4.1174999999999997</v>
      </c>
      <c r="I251" s="2">
        <f>'Set a analizar'!I251</f>
        <v>0</v>
      </c>
      <c r="J251" s="2">
        <f>'Set a analizar'!J251</f>
        <v>2.4131999999999998</v>
      </c>
      <c r="K251" s="2">
        <f>'Set a analizar'!K251</f>
        <v>0</v>
      </c>
      <c r="L251" s="2">
        <f>'Set a analizar'!L251</f>
        <v>0</v>
      </c>
      <c r="M251" s="2">
        <f>'Set a analizar'!M251</f>
        <v>0</v>
      </c>
      <c r="N251" s="2">
        <f>'Set a analizar'!N251</f>
        <v>0.1216</v>
      </c>
      <c r="O251" s="2">
        <f>'Set a analizar'!O251</f>
        <v>46146</v>
      </c>
      <c r="P251" s="2">
        <f>'Set a analizar'!P251</f>
        <v>0.45750000000000002</v>
      </c>
      <c r="Q251" s="2">
        <f>'Set a analizar'!Q251</f>
        <v>0</v>
      </c>
    </row>
    <row r="252" spans="2:17" ht="30" x14ac:dyDescent="0.25">
      <c r="B252" s="2">
        <f>'Set a analizar'!B252</f>
        <v>-1</v>
      </c>
      <c r="C252" s="2" t="str">
        <f>'Set a analizar'!C252</f>
        <v>B4</v>
      </c>
      <c r="D252" s="2">
        <f>'Set a analizar'!D252</f>
        <v>4</v>
      </c>
      <c r="E252" s="2" t="str">
        <f>'Set a analizar'!E252</f>
        <v>ENVC</v>
      </c>
      <c r="F252" s="2" t="str">
        <f>'Set a analizar'!F252</f>
        <v>Combination</v>
      </c>
      <c r="G252" s="2" t="str">
        <f>'Set a analizar'!G252</f>
        <v>Min</v>
      </c>
      <c r="H252" s="2">
        <f>'Set a analizar'!H252</f>
        <v>4.5750000000000002</v>
      </c>
      <c r="I252" s="2">
        <f>'Set a analizar'!I252</f>
        <v>0</v>
      </c>
      <c r="J252" s="2">
        <f>'Set a analizar'!J252</f>
        <v>2.5419</v>
      </c>
      <c r="K252" s="2">
        <f>'Set a analizar'!K252</f>
        <v>0</v>
      </c>
      <c r="L252" s="2">
        <f>'Set a analizar'!L252</f>
        <v>0</v>
      </c>
      <c r="M252" s="2">
        <f>'Set a analizar'!M252</f>
        <v>0</v>
      </c>
      <c r="N252" s="2">
        <f>'Set a analizar'!N252</f>
        <v>-2.7012</v>
      </c>
      <c r="O252" s="2">
        <f>'Set a analizar'!O252</f>
        <v>46146</v>
      </c>
      <c r="P252" s="2">
        <f>'Set a analizar'!P252</f>
        <v>0.91500000000000004</v>
      </c>
      <c r="Q252" s="2">
        <f>'Set a analizar'!Q252</f>
        <v>0</v>
      </c>
    </row>
    <row r="253" spans="2:17" ht="30" x14ac:dyDescent="0.25">
      <c r="B253" s="2">
        <f>'Set a analizar'!B253</f>
        <v>-1</v>
      </c>
      <c r="C253" s="2" t="str">
        <f>'Set a analizar'!C253</f>
        <v>B4</v>
      </c>
      <c r="D253" s="2">
        <f>'Set a analizar'!D253</f>
        <v>4</v>
      </c>
      <c r="E253" s="2" t="str">
        <f>'Set a analizar'!E253</f>
        <v>ENVC</v>
      </c>
      <c r="F253" s="2" t="str">
        <f>'Set a analizar'!F253</f>
        <v>Combination</v>
      </c>
      <c r="G253" s="2" t="str">
        <f>'Set a analizar'!G253</f>
        <v>Min</v>
      </c>
      <c r="H253" s="2">
        <f>'Set a analizar'!H253</f>
        <v>4.5750000000000002</v>
      </c>
      <c r="I253" s="2">
        <f>'Set a analizar'!I253</f>
        <v>0</v>
      </c>
      <c r="J253" s="2">
        <f>'Set a analizar'!J253</f>
        <v>3.4666999999999999</v>
      </c>
      <c r="K253" s="2">
        <f>'Set a analizar'!K253</f>
        <v>0</v>
      </c>
      <c r="L253" s="2">
        <f>'Set a analizar'!L253</f>
        <v>0</v>
      </c>
      <c r="M253" s="2">
        <f>'Set a analizar'!M253</f>
        <v>0</v>
      </c>
      <c r="N253" s="2">
        <f>'Set a analizar'!N253</f>
        <v>-3.0573999999999999</v>
      </c>
      <c r="O253" s="2">
        <f>'Set a analizar'!O253</f>
        <v>46177</v>
      </c>
      <c r="P253" s="2">
        <f>'Set a analizar'!P253</f>
        <v>0</v>
      </c>
      <c r="Q253" s="2">
        <f>'Set a analizar'!Q253</f>
        <v>0</v>
      </c>
    </row>
    <row r="254" spans="2:17" ht="30" x14ac:dyDescent="0.25">
      <c r="B254" s="2">
        <f>'Set a analizar'!B254</f>
        <v>-1</v>
      </c>
      <c r="C254" s="2" t="str">
        <f>'Set a analizar'!C254</f>
        <v>B4</v>
      </c>
      <c r="D254" s="2">
        <f>'Set a analizar'!D254</f>
        <v>4</v>
      </c>
      <c r="E254" s="2" t="str">
        <f>'Set a analizar'!E254</f>
        <v>ENVC</v>
      </c>
      <c r="F254" s="2" t="str">
        <f>'Set a analizar'!F254</f>
        <v>Combination</v>
      </c>
      <c r="G254" s="2" t="str">
        <f>'Set a analizar'!G254</f>
        <v>Min</v>
      </c>
      <c r="H254" s="2">
        <f>'Set a analizar'!H254</f>
        <v>4.9574999999999996</v>
      </c>
      <c r="I254" s="2">
        <f>'Set a analizar'!I254</f>
        <v>0</v>
      </c>
      <c r="J254" s="2">
        <f>'Set a analizar'!J254</f>
        <v>3.5741999999999998</v>
      </c>
      <c r="K254" s="2">
        <f>'Set a analizar'!K254</f>
        <v>0</v>
      </c>
      <c r="L254" s="2">
        <f>'Set a analizar'!L254</f>
        <v>0</v>
      </c>
      <c r="M254" s="2">
        <f>'Set a analizar'!M254</f>
        <v>0</v>
      </c>
      <c r="N254" s="2">
        <f>'Set a analizar'!N254</f>
        <v>-7.05</v>
      </c>
      <c r="O254" s="2">
        <f>'Set a analizar'!O254</f>
        <v>46177</v>
      </c>
      <c r="P254" s="2">
        <f>'Set a analizar'!P254</f>
        <v>0.38250000000000001</v>
      </c>
      <c r="Q254" s="2">
        <f>'Set a analizar'!Q254</f>
        <v>0</v>
      </c>
    </row>
    <row r="255" spans="2:17" ht="30" x14ac:dyDescent="0.25">
      <c r="B255" s="2">
        <f>'Set a analizar'!B255</f>
        <v>-1</v>
      </c>
      <c r="C255" s="2" t="str">
        <f>'Set a analizar'!C255</f>
        <v>B4</v>
      </c>
      <c r="D255" s="2">
        <f>'Set a analizar'!D255</f>
        <v>4</v>
      </c>
      <c r="E255" s="2" t="str">
        <f>'Set a analizar'!E255</f>
        <v>ENVC</v>
      </c>
      <c r="F255" s="2" t="str">
        <f>'Set a analizar'!F255</f>
        <v>Combination</v>
      </c>
      <c r="G255" s="2" t="str">
        <f>'Set a analizar'!G255</f>
        <v>Min</v>
      </c>
      <c r="H255" s="2">
        <f>'Set a analizar'!H255</f>
        <v>5.34</v>
      </c>
      <c r="I255" s="2">
        <f>'Set a analizar'!I255</f>
        <v>0</v>
      </c>
      <c r="J255" s="2">
        <f>'Set a analizar'!J255</f>
        <v>3.6818</v>
      </c>
      <c r="K255" s="2">
        <f>'Set a analizar'!K255</f>
        <v>0</v>
      </c>
      <c r="L255" s="2">
        <f>'Set a analizar'!L255</f>
        <v>0</v>
      </c>
      <c r="M255" s="2">
        <f>'Set a analizar'!M255</f>
        <v>0</v>
      </c>
      <c r="N255" s="2">
        <f>'Set a analizar'!N255</f>
        <v>-11.0976</v>
      </c>
      <c r="O255" s="2">
        <f>'Set a analizar'!O255</f>
        <v>46177</v>
      </c>
      <c r="P255" s="2">
        <f>'Set a analizar'!P255</f>
        <v>0.76500000000000001</v>
      </c>
      <c r="Q255" s="2">
        <f>'Set a analizar'!Q255</f>
        <v>0</v>
      </c>
    </row>
    <row r="256" spans="2:17" ht="30" x14ac:dyDescent="0.25">
      <c r="B256" s="2">
        <f>'Set a analizar'!B256</f>
        <v>-1</v>
      </c>
      <c r="C256" s="2" t="str">
        <f>'Set a analizar'!C256</f>
        <v>B4</v>
      </c>
      <c r="D256" s="2">
        <f>'Set a analizar'!D256</f>
        <v>4</v>
      </c>
      <c r="E256" s="2" t="str">
        <f>'Set a analizar'!E256</f>
        <v>C4</v>
      </c>
      <c r="F256" s="2" t="str">
        <f>'Set a analizar'!F256</f>
        <v>Combination</v>
      </c>
      <c r="G256" s="2" t="str">
        <f>'Set a analizar'!G256</f>
        <v>Max</v>
      </c>
      <c r="H256" s="2">
        <f>'Set a analizar'!H256</f>
        <v>0</v>
      </c>
      <c r="I256" s="2">
        <f>'Set a analizar'!I256</f>
        <v>0</v>
      </c>
      <c r="J256" s="2">
        <f>'Set a analizar'!J256</f>
        <v>-0.88460000000000005</v>
      </c>
      <c r="K256" s="2">
        <f>'Set a analizar'!K256</f>
        <v>0</v>
      </c>
      <c r="L256" s="2">
        <f>'Set a analizar'!L256</f>
        <v>0</v>
      </c>
      <c r="M256" s="2">
        <f>'Set a analizar'!M256</f>
        <v>0</v>
      </c>
      <c r="N256" s="2">
        <f>'Set a analizar'!N256</f>
        <v>0</v>
      </c>
      <c r="O256" s="2">
        <f>'Set a analizar'!O256</f>
        <v>46026</v>
      </c>
      <c r="P256" s="2">
        <f>'Set a analizar'!P256</f>
        <v>0</v>
      </c>
      <c r="Q256" s="2">
        <f>'Set a analizar'!Q256</f>
        <v>0</v>
      </c>
    </row>
    <row r="257" spans="2:17" ht="30" x14ac:dyDescent="0.25">
      <c r="B257" s="2">
        <f>'Set a analizar'!B257</f>
        <v>-1</v>
      </c>
      <c r="C257" s="2" t="str">
        <f>'Set a analizar'!C257</f>
        <v>B4</v>
      </c>
      <c r="D257" s="2">
        <f>'Set a analizar'!D257</f>
        <v>4</v>
      </c>
      <c r="E257" s="2" t="str">
        <f>'Set a analizar'!E257</f>
        <v>C4</v>
      </c>
      <c r="F257" s="2" t="str">
        <f>'Set a analizar'!F257</f>
        <v>Combination</v>
      </c>
      <c r="G257" s="2" t="str">
        <f>'Set a analizar'!G257</f>
        <v>Max</v>
      </c>
      <c r="H257" s="2">
        <f>'Set a analizar'!H257</f>
        <v>0.45750000000000002</v>
      </c>
      <c r="I257" s="2">
        <f>'Set a analizar'!I257</f>
        <v>0</v>
      </c>
      <c r="J257" s="2">
        <f>'Set a analizar'!J257</f>
        <v>-0.75590000000000002</v>
      </c>
      <c r="K257" s="2">
        <f>'Set a analizar'!K257</f>
        <v>0</v>
      </c>
      <c r="L257" s="2">
        <f>'Set a analizar'!L257</f>
        <v>0</v>
      </c>
      <c r="M257" s="2">
        <f>'Set a analizar'!M257</f>
        <v>0</v>
      </c>
      <c r="N257" s="2">
        <f>'Set a analizar'!N257</f>
        <v>0.38550000000000001</v>
      </c>
      <c r="O257" s="2">
        <f>'Set a analizar'!O257</f>
        <v>46026</v>
      </c>
      <c r="P257" s="2">
        <f>'Set a analizar'!P257</f>
        <v>0.45750000000000002</v>
      </c>
      <c r="Q257" s="2">
        <f>'Set a analizar'!Q257</f>
        <v>0</v>
      </c>
    </row>
    <row r="258" spans="2:17" ht="30" x14ac:dyDescent="0.25">
      <c r="B258" s="2">
        <f>'Set a analizar'!B258</f>
        <v>-1</v>
      </c>
      <c r="C258" s="2" t="str">
        <f>'Set a analizar'!C258</f>
        <v>B4</v>
      </c>
      <c r="D258" s="2">
        <f>'Set a analizar'!D258</f>
        <v>4</v>
      </c>
      <c r="E258" s="2" t="str">
        <f>'Set a analizar'!E258</f>
        <v>C4</v>
      </c>
      <c r="F258" s="2" t="str">
        <f>'Set a analizar'!F258</f>
        <v>Combination</v>
      </c>
      <c r="G258" s="2" t="str">
        <f>'Set a analizar'!G258</f>
        <v>Max</v>
      </c>
      <c r="H258" s="2">
        <f>'Set a analizar'!H258</f>
        <v>0.91500000000000004</v>
      </c>
      <c r="I258" s="2">
        <f>'Set a analizar'!I258</f>
        <v>0</v>
      </c>
      <c r="J258" s="2">
        <f>'Set a analizar'!J258</f>
        <v>-0.62719999999999998</v>
      </c>
      <c r="K258" s="2">
        <f>'Set a analizar'!K258</f>
        <v>0</v>
      </c>
      <c r="L258" s="2">
        <f>'Set a analizar'!L258</f>
        <v>0</v>
      </c>
      <c r="M258" s="2">
        <f>'Set a analizar'!M258</f>
        <v>0</v>
      </c>
      <c r="N258" s="2">
        <f>'Set a analizar'!N258</f>
        <v>0.71209999999999996</v>
      </c>
      <c r="O258" s="2">
        <f>'Set a analizar'!O258</f>
        <v>46026</v>
      </c>
      <c r="P258" s="2">
        <f>'Set a analizar'!P258</f>
        <v>0.91500000000000004</v>
      </c>
      <c r="Q258" s="2">
        <f>'Set a analizar'!Q258</f>
        <v>0</v>
      </c>
    </row>
    <row r="259" spans="2:17" ht="30" x14ac:dyDescent="0.25">
      <c r="B259" s="2">
        <f>'Set a analizar'!B259</f>
        <v>-1</v>
      </c>
      <c r="C259" s="2" t="str">
        <f>'Set a analizar'!C259</f>
        <v>B4</v>
      </c>
      <c r="D259" s="2">
        <f>'Set a analizar'!D259</f>
        <v>4</v>
      </c>
      <c r="E259" s="2" t="str">
        <f>'Set a analizar'!E259</f>
        <v>C4</v>
      </c>
      <c r="F259" s="2" t="str">
        <f>'Set a analizar'!F259</f>
        <v>Combination</v>
      </c>
      <c r="G259" s="2" t="str">
        <f>'Set a analizar'!G259</f>
        <v>Max</v>
      </c>
      <c r="H259" s="2">
        <f>'Set a analizar'!H259</f>
        <v>0.91500000000000004</v>
      </c>
      <c r="I259" s="2">
        <f>'Set a analizar'!I259</f>
        <v>0</v>
      </c>
      <c r="J259" s="2">
        <f>'Set a analizar'!J259</f>
        <v>-1.4761</v>
      </c>
      <c r="K259" s="2">
        <f>'Set a analizar'!K259</f>
        <v>0</v>
      </c>
      <c r="L259" s="2">
        <f>'Set a analizar'!L259</f>
        <v>0</v>
      </c>
      <c r="M259" s="2">
        <f>'Set a analizar'!M259</f>
        <v>0</v>
      </c>
      <c r="N259" s="2">
        <f>'Set a analizar'!N259</f>
        <v>0.92030000000000001</v>
      </c>
      <c r="O259" s="2">
        <f>'Set a analizar'!O259</f>
        <v>46057</v>
      </c>
      <c r="P259" s="2">
        <f>'Set a analizar'!P259</f>
        <v>0</v>
      </c>
      <c r="Q259" s="2">
        <f>'Set a analizar'!Q259</f>
        <v>0</v>
      </c>
    </row>
    <row r="260" spans="2:17" ht="30" x14ac:dyDescent="0.25">
      <c r="B260" s="2">
        <f>'Set a analizar'!B260</f>
        <v>-1</v>
      </c>
      <c r="C260" s="2" t="str">
        <f>'Set a analizar'!C260</f>
        <v>B4</v>
      </c>
      <c r="D260" s="2">
        <f>'Set a analizar'!D260</f>
        <v>4</v>
      </c>
      <c r="E260" s="2" t="str">
        <f>'Set a analizar'!E260</f>
        <v>C4</v>
      </c>
      <c r="F260" s="2" t="str">
        <f>'Set a analizar'!F260</f>
        <v>Combination</v>
      </c>
      <c r="G260" s="2" t="str">
        <f>'Set a analizar'!G260</f>
        <v>Max</v>
      </c>
      <c r="H260" s="2">
        <f>'Set a analizar'!H260</f>
        <v>1.3725000000000001</v>
      </c>
      <c r="I260" s="2">
        <f>'Set a analizar'!I260</f>
        <v>0</v>
      </c>
      <c r="J260" s="2">
        <f>'Set a analizar'!J260</f>
        <v>-1.3473999999999999</v>
      </c>
      <c r="K260" s="2">
        <f>'Set a analizar'!K260</f>
        <v>0</v>
      </c>
      <c r="L260" s="2">
        <f>'Set a analizar'!L260</f>
        <v>0</v>
      </c>
      <c r="M260" s="2">
        <f>'Set a analizar'!M260</f>
        <v>0</v>
      </c>
      <c r="N260" s="2">
        <f>'Set a analizar'!N260</f>
        <v>1.5662</v>
      </c>
      <c r="O260" s="2">
        <f>'Set a analizar'!O260</f>
        <v>46057</v>
      </c>
      <c r="P260" s="2">
        <f>'Set a analizar'!P260</f>
        <v>0.45750000000000002</v>
      </c>
      <c r="Q260" s="2">
        <f>'Set a analizar'!Q260</f>
        <v>0</v>
      </c>
    </row>
    <row r="261" spans="2:17" ht="30" x14ac:dyDescent="0.25">
      <c r="B261" s="2">
        <f>'Set a analizar'!B261</f>
        <v>-1</v>
      </c>
      <c r="C261" s="2" t="str">
        <f>'Set a analizar'!C261</f>
        <v>B4</v>
      </c>
      <c r="D261" s="2">
        <f>'Set a analizar'!D261</f>
        <v>4</v>
      </c>
      <c r="E261" s="2" t="str">
        <f>'Set a analizar'!E261</f>
        <v>C4</v>
      </c>
      <c r="F261" s="2" t="str">
        <f>'Set a analizar'!F261</f>
        <v>Combination</v>
      </c>
      <c r="G261" s="2" t="str">
        <f>'Set a analizar'!G261</f>
        <v>Max</v>
      </c>
      <c r="H261" s="2">
        <f>'Set a analizar'!H261</f>
        <v>1.83</v>
      </c>
      <c r="I261" s="2">
        <f>'Set a analizar'!I261</f>
        <v>0</v>
      </c>
      <c r="J261" s="2">
        <f>'Set a analizar'!J261</f>
        <v>-1.2188000000000001</v>
      </c>
      <c r="K261" s="2">
        <f>'Set a analizar'!K261</f>
        <v>0</v>
      </c>
      <c r="L261" s="2">
        <f>'Set a analizar'!L261</f>
        <v>0</v>
      </c>
      <c r="M261" s="2">
        <f>'Set a analizar'!M261</f>
        <v>0</v>
      </c>
      <c r="N261" s="2">
        <f>'Set a analizar'!N261</f>
        <v>2.1532</v>
      </c>
      <c r="O261" s="2">
        <f>'Set a analizar'!O261</f>
        <v>46057</v>
      </c>
      <c r="P261" s="2">
        <f>'Set a analizar'!P261</f>
        <v>0.91500000000000004</v>
      </c>
      <c r="Q261" s="2">
        <f>'Set a analizar'!Q261</f>
        <v>0</v>
      </c>
    </row>
    <row r="262" spans="2:17" ht="30" x14ac:dyDescent="0.25">
      <c r="B262" s="2">
        <f>'Set a analizar'!B262</f>
        <v>-1</v>
      </c>
      <c r="C262" s="2" t="str">
        <f>'Set a analizar'!C262</f>
        <v>B4</v>
      </c>
      <c r="D262" s="2">
        <f>'Set a analizar'!D262</f>
        <v>4</v>
      </c>
      <c r="E262" s="2" t="str">
        <f>'Set a analizar'!E262</f>
        <v>C4</v>
      </c>
      <c r="F262" s="2" t="str">
        <f>'Set a analizar'!F262</f>
        <v>Combination</v>
      </c>
      <c r="G262" s="2" t="str">
        <f>'Set a analizar'!G262</f>
        <v>Max</v>
      </c>
      <c r="H262" s="2">
        <f>'Set a analizar'!H262</f>
        <v>1.83</v>
      </c>
      <c r="I262" s="2">
        <f>'Set a analizar'!I262</f>
        <v>0</v>
      </c>
      <c r="J262" s="2">
        <f>'Set a analizar'!J262</f>
        <v>-0.35370000000000001</v>
      </c>
      <c r="K262" s="2">
        <f>'Set a analizar'!K262</f>
        <v>0</v>
      </c>
      <c r="L262" s="2">
        <f>'Set a analizar'!L262</f>
        <v>0</v>
      </c>
      <c r="M262" s="2">
        <f>'Set a analizar'!M262</f>
        <v>0</v>
      </c>
      <c r="N262" s="2">
        <f>'Set a analizar'!N262</f>
        <v>2.1808000000000001</v>
      </c>
      <c r="O262" s="2">
        <f>'Set a analizar'!O262</f>
        <v>46085</v>
      </c>
      <c r="P262" s="2">
        <f>'Set a analizar'!P262</f>
        <v>0</v>
      </c>
      <c r="Q262" s="2">
        <f>'Set a analizar'!Q262</f>
        <v>0</v>
      </c>
    </row>
    <row r="263" spans="2:17" ht="30" x14ac:dyDescent="0.25">
      <c r="B263" s="2">
        <f>'Set a analizar'!B263</f>
        <v>-1</v>
      </c>
      <c r="C263" s="2" t="str">
        <f>'Set a analizar'!C263</f>
        <v>B4</v>
      </c>
      <c r="D263" s="2">
        <f>'Set a analizar'!D263</f>
        <v>4</v>
      </c>
      <c r="E263" s="2" t="str">
        <f>'Set a analizar'!E263</f>
        <v>C4</v>
      </c>
      <c r="F263" s="2" t="str">
        <f>'Set a analizar'!F263</f>
        <v>Combination</v>
      </c>
      <c r="G263" s="2" t="str">
        <f>'Set a analizar'!G263</f>
        <v>Max</v>
      </c>
      <c r="H263" s="2">
        <f>'Set a analizar'!H263</f>
        <v>2.2875000000000001</v>
      </c>
      <c r="I263" s="2">
        <f>'Set a analizar'!I263</f>
        <v>0</v>
      </c>
      <c r="J263" s="2">
        <f>'Set a analizar'!J263</f>
        <v>-0.22509999999999999</v>
      </c>
      <c r="K263" s="2">
        <f>'Set a analizar'!K263</f>
        <v>0</v>
      </c>
      <c r="L263" s="2">
        <f>'Set a analizar'!L263</f>
        <v>0</v>
      </c>
      <c r="M263" s="2">
        <f>'Set a analizar'!M263</f>
        <v>0</v>
      </c>
      <c r="N263" s="2">
        <f>'Set a analizar'!N263</f>
        <v>2.3132000000000001</v>
      </c>
      <c r="O263" s="2">
        <f>'Set a analizar'!O263</f>
        <v>46085</v>
      </c>
      <c r="P263" s="2">
        <f>'Set a analizar'!P263</f>
        <v>0.45750000000000002</v>
      </c>
      <c r="Q263" s="2">
        <f>'Set a analizar'!Q263</f>
        <v>0</v>
      </c>
    </row>
    <row r="264" spans="2:17" ht="30" x14ac:dyDescent="0.25">
      <c r="B264" s="2">
        <f>'Set a analizar'!B264</f>
        <v>-1</v>
      </c>
      <c r="C264" s="2" t="str">
        <f>'Set a analizar'!C264</f>
        <v>B4</v>
      </c>
      <c r="D264" s="2">
        <f>'Set a analizar'!D264</f>
        <v>4</v>
      </c>
      <c r="E264" s="2" t="str">
        <f>'Set a analizar'!E264</f>
        <v>C4</v>
      </c>
      <c r="F264" s="2" t="str">
        <f>'Set a analizar'!F264</f>
        <v>Combination</v>
      </c>
      <c r="G264" s="2" t="str">
        <f>'Set a analizar'!G264</f>
        <v>Max</v>
      </c>
      <c r="H264" s="2">
        <f>'Set a analizar'!H264</f>
        <v>2.7450000000000001</v>
      </c>
      <c r="I264" s="2">
        <f>'Set a analizar'!I264</f>
        <v>0</v>
      </c>
      <c r="J264" s="2">
        <f>'Set a analizar'!J264</f>
        <v>-9.64E-2</v>
      </c>
      <c r="K264" s="2">
        <f>'Set a analizar'!K264</f>
        <v>0</v>
      </c>
      <c r="L264" s="2">
        <f>'Set a analizar'!L264</f>
        <v>0</v>
      </c>
      <c r="M264" s="2">
        <f>'Set a analizar'!M264</f>
        <v>0</v>
      </c>
      <c r="N264" s="2">
        <f>'Set a analizar'!N264</f>
        <v>2.3866999999999998</v>
      </c>
      <c r="O264" s="2">
        <f>'Set a analizar'!O264</f>
        <v>46085</v>
      </c>
      <c r="P264" s="2">
        <f>'Set a analizar'!P264</f>
        <v>0.91500000000000004</v>
      </c>
      <c r="Q264" s="2">
        <f>'Set a analizar'!Q264</f>
        <v>0</v>
      </c>
    </row>
    <row r="265" spans="2:17" ht="30" x14ac:dyDescent="0.25">
      <c r="B265" s="2">
        <f>'Set a analizar'!B265</f>
        <v>-1</v>
      </c>
      <c r="C265" s="2" t="str">
        <f>'Set a analizar'!C265</f>
        <v>B4</v>
      </c>
      <c r="D265" s="2">
        <f>'Set a analizar'!D265</f>
        <v>4</v>
      </c>
      <c r="E265" s="2" t="str">
        <f>'Set a analizar'!E265</f>
        <v>C4</v>
      </c>
      <c r="F265" s="2" t="str">
        <f>'Set a analizar'!F265</f>
        <v>Combination</v>
      </c>
      <c r="G265" s="2" t="str">
        <f>'Set a analizar'!G265</f>
        <v>Max</v>
      </c>
      <c r="H265" s="2">
        <f>'Set a analizar'!H265</f>
        <v>2.7450000000000001</v>
      </c>
      <c r="I265" s="2">
        <f>'Set a analizar'!I265</f>
        <v>0</v>
      </c>
      <c r="J265" s="2">
        <f>'Set a analizar'!J265</f>
        <v>1.0003</v>
      </c>
      <c r="K265" s="2">
        <f>'Set a analizar'!K265</f>
        <v>0</v>
      </c>
      <c r="L265" s="2">
        <f>'Set a analizar'!L265</f>
        <v>0</v>
      </c>
      <c r="M265" s="2">
        <f>'Set a analizar'!M265</f>
        <v>0</v>
      </c>
      <c r="N265" s="2">
        <f>'Set a analizar'!N265</f>
        <v>2.3687999999999998</v>
      </c>
      <c r="O265" s="2">
        <f>'Set a analizar'!O265</f>
        <v>46116</v>
      </c>
      <c r="P265" s="2">
        <f>'Set a analizar'!P265</f>
        <v>0</v>
      </c>
      <c r="Q265" s="2">
        <f>'Set a analizar'!Q265</f>
        <v>0</v>
      </c>
    </row>
    <row r="266" spans="2:17" ht="30" x14ac:dyDescent="0.25">
      <c r="B266" s="2">
        <f>'Set a analizar'!B266</f>
        <v>-1</v>
      </c>
      <c r="C266" s="2" t="str">
        <f>'Set a analizar'!C266</f>
        <v>B4</v>
      </c>
      <c r="D266" s="2">
        <f>'Set a analizar'!D266</f>
        <v>4</v>
      </c>
      <c r="E266" s="2" t="str">
        <f>'Set a analizar'!E266</f>
        <v>C4</v>
      </c>
      <c r="F266" s="2" t="str">
        <f>'Set a analizar'!F266</f>
        <v>Combination</v>
      </c>
      <c r="G266" s="2" t="str">
        <f>'Set a analizar'!G266</f>
        <v>Max</v>
      </c>
      <c r="H266" s="2">
        <f>'Set a analizar'!H266</f>
        <v>3.2025000000000001</v>
      </c>
      <c r="I266" s="2">
        <f>'Set a analizar'!I266</f>
        <v>0</v>
      </c>
      <c r="J266" s="2">
        <f>'Set a analizar'!J266</f>
        <v>1.1289</v>
      </c>
      <c r="K266" s="2">
        <f>'Set a analizar'!K266</f>
        <v>0</v>
      </c>
      <c r="L266" s="2">
        <f>'Set a analizar'!L266</f>
        <v>0</v>
      </c>
      <c r="M266" s="2">
        <f>'Set a analizar'!M266</f>
        <v>0</v>
      </c>
      <c r="N266" s="2">
        <f>'Set a analizar'!N266</f>
        <v>1.8823000000000001</v>
      </c>
      <c r="O266" s="2">
        <f>'Set a analizar'!O266</f>
        <v>46116</v>
      </c>
      <c r="P266" s="2">
        <f>'Set a analizar'!P266</f>
        <v>0.45750000000000002</v>
      </c>
      <c r="Q266" s="2">
        <f>'Set a analizar'!Q266</f>
        <v>0</v>
      </c>
    </row>
    <row r="267" spans="2:17" ht="30" x14ac:dyDescent="0.25">
      <c r="B267" s="2">
        <f>'Set a analizar'!B267</f>
        <v>-1</v>
      </c>
      <c r="C267" s="2" t="str">
        <f>'Set a analizar'!C267</f>
        <v>B4</v>
      </c>
      <c r="D267" s="2">
        <f>'Set a analizar'!D267</f>
        <v>4</v>
      </c>
      <c r="E267" s="2" t="str">
        <f>'Set a analizar'!E267</f>
        <v>C4</v>
      </c>
      <c r="F267" s="2" t="str">
        <f>'Set a analizar'!F267</f>
        <v>Combination</v>
      </c>
      <c r="G267" s="2" t="str">
        <f>'Set a analizar'!G267</f>
        <v>Max</v>
      </c>
      <c r="H267" s="2">
        <f>'Set a analizar'!H267</f>
        <v>3.66</v>
      </c>
      <c r="I267" s="2">
        <f>'Set a analizar'!I267</f>
        <v>0</v>
      </c>
      <c r="J267" s="2">
        <f>'Set a analizar'!J267</f>
        <v>1.2576000000000001</v>
      </c>
      <c r="K267" s="2">
        <f>'Set a analizar'!K267</f>
        <v>0</v>
      </c>
      <c r="L267" s="2">
        <f>'Set a analizar'!L267</f>
        <v>0</v>
      </c>
      <c r="M267" s="2">
        <f>'Set a analizar'!M267</f>
        <v>0</v>
      </c>
      <c r="N267" s="2">
        <f>'Set a analizar'!N267</f>
        <v>1.3375999999999999</v>
      </c>
      <c r="O267" s="2">
        <f>'Set a analizar'!O267</f>
        <v>46116</v>
      </c>
      <c r="P267" s="2">
        <f>'Set a analizar'!P267</f>
        <v>0.91500000000000004</v>
      </c>
      <c r="Q267" s="2">
        <f>'Set a analizar'!Q267</f>
        <v>0</v>
      </c>
    </row>
    <row r="268" spans="2:17" ht="30" x14ac:dyDescent="0.25">
      <c r="B268" s="2">
        <f>'Set a analizar'!B268</f>
        <v>-1</v>
      </c>
      <c r="C268" s="2" t="str">
        <f>'Set a analizar'!C268</f>
        <v>B4</v>
      </c>
      <c r="D268" s="2">
        <f>'Set a analizar'!D268</f>
        <v>4</v>
      </c>
      <c r="E268" s="2" t="str">
        <f>'Set a analizar'!E268</f>
        <v>C4</v>
      </c>
      <c r="F268" s="2" t="str">
        <f>'Set a analizar'!F268</f>
        <v>Combination</v>
      </c>
      <c r="G268" s="2" t="str">
        <f>'Set a analizar'!G268</f>
        <v>Max</v>
      </c>
      <c r="H268" s="2">
        <f>'Set a analizar'!H268</f>
        <v>3.66</v>
      </c>
      <c r="I268" s="2">
        <f>'Set a analizar'!I268</f>
        <v>0</v>
      </c>
      <c r="J268" s="2">
        <f>'Set a analizar'!J268</f>
        <v>2.3525999999999998</v>
      </c>
      <c r="K268" s="2">
        <f>'Set a analizar'!K268</f>
        <v>0</v>
      </c>
      <c r="L268" s="2">
        <f>'Set a analizar'!L268</f>
        <v>0</v>
      </c>
      <c r="M268" s="2">
        <f>'Set a analizar'!M268</f>
        <v>0</v>
      </c>
      <c r="N268" s="2">
        <f>'Set a analizar'!N268</f>
        <v>1.2677</v>
      </c>
      <c r="O268" s="2">
        <f>'Set a analizar'!O268</f>
        <v>46146</v>
      </c>
      <c r="P268" s="2">
        <f>'Set a analizar'!P268</f>
        <v>0</v>
      </c>
      <c r="Q268" s="2">
        <f>'Set a analizar'!Q268</f>
        <v>0</v>
      </c>
    </row>
    <row r="269" spans="2:17" ht="30" x14ac:dyDescent="0.25">
      <c r="B269" s="2">
        <f>'Set a analizar'!B269</f>
        <v>-1</v>
      </c>
      <c r="C269" s="2" t="str">
        <f>'Set a analizar'!C269</f>
        <v>B4</v>
      </c>
      <c r="D269" s="2">
        <f>'Set a analizar'!D269</f>
        <v>4</v>
      </c>
      <c r="E269" s="2" t="str">
        <f>'Set a analizar'!E269</f>
        <v>C4</v>
      </c>
      <c r="F269" s="2" t="str">
        <f>'Set a analizar'!F269</f>
        <v>Combination</v>
      </c>
      <c r="G269" s="2" t="str">
        <f>'Set a analizar'!G269</f>
        <v>Max</v>
      </c>
      <c r="H269" s="2">
        <f>'Set a analizar'!H269</f>
        <v>4.1174999999999997</v>
      </c>
      <c r="I269" s="2">
        <f>'Set a analizar'!I269</f>
        <v>0</v>
      </c>
      <c r="J269" s="2">
        <f>'Set a analizar'!J269</f>
        <v>2.4813000000000001</v>
      </c>
      <c r="K269" s="2">
        <f>'Set a analizar'!K269</f>
        <v>0</v>
      </c>
      <c r="L269" s="2">
        <f>'Set a analizar'!L269</f>
        <v>0</v>
      </c>
      <c r="M269" s="2">
        <f>'Set a analizar'!M269</f>
        <v>0</v>
      </c>
      <c r="N269" s="2">
        <f>'Set a analizar'!N269</f>
        <v>0.1658</v>
      </c>
      <c r="O269" s="2">
        <f>'Set a analizar'!O269</f>
        <v>46146</v>
      </c>
      <c r="P269" s="2">
        <f>'Set a analizar'!P269</f>
        <v>0.45750000000000002</v>
      </c>
      <c r="Q269" s="2">
        <f>'Set a analizar'!Q269</f>
        <v>0</v>
      </c>
    </row>
    <row r="270" spans="2:17" ht="30" x14ac:dyDescent="0.25">
      <c r="B270" s="2">
        <f>'Set a analizar'!B270</f>
        <v>-1</v>
      </c>
      <c r="C270" s="2" t="str">
        <f>'Set a analizar'!C270</f>
        <v>B4</v>
      </c>
      <c r="D270" s="2">
        <f>'Set a analizar'!D270</f>
        <v>4</v>
      </c>
      <c r="E270" s="2" t="str">
        <f>'Set a analizar'!E270</f>
        <v>C4</v>
      </c>
      <c r="F270" s="2" t="str">
        <f>'Set a analizar'!F270</f>
        <v>Combination</v>
      </c>
      <c r="G270" s="2" t="str">
        <f>'Set a analizar'!G270</f>
        <v>Max</v>
      </c>
      <c r="H270" s="2">
        <f>'Set a analizar'!H270</f>
        <v>4.5750000000000002</v>
      </c>
      <c r="I270" s="2">
        <f>'Set a analizar'!I270</f>
        <v>0</v>
      </c>
      <c r="J270" s="2">
        <f>'Set a analizar'!J270</f>
        <v>2.61</v>
      </c>
      <c r="K270" s="2">
        <f>'Set a analizar'!K270</f>
        <v>0</v>
      </c>
      <c r="L270" s="2">
        <f>'Set a analizar'!L270</f>
        <v>0</v>
      </c>
      <c r="M270" s="2">
        <f>'Set a analizar'!M270</f>
        <v>0</v>
      </c>
      <c r="N270" s="2">
        <f>'Set a analizar'!N270</f>
        <v>-0.99480000000000002</v>
      </c>
      <c r="O270" s="2">
        <f>'Set a analizar'!O270</f>
        <v>46146</v>
      </c>
      <c r="P270" s="2">
        <f>'Set a analizar'!P270</f>
        <v>0.91500000000000004</v>
      </c>
      <c r="Q270" s="2">
        <f>'Set a analizar'!Q270</f>
        <v>0</v>
      </c>
    </row>
    <row r="271" spans="2:17" ht="30" x14ac:dyDescent="0.25">
      <c r="B271" s="2">
        <f>'Set a analizar'!B271</f>
        <v>-1</v>
      </c>
      <c r="C271" s="2" t="str">
        <f>'Set a analizar'!C271</f>
        <v>B4</v>
      </c>
      <c r="D271" s="2">
        <f>'Set a analizar'!D271</f>
        <v>4</v>
      </c>
      <c r="E271" s="2" t="str">
        <f>'Set a analizar'!E271</f>
        <v>C4</v>
      </c>
      <c r="F271" s="2" t="str">
        <f>'Set a analizar'!F271</f>
        <v>Combination</v>
      </c>
      <c r="G271" s="2" t="str">
        <f>'Set a analizar'!G271</f>
        <v>Max</v>
      </c>
      <c r="H271" s="2">
        <f>'Set a analizar'!H271</f>
        <v>4.5750000000000002</v>
      </c>
      <c r="I271" s="2">
        <f>'Set a analizar'!I271</f>
        <v>0</v>
      </c>
      <c r="J271" s="2">
        <f>'Set a analizar'!J271</f>
        <v>3.5727000000000002</v>
      </c>
      <c r="K271" s="2">
        <f>'Set a analizar'!K271</f>
        <v>0</v>
      </c>
      <c r="L271" s="2">
        <f>'Set a analizar'!L271</f>
        <v>0</v>
      </c>
      <c r="M271" s="2">
        <f>'Set a analizar'!M271</f>
        <v>0</v>
      </c>
      <c r="N271" s="2">
        <f>'Set a analizar'!N271</f>
        <v>-1.1173</v>
      </c>
      <c r="O271" s="2">
        <f>'Set a analizar'!O271</f>
        <v>46177</v>
      </c>
      <c r="P271" s="2">
        <f>'Set a analizar'!P271</f>
        <v>0</v>
      </c>
      <c r="Q271" s="2">
        <f>'Set a analizar'!Q271</f>
        <v>0</v>
      </c>
    </row>
    <row r="272" spans="2:17" ht="30" x14ac:dyDescent="0.25">
      <c r="B272" s="2">
        <f>'Set a analizar'!B272</f>
        <v>-1</v>
      </c>
      <c r="C272" s="2" t="str">
        <f>'Set a analizar'!C272</f>
        <v>B4</v>
      </c>
      <c r="D272" s="2">
        <f>'Set a analizar'!D272</f>
        <v>4</v>
      </c>
      <c r="E272" s="2" t="str">
        <f>'Set a analizar'!E272</f>
        <v>C4</v>
      </c>
      <c r="F272" s="2" t="str">
        <f>'Set a analizar'!F272</f>
        <v>Combination</v>
      </c>
      <c r="G272" s="2" t="str">
        <f>'Set a analizar'!G272</f>
        <v>Max</v>
      </c>
      <c r="H272" s="2">
        <f>'Set a analizar'!H272</f>
        <v>4.9574999999999996</v>
      </c>
      <c r="I272" s="2">
        <f>'Set a analizar'!I272</f>
        <v>0</v>
      </c>
      <c r="J272" s="2">
        <f>'Set a analizar'!J272</f>
        <v>3.6802999999999999</v>
      </c>
      <c r="K272" s="2">
        <f>'Set a analizar'!K272</f>
        <v>0</v>
      </c>
      <c r="L272" s="2">
        <f>'Set a analizar'!L272</f>
        <v>0</v>
      </c>
      <c r="M272" s="2">
        <f>'Set a analizar'!M272</f>
        <v>0</v>
      </c>
      <c r="N272" s="2">
        <f>'Set a analizar'!N272</f>
        <v>-2.4967000000000001</v>
      </c>
      <c r="O272" s="2">
        <f>'Set a analizar'!O272</f>
        <v>46177</v>
      </c>
      <c r="P272" s="2">
        <f>'Set a analizar'!P272</f>
        <v>0.38250000000000001</v>
      </c>
      <c r="Q272" s="2">
        <f>'Set a analizar'!Q272</f>
        <v>0</v>
      </c>
    </row>
    <row r="273" spans="2:17" ht="30" x14ac:dyDescent="0.25">
      <c r="B273" s="2">
        <f>'Set a analizar'!B273</f>
        <v>-1</v>
      </c>
      <c r="C273" s="2" t="str">
        <f>'Set a analizar'!C273</f>
        <v>B4</v>
      </c>
      <c r="D273" s="2">
        <f>'Set a analizar'!D273</f>
        <v>4</v>
      </c>
      <c r="E273" s="2" t="str">
        <f>'Set a analizar'!E273</f>
        <v>C4</v>
      </c>
      <c r="F273" s="2" t="str">
        <f>'Set a analizar'!F273</f>
        <v>Combination</v>
      </c>
      <c r="G273" s="2" t="str">
        <f>'Set a analizar'!G273</f>
        <v>Max</v>
      </c>
      <c r="H273" s="2">
        <f>'Set a analizar'!H273</f>
        <v>5.34</v>
      </c>
      <c r="I273" s="2">
        <f>'Set a analizar'!I273</f>
        <v>0</v>
      </c>
      <c r="J273" s="2">
        <f>'Set a analizar'!J273</f>
        <v>3.7877999999999998</v>
      </c>
      <c r="K273" s="2">
        <f>'Set a analizar'!K273</f>
        <v>0</v>
      </c>
      <c r="L273" s="2">
        <f>'Set a analizar'!L273</f>
        <v>0</v>
      </c>
      <c r="M273" s="2">
        <f>'Set a analizar'!M273</f>
        <v>0</v>
      </c>
      <c r="N273" s="2">
        <f>'Set a analizar'!N273</f>
        <v>-3.9171999999999998</v>
      </c>
      <c r="O273" s="2">
        <f>'Set a analizar'!O273</f>
        <v>46177</v>
      </c>
      <c r="P273" s="2">
        <f>'Set a analizar'!P273</f>
        <v>0.76500000000000001</v>
      </c>
      <c r="Q273" s="2">
        <f>'Set a analizar'!Q273</f>
        <v>0</v>
      </c>
    </row>
    <row r="274" spans="2:17" ht="30" x14ac:dyDescent="0.25">
      <c r="B274" s="2">
        <f>'Set a analizar'!B274</f>
        <v>-1</v>
      </c>
      <c r="C274" s="2" t="str">
        <f>'Set a analizar'!C274</f>
        <v>B4</v>
      </c>
      <c r="D274" s="2">
        <f>'Set a analizar'!D274</f>
        <v>4</v>
      </c>
      <c r="E274" s="2" t="str">
        <f>'Set a analizar'!E274</f>
        <v>C4</v>
      </c>
      <c r="F274" s="2" t="str">
        <f>'Set a analizar'!F274</f>
        <v>Combination</v>
      </c>
      <c r="G274" s="2" t="str">
        <f>'Set a analizar'!G274</f>
        <v>Min</v>
      </c>
      <c r="H274" s="2">
        <f>'Set a analizar'!H274</f>
        <v>0</v>
      </c>
      <c r="I274" s="2">
        <f>'Set a analizar'!I274</f>
        <v>0</v>
      </c>
      <c r="J274" s="2">
        <f>'Set a analizar'!J274</f>
        <v>-0.90690000000000004</v>
      </c>
      <c r="K274" s="2">
        <f>'Set a analizar'!K274</f>
        <v>0</v>
      </c>
      <c r="L274" s="2">
        <f>'Set a analizar'!L274</f>
        <v>0</v>
      </c>
      <c r="M274" s="2">
        <f>'Set a analizar'!M274</f>
        <v>0</v>
      </c>
      <c r="N274" s="2">
        <f>'Set a analizar'!N274</f>
        <v>0</v>
      </c>
      <c r="O274" s="2">
        <f>'Set a analizar'!O274</f>
        <v>46026</v>
      </c>
      <c r="P274" s="2">
        <f>'Set a analizar'!P274</f>
        <v>0</v>
      </c>
      <c r="Q274" s="2">
        <f>'Set a analizar'!Q274</f>
        <v>0</v>
      </c>
    </row>
    <row r="275" spans="2:17" ht="30" x14ac:dyDescent="0.25">
      <c r="B275" s="2">
        <f>'Set a analizar'!B275</f>
        <v>-1</v>
      </c>
      <c r="C275" s="2" t="str">
        <f>'Set a analizar'!C275</f>
        <v>B4</v>
      </c>
      <c r="D275" s="2">
        <f>'Set a analizar'!D275</f>
        <v>4</v>
      </c>
      <c r="E275" s="2" t="str">
        <f>'Set a analizar'!E275</f>
        <v>C4</v>
      </c>
      <c r="F275" s="2" t="str">
        <f>'Set a analizar'!F275</f>
        <v>Combination</v>
      </c>
      <c r="G275" s="2" t="str">
        <f>'Set a analizar'!G275</f>
        <v>Min</v>
      </c>
      <c r="H275" s="2">
        <f>'Set a analizar'!H275</f>
        <v>0.45750000000000002</v>
      </c>
      <c r="I275" s="2">
        <f>'Set a analizar'!I275</f>
        <v>0</v>
      </c>
      <c r="J275" s="2">
        <f>'Set a analizar'!J275</f>
        <v>-0.7782</v>
      </c>
      <c r="K275" s="2">
        <f>'Set a analizar'!K275</f>
        <v>0</v>
      </c>
      <c r="L275" s="2">
        <f>'Set a analizar'!L275</f>
        <v>0</v>
      </c>
      <c r="M275" s="2">
        <f>'Set a analizar'!M275</f>
        <v>0</v>
      </c>
      <c r="N275" s="2">
        <f>'Set a analizar'!N275</f>
        <v>0.37530000000000002</v>
      </c>
      <c r="O275" s="2">
        <f>'Set a analizar'!O275</f>
        <v>46026</v>
      </c>
      <c r="P275" s="2">
        <f>'Set a analizar'!P275</f>
        <v>0.45750000000000002</v>
      </c>
      <c r="Q275" s="2">
        <f>'Set a analizar'!Q275</f>
        <v>0</v>
      </c>
    </row>
    <row r="276" spans="2:17" ht="30" x14ac:dyDescent="0.25">
      <c r="B276" s="2">
        <f>'Set a analizar'!B276</f>
        <v>-1</v>
      </c>
      <c r="C276" s="2" t="str">
        <f>'Set a analizar'!C276</f>
        <v>B4</v>
      </c>
      <c r="D276" s="2">
        <f>'Set a analizar'!D276</f>
        <v>4</v>
      </c>
      <c r="E276" s="2" t="str">
        <f>'Set a analizar'!E276</f>
        <v>C4</v>
      </c>
      <c r="F276" s="2" t="str">
        <f>'Set a analizar'!F276</f>
        <v>Combination</v>
      </c>
      <c r="G276" s="2" t="str">
        <f>'Set a analizar'!G276</f>
        <v>Min</v>
      </c>
      <c r="H276" s="2">
        <f>'Set a analizar'!H276</f>
        <v>0.91500000000000004</v>
      </c>
      <c r="I276" s="2">
        <f>'Set a analizar'!I276</f>
        <v>0</v>
      </c>
      <c r="J276" s="2">
        <f>'Set a analizar'!J276</f>
        <v>-0.64949999999999997</v>
      </c>
      <c r="K276" s="2">
        <f>'Set a analizar'!K276</f>
        <v>0</v>
      </c>
      <c r="L276" s="2">
        <f>'Set a analizar'!L276</f>
        <v>0</v>
      </c>
      <c r="M276" s="2">
        <f>'Set a analizar'!M276</f>
        <v>0</v>
      </c>
      <c r="N276" s="2">
        <f>'Set a analizar'!N276</f>
        <v>0.69159999999999999</v>
      </c>
      <c r="O276" s="2">
        <f>'Set a analizar'!O276</f>
        <v>46026</v>
      </c>
      <c r="P276" s="2">
        <f>'Set a analizar'!P276</f>
        <v>0.91500000000000004</v>
      </c>
      <c r="Q276" s="2">
        <f>'Set a analizar'!Q276</f>
        <v>0</v>
      </c>
    </row>
    <row r="277" spans="2:17" ht="30" x14ac:dyDescent="0.25">
      <c r="B277" s="2">
        <f>'Set a analizar'!B277</f>
        <v>-1</v>
      </c>
      <c r="C277" s="2" t="str">
        <f>'Set a analizar'!C277</f>
        <v>B4</v>
      </c>
      <c r="D277" s="2">
        <f>'Set a analizar'!D277</f>
        <v>4</v>
      </c>
      <c r="E277" s="2" t="str">
        <f>'Set a analizar'!E277</f>
        <v>C4</v>
      </c>
      <c r="F277" s="2" t="str">
        <f>'Set a analizar'!F277</f>
        <v>Combination</v>
      </c>
      <c r="G277" s="2" t="str">
        <f>'Set a analizar'!G277</f>
        <v>Min</v>
      </c>
      <c r="H277" s="2">
        <f>'Set a analizar'!H277</f>
        <v>0.91500000000000004</v>
      </c>
      <c r="I277" s="2">
        <f>'Set a analizar'!I277</f>
        <v>0</v>
      </c>
      <c r="J277" s="2">
        <f>'Set a analizar'!J277</f>
        <v>-1.4810000000000001</v>
      </c>
      <c r="K277" s="2">
        <f>'Set a analizar'!K277</f>
        <v>0</v>
      </c>
      <c r="L277" s="2">
        <f>'Set a analizar'!L277</f>
        <v>0</v>
      </c>
      <c r="M277" s="2">
        <f>'Set a analizar'!M277</f>
        <v>0</v>
      </c>
      <c r="N277" s="2">
        <f>'Set a analizar'!N277</f>
        <v>0.90310000000000001</v>
      </c>
      <c r="O277" s="2">
        <f>'Set a analizar'!O277</f>
        <v>46057</v>
      </c>
      <c r="P277" s="2">
        <f>'Set a analizar'!P277</f>
        <v>0</v>
      </c>
      <c r="Q277" s="2">
        <f>'Set a analizar'!Q277</f>
        <v>0</v>
      </c>
    </row>
    <row r="278" spans="2:17" ht="30" x14ac:dyDescent="0.25">
      <c r="B278" s="2">
        <f>'Set a analizar'!B278</f>
        <v>-1</v>
      </c>
      <c r="C278" s="2" t="str">
        <f>'Set a analizar'!C278</f>
        <v>B4</v>
      </c>
      <c r="D278" s="2">
        <f>'Set a analizar'!D278</f>
        <v>4</v>
      </c>
      <c r="E278" s="2" t="str">
        <f>'Set a analizar'!E278</f>
        <v>C4</v>
      </c>
      <c r="F278" s="2" t="str">
        <f>'Set a analizar'!F278</f>
        <v>Combination</v>
      </c>
      <c r="G278" s="2" t="str">
        <f>'Set a analizar'!G278</f>
        <v>Min</v>
      </c>
      <c r="H278" s="2">
        <f>'Set a analizar'!H278</f>
        <v>1.3725000000000001</v>
      </c>
      <c r="I278" s="2">
        <f>'Set a analizar'!I278</f>
        <v>0</v>
      </c>
      <c r="J278" s="2">
        <f>'Set a analizar'!J278</f>
        <v>-1.3523000000000001</v>
      </c>
      <c r="K278" s="2">
        <f>'Set a analizar'!K278</f>
        <v>0</v>
      </c>
      <c r="L278" s="2">
        <f>'Set a analizar'!L278</f>
        <v>0</v>
      </c>
      <c r="M278" s="2">
        <f>'Set a analizar'!M278</f>
        <v>0</v>
      </c>
      <c r="N278" s="2">
        <f>'Set a analizar'!N278</f>
        <v>1.5511999999999999</v>
      </c>
      <c r="O278" s="2">
        <f>'Set a analizar'!O278</f>
        <v>46057</v>
      </c>
      <c r="P278" s="2">
        <f>'Set a analizar'!P278</f>
        <v>0.45750000000000002</v>
      </c>
      <c r="Q278" s="2">
        <f>'Set a analizar'!Q278</f>
        <v>0</v>
      </c>
    </row>
    <row r="279" spans="2:17" ht="30" x14ac:dyDescent="0.25">
      <c r="B279" s="2">
        <f>'Set a analizar'!B279</f>
        <v>-1</v>
      </c>
      <c r="C279" s="2" t="str">
        <f>'Set a analizar'!C279</f>
        <v>B4</v>
      </c>
      <c r="D279" s="2">
        <f>'Set a analizar'!D279</f>
        <v>4</v>
      </c>
      <c r="E279" s="2" t="str">
        <f>'Set a analizar'!E279</f>
        <v>C4</v>
      </c>
      <c r="F279" s="2" t="str">
        <f>'Set a analizar'!F279</f>
        <v>Combination</v>
      </c>
      <c r="G279" s="2" t="str">
        <f>'Set a analizar'!G279</f>
        <v>Min</v>
      </c>
      <c r="H279" s="2">
        <f>'Set a analizar'!H279</f>
        <v>1.83</v>
      </c>
      <c r="I279" s="2">
        <f>'Set a analizar'!I279</f>
        <v>0</v>
      </c>
      <c r="J279" s="2">
        <f>'Set a analizar'!J279</f>
        <v>-1.2237</v>
      </c>
      <c r="K279" s="2">
        <f>'Set a analizar'!K279</f>
        <v>0</v>
      </c>
      <c r="L279" s="2">
        <f>'Set a analizar'!L279</f>
        <v>0</v>
      </c>
      <c r="M279" s="2">
        <f>'Set a analizar'!M279</f>
        <v>0</v>
      </c>
      <c r="N279" s="2">
        <f>'Set a analizar'!N279</f>
        <v>2.1404999999999998</v>
      </c>
      <c r="O279" s="2">
        <f>'Set a analizar'!O279</f>
        <v>46057</v>
      </c>
      <c r="P279" s="2">
        <f>'Set a analizar'!P279</f>
        <v>0.91500000000000004</v>
      </c>
      <c r="Q279" s="2">
        <f>'Set a analizar'!Q279</f>
        <v>0</v>
      </c>
    </row>
    <row r="280" spans="2:17" ht="30" x14ac:dyDescent="0.25">
      <c r="B280" s="2">
        <f>'Set a analizar'!B280</f>
        <v>-1</v>
      </c>
      <c r="C280" s="2" t="str">
        <f>'Set a analizar'!C280</f>
        <v>B4</v>
      </c>
      <c r="D280" s="2">
        <f>'Set a analizar'!D280</f>
        <v>4</v>
      </c>
      <c r="E280" s="2" t="str">
        <f>'Set a analizar'!E280</f>
        <v>C4</v>
      </c>
      <c r="F280" s="2" t="str">
        <f>'Set a analizar'!F280</f>
        <v>Combination</v>
      </c>
      <c r="G280" s="2" t="str">
        <f>'Set a analizar'!G280</f>
        <v>Min</v>
      </c>
      <c r="H280" s="2">
        <f>'Set a analizar'!H280</f>
        <v>1.83</v>
      </c>
      <c r="I280" s="2">
        <f>'Set a analizar'!I280</f>
        <v>0</v>
      </c>
      <c r="J280" s="2">
        <f>'Set a analizar'!J280</f>
        <v>-0.3604</v>
      </c>
      <c r="K280" s="2">
        <f>'Set a analizar'!K280</f>
        <v>0</v>
      </c>
      <c r="L280" s="2">
        <f>'Set a analizar'!L280</f>
        <v>0</v>
      </c>
      <c r="M280" s="2">
        <f>'Set a analizar'!M280</f>
        <v>0</v>
      </c>
      <c r="N280" s="2">
        <f>'Set a analizar'!N280</f>
        <v>2.1682999999999999</v>
      </c>
      <c r="O280" s="2">
        <f>'Set a analizar'!O280</f>
        <v>46085</v>
      </c>
      <c r="P280" s="2">
        <f>'Set a analizar'!P280</f>
        <v>0</v>
      </c>
      <c r="Q280" s="2">
        <f>'Set a analizar'!Q280</f>
        <v>0</v>
      </c>
    </row>
    <row r="281" spans="2:17" ht="30" x14ac:dyDescent="0.25">
      <c r="B281" s="2">
        <f>'Set a analizar'!B281</f>
        <v>-1</v>
      </c>
      <c r="C281" s="2" t="str">
        <f>'Set a analizar'!C281</f>
        <v>B4</v>
      </c>
      <c r="D281" s="2">
        <f>'Set a analizar'!D281</f>
        <v>4</v>
      </c>
      <c r="E281" s="2" t="str">
        <f>'Set a analizar'!E281</f>
        <v>C4</v>
      </c>
      <c r="F281" s="2" t="str">
        <f>'Set a analizar'!F281</f>
        <v>Combination</v>
      </c>
      <c r="G281" s="2" t="str">
        <f>'Set a analizar'!G281</f>
        <v>Min</v>
      </c>
      <c r="H281" s="2">
        <f>'Set a analizar'!H281</f>
        <v>2.2875000000000001</v>
      </c>
      <c r="I281" s="2">
        <f>'Set a analizar'!I281</f>
        <v>0</v>
      </c>
      <c r="J281" s="2">
        <f>'Set a analizar'!J281</f>
        <v>-0.23180000000000001</v>
      </c>
      <c r="K281" s="2">
        <f>'Set a analizar'!K281</f>
        <v>0</v>
      </c>
      <c r="L281" s="2">
        <f>'Set a analizar'!L281</f>
        <v>0</v>
      </c>
      <c r="M281" s="2">
        <f>'Set a analizar'!M281</f>
        <v>0</v>
      </c>
      <c r="N281" s="2">
        <f>'Set a analizar'!N281</f>
        <v>2.3037000000000001</v>
      </c>
      <c r="O281" s="2">
        <f>'Set a analizar'!O281</f>
        <v>46085</v>
      </c>
      <c r="P281" s="2">
        <f>'Set a analizar'!P281</f>
        <v>0.45750000000000002</v>
      </c>
      <c r="Q281" s="2">
        <f>'Set a analizar'!Q281</f>
        <v>0</v>
      </c>
    </row>
    <row r="282" spans="2:17" ht="30" x14ac:dyDescent="0.25">
      <c r="B282" s="2">
        <f>'Set a analizar'!B282</f>
        <v>-1</v>
      </c>
      <c r="C282" s="2" t="str">
        <f>'Set a analizar'!C282</f>
        <v>B4</v>
      </c>
      <c r="D282" s="2">
        <f>'Set a analizar'!D282</f>
        <v>4</v>
      </c>
      <c r="E282" s="2" t="str">
        <f>'Set a analizar'!E282</f>
        <v>C4</v>
      </c>
      <c r="F282" s="2" t="str">
        <f>'Set a analizar'!F282</f>
        <v>Combination</v>
      </c>
      <c r="G282" s="2" t="str">
        <f>'Set a analizar'!G282</f>
        <v>Min</v>
      </c>
      <c r="H282" s="2">
        <f>'Set a analizar'!H282</f>
        <v>2.7450000000000001</v>
      </c>
      <c r="I282" s="2">
        <f>'Set a analizar'!I282</f>
        <v>0</v>
      </c>
      <c r="J282" s="2">
        <f>'Set a analizar'!J282</f>
        <v>-0.1031</v>
      </c>
      <c r="K282" s="2">
        <f>'Set a analizar'!K282</f>
        <v>0</v>
      </c>
      <c r="L282" s="2">
        <f>'Set a analizar'!L282</f>
        <v>0</v>
      </c>
      <c r="M282" s="2">
        <f>'Set a analizar'!M282</f>
        <v>0</v>
      </c>
      <c r="N282" s="2">
        <f>'Set a analizar'!N282</f>
        <v>2.3803000000000001</v>
      </c>
      <c r="O282" s="2">
        <f>'Set a analizar'!O282</f>
        <v>46085</v>
      </c>
      <c r="P282" s="2">
        <f>'Set a analizar'!P282</f>
        <v>0.91500000000000004</v>
      </c>
      <c r="Q282" s="2">
        <f>'Set a analizar'!Q282</f>
        <v>0</v>
      </c>
    </row>
    <row r="283" spans="2:17" ht="30" x14ac:dyDescent="0.25">
      <c r="B283" s="2">
        <f>'Set a analizar'!B283</f>
        <v>-1</v>
      </c>
      <c r="C283" s="2" t="str">
        <f>'Set a analizar'!C283</f>
        <v>B4</v>
      </c>
      <c r="D283" s="2">
        <f>'Set a analizar'!D283</f>
        <v>4</v>
      </c>
      <c r="E283" s="2" t="str">
        <f>'Set a analizar'!E283</f>
        <v>C4</v>
      </c>
      <c r="F283" s="2" t="str">
        <f>'Set a analizar'!F283</f>
        <v>Combination</v>
      </c>
      <c r="G283" s="2" t="str">
        <f>'Set a analizar'!G283</f>
        <v>Min</v>
      </c>
      <c r="H283" s="2">
        <f>'Set a analizar'!H283</f>
        <v>2.7450000000000001</v>
      </c>
      <c r="I283" s="2">
        <f>'Set a analizar'!I283</f>
        <v>0</v>
      </c>
      <c r="J283" s="2">
        <f>'Set a analizar'!J283</f>
        <v>0.99409999999999998</v>
      </c>
      <c r="K283" s="2">
        <f>'Set a analizar'!K283</f>
        <v>0</v>
      </c>
      <c r="L283" s="2">
        <f>'Set a analizar'!L283</f>
        <v>0</v>
      </c>
      <c r="M283" s="2">
        <f>'Set a analizar'!M283</f>
        <v>0</v>
      </c>
      <c r="N283" s="2">
        <f>'Set a analizar'!N283</f>
        <v>2.3626</v>
      </c>
      <c r="O283" s="2">
        <f>'Set a analizar'!O283</f>
        <v>46116</v>
      </c>
      <c r="P283" s="2">
        <f>'Set a analizar'!P283</f>
        <v>0</v>
      </c>
      <c r="Q283" s="2">
        <f>'Set a analizar'!Q283</f>
        <v>0</v>
      </c>
    </row>
    <row r="284" spans="2:17" ht="30" x14ac:dyDescent="0.25">
      <c r="B284" s="2">
        <f>'Set a analizar'!B284</f>
        <v>-1</v>
      </c>
      <c r="C284" s="2" t="str">
        <f>'Set a analizar'!C284</f>
        <v>B4</v>
      </c>
      <c r="D284" s="2">
        <f>'Set a analizar'!D284</f>
        <v>4</v>
      </c>
      <c r="E284" s="2" t="str">
        <f>'Set a analizar'!E284</f>
        <v>C4</v>
      </c>
      <c r="F284" s="2" t="str">
        <f>'Set a analizar'!F284</f>
        <v>Combination</v>
      </c>
      <c r="G284" s="2" t="str">
        <f>'Set a analizar'!G284</f>
        <v>Min</v>
      </c>
      <c r="H284" s="2">
        <f>'Set a analizar'!H284</f>
        <v>3.2025000000000001</v>
      </c>
      <c r="I284" s="2">
        <f>'Set a analizar'!I284</f>
        <v>0</v>
      </c>
      <c r="J284" s="2">
        <f>'Set a analizar'!J284</f>
        <v>1.1227</v>
      </c>
      <c r="K284" s="2">
        <f>'Set a analizar'!K284</f>
        <v>0</v>
      </c>
      <c r="L284" s="2">
        <f>'Set a analizar'!L284</f>
        <v>0</v>
      </c>
      <c r="M284" s="2">
        <f>'Set a analizar'!M284</f>
        <v>0</v>
      </c>
      <c r="N284" s="2">
        <f>'Set a analizar'!N284</f>
        <v>1.8777999999999999</v>
      </c>
      <c r="O284" s="2">
        <f>'Set a analizar'!O284</f>
        <v>46116</v>
      </c>
      <c r="P284" s="2">
        <f>'Set a analizar'!P284</f>
        <v>0.45750000000000002</v>
      </c>
      <c r="Q284" s="2">
        <f>'Set a analizar'!Q284</f>
        <v>0</v>
      </c>
    </row>
    <row r="285" spans="2:17" ht="30" x14ac:dyDescent="0.25">
      <c r="B285" s="2">
        <f>'Set a analizar'!B285</f>
        <v>-1</v>
      </c>
      <c r="C285" s="2" t="str">
        <f>'Set a analizar'!C285</f>
        <v>B4</v>
      </c>
      <c r="D285" s="2">
        <f>'Set a analizar'!D285</f>
        <v>4</v>
      </c>
      <c r="E285" s="2" t="str">
        <f>'Set a analizar'!E285</f>
        <v>C4</v>
      </c>
      <c r="F285" s="2" t="str">
        <f>'Set a analizar'!F285</f>
        <v>Combination</v>
      </c>
      <c r="G285" s="2" t="str">
        <f>'Set a analizar'!G285</f>
        <v>Min</v>
      </c>
      <c r="H285" s="2">
        <f>'Set a analizar'!H285</f>
        <v>3.66</v>
      </c>
      <c r="I285" s="2">
        <f>'Set a analizar'!I285</f>
        <v>0</v>
      </c>
      <c r="J285" s="2">
        <f>'Set a analizar'!J285</f>
        <v>1.2514000000000001</v>
      </c>
      <c r="K285" s="2">
        <f>'Set a analizar'!K285</f>
        <v>0</v>
      </c>
      <c r="L285" s="2">
        <f>'Set a analizar'!L285</f>
        <v>0</v>
      </c>
      <c r="M285" s="2">
        <f>'Set a analizar'!M285</f>
        <v>0</v>
      </c>
      <c r="N285" s="2">
        <f>'Set a analizar'!N285</f>
        <v>1.3334999999999999</v>
      </c>
      <c r="O285" s="2">
        <f>'Set a analizar'!O285</f>
        <v>46116</v>
      </c>
      <c r="P285" s="2">
        <f>'Set a analizar'!P285</f>
        <v>0.91500000000000004</v>
      </c>
      <c r="Q285" s="2">
        <f>'Set a analizar'!Q285</f>
        <v>0</v>
      </c>
    </row>
    <row r="286" spans="2:17" ht="30" x14ac:dyDescent="0.25">
      <c r="B286" s="2">
        <f>'Set a analizar'!B286</f>
        <v>-1</v>
      </c>
      <c r="C286" s="2" t="str">
        <f>'Set a analizar'!C286</f>
        <v>B4</v>
      </c>
      <c r="D286" s="2">
        <f>'Set a analizar'!D286</f>
        <v>4</v>
      </c>
      <c r="E286" s="2" t="str">
        <f>'Set a analizar'!E286</f>
        <v>C4</v>
      </c>
      <c r="F286" s="2" t="str">
        <f>'Set a analizar'!F286</f>
        <v>Combination</v>
      </c>
      <c r="G286" s="2" t="str">
        <f>'Set a analizar'!G286</f>
        <v>Min</v>
      </c>
      <c r="H286" s="2">
        <f>'Set a analizar'!H286</f>
        <v>3.66</v>
      </c>
      <c r="I286" s="2">
        <f>'Set a analizar'!I286</f>
        <v>0</v>
      </c>
      <c r="J286" s="2">
        <f>'Set a analizar'!J286</f>
        <v>2.3435999999999999</v>
      </c>
      <c r="K286" s="2">
        <f>'Set a analizar'!K286</f>
        <v>0</v>
      </c>
      <c r="L286" s="2">
        <f>'Set a analizar'!L286</f>
        <v>0</v>
      </c>
      <c r="M286" s="2">
        <f>'Set a analizar'!M286</f>
        <v>0</v>
      </c>
      <c r="N286" s="2">
        <f>'Set a analizar'!N286</f>
        <v>1.2633000000000001</v>
      </c>
      <c r="O286" s="2">
        <f>'Set a analizar'!O286</f>
        <v>46146</v>
      </c>
      <c r="P286" s="2">
        <f>'Set a analizar'!P286</f>
        <v>0</v>
      </c>
      <c r="Q286" s="2">
        <f>'Set a analizar'!Q286</f>
        <v>0</v>
      </c>
    </row>
    <row r="287" spans="2:17" ht="30" x14ac:dyDescent="0.25">
      <c r="B287" s="2">
        <f>'Set a analizar'!B287</f>
        <v>-1</v>
      </c>
      <c r="C287" s="2" t="str">
        <f>'Set a analizar'!C287</f>
        <v>B4</v>
      </c>
      <c r="D287" s="2">
        <f>'Set a analizar'!D287</f>
        <v>4</v>
      </c>
      <c r="E287" s="2" t="str">
        <f>'Set a analizar'!E287</f>
        <v>C4</v>
      </c>
      <c r="F287" s="2" t="str">
        <f>'Set a analizar'!F287</f>
        <v>Combination</v>
      </c>
      <c r="G287" s="2" t="str">
        <f>'Set a analizar'!G287</f>
        <v>Min</v>
      </c>
      <c r="H287" s="2">
        <f>'Set a analizar'!H287</f>
        <v>4.1174999999999997</v>
      </c>
      <c r="I287" s="2">
        <f>'Set a analizar'!I287</f>
        <v>0</v>
      </c>
      <c r="J287" s="2">
        <f>'Set a analizar'!J287</f>
        <v>2.4723000000000002</v>
      </c>
      <c r="K287" s="2">
        <f>'Set a analizar'!K287</f>
        <v>0</v>
      </c>
      <c r="L287" s="2">
        <f>'Set a analizar'!L287</f>
        <v>0</v>
      </c>
      <c r="M287" s="2">
        <f>'Set a analizar'!M287</f>
        <v>0</v>
      </c>
      <c r="N287" s="2">
        <f>'Set a analizar'!N287</f>
        <v>0.1578</v>
      </c>
      <c r="O287" s="2">
        <f>'Set a analizar'!O287</f>
        <v>46146</v>
      </c>
      <c r="P287" s="2">
        <f>'Set a analizar'!P287</f>
        <v>0.45750000000000002</v>
      </c>
      <c r="Q287" s="2">
        <f>'Set a analizar'!Q287</f>
        <v>0</v>
      </c>
    </row>
    <row r="288" spans="2:17" ht="30" x14ac:dyDescent="0.25">
      <c r="B288" s="2">
        <f>'Set a analizar'!B288</f>
        <v>-1</v>
      </c>
      <c r="C288" s="2" t="str">
        <f>'Set a analizar'!C288</f>
        <v>B4</v>
      </c>
      <c r="D288" s="2">
        <f>'Set a analizar'!D288</f>
        <v>4</v>
      </c>
      <c r="E288" s="2" t="str">
        <f>'Set a analizar'!E288</f>
        <v>C4</v>
      </c>
      <c r="F288" s="2" t="str">
        <f>'Set a analizar'!F288</f>
        <v>Combination</v>
      </c>
      <c r="G288" s="2" t="str">
        <f>'Set a analizar'!G288</f>
        <v>Min</v>
      </c>
      <c r="H288" s="2">
        <f>'Set a analizar'!H288</f>
        <v>4.5750000000000002</v>
      </c>
      <c r="I288" s="2">
        <f>'Set a analizar'!I288</f>
        <v>0</v>
      </c>
      <c r="J288" s="2">
        <f>'Set a analizar'!J288</f>
        <v>2.601</v>
      </c>
      <c r="K288" s="2">
        <f>'Set a analizar'!K288</f>
        <v>0</v>
      </c>
      <c r="L288" s="2">
        <f>'Set a analizar'!L288</f>
        <v>0</v>
      </c>
      <c r="M288" s="2">
        <f>'Set a analizar'!M288</f>
        <v>0</v>
      </c>
      <c r="N288" s="2">
        <f>'Set a analizar'!N288</f>
        <v>-1.0066999999999999</v>
      </c>
      <c r="O288" s="2">
        <f>'Set a analizar'!O288</f>
        <v>46146</v>
      </c>
      <c r="P288" s="2">
        <f>'Set a analizar'!P288</f>
        <v>0.91500000000000004</v>
      </c>
      <c r="Q288" s="2">
        <f>'Set a analizar'!Q288</f>
        <v>0</v>
      </c>
    </row>
    <row r="289" spans="2:17" ht="30" x14ac:dyDescent="0.25">
      <c r="B289" s="2">
        <f>'Set a analizar'!B289</f>
        <v>-1</v>
      </c>
      <c r="C289" s="2" t="str">
        <f>'Set a analizar'!C289</f>
        <v>B4</v>
      </c>
      <c r="D289" s="2">
        <f>'Set a analizar'!D289</f>
        <v>4</v>
      </c>
      <c r="E289" s="2" t="str">
        <f>'Set a analizar'!E289</f>
        <v>C4</v>
      </c>
      <c r="F289" s="2" t="str">
        <f>'Set a analizar'!F289</f>
        <v>Combination</v>
      </c>
      <c r="G289" s="2" t="str">
        <f>'Set a analizar'!G289</f>
        <v>Min</v>
      </c>
      <c r="H289" s="2">
        <f>'Set a analizar'!H289</f>
        <v>4.5750000000000002</v>
      </c>
      <c r="I289" s="2">
        <f>'Set a analizar'!I289</f>
        <v>0</v>
      </c>
      <c r="J289" s="2">
        <f>'Set a analizar'!J289</f>
        <v>3.5524</v>
      </c>
      <c r="K289" s="2">
        <f>'Set a analizar'!K289</f>
        <v>0</v>
      </c>
      <c r="L289" s="2">
        <f>'Set a analizar'!L289</f>
        <v>0</v>
      </c>
      <c r="M289" s="2">
        <f>'Set a analizar'!M289</f>
        <v>0</v>
      </c>
      <c r="N289" s="2">
        <f>'Set a analizar'!N289</f>
        <v>-1.1296999999999999</v>
      </c>
      <c r="O289" s="2">
        <f>'Set a analizar'!O289</f>
        <v>46177</v>
      </c>
      <c r="P289" s="2">
        <f>'Set a analizar'!P289</f>
        <v>0</v>
      </c>
      <c r="Q289" s="2">
        <f>'Set a analizar'!Q289</f>
        <v>0</v>
      </c>
    </row>
    <row r="290" spans="2:17" ht="30" x14ac:dyDescent="0.25">
      <c r="B290" s="2">
        <f>'Set a analizar'!B290</f>
        <v>-1</v>
      </c>
      <c r="C290" s="2" t="str">
        <f>'Set a analizar'!C290</f>
        <v>B4</v>
      </c>
      <c r="D290" s="2">
        <f>'Set a analizar'!D290</f>
        <v>4</v>
      </c>
      <c r="E290" s="2" t="str">
        <f>'Set a analizar'!E290</f>
        <v>C4</v>
      </c>
      <c r="F290" s="2" t="str">
        <f>'Set a analizar'!F290</f>
        <v>Combination</v>
      </c>
      <c r="G290" s="2" t="str">
        <f>'Set a analizar'!G290</f>
        <v>Min</v>
      </c>
      <c r="H290" s="2">
        <f>'Set a analizar'!H290</f>
        <v>4.9574999999999996</v>
      </c>
      <c r="I290" s="2">
        <f>'Set a analizar'!I290</f>
        <v>0</v>
      </c>
      <c r="J290" s="2">
        <f>'Set a analizar'!J290</f>
        <v>3.66</v>
      </c>
      <c r="K290" s="2">
        <f>'Set a analizar'!K290</f>
        <v>0</v>
      </c>
      <c r="L290" s="2">
        <f>'Set a analizar'!L290</f>
        <v>0</v>
      </c>
      <c r="M290" s="2">
        <f>'Set a analizar'!M290</f>
        <v>0</v>
      </c>
      <c r="N290" s="2">
        <f>'Set a analizar'!N290</f>
        <v>-2.5167999999999999</v>
      </c>
      <c r="O290" s="2">
        <f>'Set a analizar'!O290</f>
        <v>46177</v>
      </c>
      <c r="P290" s="2">
        <f>'Set a analizar'!P290</f>
        <v>0.38250000000000001</v>
      </c>
      <c r="Q290" s="2">
        <f>'Set a analizar'!Q290</f>
        <v>0</v>
      </c>
    </row>
    <row r="291" spans="2:17" ht="30" x14ac:dyDescent="0.25">
      <c r="B291" s="2">
        <f>'Set a analizar'!B291</f>
        <v>-1</v>
      </c>
      <c r="C291" s="2" t="str">
        <f>'Set a analizar'!C291</f>
        <v>B4</v>
      </c>
      <c r="D291" s="2">
        <f>'Set a analizar'!D291</f>
        <v>4</v>
      </c>
      <c r="E291" s="2" t="str">
        <f>'Set a analizar'!E291</f>
        <v>C4</v>
      </c>
      <c r="F291" s="2" t="str">
        <f>'Set a analizar'!F291</f>
        <v>Combination</v>
      </c>
      <c r="G291" s="2" t="str">
        <f>'Set a analizar'!G291</f>
        <v>Min</v>
      </c>
      <c r="H291" s="2">
        <f>'Set a analizar'!H291</f>
        <v>5.34</v>
      </c>
      <c r="I291" s="2">
        <f>'Set a analizar'!I291</f>
        <v>0</v>
      </c>
      <c r="J291" s="2">
        <f>'Set a analizar'!J291</f>
        <v>3.7675000000000001</v>
      </c>
      <c r="K291" s="2">
        <f>'Set a analizar'!K291</f>
        <v>0</v>
      </c>
      <c r="L291" s="2">
        <f>'Set a analizar'!L291</f>
        <v>0</v>
      </c>
      <c r="M291" s="2">
        <f>'Set a analizar'!M291</f>
        <v>0</v>
      </c>
      <c r="N291" s="2">
        <f>'Set a analizar'!N291</f>
        <v>-3.9449999999999998</v>
      </c>
      <c r="O291" s="2">
        <f>'Set a analizar'!O291</f>
        <v>46177</v>
      </c>
      <c r="P291" s="2">
        <f>'Set a analizar'!P291</f>
        <v>0.76500000000000001</v>
      </c>
      <c r="Q291" s="2">
        <f>'Set a analizar'!Q291</f>
        <v>0</v>
      </c>
    </row>
    <row r="292" spans="2:17" ht="30" x14ac:dyDescent="0.25">
      <c r="B292" s="2">
        <f>'Set a analizar'!B292</f>
        <v>-1</v>
      </c>
      <c r="C292" s="2" t="str">
        <f>'Set a analizar'!C292</f>
        <v>B4</v>
      </c>
      <c r="D292" s="2">
        <f>'Set a analizar'!D292</f>
        <v>4</v>
      </c>
      <c r="E292" s="2" t="str">
        <f>'Set a analizar'!E292</f>
        <v>PPSC</v>
      </c>
      <c r="F292" s="2" t="str">
        <f>'Set a analizar'!F292</f>
        <v>Combination</v>
      </c>
      <c r="G292" s="2">
        <f>'Set a analizar'!G292</f>
        <v>0</v>
      </c>
      <c r="H292" s="2">
        <f>'Set a analizar'!H292</f>
        <v>0</v>
      </c>
      <c r="I292" s="2">
        <f>'Set a analizar'!I292</f>
        <v>0</v>
      </c>
      <c r="J292" s="2">
        <f>'Set a analizar'!J292</f>
        <v>-1.5994999999999999</v>
      </c>
      <c r="K292" s="2">
        <f>'Set a analizar'!K292</f>
        <v>0</v>
      </c>
      <c r="L292" s="2">
        <f>'Set a analizar'!L292</f>
        <v>0</v>
      </c>
      <c r="M292" s="2">
        <f>'Set a analizar'!M292</f>
        <v>0</v>
      </c>
      <c r="N292" s="2">
        <f>'Set a analizar'!N292</f>
        <v>0</v>
      </c>
      <c r="O292" s="2">
        <f>'Set a analizar'!O292</f>
        <v>46026</v>
      </c>
      <c r="P292" s="2">
        <f>'Set a analizar'!P292</f>
        <v>0</v>
      </c>
      <c r="Q292" s="2">
        <f>'Set a analizar'!Q292</f>
        <v>0</v>
      </c>
    </row>
    <row r="293" spans="2:17" ht="30" x14ac:dyDescent="0.25">
      <c r="B293" s="2">
        <f>'Set a analizar'!B293</f>
        <v>-1</v>
      </c>
      <c r="C293" s="2" t="str">
        <f>'Set a analizar'!C293</f>
        <v>B4</v>
      </c>
      <c r="D293" s="2">
        <f>'Set a analizar'!D293</f>
        <v>4</v>
      </c>
      <c r="E293" s="2" t="str">
        <f>'Set a analizar'!E293</f>
        <v>PPSC</v>
      </c>
      <c r="F293" s="2" t="str">
        <f>'Set a analizar'!F293</f>
        <v>Combination</v>
      </c>
      <c r="G293" s="2">
        <f>'Set a analizar'!G293</f>
        <v>0</v>
      </c>
      <c r="H293" s="2">
        <f>'Set a analizar'!H293</f>
        <v>0.45750000000000002</v>
      </c>
      <c r="I293" s="2">
        <f>'Set a analizar'!I293</f>
        <v>0</v>
      </c>
      <c r="J293" s="2">
        <f>'Set a analizar'!J293</f>
        <v>-1.4564999999999999</v>
      </c>
      <c r="K293" s="2">
        <f>'Set a analizar'!K293</f>
        <v>0</v>
      </c>
      <c r="L293" s="2">
        <f>'Set a analizar'!L293</f>
        <v>0</v>
      </c>
      <c r="M293" s="2">
        <f>'Set a analizar'!M293</f>
        <v>0</v>
      </c>
      <c r="N293" s="2">
        <f>'Set a analizar'!N293</f>
        <v>0.69910000000000005</v>
      </c>
      <c r="O293" s="2">
        <f>'Set a analizar'!O293</f>
        <v>46026</v>
      </c>
      <c r="P293" s="2">
        <f>'Set a analizar'!P293</f>
        <v>0.45750000000000002</v>
      </c>
      <c r="Q293" s="2">
        <f>'Set a analizar'!Q293</f>
        <v>0</v>
      </c>
    </row>
    <row r="294" spans="2:17" ht="30" x14ac:dyDescent="0.25">
      <c r="B294" s="2">
        <f>'Set a analizar'!B294</f>
        <v>-1</v>
      </c>
      <c r="C294" s="2" t="str">
        <f>'Set a analizar'!C294</f>
        <v>B4</v>
      </c>
      <c r="D294" s="2">
        <f>'Set a analizar'!D294</f>
        <v>4</v>
      </c>
      <c r="E294" s="2" t="str">
        <f>'Set a analizar'!E294</f>
        <v>PPSC</v>
      </c>
      <c r="F294" s="2" t="str">
        <f>'Set a analizar'!F294</f>
        <v>Combination</v>
      </c>
      <c r="G294" s="2">
        <f>'Set a analizar'!G294</f>
        <v>0</v>
      </c>
      <c r="H294" s="2">
        <f>'Set a analizar'!H294</f>
        <v>0.91500000000000004</v>
      </c>
      <c r="I294" s="2">
        <f>'Set a analizar'!I294</f>
        <v>0</v>
      </c>
      <c r="J294" s="2">
        <f>'Set a analizar'!J294</f>
        <v>-1.3136000000000001</v>
      </c>
      <c r="K294" s="2">
        <f>'Set a analizar'!K294</f>
        <v>0</v>
      </c>
      <c r="L294" s="2">
        <f>'Set a analizar'!L294</f>
        <v>0</v>
      </c>
      <c r="M294" s="2">
        <f>'Set a analizar'!M294</f>
        <v>0</v>
      </c>
      <c r="N294" s="2">
        <f>'Set a analizar'!N294</f>
        <v>1.3327</v>
      </c>
      <c r="O294" s="2">
        <f>'Set a analizar'!O294</f>
        <v>46026</v>
      </c>
      <c r="P294" s="2">
        <f>'Set a analizar'!P294</f>
        <v>0.91500000000000004</v>
      </c>
      <c r="Q294" s="2">
        <f>'Set a analizar'!Q294</f>
        <v>0</v>
      </c>
    </row>
    <row r="295" spans="2:17" ht="30" x14ac:dyDescent="0.25">
      <c r="B295" s="2">
        <f>'Set a analizar'!B295</f>
        <v>-1</v>
      </c>
      <c r="C295" s="2" t="str">
        <f>'Set a analizar'!C295</f>
        <v>B4</v>
      </c>
      <c r="D295" s="2">
        <f>'Set a analizar'!D295</f>
        <v>4</v>
      </c>
      <c r="E295" s="2" t="str">
        <f>'Set a analizar'!E295</f>
        <v>PPSC</v>
      </c>
      <c r="F295" s="2" t="str">
        <f>'Set a analizar'!F295</f>
        <v>Combination</v>
      </c>
      <c r="G295" s="2">
        <f>'Set a analizar'!G295</f>
        <v>0</v>
      </c>
      <c r="H295" s="2">
        <f>'Set a analizar'!H295</f>
        <v>0.91500000000000004</v>
      </c>
      <c r="I295" s="2">
        <f>'Set a analizar'!I295</f>
        <v>0</v>
      </c>
      <c r="J295" s="2">
        <f>'Set a analizar'!J295</f>
        <v>-3.1088</v>
      </c>
      <c r="K295" s="2">
        <f>'Set a analizar'!K295</f>
        <v>0</v>
      </c>
      <c r="L295" s="2">
        <f>'Set a analizar'!L295</f>
        <v>0</v>
      </c>
      <c r="M295" s="2">
        <f>'Set a analizar'!M295</f>
        <v>0</v>
      </c>
      <c r="N295" s="2">
        <f>'Set a analizar'!N295</f>
        <v>1.8099000000000001</v>
      </c>
      <c r="O295" s="2">
        <f>'Set a analizar'!O295</f>
        <v>46057</v>
      </c>
      <c r="P295" s="2">
        <f>'Set a analizar'!P295</f>
        <v>0</v>
      </c>
      <c r="Q295" s="2">
        <f>'Set a analizar'!Q295</f>
        <v>0</v>
      </c>
    </row>
    <row r="296" spans="2:17" ht="30" x14ac:dyDescent="0.25">
      <c r="B296" s="2">
        <f>'Set a analizar'!B296</f>
        <v>-1</v>
      </c>
      <c r="C296" s="2" t="str">
        <f>'Set a analizar'!C296</f>
        <v>B4</v>
      </c>
      <c r="D296" s="2">
        <f>'Set a analizar'!D296</f>
        <v>4</v>
      </c>
      <c r="E296" s="2" t="str">
        <f>'Set a analizar'!E296</f>
        <v>PPSC</v>
      </c>
      <c r="F296" s="2" t="str">
        <f>'Set a analizar'!F296</f>
        <v>Combination</v>
      </c>
      <c r="G296" s="2">
        <f>'Set a analizar'!G296</f>
        <v>0</v>
      </c>
      <c r="H296" s="2">
        <f>'Set a analizar'!H296</f>
        <v>1.3725000000000001</v>
      </c>
      <c r="I296" s="2">
        <f>'Set a analizar'!I296</f>
        <v>0</v>
      </c>
      <c r="J296" s="2">
        <f>'Set a analizar'!J296</f>
        <v>-2.9658000000000002</v>
      </c>
      <c r="K296" s="2">
        <f>'Set a analizar'!K296</f>
        <v>0</v>
      </c>
      <c r="L296" s="2">
        <f>'Set a analizar'!L296</f>
        <v>0</v>
      </c>
      <c r="M296" s="2">
        <f>'Set a analizar'!M296</f>
        <v>0</v>
      </c>
      <c r="N296" s="2">
        <f>'Set a analizar'!N296</f>
        <v>3.1995</v>
      </c>
      <c r="O296" s="2">
        <f>'Set a analizar'!O296</f>
        <v>46057</v>
      </c>
      <c r="P296" s="2">
        <f>'Set a analizar'!P296</f>
        <v>0.45750000000000002</v>
      </c>
      <c r="Q296" s="2">
        <f>'Set a analizar'!Q296</f>
        <v>0</v>
      </c>
    </row>
    <row r="297" spans="2:17" ht="30" x14ac:dyDescent="0.25">
      <c r="B297" s="2">
        <f>'Set a analizar'!B297</f>
        <v>-1</v>
      </c>
      <c r="C297" s="2" t="str">
        <f>'Set a analizar'!C297</f>
        <v>B4</v>
      </c>
      <c r="D297" s="2">
        <f>'Set a analizar'!D297</f>
        <v>4</v>
      </c>
      <c r="E297" s="2" t="str">
        <f>'Set a analizar'!E297</f>
        <v>PPSC</v>
      </c>
      <c r="F297" s="2" t="str">
        <f>'Set a analizar'!F297</f>
        <v>Combination</v>
      </c>
      <c r="G297" s="2">
        <f>'Set a analizar'!G297</f>
        <v>0</v>
      </c>
      <c r="H297" s="2">
        <f>'Set a analizar'!H297</f>
        <v>1.83</v>
      </c>
      <c r="I297" s="2">
        <f>'Set a analizar'!I297</f>
        <v>0</v>
      </c>
      <c r="J297" s="2">
        <f>'Set a analizar'!J297</f>
        <v>-2.8228</v>
      </c>
      <c r="K297" s="2">
        <f>'Set a analizar'!K297</f>
        <v>0</v>
      </c>
      <c r="L297" s="2">
        <f>'Set a analizar'!L297</f>
        <v>0</v>
      </c>
      <c r="M297" s="2">
        <f>'Set a analizar'!M297</f>
        <v>0</v>
      </c>
      <c r="N297" s="2">
        <f>'Set a analizar'!N297</f>
        <v>4.5236000000000001</v>
      </c>
      <c r="O297" s="2">
        <f>'Set a analizar'!O297</f>
        <v>46057</v>
      </c>
      <c r="P297" s="2">
        <f>'Set a analizar'!P297</f>
        <v>0.91500000000000004</v>
      </c>
      <c r="Q297" s="2">
        <f>'Set a analizar'!Q297</f>
        <v>0</v>
      </c>
    </row>
    <row r="298" spans="2:17" ht="30" x14ac:dyDescent="0.25">
      <c r="B298" s="2">
        <f>'Set a analizar'!B298</f>
        <v>-1</v>
      </c>
      <c r="C298" s="2" t="str">
        <f>'Set a analizar'!C298</f>
        <v>B4</v>
      </c>
      <c r="D298" s="2">
        <f>'Set a analizar'!D298</f>
        <v>4</v>
      </c>
      <c r="E298" s="2" t="str">
        <f>'Set a analizar'!E298</f>
        <v>PPSC</v>
      </c>
      <c r="F298" s="2" t="str">
        <f>'Set a analizar'!F298</f>
        <v>Combination</v>
      </c>
      <c r="G298" s="2">
        <f>'Set a analizar'!G298</f>
        <v>0</v>
      </c>
      <c r="H298" s="2">
        <f>'Set a analizar'!H298</f>
        <v>1.83</v>
      </c>
      <c r="I298" s="2">
        <f>'Set a analizar'!I298</f>
        <v>0</v>
      </c>
      <c r="J298" s="2">
        <f>'Set a analizar'!J298</f>
        <v>-0.71309999999999996</v>
      </c>
      <c r="K298" s="2">
        <f>'Set a analizar'!K298</f>
        <v>0</v>
      </c>
      <c r="L298" s="2">
        <f>'Set a analizar'!L298</f>
        <v>0</v>
      </c>
      <c r="M298" s="2">
        <f>'Set a analizar'!M298</f>
        <v>0</v>
      </c>
      <c r="N298" s="2">
        <f>'Set a analizar'!N298</f>
        <v>4.5856000000000003</v>
      </c>
      <c r="O298" s="2">
        <f>'Set a analizar'!O298</f>
        <v>46085</v>
      </c>
      <c r="P298" s="2">
        <f>'Set a analizar'!P298</f>
        <v>0</v>
      </c>
      <c r="Q298" s="2">
        <f>'Set a analizar'!Q298</f>
        <v>0</v>
      </c>
    </row>
    <row r="299" spans="2:17" ht="30" x14ac:dyDescent="0.25">
      <c r="B299" s="2">
        <f>'Set a analizar'!B299</f>
        <v>-1</v>
      </c>
      <c r="C299" s="2" t="str">
        <f>'Set a analizar'!C299</f>
        <v>B4</v>
      </c>
      <c r="D299" s="2">
        <f>'Set a analizar'!D299</f>
        <v>4</v>
      </c>
      <c r="E299" s="2" t="str">
        <f>'Set a analizar'!E299</f>
        <v>PPSC</v>
      </c>
      <c r="F299" s="2" t="str">
        <f>'Set a analizar'!F299</f>
        <v>Combination</v>
      </c>
      <c r="G299" s="2">
        <f>'Set a analizar'!G299</f>
        <v>0</v>
      </c>
      <c r="H299" s="2">
        <f>'Set a analizar'!H299</f>
        <v>2.2875000000000001</v>
      </c>
      <c r="I299" s="2">
        <f>'Set a analizar'!I299</f>
        <v>0</v>
      </c>
      <c r="J299" s="2">
        <f>'Set a analizar'!J299</f>
        <v>-0.57020000000000004</v>
      </c>
      <c r="K299" s="2">
        <f>'Set a analizar'!K299</f>
        <v>0</v>
      </c>
      <c r="L299" s="2">
        <f>'Set a analizar'!L299</f>
        <v>0</v>
      </c>
      <c r="M299" s="2">
        <f>'Set a analizar'!M299</f>
        <v>0</v>
      </c>
      <c r="N299" s="2">
        <f>'Set a analizar'!N299</f>
        <v>4.8792</v>
      </c>
      <c r="O299" s="2">
        <f>'Set a analizar'!O299</f>
        <v>46085</v>
      </c>
      <c r="P299" s="2">
        <f>'Set a analizar'!P299</f>
        <v>0.45750000000000002</v>
      </c>
      <c r="Q299" s="2">
        <f>'Set a analizar'!Q299</f>
        <v>0</v>
      </c>
    </row>
    <row r="300" spans="2:17" ht="30" x14ac:dyDescent="0.25">
      <c r="B300" s="2">
        <f>'Set a analizar'!B300</f>
        <v>-1</v>
      </c>
      <c r="C300" s="2" t="str">
        <f>'Set a analizar'!C300</f>
        <v>B4</v>
      </c>
      <c r="D300" s="2">
        <f>'Set a analizar'!D300</f>
        <v>4</v>
      </c>
      <c r="E300" s="2" t="str">
        <f>'Set a analizar'!E300</f>
        <v>PPSC</v>
      </c>
      <c r="F300" s="2" t="str">
        <f>'Set a analizar'!F300</f>
        <v>Combination</v>
      </c>
      <c r="G300" s="2">
        <f>'Set a analizar'!G300</f>
        <v>0</v>
      </c>
      <c r="H300" s="2">
        <f>'Set a analizar'!H300</f>
        <v>2.7450000000000001</v>
      </c>
      <c r="I300" s="2">
        <f>'Set a analizar'!I300</f>
        <v>0</v>
      </c>
      <c r="J300" s="2">
        <f>'Set a analizar'!J300</f>
        <v>-0.42720000000000002</v>
      </c>
      <c r="K300" s="2">
        <f>'Set a analizar'!K300</f>
        <v>0</v>
      </c>
      <c r="L300" s="2">
        <f>'Set a analizar'!L300</f>
        <v>0</v>
      </c>
      <c r="M300" s="2">
        <f>'Set a analizar'!M300</f>
        <v>0</v>
      </c>
      <c r="N300" s="2">
        <f>'Set a analizar'!N300</f>
        <v>5.1073000000000004</v>
      </c>
      <c r="O300" s="2">
        <f>'Set a analizar'!O300</f>
        <v>46085</v>
      </c>
      <c r="P300" s="2">
        <f>'Set a analizar'!P300</f>
        <v>0.91500000000000004</v>
      </c>
      <c r="Q300" s="2">
        <f>'Set a analizar'!Q300</f>
        <v>0</v>
      </c>
    </row>
    <row r="301" spans="2:17" ht="30" x14ac:dyDescent="0.25">
      <c r="B301" s="2">
        <f>'Set a analizar'!B301</f>
        <v>-1</v>
      </c>
      <c r="C301" s="2" t="str">
        <f>'Set a analizar'!C301</f>
        <v>B4</v>
      </c>
      <c r="D301" s="2">
        <f>'Set a analizar'!D301</f>
        <v>4</v>
      </c>
      <c r="E301" s="2" t="str">
        <f>'Set a analizar'!E301</f>
        <v>PPSC</v>
      </c>
      <c r="F301" s="2" t="str">
        <f>'Set a analizar'!F301</f>
        <v>Combination</v>
      </c>
      <c r="G301" s="2">
        <f>'Set a analizar'!G301</f>
        <v>0</v>
      </c>
      <c r="H301" s="2">
        <f>'Set a analizar'!H301</f>
        <v>2.7450000000000001</v>
      </c>
      <c r="I301" s="2">
        <f>'Set a analizar'!I301</f>
        <v>0</v>
      </c>
      <c r="J301" s="2">
        <f>'Set a analizar'!J301</f>
        <v>2.1960000000000002</v>
      </c>
      <c r="K301" s="2">
        <f>'Set a analizar'!K301</f>
        <v>0</v>
      </c>
      <c r="L301" s="2">
        <f>'Set a analizar'!L301</f>
        <v>0</v>
      </c>
      <c r="M301" s="2">
        <f>'Set a analizar'!M301</f>
        <v>0</v>
      </c>
      <c r="N301" s="2">
        <f>'Set a analizar'!N301</f>
        <v>5.0720999999999998</v>
      </c>
      <c r="O301" s="2">
        <f>'Set a analizar'!O301</f>
        <v>46116</v>
      </c>
      <c r="P301" s="2">
        <f>'Set a analizar'!P301</f>
        <v>0</v>
      </c>
      <c r="Q301" s="2">
        <f>'Set a analizar'!Q301</f>
        <v>0</v>
      </c>
    </row>
    <row r="302" spans="2:17" ht="30" x14ac:dyDescent="0.25">
      <c r="B302" s="2">
        <f>'Set a analizar'!B302</f>
        <v>-1</v>
      </c>
      <c r="C302" s="2" t="str">
        <f>'Set a analizar'!C302</f>
        <v>B4</v>
      </c>
      <c r="D302" s="2">
        <f>'Set a analizar'!D302</f>
        <v>4</v>
      </c>
      <c r="E302" s="2" t="str">
        <f>'Set a analizar'!E302</f>
        <v>PPSC</v>
      </c>
      <c r="F302" s="2" t="str">
        <f>'Set a analizar'!F302</f>
        <v>Combination</v>
      </c>
      <c r="G302" s="2">
        <f>'Set a analizar'!G302</f>
        <v>0</v>
      </c>
      <c r="H302" s="2">
        <f>'Set a analizar'!H302</f>
        <v>3.2025000000000001</v>
      </c>
      <c r="I302" s="2">
        <f>'Set a analizar'!I302</f>
        <v>0</v>
      </c>
      <c r="J302" s="2">
        <f>'Set a analizar'!J302</f>
        <v>2.339</v>
      </c>
      <c r="K302" s="2">
        <f>'Set a analizar'!K302</f>
        <v>0</v>
      </c>
      <c r="L302" s="2">
        <f>'Set a analizar'!L302</f>
        <v>0</v>
      </c>
      <c r="M302" s="2">
        <f>'Set a analizar'!M302</f>
        <v>0</v>
      </c>
      <c r="N302" s="2">
        <f>'Set a analizar'!N302</f>
        <v>4.0347</v>
      </c>
      <c r="O302" s="2">
        <f>'Set a analizar'!O302</f>
        <v>46116</v>
      </c>
      <c r="P302" s="2">
        <f>'Set a analizar'!P302</f>
        <v>0.45750000000000002</v>
      </c>
      <c r="Q302" s="2">
        <f>'Set a analizar'!Q302</f>
        <v>0</v>
      </c>
    </row>
    <row r="303" spans="2:17" ht="30" x14ac:dyDescent="0.25">
      <c r="B303" s="2">
        <f>'Set a analizar'!B303</f>
        <v>-1</v>
      </c>
      <c r="C303" s="2" t="str">
        <f>'Set a analizar'!C303</f>
        <v>B4</v>
      </c>
      <c r="D303" s="2">
        <f>'Set a analizar'!D303</f>
        <v>4</v>
      </c>
      <c r="E303" s="2" t="str">
        <f>'Set a analizar'!E303</f>
        <v>PPSC</v>
      </c>
      <c r="F303" s="2" t="str">
        <f>'Set a analizar'!F303</f>
        <v>Combination</v>
      </c>
      <c r="G303" s="2">
        <f>'Set a analizar'!G303</f>
        <v>0</v>
      </c>
      <c r="H303" s="2">
        <f>'Set a analizar'!H303</f>
        <v>3.66</v>
      </c>
      <c r="I303" s="2">
        <f>'Set a analizar'!I303</f>
        <v>0</v>
      </c>
      <c r="J303" s="2">
        <f>'Set a analizar'!J303</f>
        <v>2.4820000000000002</v>
      </c>
      <c r="K303" s="2">
        <f>'Set a analizar'!K303</f>
        <v>0</v>
      </c>
      <c r="L303" s="2">
        <f>'Set a analizar'!L303</f>
        <v>0</v>
      </c>
      <c r="M303" s="2">
        <f>'Set a analizar'!M303</f>
        <v>0</v>
      </c>
      <c r="N303" s="2">
        <f>'Set a analizar'!N303</f>
        <v>2.9319000000000002</v>
      </c>
      <c r="O303" s="2">
        <f>'Set a analizar'!O303</f>
        <v>46116</v>
      </c>
      <c r="P303" s="2">
        <f>'Set a analizar'!P303</f>
        <v>0.91500000000000004</v>
      </c>
      <c r="Q303" s="2">
        <f>'Set a analizar'!Q303</f>
        <v>0</v>
      </c>
    </row>
    <row r="304" spans="2:17" ht="30" x14ac:dyDescent="0.25">
      <c r="B304" s="2">
        <f>'Set a analizar'!B304</f>
        <v>-1</v>
      </c>
      <c r="C304" s="2" t="str">
        <f>'Set a analizar'!C304</f>
        <v>B4</v>
      </c>
      <c r="D304" s="2">
        <f>'Set a analizar'!D304</f>
        <v>4</v>
      </c>
      <c r="E304" s="2" t="str">
        <f>'Set a analizar'!E304</f>
        <v>PPSC</v>
      </c>
      <c r="F304" s="2" t="str">
        <f>'Set a analizar'!F304</f>
        <v>Combination</v>
      </c>
      <c r="G304" s="2">
        <f>'Set a analizar'!G304</f>
        <v>0</v>
      </c>
      <c r="H304" s="2">
        <f>'Set a analizar'!H304</f>
        <v>3.66</v>
      </c>
      <c r="I304" s="2">
        <f>'Set a analizar'!I304</f>
        <v>0</v>
      </c>
      <c r="J304" s="2">
        <f>'Set a analizar'!J304</f>
        <v>5.05</v>
      </c>
      <c r="K304" s="2">
        <f>'Set a analizar'!K304</f>
        <v>0</v>
      </c>
      <c r="L304" s="2">
        <f>'Set a analizar'!L304</f>
        <v>0</v>
      </c>
      <c r="M304" s="2">
        <f>'Set a analizar'!M304</f>
        <v>0</v>
      </c>
      <c r="N304" s="2">
        <f>'Set a analizar'!N304</f>
        <v>2.7852999999999999</v>
      </c>
      <c r="O304" s="2">
        <f>'Set a analizar'!O304</f>
        <v>46146</v>
      </c>
      <c r="P304" s="2">
        <f>'Set a analizar'!P304</f>
        <v>0</v>
      </c>
      <c r="Q304" s="2">
        <f>'Set a analizar'!Q304</f>
        <v>0</v>
      </c>
    </row>
    <row r="305" spans="2:17" ht="30" x14ac:dyDescent="0.25">
      <c r="B305" s="2">
        <f>'Set a analizar'!B305</f>
        <v>-1</v>
      </c>
      <c r="C305" s="2" t="str">
        <f>'Set a analizar'!C305</f>
        <v>B4</v>
      </c>
      <c r="D305" s="2">
        <f>'Set a analizar'!D305</f>
        <v>4</v>
      </c>
      <c r="E305" s="2" t="str">
        <f>'Set a analizar'!E305</f>
        <v>PPSC</v>
      </c>
      <c r="F305" s="2" t="str">
        <f>'Set a analizar'!F305</f>
        <v>Combination</v>
      </c>
      <c r="G305" s="2">
        <f>'Set a analizar'!G305</f>
        <v>0</v>
      </c>
      <c r="H305" s="2">
        <f>'Set a analizar'!H305</f>
        <v>4.1174999999999997</v>
      </c>
      <c r="I305" s="2">
        <f>'Set a analizar'!I305</f>
        <v>0</v>
      </c>
      <c r="J305" s="2">
        <f>'Set a analizar'!J305</f>
        <v>5.1929999999999996</v>
      </c>
      <c r="K305" s="2">
        <f>'Set a analizar'!K305</f>
        <v>0</v>
      </c>
      <c r="L305" s="2">
        <f>'Set a analizar'!L305</f>
        <v>0</v>
      </c>
      <c r="M305" s="2">
        <f>'Set a analizar'!M305</f>
        <v>0</v>
      </c>
      <c r="N305" s="2">
        <f>'Set a analizar'!N305</f>
        <v>0.44219999999999998</v>
      </c>
      <c r="O305" s="2">
        <f>'Set a analizar'!O305</f>
        <v>46146</v>
      </c>
      <c r="P305" s="2">
        <f>'Set a analizar'!P305</f>
        <v>0.45750000000000002</v>
      </c>
      <c r="Q305" s="2">
        <f>'Set a analizar'!Q305</f>
        <v>0</v>
      </c>
    </row>
    <row r="306" spans="2:17" ht="30" x14ac:dyDescent="0.25">
      <c r="B306" s="2">
        <f>'Set a analizar'!B306</f>
        <v>-1</v>
      </c>
      <c r="C306" s="2" t="str">
        <f>'Set a analizar'!C306</f>
        <v>B4</v>
      </c>
      <c r="D306" s="2">
        <f>'Set a analizar'!D306</f>
        <v>4</v>
      </c>
      <c r="E306" s="2" t="str">
        <f>'Set a analizar'!E306</f>
        <v>PPSC</v>
      </c>
      <c r="F306" s="2" t="str">
        <f>'Set a analizar'!F306</f>
        <v>Combination</v>
      </c>
      <c r="G306" s="2">
        <f>'Set a analizar'!G306</f>
        <v>0</v>
      </c>
      <c r="H306" s="2">
        <f>'Set a analizar'!H306</f>
        <v>4.5750000000000002</v>
      </c>
      <c r="I306" s="2">
        <f>'Set a analizar'!I306</f>
        <v>0</v>
      </c>
      <c r="J306" s="2">
        <f>'Set a analizar'!J306</f>
        <v>5.3360000000000003</v>
      </c>
      <c r="K306" s="2">
        <f>'Set a analizar'!K306</f>
        <v>0</v>
      </c>
      <c r="L306" s="2">
        <f>'Set a analizar'!L306</f>
        <v>0</v>
      </c>
      <c r="M306" s="2">
        <f>'Set a analizar'!M306</f>
        <v>0</v>
      </c>
      <c r="N306" s="2">
        <f>'Set a analizar'!N306</f>
        <v>-1.9662999999999999</v>
      </c>
      <c r="O306" s="2">
        <f>'Set a analizar'!O306</f>
        <v>46146</v>
      </c>
      <c r="P306" s="2">
        <f>'Set a analizar'!P306</f>
        <v>0.91500000000000004</v>
      </c>
      <c r="Q306" s="2">
        <f>'Set a analizar'!Q306</f>
        <v>0</v>
      </c>
    </row>
    <row r="307" spans="2:17" ht="30" x14ac:dyDescent="0.25">
      <c r="B307" s="2">
        <f>'Set a analizar'!B307</f>
        <v>-1</v>
      </c>
      <c r="C307" s="2" t="str">
        <f>'Set a analizar'!C307</f>
        <v>B4</v>
      </c>
      <c r="D307" s="2">
        <f>'Set a analizar'!D307</f>
        <v>4</v>
      </c>
      <c r="E307" s="2" t="str">
        <f>'Set a analizar'!E307</f>
        <v>PPSC</v>
      </c>
      <c r="F307" s="2" t="str">
        <f>'Set a analizar'!F307</f>
        <v>Combination</v>
      </c>
      <c r="G307" s="2">
        <f>'Set a analizar'!G307</f>
        <v>0</v>
      </c>
      <c r="H307" s="2">
        <f>'Set a analizar'!H307</f>
        <v>4.5750000000000002</v>
      </c>
      <c r="I307" s="2">
        <f>'Set a analizar'!I307</f>
        <v>0</v>
      </c>
      <c r="J307" s="2">
        <f>'Set a analizar'!J307</f>
        <v>7.4687000000000001</v>
      </c>
      <c r="K307" s="2">
        <f>'Set a analizar'!K307</f>
        <v>0</v>
      </c>
      <c r="L307" s="2">
        <f>'Set a analizar'!L307</f>
        <v>0</v>
      </c>
      <c r="M307" s="2">
        <f>'Set a analizar'!M307</f>
        <v>0</v>
      </c>
      <c r="N307" s="2">
        <f>'Set a analizar'!N307</f>
        <v>-2.2229000000000001</v>
      </c>
      <c r="O307" s="2">
        <f>'Set a analizar'!O307</f>
        <v>46177</v>
      </c>
      <c r="P307" s="2">
        <f>'Set a analizar'!P307</f>
        <v>0</v>
      </c>
      <c r="Q307" s="2">
        <f>'Set a analizar'!Q307</f>
        <v>0</v>
      </c>
    </row>
    <row r="308" spans="2:17" ht="30" x14ac:dyDescent="0.25">
      <c r="B308" s="2">
        <f>'Set a analizar'!B308</f>
        <v>-1</v>
      </c>
      <c r="C308" s="2" t="str">
        <f>'Set a analizar'!C308</f>
        <v>B4</v>
      </c>
      <c r="D308" s="2">
        <f>'Set a analizar'!D308</f>
        <v>4</v>
      </c>
      <c r="E308" s="2" t="str">
        <f>'Set a analizar'!E308</f>
        <v>PPSC</v>
      </c>
      <c r="F308" s="2" t="str">
        <f>'Set a analizar'!F308</f>
        <v>Combination</v>
      </c>
      <c r="G308" s="2">
        <f>'Set a analizar'!G308</f>
        <v>0</v>
      </c>
      <c r="H308" s="2">
        <f>'Set a analizar'!H308</f>
        <v>4.9574999999999996</v>
      </c>
      <c r="I308" s="2">
        <f>'Set a analizar'!I308</f>
        <v>0</v>
      </c>
      <c r="J308" s="2">
        <f>'Set a analizar'!J308</f>
        <v>7.5883000000000003</v>
      </c>
      <c r="K308" s="2">
        <f>'Set a analizar'!K308</f>
        <v>0</v>
      </c>
      <c r="L308" s="2">
        <f>'Set a analizar'!L308</f>
        <v>0</v>
      </c>
      <c r="M308" s="2">
        <f>'Set a analizar'!M308</f>
        <v>0</v>
      </c>
      <c r="N308" s="2">
        <f>'Set a analizar'!N308</f>
        <v>-5.1025999999999998</v>
      </c>
      <c r="O308" s="2">
        <f>'Set a analizar'!O308</f>
        <v>46177</v>
      </c>
      <c r="P308" s="2">
        <f>'Set a analizar'!P308</f>
        <v>0.38250000000000001</v>
      </c>
      <c r="Q308" s="2">
        <f>'Set a analizar'!Q308</f>
        <v>0</v>
      </c>
    </row>
    <row r="309" spans="2:17" ht="30" x14ac:dyDescent="0.25">
      <c r="B309" s="2">
        <f>'Set a analizar'!B309</f>
        <v>-1</v>
      </c>
      <c r="C309" s="2" t="str">
        <f>'Set a analizar'!C309</f>
        <v>B4</v>
      </c>
      <c r="D309" s="2">
        <f>'Set a analizar'!D309</f>
        <v>4</v>
      </c>
      <c r="E309" s="2" t="str">
        <f>'Set a analizar'!E309</f>
        <v>PPSC</v>
      </c>
      <c r="F309" s="2" t="str">
        <f>'Set a analizar'!F309</f>
        <v>Combination</v>
      </c>
      <c r="G309" s="2">
        <f>'Set a analizar'!G309</f>
        <v>0</v>
      </c>
      <c r="H309" s="2">
        <f>'Set a analizar'!H309</f>
        <v>5.34</v>
      </c>
      <c r="I309" s="2">
        <f>'Set a analizar'!I309</f>
        <v>0</v>
      </c>
      <c r="J309" s="2">
        <f>'Set a analizar'!J309</f>
        <v>7.7077999999999998</v>
      </c>
      <c r="K309" s="2">
        <f>'Set a analizar'!K309</f>
        <v>0</v>
      </c>
      <c r="L309" s="2">
        <f>'Set a analizar'!L309</f>
        <v>0</v>
      </c>
      <c r="M309" s="2">
        <f>'Set a analizar'!M309</f>
        <v>0</v>
      </c>
      <c r="N309" s="2">
        <f>'Set a analizar'!N309</f>
        <v>-8.0280000000000005</v>
      </c>
      <c r="O309" s="2">
        <f>'Set a analizar'!O309</f>
        <v>46177</v>
      </c>
      <c r="P309" s="2">
        <f>'Set a analizar'!P309</f>
        <v>0.76500000000000001</v>
      </c>
      <c r="Q309" s="2">
        <f>'Set a analizar'!Q309</f>
        <v>0</v>
      </c>
    </row>
  </sheetData>
  <autoFilter ref="B2:Q309" xr:uid="{D32142BE-750B-4FBF-9457-643B04578775}"/>
  <mergeCells count="36">
    <mergeCell ref="W64:Y64"/>
    <mergeCell ref="W58:Y58"/>
    <mergeCell ref="S60:U60"/>
    <mergeCell ref="S64:U64"/>
    <mergeCell ref="W30:Y31"/>
    <mergeCell ref="S54:U54"/>
    <mergeCell ref="Y25:AA25"/>
    <mergeCell ref="Y26:AA26"/>
    <mergeCell ref="Y27:AA27"/>
    <mergeCell ref="W56:X56"/>
    <mergeCell ref="AD9:AG9"/>
    <mergeCell ref="AD24:AF24"/>
    <mergeCell ref="AD25:AF25"/>
    <mergeCell ref="AD26:AF26"/>
    <mergeCell ref="AD27:AF27"/>
    <mergeCell ref="Y24:AA24"/>
    <mergeCell ref="W51:Y51"/>
    <mergeCell ref="W35:Y35"/>
    <mergeCell ref="W40:Y40"/>
    <mergeCell ref="W46:Y46"/>
    <mergeCell ref="Y9:AB9"/>
    <mergeCell ref="O2:O3"/>
    <mergeCell ref="Q2:Q3"/>
    <mergeCell ref="S35:U35"/>
    <mergeCell ref="S49:U49"/>
    <mergeCell ref="S10:U10"/>
    <mergeCell ref="S16:U16"/>
    <mergeCell ref="S36:U36"/>
    <mergeCell ref="S42:U42"/>
    <mergeCell ref="S30:U31"/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520F-E3D8-41DE-A7FE-40B0167C7FE0}">
  <dimension ref="B2:AG310"/>
  <sheetViews>
    <sheetView workbookViewId="0">
      <selection activeCell="AA31" sqref="AA31"/>
    </sheetView>
  </sheetViews>
  <sheetFormatPr baseColWidth="10" defaultRowHeight="15" x14ac:dyDescent="0.25"/>
  <sheetData>
    <row r="2" spans="2:33" ht="30" x14ac:dyDescent="0.25"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" t="s">
        <v>6</v>
      </c>
      <c r="I2" s="1" t="s">
        <v>8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15</v>
      </c>
      <c r="O2" s="19" t="s">
        <v>16</v>
      </c>
      <c r="P2" s="1" t="s">
        <v>17</v>
      </c>
      <c r="Q2" s="19" t="s">
        <v>18</v>
      </c>
      <c r="R2" s="9"/>
    </row>
    <row r="3" spans="2:33" x14ac:dyDescent="0.25">
      <c r="B3" s="19"/>
      <c r="C3" s="19"/>
      <c r="D3" s="19"/>
      <c r="E3" s="19"/>
      <c r="F3" s="19"/>
      <c r="G3" s="19"/>
      <c r="H3" s="1" t="s">
        <v>7</v>
      </c>
      <c r="I3" s="1" t="s">
        <v>9</v>
      </c>
      <c r="J3" s="1" t="s">
        <v>9</v>
      </c>
      <c r="K3" s="1" t="s">
        <v>9</v>
      </c>
      <c r="L3" s="1" t="s">
        <v>13</v>
      </c>
      <c r="M3" s="1" t="s">
        <v>13</v>
      </c>
      <c r="N3" s="1" t="s">
        <v>13</v>
      </c>
      <c r="O3" s="19"/>
      <c r="P3" s="1" t="s">
        <v>7</v>
      </c>
      <c r="Q3" s="19"/>
    </row>
    <row r="4" spans="2:33" x14ac:dyDescent="0.25">
      <c r="B4" s="2">
        <f>'Set a analizar'!B310</f>
        <v>-1</v>
      </c>
      <c r="C4" s="2" t="str">
        <f>'Set a analizar'!C310</f>
        <v>B8</v>
      </c>
      <c r="D4" s="2">
        <f>'Set a analizar'!D310</f>
        <v>8</v>
      </c>
      <c r="E4" s="2" t="str">
        <f>'Set a analizar'!E310</f>
        <v>PP</v>
      </c>
      <c r="F4" s="2" t="str">
        <f>'Set a analizar'!F310</f>
        <v>LinStatic</v>
      </c>
      <c r="G4" s="2">
        <f>'Set a analizar'!G310</f>
        <v>0</v>
      </c>
      <c r="H4" s="2">
        <f>'Set a analizar'!H310</f>
        <v>0.15</v>
      </c>
      <c r="I4" s="2">
        <f>'Set a analizar'!I310</f>
        <v>0</v>
      </c>
      <c r="J4" s="2">
        <f>'Set a analizar'!J310</f>
        <v>-4.0861999999999998</v>
      </c>
      <c r="K4" s="2">
        <f>'Set a analizar'!K310</f>
        <v>0</v>
      </c>
      <c r="L4" s="2">
        <f>'Set a analizar'!L310</f>
        <v>0</v>
      </c>
      <c r="M4" s="2">
        <f>'Set a analizar'!M310</f>
        <v>0</v>
      </c>
      <c r="N4" s="2">
        <f>'Set a analizar'!N310</f>
        <v>-4.2862</v>
      </c>
      <c r="O4" s="2">
        <f>'Set a analizar'!O310</f>
        <v>46030</v>
      </c>
      <c r="P4" s="2">
        <f>'Set a analizar'!P310</f>
        <v>0.15</v>
      </c>
      <c r="Q4" s="2">
        <f>'Set a analizar'!Q310</f>
        <v>0</v>
      </c>
      <c r="S4" s="4" t="s">
        <v>36</v>
      </c>
      <c r="T4" s="4">
        <f>MAX(N4:N309)</f>
        <v>7.0796999999999999</v>
      </c>
      <c r="U4" s="4" t="s">
        <v>40</v>
      </c>
      <c r="X4" s="4"/>
      <c r="Y4" s="4"/>
    </row>
    <row r="5" spans="2:33" x14ac:dyDescent="0.25">
      <c r="B5" s="2">
        <f>'Set a analizar'!B311</f>
        <v>-1</v>
      </c>
      <c r="C5" s="2" t="str">
        <f>'Set a analizar'!C311</f>
        <v>B8</v>
      </c>
      <c r="D5" s="2">
        <f>'Set a analizar'!D311</f>
        <v>8</v>
      </c>
      <c r="E5" s="2" t="str">
        <f>'Set a analizar'!E311</f>
        <v>PP</v>
      </c>
      <c r="F5" s="2" t="str">
        <f>'Set a analizar'!F311</f>
        <v>LinStatic</v>
      </c>
      <c r="G5" s="2">
        <f>'Set a analizar'!G311</f>
        <v>0</v>
      </c>
      <c r="H5" s="2">
        <f>'Set a analizar'!H311</f>
        <v>0.55500000000000005</v>
      </c>
      <c r="I5" s="2">
        <f>'Set a analizar'!I311</f>
        <v>0</v>
      </c>
      <c r="J5" s="2">
        <f>'Set a analizar'!J311</f>
        <v>-3.9597000000000002</v>
      </c>
      <c r="K5" s="2">
        <f>'Set a analizar'!K311</f>
        <v>0</v>
      </c>
      <c r="L5" s="2">
        <f>'Set a analizar'!L311</f>
        <v>0</v>
      </c>
      <c r="M5" s="2">
        <f>'Set a analizar'!M311</f>
        <v>0</v>
      </c>
      <c r="N5" s="2">
        <f>'Set a analizar'!N311</f>
        <v>-2.6568999999999998</v>
      </c>
      <c r="O5" s="2">
        <f>'Set a analizar'!O311</f>
        <v>46030</v>
      </c>
      <c r="P5" s="2">
        <f>'Set a analizar'!P311</f>
        <v>0.55500000000000005</v>
      </c>
      <c r="Q5" s="2">
        <f>'Set a analizar'!Q311</f>
        <v>0</v>
      </c>
      <c r="S5" s="4" t="s">
        <v>37</v>
      </c>
      <c r="T5" s="4">
        <f>MIN(N4:N309)</f>
        <v>-11.074199999999999</v>
      </c>
      <c r="U5" s="4" t="s">
        <v>40</v>
      </c>
      <c r="X5" s="4"/>
      <c r="Y5" s="4"/>
      <c r="AA5" s="4" t="s">
        <v>69</v>
      </c>
      <c r="AB5" s="4">
        <f>T18</f>
        <v>35</v>
      </c>
      <c r="AC5" s="4">
        <v>0.85</v>
      </c>
    </row>
    <row r="6" spans="2:33" x14ac:dyDescent="0.25">
      <c r="B6" s="2">
        <f>'Set a analizar'!B312</f>
        <v>-1</v>
      </c>
      <c r="C6" s="2" t="str">
        <f>'Set a analizar'!C312</f>
        <v>B8</v>
      </c>
      <c r="D6" s="2">
        <f>'Set a analizar'!D312</f>
        <v>8</v>
      </c>
      <c r="E6" s="2" t="str">
        <f>'Set a analizar'!E312</f>
        <v>PP</v>
      </c>
      <c r="F6" s="2" t="str">
        <f>'Set a analizar'!F312</f>
        <v>LinStatic</v>
      </c>
      <c r="G6" s="2">
        <f>'Set a analizar'!G312</f>
        <v>0</v>
      </c>
      <c r="H6" s="2">
        <f>'Set a analizar'!H312</f>
        <v>0.96</v>
      </c>
      <c r="I6" s="2">
        <f>'Set a analizar'!I312</f>
        <v>0</v>
      </c>
      <c r="J6" s="2">
        <f>'Set a analizar'!J312</f>
        <v>-3.8331</v>
      </c>
      <c r="K6" s="2">
        <f>'Set a analizar'!K312</f>
        <v>0</v>
      </c>
      <c r="L6" s="2">
        <f>'Set a analizar'!L312</f>
        <v>0</v>
      </c>
      <c r="M6" s="2">
        <f>'Set a analizar'!M312</f>
        <v>0</v>
      </c>
      <c r="N6" s="2">
        <f>'Set a analizar'!N312</f>
        <v>-1.0789</v>
      </c>
      <c r="O6" s="2">
        <f>'Set a analizar'!O312</f>
        <v>46030</v>
      </c>
      <c r="P6" s="2">
        <f>'Set a analizar'!P312</f>
        <v>0.96</v>
      </c>
      <c r="Q6" s="2">
        <f>'Set a analizar'!Q312</f>
        <v>0</v>
      </c>
      <c r="X6" s="4"/>
      <c r="Y6" s="4"/>
      <c r="AA6" s="4"/>
      <c r="AB6" s="4"/>
      <c r="AC6" s="4">
        <v>0.65</v>
      </c>
    </row>
    <row r="7" spans="2:33" x14ac:dyDescent="0.25">
      <c r="B7" s="2">
        <f>'Set a analizar'!B313</f>
        <v>-1</v>
      </c>
      <c r="C7" s="2" t="str">
        <f>'Set a analizar'!C313</f>
        <v>B8</v>
      </c>
      <c r="D7" s="2">
        <f>'Set a analizar'!D313</f>
        <v>8</v>
      </c>
      <c r="E7" s="2" t="str">
        <f>'Set a analizar'!E313</f>
        <v>PP</v>
      </c>
      <c r="F7" s="2" t="str">
        <f>'Set a analizar'!F313</f>
        <v>LinStatic</v>
      </c>
      <c r="G7" s="2">
        <f>'Set a analizar'!G313</f>
        <v>0</v>
      </c>
      <c r="H7" s="2">
        <f>'Set a analizar'!H313</f>
        <v>0.96</v>
      </c>
      <c r="I7" s="2">
        <f>'Set a analizar'!I313</f>
        <v>0</v>
      </c>
      <c r="J7" s="2">
        <f>'Set a analizar'!J313</f>
        <v>-2.7294</v>
      </c>
      <c r="K7" s="2">
        <f>'Set a analizar'!K313</f>
        <v>0</v>
      </c>
      <c r="L7" s="2">
        <f>'Set a analizar'!L313</f>
        <v>0</v>
      </c>
      <c r="M7" s="2">
        <f>'Set a analizar'!M313</f>
        <v>0</v>
      </c>
      <c r="N7" s="2">
        <f>'Set a analizar'!N313</f>
        <v>-0.95499999999999996</v>
      </c>
      <c r="O7" s="2">
        <f>'Set a analizar'!O313</f>
        <v>46061</v>
      </c>
      <c r="P7" s="2">
        <f>'Set a analizar'!P313</f>
        <v>0</v>
      </c>
      <c r="Q7" s="2">
        <f>'Set a analizar'!Q313</f>
        <v>0</v>
      </c>
      <c r="S7" s="4" t="s">
        <v>39</v>
      </c>
      <c r="T7" s="4">
        <f>MAX(J4:J309)</f>
        <v>10.2554</v>
      </c>
      <c r="U7" s="4" t="s">
        <v>9</v>
      </c>
      <c r="AA7" s="4"/>
      <c r="AB7" s="4"/>
      <c r="AC7" s="4">
        <f>0.85-(0.05*(AB5-28)/7)</f>
        <v>0.79999999999999993</v>
      </c>
    </row>
    <row r="8" spans="2:33" x14ac:dyDescent="0.25">
      <c r="B8" s="2">
        <f>'Set a analizar'!B314</f>
        <v>-1</v>
      </c>
      <c r="C8" s="2" t="str">
        <f>'Set a analizar'!C314</f>
        <v>B8</v>
      </c>
      <c r="D8" s="2">
        <f>'Set a analizar'!D314</f>
        <v>8</v>
      </c>
      <c r="E8" s="2" t="str">
        <f>'Set a analizar'!E314</f>
        <v>PP</v>
      </c>
      <c r="F8" s="2" t="str">
        <f>'Set a analizar'!F314</f>
        <v>LinStatic</v>
      </c>
      <c r="G8" s="2">
        <f>'Set a analizar'!G314</f>
        <v>0</v>
      </c>
      <c r="H8" s="2">
        <f>'Set a analizar'!H314</f>
        <v>1.4590000000000001</v>
      </c>
      <c r="I8" s="2">
        <f>'Set a analizar'!I314</f>
        <v>0</v>
      </c>
      <c r="J8" s="2">
        <f>'Set a analizar'!J314</f>
        <v>-2.5733999999999999</v>
      </c>
      <c r="K8" s="2">
        <f>'Set a analizar'!K314</f>
        <v>0</v>
      </c>
      <c r="L8" s="2">
        <f>'Set a analizar'!L314</f>
        <v>0</v>
      </c>
      <c r="M8" s="2">
        <f>'Set a analizar'!M314</f>
        <v>0</v>
      </c>
      <c r="N8" s="2">
        <f>'Set a analizar'!N314</f>
        <v>0.36799999999999999</v>
      </c>
      <c r="O8" s="2">
        <f>'Set a analizar'!O314</f>
        <v>46061</v>
      </c>
      <c r="P8" s="2">
        <f>'Set a analizar'!P314</f>
        <v>0.499</v>
      </c>
      <c r="Q8" s="2">
        <f>'Set a analizar'!Q314</f>
        <v>0</v>
      </c>
      <c r="S8" s="4" t="s">
        <v>38</v>
      </c>
      <c r="T8" s="4">
        <f>MIN(J4:J309)</f>
        <v>-10.482200000000001</v>
      </c>
      <c r="U8" s="4" t="s">
        <v>9</v>
      </c>
    </row>
    <row r="9" spans="2:33" x14ac:dyDescent="0.25">
      <c r="B9" s="2">
        <f>'Set a analizar'!B315</f>
        <v>-1</v>
      </c>
      <c r="C9" s="2" t="str">
        <f>'Set a analizar'!C315</f>
        <v>B8</v>
      </c>
      <c r="D9" s="2">
        <f>'Set a analizar'!D315</f>
        <v>8</v>
      </c>
      <c r="E9" s="2" t="str">
        <f>'Set a analizar'!E315</f>
        <v>PP</v>
      </c>
      <c r="F9" s="2" t="str">
        <f>'Set a analizar'!F315</f>
        <v>LinStatic</v>
      </c>
      <c r="G9" s="2">
        <f>'Set a analizar'!G315</f>
        <v>0</v>
      </c>
      <c r="H9" s="2">
        <f>'Set a analizar'!H315</f>
        <v>1.958</v>
      </c>
      <c r="I9" s="2">
        <f>'Set a analizar'!I315</f>
        <v>0</v>
      </c>
      <c r="J9" s="2">
        <f>'Set a analizar'!J315</f>
        <v>-2.4175</v>
      </c>
      <c r="K9" s="2">
        <f>'Set a analizar'!K315</f>
        <v>0</v>
      </c>
      <c r="L9" s="2">
        <f>'Set a analizar'!L315</f>
        <v>0</v>
      </c>
      <c r="M9" s="2">
        <f>'Set a analizar'!M315</f>
        <v>0</v>
      </c>
      <c r="N9" s="2">
        <f>'Set a analizar'!N315</f>
        <v>1.6133</v>
      </c>
      <c r="O9" s="2">
        <f>'Set a analizar'!O315</f>
        <v>46061</v>
      </c>
      <c r="P9" s="2">
        <f>'Set a analizar'!P315</f>
        <v>0.998</v>
      </c>
      <c r="Q9" s="2">
        <f>'Set a analizar'!Q315</f>
        <v>0</v>
      </c>
      <c r="Y9" s="27" t="s">
        <v>101</v>
      </c>
      <c r="Z9" s="27"/>
      <c r="AA9" s="27"/>
      <c r="AB9" s="27"/>
      <c r="AD9" s="27" t="s">
        <v>102</v>
      </c>
      <c r="AE9" s="27"/>
      <c r="AF9" s="27"/>
      <c r="AG9" s="27"/>
    </row>
    <row r="10" spans="2:33" x14ac:dyDescent="0.25">
      <c r="B10" s="2">
        <f>'Set a analizar'!B316</f>
        <v>-1</v>
      </c>
      <c r="C10" s="2" t="str">
        <f>'Set a analizar'!C316</f>
        <v>B8</v>
      </c>
      <c r="D10" s="2">
        <f>'Set a analizar'!D316</f>
        <v>8</v>
      </c>
      <c r="E10" s="2" t="str">
        <f>'Set a analizar'!E316</f>
        <v>PP</v>
      </c>
      <c r="F10" s="2" t="str">
        <f>'Set a analizar'!F316</f>
        <v>LinStatic</v>
      </c>
      <c r="G10" s="2">
        <f>'Set a analizar'!G316</f>
        <v>0</v>
      </c>
      <c r="H10" s="2">
        <f>'Set a analizar'!H316</f>
        <v>1.958</v>
      </c>
      <c r="I10" s="2">
        <f>'Set a analizar'!I316</f>
        <v>0</v>
      </c>
      <c r="J10" s="2">
        <f>'Set a analizar'!J316</f>
        <v>-1.0972999999999999</v>
      </c>
      <c r="K10" s="2">
        <f>'Set a analizar'!K316</f>
        <v>0</v>
      </c>
      <c r="L10" s="2">
        <f>'Set a analizar'!L316</f>
        <v>0</v>
      </c>
      <c r="M10" s="2">
        <f>'Set a analizar'!M316</f>
        <v>0</v>
      </c>
      <c r="N10" s="2">
        <f>'Set a analizar'!N316</f>
        <v>1.6757</v>
      </c>
      <c r="O10" s="2">
        <f>'Set a analizar'!O316</f>
        <v>46089</v>
      </c>
      <c r="P10" s="2">
        <f>'Set a analizar'!P316</f>
        <v>0</v>
      </c>
      <c r="Q10" s="2">
        <f>'Set a analizar'!Q316</f>
        <v>0</v>
      </c>
      <c r="S10" s="16" t="s">
        <v>45</v>
      </c>
      <c r="T10" s="17"/>
      <c r="U10" s="18"/>
      <c r="Y10" s="4" t="s">
        <v>85</v>
      </c>
      <c r="Z10" s="4" t="s">
        <v>87</v>
      </c>
      <c r="AA10" s="4" t="s">
        <v>89</v>
      </c>
      <c r="AB10" s="4" t="s">
        <v>90</v>
      </c>
      <c r="AD10" s="4" t="s">
        <v>85</v>
      </c>
      <c r="AE10" s="4" t="s">
        <v>87</v>
      </c>
      <c r="AF10" s="4" t="s">
        <v>89</v>
      </c>
      <c r="AG10" s="4" t="s">
        <v>90</v>
      </c>
    </row>
    <row r="11" spans="2:33" x14ac:dyDescent="0.25">
      <c r="B11" s="2">
        <f>'Set a analizar'!B317</f>
        <v>-1</v>
      </c>
      <c r="C11" s="2" t="str">
        <f>'Set a analizar'!C317</f>
        <v>B8</v>
      </c>
      <c r="D11" s="2">
        <f>'Set a analizar'!D317</f>
        <v>8</v>
      </c>
      <c r="E11" s="2" t="str">
        <f>'Set a analizar'!E317</f>
        <v>PP</v>
      </c>
      <c r="F11" s="2" t="str">
        <f>'Set a analizar'!F317</f>
        <v>LinStatic</v>
      </c>
      <c r="G11" s="2">
        <f>'Set a analizar'!G317</f>
        <v>0</v>
      </c>
      <c r="H11" s="2">
        <f>'Set a analizar'!H317</f>
        <v>2.4569999999999999</v>
      </c>
      <c r="I11" s="2">
        <f>'Set a analizar'!I317</f>
        <v>0</v>
      </c>
      <c r="J11" s="2">
        <f>'Set a analizar'!J317</f>
        <v>-0.94130000000000003</v>
      </c>
      <c r="K11" s="2">
        <f>'Set a analizar'!K317</f>
        <v>0</v>
      </c>
      <c r="L11" s="2">
        <f>'Set a analizar'!L317</f>
        <v>0</v>
      </c>
      <c r="M11" s="2">
        <f>'Set a analizar'!M317</f>
        <v>0</v>
      </c>
      <c r="N11" s="2">
        <f>'Set a analizar'!N317</f>
        <v>2.1842999999999999</v>
      </c>
      <c r="O11" s="2">
        <f>'Set a analizar'!O317</f>
        <v>46089</v>
      </c>
      <c r="P11" s="2">
        <f>'Set a analizar'!P317</f>
        <v>0.499</v>
      </c>
      <c r="Q11" s="2">
        <f>'Set a analizar'!Q317</f>
        <v>0</v>
      </c>
      <c r="S11" s="4" t="s">
        <v>46</v>
      </c>
      <c r="T11" s="4">
        <v>0.5</v>
      </c>
      <c r="U11" s="4" t="s">
        <v>7</v>
      </c>
      <c r="Y11" s="4" t="s">
        <v>86</v>
      </c>
      <c r="Z11" s="4" t="s">
        <v>88</v>
      </c>
      <c r="AA11" s="4"/>
      <c r="AB11" s="4" t="s">
        <v>88</v>
      </c>
      <c r="AD11" s="4" t="s">
        <v>86</v>
      </c>
      <c r="AE11" s="4" t="s">
        <v>88</v>
      </c>
      <c r="AF11" s="4"/>
      <c r="AG11" s="4" t="s">
        <v>88</v>
      </c>
    </row>
    <row r="12" spans="2:33" x14ac:dyDescent="0.25">
      <c r="B12" s="2">
        <f>'Set a analizar'!B318</f>
        <v>-1</v>
      </c>
      <c r="C12" s="2" t="str">
        <f>'Set a analizar'!C318</f>
        <v>B8</v>
      </c>
      <c r="D12" s="2">
        <f>'Set a analizar'!D318</f>
        <v>8</v>
      </c>
      <c r="E12" s="2" t="str">
        <f>'Set a analizar'!E318</f>
        <v>PP</v>
      </c>
      <c r="F12" s="2" t="str">
        <f>'Set a analizar'!F318</f>
        <v>LinStatic</v>
      </c>
      <c r="G12" s="2">
        <f>'Set a analizar'!G318</f>
        <v>0</v>
      </c>
      <c r="H12" s="2">
        <f>'Set a analizar'!H318</f>
        <v>2.956</v>
      </c>
      <c r="I12" s="2">
        <f>'Set a analizar'!I318</f>
        <v>0</v>
      </c>
      <c r="J12" s="2">
        <f>'Set a analizar'!J318</f>
        <v>-0.78539999999999999</v>
      </c>
      <c r="K12" s="2">
        <f>'Set a analizar'!K318</f>
        <v>0</v>
      </c>
      <c r="L12" s="2">
        <f>'Set a analizar'!L318</f>
        <v>0</v>
      </c>
      <c r="M12" s="2">
        <f>'Set a analizar'!M318</f>
        <v>0</v>
      </c>
      <c r="N12" s="2">
        <f>'Set a analizar'!N318</f>
        <v>2.6151</v>
      </c>
      <c r="O12" s="2">
        <f>'Set a analizar'!O318</f>
        <v>46089</v>
      </c>
      <c r="P12" s="2">
        <f>'Set a analizar'!P318</f>
        <v>0.998</v>
      </c>
      <c r="Q12" s="2">
        <f>'Set a analizar'!Q318</f>
        <v>0</v>
      </c>
      <c r="S12" s="4" t="s">
        <v>47</v>
      </c>
      <c r="T12" s="4">
        <v>0.25</v>
      </c>
      <c r="U12" s="4" t="s">
        <v>7</v>
      </c>
      <c r="Y12" s="4">
        <v>8</v>
      </c>
      <c r="Z12" s="7">
        <f>PI()*(Y12/2)^2</f>
        <v>50.26548245743669</v>
      </c>
      <c r="AA12" s="4"/>
      <c r="AB12" s="4">
        <f>AA12*Z12</f>
        <v>0</v>
      </c>
      <c r="AD12" s="4">
        <v>8</v>
      </c>
      <c r="AE12" s="7">
        <f>PI()*(AD12/2)^2</f>
        <v>50.26548245743669</v>
      </c>
      <c r="AF12" s="4">
        <v>1</v>
      </c>
      <c r="AG12" s="4">
        <f t="shared" ref="AG12:AG22" si="0">AF12*AE12</f>
        <v>50.26548245743669</v>
      </c>
    </row>
    <row r="13" spans="2:33" x14ac:dyDescent="0.25">
      <c r="B13" s="2">
        <f>'Set a analizar'!B319</f>
        <v>-1</v>
      </c>
      <c r="C13" s="2" t="str">
        <f>'Set a analizar'!C319</f>
        <v>B8</v>
      </c>
      <c r="D13" s="2">
        <f>'Set a analizar'!D319</f>
        <v>8</v>
      </c>
      <c r="E13" s="2" t="str">
        <f>'Set a analizar'!E319</f>
        <v>PP</v>
      </c>
      <c r="F13" s="2" t="str">
        <f>'Set a analizar'!F319</f>
        <v>LinStatic</v>
      </c>
      <c r="G13" s="2">
        <f>'Set a analizar'!G319</f>
        <v>0</v>
      </c>
      <c r="H13" s="2">
        <f>'Set a analizar'!H319</f>
        <v>2.956</v>
      </c>
      <c r="I13" s="2">
        <f>'Set a analizar'!I319</f>
        <v>0</v>
      </c>
      <c r="J13" s="2">
        <f>'Set a analizar'!J319</f>
        <v>0.59230000000000005</v>
      </c>
      <c r="K13" s="2">
        <f>'Set a analizar'!K319</f>
        <v>0</v>
      </c>
      <c r="L13" s="2">
        <f>'Set a analizar'!L319</f>
        <v>0</v>
      </c>
      <c r="M13" s="2">
        <f>'Set a analizar'!M319</f>
        <v>0</v>
      </c>
      <c r="N13" s="2">
        <f>'Set a analizar'!N319</f>
        <v>2.6185</v>
      </c>
      <c r="O13" s="2">
        <f>'Set a analizar'!O319</f>
        <v>46120</v>
      </c>
      <c r="P13" s="2">
        <f>'Set a analizar'!P319</f>
        <v>0</v>
      </c>
      <c r="Q13" s="2">
        <f>'Set a analizar'!Q319</f>
        <v>0</v>
      </c>
      <c r="S13" s="4" t="s">
        <v>96</v>
      </c>
      <c r="T13" s="4">
        <v>5</v>
      </c>
      <c r="U13" s="4" t="s">
        <v>71</v>
      </c>
      <c r="Y13" s="4">
        <v>10</v>
      </c>
      <c r="Z13" s="7">
        <f t="shared" ref="Z13:Z22" si="1">PI()*(Y13/2)^2</f>
        <v>78.539816339744831</v>
      </c>
      <c r="AA13" s="4"/>
      <c r="AB13" s="4">
        <f t="shared" ref="AB13:AB22" si="2">AA13*Z13</f>
        <v>0</v>
      </c>
      <c r="AD13" s="4">
        <v>10</v>
      </c>
      <c r="AE13" s="7">
        <f t="shared" ref="AE13:AE22" si="3">PI()*(AD13/2)^2</f>
        <v>78.539816339744831</v>
      </c>
      <c r="AF13" s="4"/>
      <c r="AG13" s="4">
        <f t="shared" si="0"/>
        <v>0</v>
      </c>
    </row>
    <row r="14" spans="2:33" x14ac:dyDescent="0.25">
      <c r="B14" s="2">
        <f>'Set a analizar'!B320</f>
        <v>-1</v>
      </c>
      <c r="C14" s="2" t="str">
        <f>'Set a analizar'!C320</f>
        <v>B8</v>
      </c>
      <c r="D14" s="2">
        <f>'Set a analizar'!D320</f>
        <v>8</v>
      </c>
      <c r="E14" s="2" t="str">
        <f>'Set a analizar'!E320</f>
        <v>PP</v>
      </c>
      <c r="F14" s="2" t="str">
        <f>'Set a analizar'!F320</f>
        <v>LinStatic</v>
      </c>
      <c r="G14" s="2">
        <f>'Set a analizar'!G320</f>
        <v>0</v>
      </c>
      <c r="H14" s="2">
        <f>'Set a analizar'!H320</f>
        <v>3.4550000000000001</v>
      </c>
      <c r="I14" s="2">
        <f>'Set a analizar'!I320</f>
        <v>0</v>
      </c>
      <c r="J14" s="2">
        <f>'Set a analizar'!J320</f>
        <v>0.74819999999999998</v>
      </c>
      <c r="K14" s="2">
        <f>'Set a analizar'!K320</f>
        <v>0</v>
      </c>
      <c r="L14" s="2">
        <f>'Set a analizar'!L320</f>
        <v>0</v>
      </c>
      <c r="M14" s="2">
        <f>'Set a analizar'!M320</f>
        <v>0</v>
      </c>
      <c r="N14" s="2">
        <f>'Set a analizar'!N320</f>
        <v>2.2841</v>
      </c>
      <c r="O14" s="2">
        <f>'Set a analizar'!O320</f>
        <v>46120</v>
      </c>
      <c r="P14" s="2">
        <f>'Set a analizar'!P320</f>
        <v>0.499</v>
      </c>
      <c r="Q14" s="2">
        <f>'Set a analizar'!Q320</f>
        <v>0</v>
      </c>
      <c r="S14" s="4" t="s">
        <v>81</v>
      </c>
      <c r="T14" s="4">
        <f>T11-T13/100</f>
        <v>0.45</v>
      </c>
      <c r="U14" s="4" t="s">
        <v>7</v>
      </c>
      <c r="Y14" s="4">
        <v>12</v>
      </c>
      <c r="Z14" s="7">
        <f t="shared" si="1"/>
        <v>113.09733552923255</v>
      </c>
      <c r="AA14" s="4"/>
      <c r="AB14" s="4">
        <f t="shared" si="2"/>
        <v>0</v>
      </c>
      <c r="AD14" s="4">
        <v>12</v>
      </c>
      <c r="AE14" s="7">
        <f t="shared" si="3"/>
        <v>113.09733552923255</v>
      </c>
      <c r="AF14" s="4"/>
      <c r="AG14" s="4">
        <f t="shared" si="0"/>
        <v>0</v>
      </c>
    </row>
    <row r="15" spans="2:33" x14ac:dyDescent="0.25">
      <c r="B15" s="2">
        <f>'Set a analizar'!B321</f>
        <v>-1</v>
      </c>
      <c r="C15" s="2" t="str">
        <f>'Set a analizar'!C321</f>
        <v>B8</v>
      </c>
      <c r="D15" s="2">
        <f>'Set a analizar'!D321</f>
        <v>8</v>
      </c>
      <c r="E15" s="2" t="str">
        <f>'Set a analizar'!E321</f>
        <v>PP</v>
      </c>
      <c r="F15" s="2" t="str">
        <f>'Set a analizar'!F321</f>
        <v>LinStatic</v>
      </c>
      <c r="G15" s="2">
        <f>'Set a analizar'!G321</f>
        <v>0</v>
      </c>
      <c r="H15" s="2">
        <f>'Set a analizar'!H321</f>
        <v>3.9540999999999999</v>
      </c>
      <c r="I15" s="2">
        <f>'Set a analizar'!I321</f>
        <v>0</v>
      </c>
      <c r="J15" s="2">
        <f>'Set a analizar'!J321</f>
        <v>0.90410000000000001</v>
      </c>
      <c r="K15" s="2">
        <f>'Set a analizar'!K321</f>
        <v>0</v>
      </c>
      <c r="L15" s="2">
        <f>'Set a analizar'!L321</f>
        <v>0</v>
      </c>
      <c r="M15" s="2">
        <f>'Set a analizar'!M321</f>
        <v>0</v>
      </c>
      <c r="N15" s="2">
        <f>'Set a analizar'!N321</f>
        <v>1.8717999999999999</v>
      </c>
      <c r="O15" s="2">
        <f>'Set a analizar'!O321</f>
        <v>46120</v>
      </c>
      <c r="P15" s="2">
        <f>'Set a analizar'!P321</f>
        <v>0.998</v>
      </c>
      <c r="Q15" s="2">
        <f>'Set a analizar'!Q321</f>
        <v>0</v>
      </c>
      <c r="Y15" s="4">
        <v>16</v>
      </c>
      <c r="Z15" s="7">
        <f t="shared" si="1"/>
        <v>201.06192982974676</v>
      </c>
      <c r="AA15" s="4"/>
      <c r="AB15" s="4">
        <f t="shared" si="2"/>
        <v>0</v>
      </c>
      <c r="AD15" s="4">
        <v>16</v>
      </c>
      <c r="AE15" s="7">
        <f t="shared" si="3"/>
        <v>201.06192982974676</v>
      </c>
      <c r="AF15" s="4"/>
      <c r="AG15" s="4">
        <f t="shared" si="0"/>
        <v>0</v>
      </c>
    </row>
    <row r="16" spans="2:33" x14ac:dyDescent="0.25">
      <c r="B16" s="2">
        <f>'Set a analizar'!B322</f>
        <v>-1</v>
      </c>
      <c r="C16" s="2" t="str">
        <f>'Set a analizar'!C322</f>
        <v>B8</v>
      </c>
      <c r="D16" s="2">
        <f>'Set a analizar'!D322</f>
        <v>8</v>
      </c>
      <c r="E16" s="2" t="str">
        <f>'Set a analizar'!E322</f>
        <v>PP</v>
      </c>
      <c r="F16" s="2" t="str">
        <f>'Set a analizar'!F322</f>
        <v>LinStatic</v>
      </c>
      <c r="G16" s="2">
        <f>'Set a analizar'!G322</f>
        <v>0</v>
      </c>
      <c r="H16" s="2">
        <f>'Set a analizar'!H322</f>
        <v>3.9540999999999999</v>
      </c>
      <c r="I16" s="2">
        <f>'Set a analizar'!I322</f>
        <v>0</v>
      </c>
      <c r="J16" s="2">
        <f>'Set a analizar'!J322</f>
        <v>2.2320000000000002</v>
      </c>
      <c r="K16" s="2">
        <f>'Set a analizar'!K322</f>
        <v>0</v>
      </c>
      <c r="L16" s="2">
        <f>'Set a analizar'!L322</f>
        <v>0</v>
      </c>
      <c r="M16" s="2">
        <f>'Set a analizar'!M322</f>
        <v>0</v>
      </c>
      <c r="N16" s="2">
        <f>'Set a analizar'!N322</f>
        <v>1.8162</v>
      </c>
      <c r="O16" s="2">
        <f>'Set a analizar'!O322</f>
        <v>46150</v>
      </c>
      <c r="P16" s="2">
        <f>'Set a analizar'!P322</f>
        <v>0</v>
      </c>
      <c r="Q16" s="2">
        <f>'Set a analizar'!Q322</f>
        <v>0</v>
      </c>
      <c r="S16" s="16" t="s">
        <v>48</v>
      </c>
      <c r="T16" s="17"/>
      <c r="U16" s="18"/>
      <c r="Y16" s="4">
        <v>18</v>
      </c>
      <c r="Z16" s="7">
        <f t="shared" si="1"/>
        <v>254.46900494077323</v>
      </c>
      <c r="AA16" s="4">
        <v>3</v>
      </c>
      <c r="AB16" s="4">
        <f t="shared" si="2"/>
        <v>763.40701482231975</v>
      </c>
      <c r="AD16" s="4">
        <v>18</v>
      </c>
      <c r="AE16" s="7">
        <f t="shared" si="3"/>
        <v>254.46900494077323</v>
      </c>
      <c r="AF16" s="4">
        <v>0</v>
      </c>
      <c r="AG16" s="4">
        <f t="shared" si="0"/>
        <v>0</v>
      </c>
    </row>
    <row r="17" spans="2:33" x14ac:dyDescent="0.25">
      <c r="B17" s="2">
        <f>'Set a analizar'!B323</f>
        <v>-1</v>
      </c>
      <c r="C17" s="2" t="str">
        <f>'Set a analizar'!C323</f>
        <v>B8</v>
      </c>
      <c r="D17" s="2">
        <f>'Set a analizar'!D323</f>
        <v>8</v>
      </c>
      <c r="E17" s="2" t="str">
        <f>'Set a analizar'!E323</f>
        <v>PP</v>
      </c>
      <c r="F17" s="2" t="str">
        <f>'Set a analizar'!F323</f>
        <v>LinStatic</v>
      </c>
      <c r="G17" s="2">
        <f>'Set a analizar'!G323</f>
        <v>0</v>
      </c>
      <c r="H17" s="2">
        <f>'Set a analizar'!H323</f>
        <v>4.4531000000000001</v>
      </c>
      <c r="I17" s="2">
        <f>'Set a analizar'!I323</f>
        <v>0</v>
      </c>
      <c r="J17" s="2">
        <f>'Set a analizar'!J323</f>
        <v>2.3879000000000001</v>
      </c>
      <c r="K17" s="2">
        <f>'Set a analizar'!K323</f>
        <v>0</v>
      </c>
      <c r="L17" s="2">
        <f>'Set a analizar'!L323</f>
        <v>0</v>
      </c>
      <c r="M17" s="2">
        <f>'Set a analizar'!M323</f>
        <v>0</v>
      </c>
      <c r="N17" s="2">
        <f>'Set a analizar'!N323</f>
        <v>0.66349999999999998</v>
      </c>
      <c r="O17" s="2">
        <f>'Set a analizar'!O323</f>
        <v>46150</v>
      </c>
      <c r="P17" s="2">
        <f>'Set a analizar'!P323</f>
        <v>0.499</v>
      </c>
      <c r="Q17" s="2">
        <f>'Set a analizar'!Q323</f>
        <v>0</v>
      </c>
      <c r="S17" s="4"/>
      <c r="T17" s="4"/>
      <c r="U17" s="4"/>
      <c r="Y17" s="4">
        <v>22</v>
      </c>
      <c r="Z17" s="7">
        <f t="shared" si="1"/>
        <v>380.13271108436498</v>
      </c>
      <c r="AA17" s="4">
        <v>0</v>
      </c>
      <c r="AB17" s="4">
        <f t="shared" si="2"/>
        <v>0</v>
      </c>
      <c r="AD17" s="4">
        <v>22</v>
      </c>
      <c r="AE17" s="7">
        <f t="shared" si="3"/>
        <v>380.13271108436498</v>
      </c>
      <c r="AF17" s="4">
        <v>0</v>
      </c>
      <c r="AG17" s="4">
        <f t="shared" si="0"/>
        <v>0</v>
      </c>
    </row>
    <row r="18" spans="2:33" x14ac:dyDescent="0.25">
      <c r="B18" s="2">
        <f>'Set a analizar'!B324</f>
        <v>-1</v>
      </c>
      <c r="C18" s="2" t="str">
        <f>'Set a analizar'!C324</f>
        <v>B8</v>
      </c>
      <c r="D18" s="2">
        <f>'Set a analizar'!D324</f>
        <v>8</v>
      </c>
      <c r="E18" s="2" t="str">
        <f>'Set a analizar'!E324</f>
        <v>PP</v>
      </c>
      <c r="F18" s="2" t="str">
        <f>'Set a analizar'!F324</f>
        <v>LinStatic</v>
      </c>
      <c r="G18" s="2">
        <f>'Set a analizar'!G324</f>
        <v>0</v>
      </c>
      <c r="H18" s="2">
        <f>'Set a analizar'!H324</f>
        <v>4.9520999999999997</v>
      </c>
      <c r="I18" s="2">
        <f>'Set a analizar'!I324</f>
        <v>0</v>
      </c>
      <c r="J18" s="2">
        <f>'Set a analizar'!J324</f>
        <v>2.5438999999999998</v>
      </c>
      <c r="K18" s="2">
        <f>'Set a analizar'!K324</f>
        <v>0</v>
      </c>
      <c r="L18" s="2">
        <f>'Set a analizar'!L324</f>
        <v>0</v>
      </c>
      <c r="M18" s="2">
        <f>'Set a analizar'!M324</f>
        <v>0</v>
      </c>
      <c r="N18" s="2">
        <f>'Set a analizar'!N324</f>
        <v>-0.56699999999999995</v>
      </c>
      <c r="O18" s="2">
        <f>'Set a analizar'!O324</f>
        <v>46150</v>
      </c>
      <c r="P18" s="2">
        <f>'Set a analizar'!P324</f>
        <v>0.998</v>
      </c>
      <c r="Q18" s="2">
        <f>'Set a analizar'!Q324</f>
        <v>0</v>
      </c>
      <c r="S18" s="4" t="s">
        <v>50</v>
      </c>
      <c r="T18" s="4">
        <v>35</v>
      </c>
      <c r="U18" s="4" t="s">
        <v>52</v>
      </c>
      <c r="Y18" s="4">
        <v>25</v>
      </c>
      <c r="Z18" s="7">
        <f t="shared" si="1"/>
        <v>490.87385212340519</v>
      </c>
      <c r="AA18" s="4"/>
      <c r="AB18" s="4">
        <f t="shared" si="2"/>
        <v>0</v>
      </c>
      <c r="AD18" s="4">
        <v>25</v>
      </c>
      <c r="AE18" s="7">
        <f t="shared" si="3"/>
        <v>490.87385212340519</v>
      </c>
      <c r="AF18" s="4"/>
      <c r="AG18" s="4">
        <f t="shared" si="0"/>
        <v>0</v>
      </c>
    </row>
    <row r="19" spans="2:33" x14ac:dyDescent="0.25">
      <c r="B19" s="2">
        <f>'Set a analizar'!B325</f>
        <v>-1</v>
      </c>
      <c r="C19" s="2" t="str">
        <f>'Set a analizar'!C325</f>
        <v>B8</v>
      </c>
      <c r="D19" s="2">
        <f>'Set a analizar'!D325</f>
        <v>8</v>
      </c>
      <c r="E19" s="2" t="str">
        <f>'Set a analizar'!E325</f>
        <v>PP</v>
      </c>
      <c r="F19" s="2" t="str">
        <f>'Set a analizar'!F325</f>
        <v>LinStatic</v>
      </c>
      <c r="G19" s="2">
        <f>'Set a analizar'!G325</f>
        <v>0</v>
      </c>
      <c r="H19" s="2">
        <f>'Set a analizar'!H325</f>
        <v>4.9520999999999997</v>
      </c>
      <c r="I19" s="2">
        <f>'Set a analizar'!I325</f>
        <v>0</v>
      </c>
      <c r="J19" s="2">
        <f>'Set a analizar'!J325</f>
        <v>3.6995</v>
      </c>
      <c r="K19" s="2">
        <f>'Set a analizar'!K325</f>
        <v>0</v>
      </c>
      <c r="L19" s="2">
        <f>'Set a analizar'!L325</f>
        <v>0</v>
      </c>
      <c r="M19" s="2">
        <f>'Set a analizar'!M325</f>
        <v>0</v>
      </c>
      <c r="N19" s="2">
        <f>'Set a analizar'!N325</f>
        <v>-0.68220000000000003</v>
      </c>
      <c r="O19" s="2">
        <f>'Set a analizar'!O325</f>
        <v>46181</v>
      </c>
      <c r="P19" s="2">
        <f>'Set a analizar'!P325</f>
        <v>0</v>
      </c>
      <c r="Q19" s="2">
        <f>'Set a analizar'!Q325</f>
        <v>0</v>
      </c>
      <c r="S19" s="4" t="s">
        <v>51</v>
      </c>
      <c r="T19" s="4">
        <f>4700*(SQRT(T18))/1000</f>
        <v>27.805574980568196</v>
      </c>
      <c r="U19" s="4" t="s">
        <v>56</v>
      </c>
      <c r="Y19" s="4">
        <v>28</v>
      </c>
      <c r="Z19" s="7">
        <f t="shared" si="1"/>
        <v>615.75216010359941</v>
      </c>
      <c r="AA19" s="4"/>
      <c r="AB19" s="4">
        <f t="shared" si="2"/>
        <v>0</v>
      </c>
      <c r="AD19" s="4">
        <v>28</v>
      </c>
      <c r="AE19" s="7">
        <f t="shared" si="3"/>
        <v>615.75216010359941</v>
      </c>
      <c r="AF19" s="4"/>
      <c r="AG19" s="4">
        <f t="shared" si="0"/>
        <v>0</v>
      </c>
    </row>
    <row r="20" spans="2:33" x14ac:dyDescent="0.25">
      <c r="B20" s="2">
        <f>'Set a analizar'!B326</f>
        <v>-1</v>
      </c>
      <c r="C20" s="2" t="str">
        <f>'Set a analizar'!C326</f>
        <v>B8</v>
      </c>
      <c r="D20" s="2">
        <f>'Set a analizar'!D326</f>
        <v>8</v>
      </c>
      <c r="E20" s="2" t="str">
        <f>'Set a analizar'!E326</f>
        <v>PP</v>
      </c>
      <c r="F20" s="2" t="str">
        <f>'Set a analizar'!F326</f>
        <v>LinStatic</v>
      </c>
      <c r="G20" s="2">
        <f>'Set a analizar'!G326</f>
        <v>0</v>
      </c>
      <c r="H20" s="2">
        <f>'Set a analizar'!H326</f>
        <v>5.3761000000000001</v>
      </c>
      <c r="I20" s="2">
        <f>'Set a analizar'!I326</f>
        <v>0</v>
      </c>
      <c r="J20" s="2">
        <f>'Set a analizar'!J326</f>
        <v>3.8319999999999999</v>
      </c>
      <c r="K20" s="2">
        <f>'Set a analizar'!K326</f>
        <v>0</v>
      </c>
      <c r="L20" s="2">
        <f>'Set a analizar'!L326</f>
        <v>0</v>
      </c>
      <c r="M20" s="2">
        <f>'Set a analizar'!M326</f>
        <v>0</v>
      </c>
      <c r="N20" s="2">
        <f>'Set a analizar'!N326</f>
        <v>-2.2789000000000001</v>
      </c>
      <c r="O20" s="2">
        <f>'Set a analizar'!O326</f>
        <v>46181</v>
      </c>
      <c r="P20" s="2">
        <f>'Set a analizar'!P326</f>
        <v>0.42399999999999999</v>
      </c>
      <c r="Q20" s="2">
        <f>'Set a analizar'!Q326</f>
        <v>0</v>
      </c>
      <c r="S20" s="4" t="s">
        <v>50</v>
      </c>
      <c r="T20" s="4">
        <f>T18*9.81*10</f>
        <v>3433.5</v>
      </c>
      <c r="U20" s="4" t="s">
        <v>53</v>
      </c>
      <c r="Y20" s="4">
        <v>32</v>
      </c>
      <c r="Z20" s="7">
        <f t="shared" si="1"/>
        <v>804.24771931898704</v>
      </c>
      <c r="AA20" s="4"/>
      <c r="AB20" s="4">
        <f t="shared" si="2"/>
        <v>0</v>
      </c>
      <c r="AD20" s="4">
        <v>32</v>
      </c>
      <c r="AE20" s="7">
        <f t="shared" si="3"/>
        <v>804.24771931898704</v>
      </c>
      <c r="AF20" s="4"/>
      <c r="AG20" s="4">
        <f t="shared" si="0"/>
        <v>0</v>
      </c>
    </row>
    <row r="21" spans="2:33" x14ac:dyDescent="0.25">
      <c r="B21" s="2">
        <f>'Set a analizar'!B327</f>
        <v>-1</v>
      </c>
      <c r="C21" s="2" t="str">
        <f>'Set a analizar'!C327</f>
        <v>B8</v>
      </c>
      <c r="D21" s="2">
        <f>'Set a analizar'!D327</f>
        <v>8</v>
      </c>
      <c r="E21" s="2" t="str">
        <f>'Set a analizar'!E327</f>
        <v>PP</v>
      </c>
      <c r="F21" s="2" t="str">
        <f>'Set a analizar'!F327</f>
        <v>LinStatic</v>
      </c>
      <c r="G21" s="2">
        <f>'Set a analizar'!G327</f>
        <v>0</v>
      </c>
      <c r="H21" s="2">
        <f>'Set a analizar'!H327</f>
        <v>5.8000999999999996</v>
      </c>
      <c r="I21" s="2">
        <f>'Set a analizar'!I327</f>
        <v>0</v>
      </c>
      <c r="J21" s="2">
        <f>'Set a analizar'!J327</f>
        <v>3.9645000000000001</v>
      </c>
      <c r="K21" s="2">
        <f>'Set a analizar'!K327</f>
        <v>0</v>
      </c>
      <c r="L21" s="2">
        <f>'Set a analizar'!L327</f>
        <v>0</v>
      </c>
      <c r="M21" s="2">
        <f>'Set a analizar'!M327</f>
        <v>0</v>
      </c>
      <c r="N21" s="2">
        <f>'Set a analizar'!N327</f>
        <v>-3.9318</v>
      </c>
      <c r="O21" s="2">
        <f>'Set a analizar'!O327</f>
        <v>46181</v>
      </c>
      <c r="P21" s="2">
        <f>'Set a analizar'!P327</f>
        <v>0.84799999999999998</v>
      </c>
      <c r="Q21" s="2">
        <f>'Set a analizar'!Q327</f>
        <v>0</v>
      </c>
      <c r="S21" s="4" t="s">
        <v>51</v>
      </c>
      <c r="T21" s="4">
        <f>151*((T20/10)^0.5)/1000*(1000*1000)</f>
        <v>2797985.5878828252</v>
      </c>
      <c r="U21" s="4" t="s">
        <v>53</v>
      </c>
      <c r="Y21" s="4">
        <v>36</v>
      </c>
      <c r="Z21" s="7">
        <f t="shared" si="1"/>
        <v>1017.8760197630929</v>
      </c>
      <c r="AA21" s="4"/>
      <c r="AB21" s="4">
        <f t="shared" si="2"/>
        <v>0</v>
      </c>
      <c r="AD21" s="4">
        <v>36</v>
      </c>
      <c r="AE21" s="7">
        <f t="shared" si="3"/>
        <v>1017.8760197630929</v>
      </c>
      <c r="AF21" s="4"/>
      <c r="AG21" s="4">
        <f t="shared" si="0"/>
        <v>0</v>
      </c>
    </row>
    <row r="22" spans="2:33" x14ac:dyDescent="0.25">
      <c r="B22" s="2">
        <f>'Set a analizar'!B328</f>
        <v>-1</v>
      </c>
      <c r="C22" s="2" t="str">
        <f>'Set a analizar'!C328</f>
        <v>B8</v>
      </c>
      <c r="D22" s="2">
        <f>'Set a analizar'!D328</f>
        <v>8</v>
      </c>
      <c r="E22" s="2" t="str">
        <f>'Set a analizar'!E328</f>
        <v>SC</v>
      </c>
      <c r="F22" s="2" t="str">
        <f>'Set a analizar'!F328</f>
        <v>LinStatic</v>
      </c>
      <c r="G22" s="2">
        <f>'Set a analizar'!G328</f>
        <v>0</v>
      </c>
      <c r="H22" s="2">
        <f>'Set a analizar'!H328</f>
        <v>0.15</v>
      </c>
      <c r="I22" s="2">
        <f>'Set a analizar'!I328</f>
        <v>0</v>
      </c>
      <c r="J22" s="2">
        <f>'Set a analizar'!J328</f>
        <v>-3.4866999999999999</v>
      </c>
      <c r="K22" s="2">
        <f>'Set a analizar'!K328</f>
        <v>0</v>
      </c>
      <c r="L22" s="2">
        <f>'Set a analizar'!L328</f>
        <v>0</v>
      </c>
      <c r="M22" s="2">
        <f>'Set a analizar'!M328</f>
        <v>0</v>
      </c>
      <c r="N22" s="2">
        <f>'Set a analizar'!N328</f>
        <v>-3.7067999999999999</v>
      </c>
      <c r="O22" s="2">
        <f>'Set a analizar'!O328</f>
        <v>46030</v>
      </c>
      <c r="P22" s="2">
        <f>'Set a analizar'!P328</f>
        <v>0.15</v>
      </c>
      <c r="Q22" s="2">
        <f>'Set a analizar'!Q328</f>
        <v>0</v>
      </c>
      <c r="S22" s="4" t="s">
        <v>54</v>
      </c>
      <c r="T22" s="4">
        <f>((T11^3)*(T12))/12</f>
        <v>2.6041666666666665E-3</v>
      </c>
      <c r="U22" s="4" t="s">
        <v>55</v>
      </c>
      <c r="Y22" s="4">
        <v>40</v>
      </c>
      <c r="Z22" s="7">
        <f t="shared" si="1"/>
        <v>1256.6370614359173</v>
      </c>
      <c r="AA22" s="4"/>
      <c r="AB22" s="4">
        <f t="shared" si="2"/>
        <v>0</v>
      </c>
      <c r="AD22" s="4">
        <v>40</v>
      </c>
      <c r="AE22" s="7">
        <f t="shared" si="3"/>
        <v>1256.6370614359173</v>
      </c>
      <c r="AF22" s="4"/>
      <c r="AG22" s="4">
        <f t="shared" si="0"/>
        <v>0</v>
      </c>
    </row>
    <row r="23" spans="2:33" x14ac:dyDescent="0.25">
      <c r="B23" s="2">
        <f>'Set a analizar'!B329</f>
        <v>-1</v>
      </c>
      <c r="C23" s="2" t="str">
        <f>'Set a analizar'!C329</f>
        <v>B8</v>
      </c>
      <c r="D23" s="2">
        <f>'Set a analizar'!D329</f>
        <v>8</v>
      </c>
      <c r="E23" s="2" t="str">
        <f>'Set a analizar'!E329</f>
        <v>SC</v>
      </c>
      <c r="F23" s="2" t="str">
        <f>'Set a analizar'!F329</f>
        <v>LinStatic</v>
      </c>
      <c r="G23" s="2">
        <f>'Set a analizar'!G329</f>
        <v>0</v>
      </c>
      <c r="H23" s="2">
        <f>'Set a analizar'!H329</f>
        <v>0.55500000000000005</v>
      </c>
      <c r="I23" s="2">
        <f>'Set a analizar'!I329</f>
        <v>0</v>
      </c>
      <c r="J23" s="2">
        <f>'Set a analizar'!J329</f>
        <v>-3.4866999999999999</v>
      </c>
      <c r="K23" s="2">
        <f>'Set a analizar'!K329</f>
        <v>0</v>
      </c>
      <c r="L23" s="2">
        <f>'Set a analizar'!L329</f>
        <v>0</v>
      </c>
      <c r="M23" s="2">
        <f>'Set a analizar'!M329</f>
        <v>0</v>
      </c>
      <c r="N23" s="2">
        <f>'Set a analizar'!N329</f>
        <v>-2.2946</v>
      </c>
      <c r="O23" s="2">
        <f>'Set a analizar'!O329</f>
        <v>46030</v>
      </c>
      <c r="P23" s="2">
        <f>'Set a analizar'!P329</f>
        <v>0.55500000000000005</v>
      </c>
      <c r="Q23" s="2">
        <f>'Set a analizar'!Q329</f>
        <v>0</v>
      </c>
      <c r="S23" s="4" t="s">
        <v>59</v>
      </c>
      <c r="T23" s="4">
        <v>420</v>
      </c>
      <c r="U23" s="4" t="s">
        <v>60</v>
      </c>
    </row>
    <row r="24" spans="2:33" x14ac:dyDescent="0.25">
      <c r="B24" s="2">
        <f>'Set a analizar'!B330</f>
        <v>-1</v>
      </c>
      <c r="C24" s="2" t="str">
        <f>'Set a analizar'!C330</f>
        <v>B8</v>
      </c>
      <c r="D24" s="2">
        <f>'Set a analizar'!D330</f>
        <v>8</v>
      </c>
      <c r="E24" s="2" t="str">
        <f>'Set a analizar'!E330</f>
        <v>SC</v>
      </c>
      <c r="F24" s="2" t="str">
        <f>'Set a analizar'!F330</f>
        <v>LinStatic</v>
      </c>
      <c r="G24" s="2">
        <f>'Set a analizar'!G330</f>
        <v>0</v>
      </c>
      <c r="H24" s="2">
        <f>'Set a analizar'!H330</f>
        <v>0.96</v>
      </c>
      <c r="I24" s="2">
        <f>'Set a analizar'!I330</f>
        <v>0</v>
      </c>
      <c r="J24" s="2">
        <f>'Set a analizar'!J330</f>
        <v>-3.4866999999999999</v>
      </c>
      <c r="K24" s="2">
        <f>'Set a analizar'!K330</f>
        <v>0</v>
      </c>
      <c r="L24" s="2">
        <f>'Set a analizar'!L330</f>
        <v>0</v>
      </c>
      <c r="M24" s="2">
        <f>'Set a analizar'!M330</f>
        <v>0</v>
      </c>
      <c r="N24" s="2">
        <f>'Set a analizar'!N330</f>
        <v>-0.88249999999999995</v>
      </c>
      <c r="O24" s="2">
        <f>'Set a analizar'!O330</f>
        <v>46030</v>
      </c>
      <c r="P24" s="2">
        <f>'Set a analizar'!P330</f>
        <v>0.96</v>
      </c>
      <c r="Q24" s="2">
        <f>'Set a analizar'!Q330</f>
        <v>0</v>
      </c>
      <c r="S24" s="4" t="s">
        <v>59</v>
      </c>
      <c r="T24" s="4">
        <f>T23*98.1</f>
        <v>41202</v>
      </c>
      <c r="U24" s="4" t="s">
        <v>53</v>
      </c>
      <c r="Y24" s="15" t="s">
        <v>91</v>
      </c>
      <c r="Z24" s="15"/>
      <c r="AA24" s="15"/>
      <c r="AB24">
        <f>T46*1000*1000</f>
        <v>2390.6250000000005</v>
      </c>
      <c r="AC24" t="s">
        <v>88</v>
      </c>
      <c r="AD24" s="15"/>
      <c r="AE24" s="15"/>
      <c r="AF24" s="15"/>
    </row>
    <row r="25" spans="2:33" x14ac:dyDescent="0.25">
      <c r="B25" s="2">
        <f>'Set a analizar'!B331</f>
        <v>-1</v>
      </c>
      <c r="C25" s="2" t="str">
        <f>'Set a analizar'!C331</f>
        <v>B8</v>
      </c>
      <c r="D25" s="2">
        <f>'Set a analizar'!D331</f>
        <v>8</v>
      </c>
      <c r="E25" s="2" t="str">
        <f>'Set a analizar'!E331</f>
        <v>SC</v>
      </c>
      <c r="F25" s="2" t="str">
        <f>'Set a analizar'!F331</f>
        <v>LinStatic</v>
      </c>
      <c r="G25" s="2">
        <f>'Set a analizar'!G331</f>
        <v>0</v>
      </c>
      <c r="H25" s="2">
        <f>'Set a analizar'!H331</f>
        <v>0.96</v>
      </c>
      <c r="I25" s="2">
        <f>'Set a analizar'!I331</f>
        <v>0</v>
      </c>
      <c r="J25" s="2">
        <f>'Set a analizar'!J331</f>
        <v>-2.3328000000000002</v>
      </c>
      <c r="K25" s="2">
        <f>'Set a analizar'!K331</f>
        <v>0</v>
      </c>
      <c r="L25" s="2">
        <f>'Set a analizar'!L331</f>
        <v>0</v>
      </c>
      <c r="M25" s="2">
        <f>'Set a analizar'!M331</f>
        <v>0</v>
      </c>
      <c r="N25" s="2">
        <f>'Set a analizar'!N331</f>
        <v>-0.77139999999999997</v>
      </c>
      <c r="O25" s="2">
        <f>'Set a analizar'!O331</f>
        <v>46061</v>
      </c>
      <c r="P25" s="2">
        <f>'Set a analizar'!P331</f>
        <v>0</v>
      </c>
      <c r="Q25" s="2">
        <f>'Set a analizar'!Q331</f>
        <v>0</v>
      </c>
      <c r="S25" s="4" t="s">
        <v>78</v>
      </c>
      <c r="T25" s="4">
        <v>3.0000000000000001E-3</v>
      </c>
      <c r="U25" s="4"/>
      <c r="Y25" s="15" t="s">
        <v>92</v>
      </c>
      <c r="Z25" s="15"/>
      <c r="AA25" s="15"/>
      <c r="AB25">
        <f>T39*10*10</f>
        <v>375</v>
      </c>
      <c r="AC25" t="s">
        <v>88</v>
      </c>
      <c r="AD25" s="15"/>
      <c r="AE25" s="15"/>
      <c r="AF25" s="15"/>
    </row>
    <row r="26" spans="2:33" x14ac:dyDescent="0.25">
      <c r="B26" s="2">
        <f>'Set a analizar'!B332</f>
        <v>-1</v>
      </c>
      <c r="C26" s="2" t="str">
        <f>'Set a analizar'!C332</f>
        <v>B8</v>
      </c>
      <c r="D26" s="2">
        <f>'Set a analizar'!D332</f>
        <v>8</v>
      </c>
      <c r="E26" s="2" t="str">
        <f>'Set a analizar'!E332</f>
        <v>SC</v>
      </c>
      <c r="F26" s="2" t="str">
        <f>'Set a analizar'!F332</f>
        <v>LinStatic</v>
      </c>
      <c r="G26" s="2">
        <f>'Set a analizar'!G332</f>
        <v>0</v>
      </c>
      <c r="H26" s="2">
        <f>'Set a analizar'!H332</f>
        <v>1.4590000000000001</v>
      </c>
      <c r="I26" s="2">
        <f>'Set a analizar'!I332</f>
        <v>0</v>
      </c>
      <c r="J26" s="2">
        <f>'Set a analizar'!J332</f>
        <v>-2.3328000000000002</v>
      </c>
      <c r="K26" s="2">
        <f>'Set a analizar'!K332</f>
        <v>0</v>
      </c>
      <c r="L26" s="2">
        <f>'Set a analizar'!L332</f>
        <v>0</v>
      </c>
      <c r="M26" s="2">
        <f>'Set a analizar'!M332</f>
        <v>0</v>
      </c>
      <c r="N26" s="2">
        <f>'Set a analizar'!N332</f>
        <v>0.3926</v>
      </c>
      <c r="O26" s="2">
        <f>'Set a analizar'!O332</f>
        <v>46061</v>
      </c>
      <c r="P26" s="2">
        <f>'Set a analizar'!P332</f>
        <v>0.499</v>
      </c>
      <c r="Q26" s="2">
        <f>'Set a analizar'!Q332</f>
        <v>0</v>
      </c>
      <c r="S26" s="4" t="s">
        <v>77</v>
      </c>
      <c r="T26" s="4">
        <v>2E-3</v>
      </c>
      <c r="U26" s="4"/>
      <c r="Y26" s="15" t="s">
        <v>87</v>
      </c>
      <c r="Z26" s="15"/>
      <c r="AA26" s="15"/>
      <c r="AB26">
        <f>SUM(AB12:AB22)</f>
        <v>763.40701482231975</v>
      </c>
      <c r="AD26" s="15" t="s">
        <v>87</v>
      </c>
      <c r="AE26" s="15"/>
      <c r="AF26" s="15"/>
      <c r="AG26">
        <f>SUM(AG12:AG22)</f>
        <v>50.26548245743669</v>
      </c>
    </row>
    <row r="27" spans="2:33" x14ac:dyDescent="0.25">
      <c r="B27" s="2">
        <f>'Set a analizar'!B333</f>
        <v>-1</v>
      </c>
      <c r="C27" s="2" t="str">
        <f>'Set a analizar'!C333</f>
        <v>B8</v>
      </c>
      <c r="D27" s="2">
        <f>'Set a analizar'!D333</f>
        <v>8</v>
      </c>
      <c r="E27" s="2" t="str">
        <f>'Set a analizar'!E333</f>
        <v>SC</v>
      </c>
      <c r="F27" s="2" t="str">
        <f>'Set a analizar'!F333</f>
        <v>LinStatic</v>
      </c>
      <c r="G27" s="2">
        <f>'Set a analizar'!G333</f>
        <v>0</v>
      </c>
      <c r="H27" s="2">
        <f>'Set a analizar'!H333</f>
        <v>1.958</v>
      </c>
      <c r="I27" s="2">
        <f>'Set a analizar'!I333</f>
        <v>0</v>
      </c>
      <c r="J27" s="2">
        <f>'Set a analizar'!J333</f>
        <v>-2.3328000000000002</v>
      </c>
      <c r="K27" s="2">
        <f>'Set a analizar'!K333</f>
        <v>0</v>
      </c>
      <c r="L27" s="2">
        <f>'Set a analizar'!L333</f>
        <v>0</v>
      </c>
      <c r="M27" s="2">
        <f>'Set a analizar'!M333</f>
        <v>0</v>
      </c>
      <c r="N27" s="2">
        <f>'Set a analizar'!N333</f>
        <v>1.5567</v>
      </c>
      <c r="O27" s="2">
        <f>'Set a analizar'!O333</f>
        <v>46061</v>
      </c>
      <c r="P27" s="2">
        <f>'Set a analizar'!P333</f>
        <v>0.998</v>
      </c>
      <c r="Q27" s="2">
        <f>'Set a analizar'!Q333</f>
        <v>0</v>
      </c>
      <c r="S27" s="5" t="s">
        <v>104</v>
      </c>
      <c r="T27">
        <f>T11*T12</f>
        <v>0.125</v>
      </c>
      <c r="U27" s="5" t="s">
        <v>82</v>
      </c>
      <c r="Y27" s="15" t="s">
        <v>93</v>
      </c>
      <c r="Z27" s="15"/>
      <c r="AA27" s="15"/>
      <c r="AB27" t="str">
        <f>IF(AND(AB25&lt;AB26,AB26&lt;AB24),"Estas bien","tay fuera")</f>
        <v>Estas bien</v>
      </c>
      <c r="AD27" s="15"/>
      <c r="AE27" s="15"/>
      <c r="AF27" s="15"/>
    </row>
    <row r="28" spans="2:33" x14ac:dyDescent="0.25">
      <c r="B28" s="2">
        <f>'Set a analizar'!B334</f>
        <v>-1</v>
      </c>
      <c r="C28" s="2" t="str">
        <f>'Set a analizar'!C334</f>
        <v>B8</v>
      </c>
      <c r="D28" s="2">
        <f>'Set a analizar'!D334</f>
        <v>8</v>
      </c>
      <c r="E28" s="2" t="str">
        <f>'Set a analizar'!E334</f>
        <v>SC</v>
      </c>
      <c r="F28" s="2" t="str">
        <f>'Set a analizar'!F334</f>
        <v>LinStatic</v>
      </c>
      <c r="G28" s="2">
        <f>'Set a analizar'!G334</f>
        <v>0</v>
      </c>
      <c r="H28" s="2">
        <f>'Set a analizar'!H334</f>
        <v>1.958</v>
      </c>
      <c r="I28" s="2">
        <f>'Set a analizar'!I334</f>
        <v>0</v>
      </c>
      <c r="J28" s="2">
        <f>'Set a analizar'!J334</f>
        <v>-0.84719999999999995</v>
      </c>
      <c r="K28" s="2">
        <f>'Set a analizar'!K334</f>
        <v>0</v>
      </c>
      <c r="L28" s="2">
        <f>'Set a analizar'!L334</f>
        <v>0</v>
      </c>
      <c r="M28" s="2">
        <f>'Set a analizar'!M334</f>
        <v>0</v>
      </c>
      <c r="N28" s="2">
        <f>'Set a analizar'!N334</f>
        <v>1.6133</v>
      </c>
      <c r="O28" s="2">
        <f>'Set a analizar'!O334</f>
        <v>46089</v>
      </c>
      <c r="P28" s="2">
        <f>'Set a analizar'!P334</f>
        <v>0</v>
      </c>
      <c r="Q28" s="2">
        <f>'Set a analizar'!Q334</f>
        <v>0</v>
      </c>
    </row>
    <row r="29" spans="2:33" ht="15.75" thickBot="1" x14ac:dyDescent="0.3">
      <c r="B29" s="2">
        <f>'Set a analizar'!B335</f>
        <v>-1</v>
      </c>
      <c r="C29" s="2" t="str">
        <f>'Set a analizar'!C335</f>
        <v>B8</v>
      </c>
      <c r="D29" s="2">
        <f>'Set a analizar'!D335</f>
        <v>8</v>
      </c>
      <c r="E29" s="2" t="str">
        <f>'Set a analizar'!E335</f>
        <v>SC</v>
      </c>
      <c r="F29" s="2" t="str">
        <f>'Set a analizar'!F335</f>
        <v>LinStatic</v>
      </c>
      <c r="G29" s="2">
        <f>'Set a analizar'!G335</f>
        <v>0</v>
      </c>
      <c r="H29" s="2">
        <f>'Set a analizar'!H335</f>
        <v>2.4569999999999999</v>
      </c>
      <c r="I29" s="2">
        <f>'Set a analizar'!I335</f>
        <v>0</v>
      </c>
      <c r="J29" s="2">
        <f>'Set a analizar'!J335</f>
        <v>-0.84719999999999995</v>
      </c>
      <c r="K29" s="2">
        <f>'Set a analizar'!K335</f>
        <v>0</v>
      </c>
      <c r="L29" s="2">
        <f>'Set a analizar'!L335</f>
        <v>0</v>
      </c>
      <c r="M29" s="2">
        <f>'Set a analizar'!M335</f>
        <v>0</v>
      </c>
      <c r="N29" s="2">
        <f>'Set a analizar'!N335</f>
        <v>2.036</v>
      </c>
      <c r="O29" s="2">
        <f>'Set a analizar'!O335</f>
        <v>46089</v>
      </c>
      <c r="P29" s="2">
        <f>'Set a analizar'!P335</f>
        <v>0.499</v>
      </c>
      <c r="Q29" s="2">
        <f>'Set a analizar'!Q335</f>
        <v>0</v>
      </c>
    </row>
    <row r="30" spans="2:33" x14ac:dyDescent="0.25">
      <c r="B30" s="2">
        <f>'Set a analizar'!B336</f>
        <v>-1</v>
      </c>
      <c r="C30" s="2" t="str">
        <f>'Set a analizar'!C336</f>
        <v>B8</v>
      </c>
      <c r="D30" s="2">
        <f>'Set a analizar'!D336</f>
        <v>8</v>
      </c>
      <c r="E30" s="2" t="str">
        <f>'Set a analizar'!E336</f>
        <v>SC</v>
      </c>
      <c r="F30" s="2" t="str">
        <f>'Set a analizar'!F336</f>
        <v>LinStatic</v>
      </c>
      <c r="G30" s="2">
        <f>'Set a analizar'!G336</f>
        <v>0</v>
      </c>
      <c r="H30" s="2">
        <f>'Set a analizar'!H336</f>
        <v>2.956</v>
      </c>
      <c r="I30" s="2">
        <f>'Set a analizar'!I336</f>
        <v>0</v>
      </c>
      <c r="J30" s="2">
        <f>'Set a analizar'!J336</f>
        <v>-0.84719999999999995</v>
      </c>
      <c r="K30" s="2">
        <f>'Set a analizar'!K336</f>
        <v>0</v>
      </c>
      <c r="L30" s="2">
        <f>'Set a analizar'!L336</f>
        <v>0</v>
      </c>
      <c r="M30" s="2">
        <f>'Set a analizar'!M336</f>
        <v>0</v>
      </c>
      <c r="N30" s="2">
        <f>'Set a analizar'!N336</f>
        <v>2.4588000000000001</v>
      </c>
      <c r="O30" s="2">
        <f>'Set a analizar'!O336</f>
        <v>46089</v>
      </c>
      <c r="P30" s="2">
        <f>'Set a analizar'!P336</f>
        <v>0.998</v>
      </c>
      <c r="Q30" s="2">
        <f>'Set a analizar'!Q336</f>
        <v>0</v>
      </c>
      <c r="S30" s="20" t="s">
        <v>100</v>
      </c>
      <c r="T30" s="21"/>
      <c r="U30" s="22"/>
      <c r="W30" s="20" t="s">
        <v>103</v>
      </c>
      <c r="X30" s="21"/>
      <c r="Y30" s="22"/>
    </row>
    <row r="31" spans="2:33" ht="15.75" thickBot="1" x14ac:dyDescent="0.3">
      <c r="B31" s="2">
        <f>'Set a analizar'!B337</f>
        <v>-1</v>
      </c>
      <c r="C31" s="2" t="str">
        <f>'Set a analizar'!C337</f>
        <v>B8</v>
      </c>
      <c r="D31" s="2">
        <f>'Set a analizar'!D337</f>
        <v>8</v>
      </c>
      <c r="E31" s="2" t="str">
        <f>'Set a analizar'!E337</f>
        <v>SC</v>
      </c>
      <c r="F31" s="2" t="str">
        <f>'Set a analizar'!F337</f>
        <v>LinStatic</v>
      </c>
      <c r="G31" s="2">
        <f>'Set a analizar'!G337</f>
        <v>0</v>
      </c>
      <c r="H31" s="2">
        <f>'Set a analizar'!H337</f>
        <v>2.956</v>
      </c>
      <c r="I31" s="2">
        <f>'Set a analizar'!I337</f>
        <v>0</v>
      </c>
      <c r="J31" s="2">
        <f>'Set a analizar'!J337</f>
        <v>0.72789999999999999</v>
      </c>
      <c r="K31" s="2">
        <f>'Set a analizar'!K337</f>
        <v>0</v>
      </c>
      <c r="L31" s="2">
        <f>'Set a analizar'!L337</f>
        <v>0</v>
      </c>
      <c r="M31" s="2">
        <f>'Set a analizar'!M337</f>
        <v>0</v>
      </c>
      <c r="N31" s="2">
        <f>'Set a analizar'!N337</f>
        <v>2.4609000000000001</v>
      </c>
      <c r="O31" s="2">
        <f>'Set a analizar'!O337</f>
        <v>46120</v>
      </c>
      <c r="P31" s="2">
        <f>'Set a analizar'!P337</f>
        <v>0</v>
      </c>
      <c r="Q31" s="2">
        <f>'Set a analizar'!Q337</f>
        <v>0</v>
      </c>
      <c r="S31" s="23"/>
      <c r="T31" s="24"/>
      <c r="U31" s="25"/>
      <c r="W31" s="23"/>
      <c r="X31" s="24"/>
      <c r="Y31" s="25"/>
    </row>
    <row r="32" spans="2:33" x14ac:dyDescent="0.25">
      <c r="B32" s="2">
        <f>'Set a analizar'!B338</f>
        <v>-1</v>
      </c>
      <c r="C32" s="2" t="str">
        <f>'Set a analizar'!C338</f>
        <v>B8</v>
      </c>
      <c r="D32" s="2">
        <f>'Set a analizar'!D338</f>
        <v>8</v>
      </c>
      <c r="E32" s="2" t="str">
        <f>'Set a analizar'!E338</f>
        <v>SC</v>
      </c>
      <c r="F32" s="2" t="str">
        <f>'Set a analizar'!F338</f>
        <v>LinStatic</v>
      </c>
      <c r="G32" s="2">
        <f>'Set a analizar'!G338</f>
        <v>0</v>
      </c>
      <c r="H32" s="2">
        <f>'Set a analizar'!H338</f>
        <v>3.4550000000000001</v>
      </c>
      <c r="I32" s="2">
        <f>'Set a analizar'!I338</f>
        <v>0</v>
      </c>
      <c r="J32" s="2">
        <f>'Set a analizar'!J338</f>
        <v>0.72789999999999999</v>
      </c>
      <c r="K32" s="2">
        <f>'Set a analizar'!K338</f>
        <v>0</v>
      </c>
      <c r="L32" s="2">
        <f>'Set a analizar'!L338</f>
        <v>0</v>
      </c>
      <c r="M32" s="2">
        <f>'Set a analizar'!M338</f>
        <v>0</v>
      </c>
      <c r="N32" s="2">
        <f>'Set a analizar'!N338</f>
        <v>2.0977000000000001</v>
      </c>
      <c r="O32" s="2">
        <f>'Set a analizar'!O338</f>
        <v>46120</v>
      </c>
      <c r="P32" s="2">
        <f>'Set a analizar'!P338</f>
        <v>0.499</v>
      </c>
      <c r="Q32" s="2">
        <f>'Set a analizar'!Q338</f>
        <v>0</v>
      </c>
    </row>
    <row r="33" spans="2:25" x14ac:dyDescent="0.25">
      <c r="B33" s="2">
        <f>'Set a analizar'!B339</f>
        <v>-1</v>
      </c>
      <c r="C33" s="2" t="str">
        <f>'Set a analizar'!C339</f>
        <v>B8</v>
      </c>
      <c r="D33" s="2">
        <f>'Set a analizar'!D339</f>
        <v>8</v>
      </c>
      <c r="E33" s="2" t="str">
        <f>'Set a analizar'!E339</f>
        <v>SC</v>
      </c>
      <c r="F33" s="2" t="str">
        <f>'Set a analizar'!F339</f>
        <v>LinStatic</v>
      </c>
      <c r="G33" s="2">
        <f>'Set a analizar'!G339</f>
        <v>0</v>
      </c>
      <c r="H33" s="2">
        <f>'Set a analizar'!H339</f>
        <v>3.9540999999999999</v>
      </c>
      <c r="I33" s="2">
        <f>'Set a analizar'!I339</f>
        <v>0</v>
      </c>
      <c r="J33" s="2">
        <f>'Set a analizar'!J339</f>
        <v>0.72789999999999999</v>
      </c>
      <c r="K33" s="2">
        <f>'Set a analizar'!K339</f>
        <v>0</v>
      </c>
      <c r="L33" s="2">
        <f>'Set a analizar'!L339</f>
        <v>0</v>
      </c>
      <c r="M33" s="2">
        <f>'Set a analizar'!M339</f>
        <v>0</v>
      </c>
      <c r="N33" s="2">
        <f>'Set a analizar'!N339</f>
        <v>1.7344999999999999</v>
      </c>
      <c r="O33" s="2">
        <f>'Set a analizar'!O339</f>
        <v>46120</v>
      </c>
      <c r="P33" s="2">
        <f>'Set a analizar'!P339</f>
        <v>0.998</v>
      </c>
      <c r="Q33" s="2">
        <f>'Set a analizar'!Q339</f>
        <v>0</v>
      </c>
    </row>
    <row r="34" spans="2:25" x14ac:dyDescent="0.25">
      <c r="B34" s="2">
        <f>'Set a analizar'!B340</f>
        <v>-1</v>
      </c>
      <c r="C34" s="2" t="str">
        <f>'Set a analizar'!C340</f>
        <v>B8</v>
      </c>
      <c r="D34" s="2">
        <f>'Set a analizar'!D340</f>
        <v>8</v>
      </c>
      <c r="E34" s="2" t="str">
        <f>'Set a analizar'!E340</f>
        <v>SC</v>
      </c>
      <c r="F34" s="2" t="str">
        <f>'Set a analizar'!F340</f>
        <v>LinStatic</v>
      </c>
      <c r="G34" s="2">
        <f>'Set a analizar'!G340</f>
        <v>0</v>
      </c>
      <c r="H34" s="2">
        <f>'Set a analizar'!H340</f>
        <v>3.9540999999999999</v>
      </c>
      <c r="I34" s="2">
        <f>'Set a analizar'!I340</f>
        <v>0</v>
      </c>
      <c r="J34" s="2">
        <f>'Set a analizar'!J340</f>
        <v>2.2279</v>
      </c>
      <c r="K34" s="2">
        <f>'Set a analizar'!K340</f>
        <v>0</v>
      </c>
      <c r="L34" s="2">
        <f>'Set a analizar'!L340</f>
        <v>0</v>
      </c>
      <c r="M34" s="2">
        <f>'Set a analizar'!M340</f>
        <v>0</v>
      </c>
      <c r="N34" s="2">
        <f>'Set a analizar'!N340</f>
        <v>1.6819</v>
      </c>
      <c r="O34" s="2">
        <f>'Set a analizar'!O340</f>
        <v>46150</v>
      </c>
      <c r="P34" s="2">
        <f>'Set a analizar'!P340</f>
        <v>0</v>
      </c>
      <c r="Q34" s="2">
        <f>'Set a analizar'!Q340</f>
        <v>0</v>
      </c>
    </row>
    <row r="35" spans="2:25" x14ac:dyDescent="0.25">
      <c r="B35" s="2">
        <f>'Set a analizar'!B341</f>
        <v>-1</v>
      </c>
      <c r="C35" s="2" t="str">
        <f>'Set a analizar'!C341</f>
        <v>B8</v>
      </c>
      <c r="D35" s="2">
        <f>'Set a analizar'!D341</f>
        <v>8</v>
      </c>
      <c r="E35" s="2" t="str">
        <f>'Set a analizar'!E341</f>
        <v>SC</v>
      </c>
      <c r="F35" s="2" t="str">
        <f>'Set a analizar'!F341</f>
        <v>LinStatic</v>
      </c>
      <c r="G35" s="2">
        <f>'Set a analizar'!G341</f>
        <v>0</v>
      </c>
      <c r="H35" s="2">
        <f>'Set a analizar'!H341</f>
        <v>4.4531000000000001</v>
      </c>
      <c r="I35" s="2">
        <f>'Set a analizar'!I341</f>
        <v>0</v>
      </c>
      <c r="J35" s="2">
        <f>'Set a analizar'!J341</f>
        <v>2.2279</v>
      </c>
      <c r="K35" s="2">
        <f>'Set a analizar'!K341</f>
        <v>0</v>
      </c>
      <c r="L35" s="2">
        <f>'Set a analizar'!L341</f>
        <v>0</v>
      </c>
      <c r="M35" s="2">
        <f>'Set a analizar'!M341</f>
        <v>0</v>
      </c>
      <c r="N35" s="2">
        <f>'Set a analizar'!N341</f>
        <v>0.57020000000000004</v>
      </c>
      <c r="O35" s="2">
        <f>'Set a analizar'!O341</f>
        <v>46150</v>
      </c>
      <c r="P35" s="2">
        <f>'Set a analizar'!P341</f>
        <v>0.499</v>
      </c>
      <c r="Q35" s="2">
        <f>'Set a analizar'!Q341</f>
        <v>0</v>
      </c>
      <c r="S35" s="26" t="s">
        <v>57</v>
      </c>
      <c r="T35" s="26"/>
      <c r="U35" s="26"/>
      <c r="W35" s="26" t="s">
        <v>105</v>
      </c>
      <c r="X35" s="26"/>
      <c r="Y35" s="26"/>
    </row>
    <row r="36" spans="2:25" x14ac:dyDescent="0.25">
      <c r="B36" s="2">
        <f>'Set a analizar'!B342</f>
        <v>-1</v>
      </c>
      <c r="C36" s="2" t="str">
        <f>'Set a analizar'!C342</f>
        <v>B8</v>
      </c>
      <c r="D36" s="2">
        <f>'Set a analizar'!D342</f>
        <v>8</v>
      </c>
      <c r="E36" s="2" t="str">
        <f>'Set a analizar'!E342</f>
        <v>SC</v>
      </c>
      <c r="F36" s="2" t="str">
        <f>'Set a analizar'!F342</f>
        <v>LinStatic</v>
      </c>
      <c r="G36" s="2">
        <f>'Set a analizar'!G342</f>
        <v>0</v>
      </c>
      <c r="H36" s="2">
        <f>'Set a analizar'!H342</f>
        <v>4.9520999999999997</v>
      </c>
      <c r="I36" s="2">
        <f>'Set a analizar'!I342</f>
        <v>0</v>
      </c>
      <c r="J36" s="2">
        <f>'Set a analizar'!J342</f>
        <v>2.2279</v>
      </c>
      <c r="K36" s="2">
        <f>'Set a analizar'!K342</f>
        <v>0</v>
      </c>
      <c r="L36" s="2">
        <f>'Set a analizar'!L342</f>
        <v>0</v>
      </c>
      <c r="M36" s="2">
        <f>'Set a analizar'!M342</f>
        <v>0</v>
      </c>
      <c r="N36" s="2">
        <f>'Set a analizar'!N342</f>
        <v>-0.54149999999999998</v>
      </c>
      <c r="O36" s="2">
        <f>'Set a analizar'!O342</f>
        <v>46150</v>
      </c>
      <c r="P36" s="2">
        <f>'Set a analizar'!P342</f>
        <v>0.998</v>
      </c>
      <c r="Q36" s="2">
        <f>'Set a analizar'!Q342</f>
        <v>0</v>
      </c>
      <c r="S36" s="26" t="s">
        <v>65</v>
      </c>
      <c r="T36" s="26"/>
      <c r="U36" s="26"/>
      <c r="W36" s="4" t="s">
        <v>108</v>
      </c>
      <c r="X36" s="4">
        <f>T7*9.81</f>
        <v>100.605474</v>
      </c>
      <c r="Y36" s="4" t="s">
        <v>107</v>
      </c>
    </row>
    <row r="37" spans="2:25" x14ac:dyDescent="0.25">
      <c r="B37" s="2">
        <f>'Set a analizar'!B343</f>
        <v>-1</v>
      </c>
      <c r="C37" s="2" t="str">
        <f>'Set a analizar'!C343</f>
        <v>B8</v>
      </c>
      <c r="D37" s="2">
        <f>'Set a analizar'!D343</f>
        <v>8</v>
      </c>
      <c r="E37" s="2" t="str">
        <f>'Set a analizar'!E343</f>
        <v>SC</v>
      </c>
      <c r="F37" s="2" t="str">
        <f>'Set a analizar'!F343</f>
        <v>LinStatic</v>
      </c>
      <c r="G37" s="2">
        <f>'Set a analizar'!G343</f>
        <v>0</v>
      </c>
      <c r="H37" s="2">
        <f>'Set a analizar'!H343</f>
        <v>4.9520999999999997</v>
      </c>
      <c r="I37" s="2">
        <f>'Set a analizar'!I343</f>
        <v>0</v>
      </c>
      <c r="J37" s="2">
        <f>'Set a analizar'!J343</f>
        <v>3.4361999999999999</v>
      </c>
      <c r="K37" s="2">
        <f>'Set a analizar'!K343</f>
        <v>0</v>
      </c>
      <c r="L37" s="2">
        <f>'Set a analizar'!L343</f>
        <v>0</v>
      </c>
      <c r="M37" s="2">
        <f>'Set a analizar'!M343</f>
        <v>0</v>
      </c>
      <c r="N37" s="2">
        <f>'Set a analizar'!N343</f>
        <v>-0.64749999999999996</v>
      </c>
      <c r="O37" s="2">
        <f>'Set a analizar'!O343</f>
        <v>46181</v>
      </c>
      <c r="P37" s="2">
        <f>'Set a analizar'!P343</f>
        <v>0</v>
      </c>
      <c r="Q37" s="2">
        <f>'Set a analizar'!Q343</f>
        <v>0</v>
      </c>
      <c r="S37" s="4" t="s">
        <v>58</v>
      </c>
      <c r="T37" s="4">
        <f>(0.25*SQRT(T18))/T23*T11*T12*100*100</f>
        <v>4.401845076711024</v>
      </c>
      <c r="U37" s="4" t="s">
        <v>61</v>
      </c>
      <c r="W37" s="4" t="s">
        <v>106</v>
      </c>
      <c r="X37" s="4">
        <f>0.17*1*SQRT(T18)*T12*T14*1000*1000/1000</f>
        <v>113.14502585178018</v>
      </c>
      <c r="Y37" s="4" t="s">
        <v>107</v>
      </c>
    </row>
    <row r="38" spans="2:25" x14ac:dyDescent="0.25">
      <c r="B38" s="2">
        <f>'Set a analizar'!B344</f>
        <v>-1</v>
      </c>
      <c r="C38" s="2" t="str">
        <f>'Set a analizar'!C344</f>
        <v>B8</v>
      </c>
      <c r="D38" s="2">
        <f>'Set a analizar'!D344</f>
        <v>8</v>
      </c>
      <c r="E38" s="2" t="str">
        <f>'Set a analizar'!E344</f>
        <v>SC</v>
      </c>
      <c r="F38" s="2" t="str">
        <f>'Set a analizar'!F344</f>
        <v>LinStatic</v>
      </c>
      <c r="G38" s="2">
        <f>'Set a analizar'!G344</f>
        <v>0</v>
      </c>
      <c r="H38" s="2">
        <f>'Set a analizar'!H344</f>
        <v>5.3761000000000001</v>
      </c>
      <c r="I38" s="2">
        <f>'Set a analizar'!I344</f>
        <v>0</v>
      </c>
      <c r="J38" s="2">
        <f>'Set a analizar'!J344</f>
        <v>3.4361999999999999</v>
      </c>
      <c r="K38" s="2">
        <f>'Set a analizar'!K344</f>
        <v>0</v>
      </c>
      <c r="L38" s="2">
        <f>'Set a analizar'!L344</f>
        <v>0</v>
      </c>
      <c r="M38" s="2">
        <f>'Set a analizar'!M344</f>
        <v>0</v>
      </c>
      <c r="N38" s="2">
        <f>'Set a analizar'!N344</f>
        <v>-2.1044999999999998</v>
      </c>
      <c r="O38" s="2">
        <f>'Set a analizar'!O344</f>
        <v>46181</v>
      </c>
      <c r="P38" s="2">
        <f>'Set a analizar'!P344</f>
        <v>0.42399999999999999</v>
      </c>
      <c r="Q38" s="2">
        <f>'Set a analizar'!Q344</f>
        <v>0</v>
      </c>
      <c r="S38" s="4" t="s">
        <v>62</v>
      </c>
      <c r="T38" s="4">
        <f>1.4*T14*T12/T23*100*100</f>
        <v>3.75</v>
      </c>
      <c r="U38" s="4" t="s">
        <v>61</v>
      </c>
      <c r="W38" s="4" t="s">
        <v>109</v>
      </c>
      <c r="X38" s="4">
        <f>0.75*(X37+0.66*SQRT(T18)*T12*T14*1000)</f>
        <v>414.31046231019502</v>
      </c>
      <c r="Y38" s="4" t="s">
        <v>107</v>
      </c>
    </row>
    <row r="39" spans="2:25" x14ac:dyDescent="0.25">
      <c r="B39" s="2">
        <f>'Set a analizar'!B345</f>
        <v>-1</v>
      </c>
      <c r="C39" s="2" t="str">
        <f>'Set a analizar'!C345</f>
        <v>B8</v>
      </c>
      <c r="D39" s="2">
        <f>'Set a analizar'!D345</f>
        <v>8</v>
      </c>
      <c r="E39" s="2" t="str">
        <f>'Set a analizar'!E345</f>
        <v>SC</v>
      </c>
      <c r="F39" s="2" t="str">
        <f>'Set a analizar'!F345</f>
        <v>LinStatic</v>
      </c>
      <c r="G39" s="2">
        <f>'Set a analizar'!G345</f>
        <v>0</v>
      </c>
      <c r="H39" s="2">
        <f>'Set a analizar'!H345</f>
        <v>5.8000999999999996</v>
      </c>
      <c r="I39" s="2">
        <f>'Set a analizar'!I345</f>
        <v>0</v>
      </c>
      <c r="J39" s="2">
        <f>'Set a analizar'!J345</f>
        <v>3.4361999999999999</v>
      </c>
      <c r="K39" s="2">
        <f>'Set a analizar'!K345</f>
        <v>0</v>
      </c>
      <c r="L39" s="2">
        <f>'Set a analizar'!L345</f>
        <v>0</v>
      </c>
      <c r="M39" s="2">
        <f>'Set a analizar'!M345</f>
        <v>0</v>
      </c>
      <c r="N39" s="2">
        <f>'Set a analizar'!N345</f>
        <v>-3.5613999999999999</v>
      </c>
      <c r="O39" s="2">
        <f>'Set a analizar'!O345</f>
        <v>46181</v>
      </c>
      <c r="P39" s="2">
        <f>'Set a analizar'!P345</f>
        <v>0.84799999999999998</v>
      </c>
      <c r="Q39" s="2">
        <f>'Set a analizar'!Q345</f>
        <v>0</v>
      </c>
      <c r="S39" s="4" t="s">
        <v>63</v>
      </c>
      <c r="T39" s="4">
        <f>MIN(T37:T38)</f>
        <v>3.75</v>
      </c>
      <c r="U39" s="4" t="s">
        <v>61</v>
      </c>
    </row>
    <row r="40" spans="2:25" ht="30" x14ac:dyDescent="0.25">
      <c r="B40" s="2">
        <f>'Set a analizar'!B346</f>
        <v>-1</v>
      </c>
      <c r="C40" s="2" t="str">
        <f>'Set a analizar'!C346</f>
        <v>B8</v>
      </c>
      <c r="D40" s="2">
        <f>'Set a analizar'!D346</f>
        <v>8</v>
      </c>
      <c r="E40" s="2" t="str">
        <f>'Set a analizar'!E346</f>
        <v>SX</v>
      </c>
      <c r="F40" s="2" t="str">
        <f>'Set a analizar'!F346</f>
        <v>LinRespSpec</v>
      </c>
      <c r="G40" s="2" t="str">
        <f>'Set a analizar'!G346</f>
        <v>Max</v>
      </c>
      <c r="H40" s="2">
        <f>'Set a analizar'!H346</f>
        <v>0.15</v>
      </c>
      <c r="I40" s="2">
        <f>'Set a analizar'!I346</f>
        <v>0</v>
      </c>
      <c r="J40" s="2">
        <f>'Set a analizar'!J346</f>
        <v>4.4499999999999998E-2</v>
      </c>
      <c r="K40" s="2">
        <f>'Set a analizar'!K346</f>
        <v>0</v>
      </c>
      <c r="L40" s="2">
        <f>'Set a analizar'!L346</f>
        <v>0</v>
      </c>
      <c r="M40" s="2">
        <f>'Set a analizar'!M346</f>
        <v>0</v>
      </c>
      <c r="N40" s="2">
        <f>'Set a analizar'!N346</f>
        <v>7.2800000000000004E-2</v>
      </c>
      <c r="O40" s="2">
        <f>'Set a analizar'!O346</f>
        <v>46030</v>
      </c>
      <c r="P40" s="2">
        <f>'Set a analizar'!P346</f>
        <v>0.15</v>
      </c>
      <c r="Q40" s="2">
        <f>'Set a analizar'!Q346</f>
        <v>0</v>
      </c>
      <c r="S40" s="4" t="s">
        <v>64</v>
      </c>
      <c r="T40" s="6">
        <f>T39/(T12*100*T14*100)</f>
        <v>3.3333333333333335E-3</v>
      </c>
      <c r="U40" s="4"/>
      <c r="W40" s="26" t="s">
        <v>110</v>
      </c>
      <c r="X40" s="26"/>
      <c r="Y40" s="26"/>
    </row>
    <row r="41" spans="2:25" ht="30" x14ac:dyDescent="0.25">
      <c r="B41" s="2">
        <f>'Set a analizar'!B347</f>
        <v>-1</v>
      </c>
      <c r="C41" s="2" t="str">
        <f>'Set a analizar'!C347</f>
        <v>B8</v>
      </c>
      <c r="D41" s="2">
        <f>'Set a analizar'!D347</f>
        <v>8</v>
      </c>
      <c r="E41" s="2" t="str">
        <f>'Set a analizar'!E347</f>
        <v>SX</v>
      </c>
      <c r="F41" s="2" t="str">
        <f>'Set a analizar'!F347</f>
        <v>LinRespSpec</v>
      </c>
      <c r="G41" s="2" t="str">
        <f>'Set a analizar'!G347</f>
        <v>Max</v>
      </c>
      <c r="H41" s="2">
        <f>'Set a analizar'!H347</f>
        <v>0.55500000000000005</v>
      </c>
      <c r="I41" s="2">
        <f>'Set a analizar'!I347</f>
        <v>0</v>
      </c>
      <c r="J41" s="2">
        <f>'Set a analizar'!J347</f>
        <v>4.4499999999999998E-2</v>
      </c>
      <c r="K41" s="2">
        <f>'Set a analizar'!K347</f>
        <v>0</v>
      </c>
      <c r="L41" s="2">
        <f>'Set a analizar'!L347</f>
        <v>0</v>
      </c>
      <c r="M41" s="2">
        <f>'Set a analizar'!M347</f>
        <v>0</v>
      </c>
      <c r="N41" s="2">
        <f>'Set a analizar'!N347</f>
        <v>5.4800000000000001E-2</v>
      </c>
      <c r="O41" s="2">
        <f>'Set a analizar'!O347</f>
        <v>46030</v>
      </c>
      <c r="P41" s="2">
        <f>'Set a analizar'!P347</f>
        <v>0.55500000000000005</v>
      </c>
      <c r="Q41" s="2">
        <f>'Set a analizar'!Q347</f>
        <v>0</v>
      </c>
      <c r="S41" s="4"/>
      <c r="T41" s="4"/>
      <c r="U41" s="4"/>
      <c r="W41" s="4" t="s">
        <v>112</v>
      </c>
      <c r="X41" s="4">
        <f>0.75*X37/2</f>
        <v>42.429384694417564</v>
      </c>
      <c r="Y41" s="4"/>
    </row>
    <row r="42" spans="2:25" ht="30" x14ac:dyDescent="0.25">
      <c r="B42" s="2">
        <f>'Set a analizar'!B348</f>
        <v>-1</v>
      </c>
      <c r="C42" s="2" t="str">
        <f>'Set a analizar'!C348</f>
        <v>B8</v>
      </c>
      <c r="D42" s="2">
        <f>'Set a analizar'!D348</f>
        <v>8</v>
      </c>
      <c r="E42" s="2" t="str">
        <f>'Set a analizar'!E348</f>
        <v>SX</v>
      </c>
      <c r="F42" s="2" t="str">
        <f>'Set a analizar'!F348</f>
        <v>LinRespSpec</v>
      </c>
      <c r="G42" s="2" t="str">
        <f>'Set a analizar'!G348</f>
        <v>Max</v>
      </c>
      <c r="H42" s="2">
        <f>'Set a analizar'!H348</f>
        <v>0.96</v>
      </c>
      <c r="I42" s="2">
        <f>'Set a analizar'!I348</f>
        <v>0</v>
      </c>
      <c r="J42" s="2">
        <f>'Set a analizar'!J348</f>
        <v>4.4499999999999998E-2</v>
      </c>
      <c r="K42" s="2">
        <f>'Set a analizar'!K348</f>
        <v>0</v>
      </c>
      <c r="L42" s="2">
        <f>'Set a analizar'!L348</f>
        <v>0</v>
      </c>
      <c r="M42" s="2">
        <f>'Set a analizar'!M348</f>
        <v>0</v>
      </c>
      <c r="N42" s="2">
        <f>'Set a analizar'!N348</f>
        <v>3.6900000000000002E-2</v>
      </c>
      <c r="O42" s="2">
        <f>'Set a analizar'!O348</f>
        <v>46030</v>
      </c>
      <c r="P42" s="2">
        <f>'Set a analizar'!P348</f>
        <v>0.96</v>
      </c>
      <c r="Q42" s="2">
        <f>'Set a analizar'!Q348</f>
        <v>0</v>
      </c>
      <c r="S42" s="26" t="s">
        <v>66</v>
      </c>
      <c r="T42" s="26"/>
      <c r="U42" s="26"/>
      <c r="W42" s="4" t="s">
        <v>111</v>
      </c>
      <c r="X42" s="4" t="str">
        <f>IF(X36&lt;X41,"No se requiere armadura","Se requiere armadura")</f>
        <v>Se requiere armadura</v>
      </c>
      <c r="Y42" s="4"/>
    </row>
    <row r="43" spans="2:25" ht="30" x14ac:dyDescent="0.25">
      <c r="B43" s="2">
        <f>'Set a analizar'!B349</f>
        <v>-1</v>
      </c>
      <c r="C43" s="2" t="str">
        <f>'Set a analizar'!C349</f>
        <v>B8</v>
      </c>
      <c r="D43" s="2">
        <f>'Set a analizar'!D349</f>
        <v>8</v>
      </c>
      <c r="E43" s="2" t="str">
        <f>'Set a analizar'!E349</f>
        <v>SX</v>
      </c>
      <c r="F43" s="2" t="str">
        <f>'Set a analizar'!F349</f>
        <v>LinRespSpec</v>
      </c>
      <c r="G43" s="2" t="str">
        <f>'Set a analizar'!G349</f>
        <v>Max</v>
      </c>
      <c r="H43" s="2">
        <f>'Set a analizar'!H349</f>
        <v>0.96</v>
      </c>
      <c r="I43" s="2">
        <f>'Set a analizar'!I349</f>
        <v>0</v>
      </c>
      <c r="J43" s="2">
        <f>'Set a analizar'!J349</f>
        <v>2.29E-2</v>
      </c>
      <c r="K43" s="2">
        <f>'Set a analizar'!K349</f>
        <v>0</v>
      </c>
      <c r="L43" s="2">
        <f>'Set a analizar'!L349</f>
        <v>0</v>
      </c>
      <c r="M43" s="2">
        <f>'Set a analizar'!M349</f>
        <v>0</v>
      </c>
      <c r="N43" s="2">
        <f>'Set a analizar'!N349</f>
        <v>3.6299999999999999E-2</v>
      </c>
      <c r="O43" s="2">
        <f>'Set a analizar'!O349</f>
        <v>46061</v>
      </c>
      <c r="P43" s="2">
        <f>'Set a analizar'!P349</f>
        <v>0</v>
      </c>
      <c r="Q43" s="2">
        <f>'Set a analizar'!Q349</f>
        <v>0</v>
      </c>
      <c r="S43" s="4" t="s">
        <v>67</v>
      </c>
      <c r="T43" s="4">
        <f>0.375*T14</f>
        <v>0.16875000000000001</v>
      </c>
      <c r="U43" s="4" t="s">
        <v>7</v>
      </c>
      <c r="W43" s="4"/>
      <c r="X43" s="4"/>
      <c r="Y43" s="4"/>
    </row>
    <row r="44" spans="2:25" ht="30" x14ac:dyDescent="0.25">
      <c r="B44" s="2">
        <f>'Set a analizar'!B350</f>
        <v>-1</v>
      </c>
      <c r="C44" s="2" t="str">
        <f>'Set a analizar'!C350</f>
        <v>B8</v>
      </c>
      <c r="D44" s="2">
        <f>'Set a analizar'!D350</f>
        <v>8</v>
      </c>
      <c r="E44" s="2" t="str">
        <f>'Set a analizar'!E350</f>
        <v>SX</v>
      </c>
      <c r="F44" s="2" t="str">
        <f>'Set a analizar'!F350</f>
        <v>LinRespSpec</v>
      </c>
      <c r="G44" s="2" t="str">
        <f>'Set a analizar'!G350</f>
        <v>Max</v>
      </c>
      <c r="H44" s="2">
        <f>'Set a analizar'!H350</f>
        <v>1.4590000000000001</v>
      </c>
      <c r="I44" s="2">
        <f>'Set a analizar'!I350</f>
        <v>0</v>
      </c>
      <c r="J44" s="2">
        <f>'Set a analizar'!J350</f>
        <v>2.29E-2</v>
      </c>
      <c r="K44" s="2">
        <f>'Set a analizar'!K350</f>
        <v>0</v>
      </c>
      <c r="L44" s="2">
        <f>'Set a analizar'!L350</f>
        <v>0</v>
      </c>
      <c r="M44" s="2">
        <f>'Set a analizar'!M350</f>
        <v>0</v>
      </c>
      <c r="N44" s="2">
        <f>'Set a analizar'!N350</f>
        <v>2.4899999999999999E-2</v>
      </c>
      <c r="O44" s="2">
        <f>'Set a analizar'!O350</f>
        <v>46061</v>
      </c>
      <c r="P44" s="2">
        <f>'Set a analizar'!P350</f>
        <v>0.499</v>
      </c>
      <c r="Q44" s="2">
        <f>'Set a analizar'!Q350</f>
        <v>0</v>
      </c>
      <c r="S44" s="4" t="s">
        <v>70</v>
      </c>
      <c r="T44" s="4">
        <f>IF(AB5&lt;=28,AC5,IF(AB5&gt;=55,AC6,AC7))</f>
        <v>0.79999999999999993</v>
      </c>
      <c r="U44" s="4"/>
      <c r="W44" s="4" t="s">
        <v>113</v>
      </c>
      <c r="X44" s="4">
        <f>(X36-0.75*X37)/0.75</f>
        <v>20.995606148219832</v>
      </c>
      <c r="Y44" s="4" t="s">
        <v>107</v>
      </c>
    </row>
    <row r="45" spans="2:25" ht="30" x14ac:dyDescent="0.25">
      <c r="B45" s="2">
        <f>'Set a analizar'!B351</f>
        <v>-1</v>
      </c>
      <c r="C45" s="2" t="str">
        <f>'Set a analizar'!C351</f>
        <v>B8</v>
      </c>
      <c r="D45" s="2">
        <f>'Set a analizar'!D351</f>
        <v>8</v>
      </c>
      <c r="E45" s="2" t="str">
        <f>'Set a analizar'!E351</f>
        <v>SX</v>
      </c>
      <c r="F45" s="2" t="str">
        <f>'Set a analizar'!F351</f>
        <v>LinRespSpec</v>
      </c>
      <c r="G45" s="2" t="str">
        <f>'Set a analizar'!G351</f>
        <v>Max</v>
      </c>
      <c r="H45" s="2">
        <f>'Set a analizar'!H351</f>
        <v>1.958</v>
      </c>
      <c r="I45" s="2">
        <f>'Set a analizar'!I351</f>
        <v>0</v>
      </c>
      <c r="J45" s="2">
        <f>'Set a analizar'!J351</f>
        <v>2.29E-2</v>
      </c>
      <c r="K45" s="2">
        <f>'Set a analizar'!K351</f>
        <v>0</v>
      </c>
      <c r="L45" s="2">
        <f>'Set a analizar'!L351</f>
        <v>0</v>
      </c>
      <c r="M45" s="2">
        <f>'Set a analizar'!M351</f>
        <v>0</v>
      </c>
      <c r="N45" s="2">
        <f>'Set a analizar'!N351</f>
        <v>1.35E-2</v>
      </c>
      <c r="O45" s="2">
        <f>'Set a analizar'!O351</f>
        <v>46061</v>
      </c>
      <c r="P45" s="2">
        <f>'Set a analizar'!P351</f>
        <v>0.998</v>
      </c>
      <c r="Q45" s="2">
        <f>'Set a analizar'!Q351</f>
        <v>0</v>
      </c>
      <c r="S45" s="4" t="s">
        <v>68</v>
      </c>
      <c r="T45" s="4">
        <f>T43*T44</f>
        <v>0.13500000000000001</v>
      </c>
      <c r="U45" s="4" t="s">
        <v>7</v>
      </c>
    </row>
    <row r="46" spans="2:25" ht="30" x14ac:dyDescent="0.25">
      <c r="B46" s="2">
        <f>'Set a analizar'!B352</f>
        <v>-1</v>
      </c>
      <c r="C46" s="2" t="str">
        <f>'Set a analizar'!C352</f>
        <v>B8</v>
      </c>
      <c r="D46" s="2">
        <f>'Set a analizar'!D352</f>
        <v>8</v>
      </c>
      <c r="E46" s="2" t="str">
        <f>'Set a analizar'!E352</f>
        <v>SX</v>
      </c>
      <c r="F46" s="2" t="str">
        <f>'Set a analizar'!F352</f>
        <v>LinRespSpec</v>
      </c>
      <c r="G46" s="2" t="str">
        <f>'Set a analizar'!G352</f>
        <v>Max</v>
      </c>
      <c r="H46" s="2">
        <f>'Set a analizar'!H352</f>
        <v>1.958</v>
      </c>
      <c r="I46" s="2">
        <f>'Set a analizar'!I352</f>
        <v>0</v>
      </c>
      <c r="J46" s="2">
        <f>'Set a analizar'!J352</f>
        <v>1.78E-2</v>
      </c>
      <c r="K46" s="2">
        <f>'Set a analizar'!K352</f>
        <v>0</v>
      </c>
      <c r="L46" s="2">
        <f>'Set a analizar'!L352</f>
        <v>0</v>
      </c>
      <c r="M46" s="2">
        <f>'Set a analizar'!M352</f>
        <v>0</v>
      </c>
      <c r="N46" s="2">
        <f>'Set a analizar'!N352</f>
        <v>1.2800000000000001E-2</v>
      </c>
      <c r="O46" s="2">
        <f>'Set a analizar'!O352</f>
        <v>46089</v>
      </c>
      <c r="P46" s="2">
        <f>'Set a analizar'!P352</f>
        <v>0</v>
      </c>
      <c r="Q46" s="2">
        <f>'Set a analizar'!Q352</f>
        <v>0</v>
      </c>
      <c r="S46" s="4" t="s">
        <v>72</v>
      </c>
      <c r="T46" s="4">
        <f>(0.85*T18*T12*T45)/T23</f>
        <v>2.3906250000000004E-3</v>
      </c>
      <c r="U46" s="4" t="s">
        <v>61</v>
      </c>
      <c r="W46" s="26" t="s">
        <v>114</v>
      </c>
      <c r="X46" s="26"/>
      <c r="Y46" s="26"/>
    </row>
    <row r="47" spans="2:25" ht="30" x14ac:dyDescent="0.25">
      <c r="B47" s="2">
        <f>'Set a analizar'!B353</f>
        <v>-1</v>
      </c>
      <c r="C47" s="2" t="str">
        <f>'Set a analizar'!C353</f>
        <v>B8</v>
      </c>
      <c r="D47" s="2">
        <f>'Set a analizar'!D353</f>
        <v>8</v>
      </c>
      <c r="E47" s="2" t="str">
        <f>'Set a analizar'!E353</f>
        <v>SX</v>
      </c>
      <c r="F47" s="2" t="str">
        <f>'Set a analizar'!F353</f>
        <v>LinRespSpec</v>
      </c>
      <c r="G47" s="2" t="str">
        <f>'Set a analizar'!G353</f>
        <v>Max</v>
      </c>
      <c r="H47" s="2">
        <f>'Set a analizar'!H353</f>
        <v>2.4569999999999999</v>
      </c>
      <c r="I47" s="2">
        <f>'Set a analizar'!I353</f>
        <v>0</v>
      </c>
      <c r="J47" s="2">
        <f>'Set a analizar'!J353</f>
        <v>1.78E-2</v>
      </c>
      <c r="K47" s="2">
        <f>'Set a analizar'!K353</f>
        <v>0</v>
      </c>
      <c r="L47" s="2">
        <f>'Set a analizar'!L353</f>
        <v>0</v>
      </c>
      <c r="M47" s="2">
        <f>'Set a analizar'!M353</f>
        <v>0</v>
      </c>
      <c r="N47" s="2">
        <f>'Set a analizar'!N353</f>
        <v>4.0000000000000001E-3</v>
      </c>
      <c r="O47" s="2">
        <f>'Set a analizar'!O353</f>
        <v>46089</v>
      </c>
      <c r="P47" s="2">
        <f>'Set a analizar'!P353</f>
        <v>0.499</v>
      </c>
      <c r="Q47" s="2">
        <f>'Set a analizar'!Q353</f>
        <v>0</v>
      </c>
      <c r="S47" s="4" t="s">
        <v>73</v>
      </c>
      <c r="T47" s="8">
        <f>T46/(T12*T14)</f>
        <v>2.1250000000000002E-2</v>
      </c>
      <c r="U47" s="4"/>
      <c r="W47" s="4" t="s">
        <v>115</v>
      </c>
      <c r="X47" s="4">
        <f>0.33*SQRT(T18)*T12*T14*1000</f>
        <v>219.63446194757327</v>
      </c>
      <c r="Y47" s="4" t="s">
        <v>107</v>
      </c>
    </row>
    <row r="48" spans="2:25" ht="30" x14ac:dyDescent="0.25">
      <c r="B48" s="2">
        <f>'Set a analizar'!B354</f>
        <v>-1</v>
      </c>
      <c r="C48" s="2" t="str">
        <f>'Set a analizar'!C354</f>
        <v>B8</v>
      </c>
      <c r="D48" s="2">
        <f>'Set a analizar'!D354</f>
        <v>8</v>
      </c>
      <c r="E48" s="2" t="str">
        <f>'Set a analizar'!E354</f>
        <v>SX</v>
      </c>
      <c r="F48" s="2" t="str">
        <f>'Set a analizar'!F354</f>
        <v>LinRespSpec</v>
      </c>
      <c r="G48" s="2" t="str">
        <f>'Set a analizar'!G354</f>
        <v>Max</v>
      </c>
      <c r="H48" s="2">
        <f>'Set a analizar'!H354</f>
        <v>2.956</v>
      </c>
      <c r="I48" s="2">
        <f>'Set a analizar'!I354</f>
        <v>0</v>
      </c>
      <c r="J48" s="2">
        <f>'Set a analizar'!J354</f>
        <v>1.78E-2</v>
      </c>
      <c r="K48" s="2">
        <f>'Set a analizar'!K354</f>
        <v>0</v>
      </c>
      <c r="L48" s="2">
        <f>'Set a analizar'!L354</f>
        <v>0</v>
      </c>
      <c r="M48" s="2">
        <f>'Set a analizar'!M354</f>
        <v>0</v>
      </c>
      <c r="N48" s="2">
        <f>'Set a analizar'!N354</f>
        <v>5.1999999999999998E-3</v>
      </c>
      <c r="O48" s="2">
        <f>'Set a analizar'!O354</f>
        <v>46089</v>
      </c>
      <c r="P48" s="2">
        <f>'Set a analizar'!P354</f>
        <v>0.998</v>
      </c>
      <c r="Q48" s="2">
        <f>'Set a analizar'!Q354</f>
        <v>0</v>
      </c>
      <c r="W48" s="4" t="s">
        <v>117</v>
      </c>
      <c r="X48" s="4">
        <f>IF(X44&lt;X47,MIN(T14/2,0.6),(MIN(T14/4,0.3)))</f>
        <v>0.22500000000000001</v>
      </c>
      <c r="Y48" s="4" t="s">
        <v>7</v>
      </c>
    </row>
    <row r="49" spans="2:25" ht="30" x14ac:dyDescent="0.25">
      <c r="B49" s="2">
        <f>'Set a analizar'!B355</f>
        <v>-1</v>
      </c>
      <c r="C49" s="2" t="str">
        <f>'Set a analizar'!C355</f>
        <v>B8</v>
      </c>
      <c r="D49" s="2">
        <f>'Set a analizar'!D355</f>
        <v>8</v>
      </c>
      <c r="E49" s="2" t="str">
        <f>'Set a analizar'!E355</f>
        <v>SX</v>
      </c>
      <c r="F49" s="2" t="str">
        <f>'Set a analizar'!F355</f>
        <v>LinRespSpec</v>
      </c>
      <c r="G49" s="2" t="str">
        <f>'Set a analizar'!G355</f>
        <v>Max</v>
      </c>
      <c r="H49" s="2">
        <f>'Set a analizar'!H355</f>
        <v>2.956</v>
      </c>
      <c r="I49" s="2">
        <f>'Set a analizar'!I355</f>
        <v>0</v>
      </c>
      <c r="J49" s="2">
        <f>'Set a analizar'!J355</f>
        <v>1.7500000000000002E-2</v>
      </c>
      <c r="K49" s="2">
        <f>'Set a analizar'!K355</f>
        <v>0</v>
      </c>
      <c r="L49" s="2">
        <f>'Set a analizar'!L355</f>
        <v>0</v>
      </c>
      <c r="M49" s="2">
        <f>'Set a analizar'!M355</f>
        <v>0</v>
      </c>
      <c r="N49" s="2">
        <f>'Set a analizar'!N355</f>
        <v>5.7999999999999996E-3</v>
      </c>
      <c r="O49" s="2">
        <f>'Set a analizar'!O355</f>
        <v>46120</v>
      </c>
      <c r="P49" s="2">
        <f>'Set a analizar'!P355</f>
        <v>0</v>
      </c>
      <c r="Q49" s="2">
        <f>'Set a analizar'!Q355</f>
        <v>0</v>
      </c>
      <c r="S49" s="26" t="s">
        <v>94</v>
      </c>
      <c r="T49" s="26"/>
      <c r="U49" s="26"/>
      <c r="W49" s="4" t="s">
        <v>116</v>
      </c>
      <c r="X49" s="4">
        <f>X48</f>
        <v>0.22500000000000001</v>
      </c>
      <c r="Y49" s="4" t="s">
        <v>7</v>
      </c>
    </row>
    <row r="50" spans="2:25" ht="30" x14ac:dyDescent="0.25">
      <c r="B50" s="2">
        <f>'Set a analizar'!B356</f>
        <v>-1</v>
      </c>
      <c r="C50" s="2" t="str">
        <f>'Set a analizar'!C356</f>
        <v>B8</v>
      </c>
      <c r="D50" s="2">
        <f>'Set a analizar'!D356</f>
        <v>8</v>
      </c>
      <c r="E50" s="2" t="str">
        <f>'Set a analizar'!E356</f>
        <v>SX</v>
      </c>
      <c r="F50" s="2" t="str">
        <f>'Set a analizar'!F356</f>
        <v>LinRespSpec</v>
      </c>
      <c r="G50" s="2" t="str">
        <f>'Set a analizar'!G356</f>
        <v>Max</v>
      </c>
      <c r="H50" s="2">
        <f>'Set a analizar'!H356</f>
        <v>3.4550000000000001</v>
      </c>
      <c r="I50" s="2">
        <f>'Set a analizar'!I356</f>
        <v>0</v>
      </c>
      <c r="J50" s="2">
        <f>'Set a analizar'!J356</f>
        <v>1.7500000000000002E-2</v>
      </c>
      <c r="K50" s="2">
        <f>'Set a analizar'!K356</f>
        <v>0</v>
      </c>
      <c r="L50" s="2">
        <f>'Set a analizar'!L356</f>
        <v>0</v>
      </c>
      <c r="M50" s="2">
        <f>'Set a analizar'!M356</f>
        <v>0</v>
      </c>
      <c r="N50" s="2">
        <f>'Set a analizar'!N356</f>
        <v>1.44E-2</v>
      </c>
      <c r="O50" s="2">
        <f>'Set a analizar'!O356</f>
        <v>46120</v>
      </c>
      <c r="P50" s="2">
        <f>'Set a analizar'!P356</f>
        <v>0.499</v>
      </c>
      <c r="Q50" s="2">
        <f>'Set a analizar'!Q356</f>
        <v>0</v>
      </c>
      <c r="S50" s="4" t="s">
        <v>95</v>
      </c>
      <c r="T50" s="4">
        <f>AB26</f>
        <v>763.40701482231975</v>
      </c>
      <c r="U50" s="4" t="s">
        <v>88</v>
      </c>
    </row>
    <row r="51" spans="2:25" ht="30" x14ac:dyDescent="0.25">
      <c r="B51" s="2">
        <f>'Set a analizar'!B357</f>
        <v>-1</v>
      </c>
      <c r="C51" s="2" t="str">
        <f>'Set a analizar'!C357</f>
        <v>B8</v>
      </c>
      <c r="D51" s="2">
        <f>'Set a analizar'!D357</f>
        <v>8</v>
      </c>
      <c r="E51" s="2" t="str">
        <f>'Set a analizar'!E357</f>
        <v>SX</v>
      </c>
      <c r="F51" s="2" t="str">
        <f>'Set a analizar'!F357</f>
        <v>LinRespSpec</v>
      </c>
      <c r="G51" s="2" t="str">
        <f>'Set a analizar'!G357</f>
        <v>Max</v>
      </c>
      <c r="H51" s="2">
        <f>'Set a analizar'!H357</f>
        <v>3.9540999999999999</v>
      </c>
      <c r="I51" s="2">
        <f>'Set a analizar'!I357</f>
        <v>0</v>
      </c>
      <c r="J51" s="2">
        <f>'Set a analizar'!J357</f>
        <v>1.7500000000000002E-2</v>
      </c>
      <c r="K51" s="2">
        <f>'Set a analizar'!K357</f>
        <v>0</v>
      </c>
      <c r="L51" s="2">
        <f>'Set a analizar'!L357</f>
        <v>0</v>
      </c>
      <c r="M51" s="2">
        <f>'Set a analizar'!M357</f>
        <v>0</v>
      </c>
      <c r="N51" s="2">
        <f>'Set a analizar'!N357</f>
        <v>2.3099999999999999E-2</v>
      </c>
      <c r="O51" s="2">
        <f>'Set a analizar'!O357</f>
        <v>46120</v>
      </c>
      <c r="P51" s="2">
        <f>'Set a analizar'!P357</f>
        <v>0.998</v>
      </c>
      <c r="Q51" s="2">
        <f>'Set a analizar'!Q357</f>
        <v>0</v>
      </c>
      <c r="S51" s="4" t="s">
        <v>95</v>
      </c>
      <c r="T51" s="4">
        <f>T50/1000000</f>
        <v>7.6340701482231971E-4</v>
      </c>
      <c r="U51" s="4" t="s">
        <v>82</v>
      </c>
      <c r="W51" s="26" t="s">
        <v>118</v>
      </c>
      <c r="X51" s="26"/>
      <c r="Y51" s="26"/>
    </row>
    <row r="52" spans="2:25" ht="30" x14ac:dyDescent="0.25">
      <c r="B52" s="2">
        <f>'Set a analizar'!B358</f>
        <v>-1</v>
      </c>
      <c r="C52" s="2" t="str">
        <f>'Set a analizar'!C358</f>
        <v>B8</v>
      </c>
      <c r="D52" s="2">
        <f>'Set a analizar'!D358</f>
        <v>8</v>
      </c>
      <c r="E52" s="2" t="str">
        <f>'Set a analizar'!E358</f>
        <v>SX</v>
      </c>
      <c r="F52" s="2" t="str">
        <f>'Set a analizar'!F358</f>
        <v>LinRespSpec</v>
      </c>
      <c r="G52" s="2" t="str">
        <f>'Set a analizar'!G358</f>
        <v>Max</v>
      </c>
      <c r="H52" s="2">
        <f>'Set a analizar'!H358</f>
        <v>3.9540999999999999</v>
      </c>
      <c r="I52" s="2">
        <f>'Set a analizar'!I358</f>
        <v>0</v>
      </c>
      <c r="J52" s="2">
        <f>'Set a analizar'!J358</f>
        <v>2.1399999999999999E-2</v>
      </c>
      <c r="K52" s="2">
        <f>'Set a analizar'!K358</f>
        <v>0</v>
      </c>
      <c r="L52" s="2">
        <f>'Set a analizar'!L358</f>
        <v>0</v>
      </c>
      <c r="M52" s="2">
        <f>'Set a analizar'!M358</f>
        <v>0</v>
      </c>
      <c r="N52" s="2">
        <f>'Set a analizar'!N358</f>
        <v>2.3800000000000002E-2</v>
      </c>
      <c r="O52" s="2">
        <f>'Set a analizar'!O358</f>
        <v>46150</v>
      </c>
      <c r="P52" s="2">
        <f>'Set a analizar'!P358</f>
        <v>0</v>
      </c>
      <c r="Q52" s="2">
        <f>'Set a analizar'!Q358</f>
        <v>0</v>
      </c>
      <c r="W52" s="4" t="s">
        <v>119</v>
      </c>
      <c r="X52" s="4">
        <f>X49*X44/(T23*T14)*1000</f>
        <v>24.994769224071231</v>
      </c>
      <c r="Y52" s="4" t="s">
        <v>88</v>
      </c>
    </row>
    <row r="53" spans="2:25" ht="30" x14ac:dyDescent="0.25">
      <c r="B53" s="2">
        <f>'Set a analizar'!B359</f>
        <v>-1</v>
      </c>
      <c r="C53" s="2" t="str">
        <f>'Set a analizar'!C359</f>
        <v>B8</v>
      </c>
      <c r="D53" s="2">
        <f>'Set a analizar'!D359</f>
        <v>8</v>
      </c>
      <c r="E53" s="2" t="str">
        <f>'Set a analizar'!E359</f>
        <v>SX</v>
      </c>
      <c r="F53" s="2" t="str">
        <f>'Set a analizar'!F359</f>
        <v>LinRespSpec</v>
      </c>
      <c r="G53" s="2" t="str">
        <f>'Set a analizar'!G359</f>
        <v>Max</v>
      </c>
      <c r="H53" s="2">
        <f>'Set a analizar'!H359</f>
        <v>4.4531000000000001</v>
      </c>
      <c r="I53" s="2">
        <f>'Set a analizar'!I359</f>
        <v>0</v>
      </c>
      <c r="J53" s="2">
        <f>'Set a analizar'!J359</f>
        <v>2.1399999999999999E-2</v>
      </c>
      <c r="K53" s="2">
        <f>'Set a analizar'!K359</f>
        <v>0</v>
      </c>
      <c r="L53" s="2">
        <f>'Set a analizar'!L359</f>
        <v>0</v>
      </c>
      <c r="M53" s="2">
        <f>'Set a analizar'!M359</f>
        <v>0</v>
      </c>
      <c r="N53" s="2">
        <f>'Set a analizar'!N359</f>
        <v>3.4500000000000003E-2</v>
      </c>
      <c r="O53" s="2">
        <f>'Set a analizar'!O359</f>
        <v>46150</v>
      </c>
      <c r="P53" s="2">
        <f>'Set a analizar'!P359</f>
        <v>0.499</v>
      </c>
      <c r="Q53" s="2">
        <f>'Set a analizar'!Q359</f>
        <v>0</v>
      </c>
      <c r="W53" s="4" t="s">
        <v>120</v>
      </c>
      <c r="X53" s="4">
        <f>AG26*2</f>
        <v>100.53096491487338</v>
      </c>
      <c r="Y53" s="4" t="s">
        <v>88</v>
      </c>
    </row>
    <row r="54" spans="2:25" ht="30" x14ac:dyDescent="0.25">
      <c r="B54" s="2">
        <f>'Set a analizar'!B360</f>
        <v>-1</v>
      </c>
      <c r="C54" s="2" t="str">
        <f>'Set a analizar'!C360</f>
        <v>B8</v>
      </c>
      <c r="D54" s="2">
        <f>'Set a analizar'!D360</f>
        <v>8</v>
      </c>
      <c r="E54" s="2" t="str">
        <f>'Set a analizar'!E360</f>
        <v>SX</v>
      </c>
      <c r="F54" s="2" t="str">
        <f>'Set a analizar'!F360</f>
        <v>LinRespSpec</v>
      </c>
      <c r="G54" s="2" t="str">
        <f>'Set a analizar'!G360</f>
        <v>Max</v>
      </c>
      <c r="H54" s="2">
        <f>'Set a analizar'!H360</f>
        <v>4.9520999999999997</v>
      </c>
      <c r="I54" s="2">
        <f>'Set a analizar'!I360</f>
        <v>0</v>
      </c>
      <c r="J54" s="2">
        <f>'Set a analizar'!J360</f>
        <v>2.1399999999999999E-2</v>
      </c>
      <c r="K54" s="2">
        <f>'Set a analizar'!K360</f>
        <v>0</v>
      </c>
      <c r="L54" s="2">
        <f>'Set a analizar'!L360</f>
        <v>0</v>
      </c>
      <c r="M54" s="2">
        <f>'Set a analizar'!M360</f>
        <v>0</v>
      </c>
      <c r="N54" s="2">
        <f>'Set a analizar'!N360</f>
        <v>4.5199999999999997E-2</v>
      </c>
      <c r="O54" s="2">
        <f>'Set a analizar'!O360</f>
        <v>46150</v>
      </c>
      <c r="P54" s="2">
        <f>'Set a analizar'!P360</f>
        <v>0.998</v>
      </c>
      <c r="Q54" s="2">
        <f>'Set a analizar'!Q360</f>
        <v>0</v>
      </c>
      <c r="S54" s="26" t="s">
        <v>79</v>
      </c>
      <c r="T54" s="26"/>
      <c r="U54" s="26"/>
      <c r="W54" s="4"/>
      <c r="X54" s="4"/>
      <c r="Y54" s="4"/>
    </row>
    <row r="55" spans="2:25" ht="30" x14ac:dyDescent="0.25">
      <c r="B55" s="2">
        <f>'Set a analizar'!B361</f>
        <v>-1</v>
      </c>
      <c r="C55" s="2" t="str">
        <f>'Set a analizar'!C361</f>
        <v>B8</v>
      </c>
      <c r="D55" s="2">
        <f>'Set a analizar'!D361</f>
        <v>8</v>
      </c>
      <c r="E55" s="2" t="str">
        <f>'Set a analizar'!E361</f>
        <v>SX</v>
      </c>
      <c r="F55" s="2" t="str">
        <f>'Set a analizar'!F361</f>
        <v>LinRespSpec</v>
      </c>
      <c r="G55" s="2" t="str">
        <f>'Set a analizar'!G361</f>
        <v>Max</v>
      </c>
      <c r="H55" s="2">
        <f>'Set a analizar'!H361</f>
        <v>4.9520999999999997</v>
      </c>
      <c r="I55" s="2">
        <f>'Set a analizar'!I361</f>
        <v>0</v>
      </c>
      <c r="J55" s="2">
        <f>'Set a analizar'!J361</f>
        <v>4.1399999999999999E-2</v>
      </c>
      <c r="K55" s="2">
        <f>'Set a analizar'!K361</f>
        <v>0</v>
      </c>
      <c r="L55" s="2">
        <f>'Set a analizar'!L361</f>
        <v>0</v>
      </c>
      <c r="M55" s="2">
        <f>'Set a analizar'!M361</f>
        <v>0</v>
      </c>
      <c r="N55" s="2">
        <f>'Set a analizar'!N361</f>
        <v>4.5699999999999998E-2</v>
      </c>
      <c r="O55" s="2">
        <f>'Set a analizar'!O361</f>
        <v>46181</v>
      </c>
      <c r="P55" s="2">
        <f>'Set a analizar'!P361</f>
        <v>0</v>
      </c>
      <c r="Q55" s="2">
        <f>'Set a analizar'!Q361</f>
        <v>0</v>
      </c>
      <c r="S55" s="4" t="s">
        <v>74</v>
      </c>
      <c r="T55" s="4">
        <f>(T51*T23)/(0.85*T18*T12)</f>
        <v>4.3110043189966293E-2</v>
      </c>
      <c r="U55" s="4" t="s">
        <v>7</v>
      </c>
      <c r="W55" s="4" t="s">
        <v>121</v>
      </c>
      <c r="X55" s="4">
        <f>MAX((0.062*SQRT(T18)*T12*X49)/T23,(0.35*T12*X49/T23))*1000*1000</f>
        <v>49.124591056095035</v>
      </c>
      <c r="Y55" s="4" t="s">
        <v>88</v>
      </c>
    </row>
    <row r="56" spans="2:25" ht="30" x14ac:dyDescent="0.25">
      <c r="B56" s="2">
        <f>'Set a analizar'!B362</f>
        <v>-1</v>
      </c>
      <c r="C56" s="2" t="str">
        <f>'Set a analizar'!C362</f>
        <v>B8</v>
      </c>
      <c r="D56" s="2">
        <f>'Set a analizar'!D362</f>
        <v>8</v>
      </c>
      <c r="E56" s="2" t="str">
        <f>'Set a analizar'!E362</f>
        <v>SX</v>
      </c>
      <c r="F56" s="2" t="str">
        <f>'Set a analizar'!F362</f>
        <v>LinRespSpec</v>
      </c>
      <c r="G56" s="2" t="str">
        <f>'Set a analizar'!G362</f>
        <v>Max</v>
      </c>
      <c r="H56" s="2">
        <f>'Set a analizar'!H362</f>
        <v>5.3761000000000001</v>
      </c>
      <c r="I56" s="2">
        <f>'Set a analizar'!I362</f>
        <v>0</v>
      </c>
      <c r="J56" s="2">
        <f>'Set a analizar'!J362</f>
        <v>4.1399999999999999E-2</v>
      </c>
      <c r="K56" s="2">
        <f>'Set a analizar'!K362</f>
        <v>0</v>
      </c>
      <c r="L56" s="2">
        <f>'Set a analizar'!L362</f>
        <v>0</v>
      </c>
      <c r="M56" s="2">
        <f>'Set a analizar'!M362</f>
        <v>0</v>
      </c>
      <c r="N56" s="2">
        <f>'Set a analizar'!N362</f>
        <v>6.3200000000000006E-2</v>
      </c>
      <c r="O56" s="2">
        <f>'Set a analizar'!O362</f>
        <v>46181</v>
      </c>
      <c r="P56" s="2">
        <f>'Set a analizar'!P362</f>
        <v>0.42399999999999999</v>
      </c>
      <c r="Q56" s="2">
        <f>'Set a analizar'!Q362</f>
        <v>0</v>
      </c>
      <c r="S56" s="4" t="s">
        <v>75</v>
      </c>
      <c r="T56" s="4">
        <f>T55/T44</f>
        <v>5.388755398745787E-2</v>
      </c>
      <c r="U56" s="4" t="s">
        <v>7</v>
      </c>
      <c r="W56" s="28" t="str">
        <f>IF(X53&gt;X55,"cumple","no cumple")</f>
        <v>cumple</v>
      </c>
      <c r="X56" s="28"/>
      <c r="Y56" s="4"/>
    </row>
    <row r="57" spans="2:25" ht="30" x14ac:dyDescent="0.25">
      <c r="B57" s="2">
        <f>'Set a analizar'!B363</f>
        <v>-1</v>
      </c>
      <c r="C57" s="2" t="str">
        <f>'Set a analizar'!C363</f>
        <v>B8</v>
      </c>
      <c r="D57" s="2">
        <f>'Set a analizar'!D363</f>
        <v>8</v>
      </c>
      <c r="E57" s="2" t="str">
        <f>'Set a analizar'!E363</f>
        <v>SX</v>
      </c>
      <c r="F57" s="2" t="str">
        <f>'Set a analizar'!F363</f>
        <v>LinRespSpec</v>
      </c>
      <c r="G57" s="2" t="str">
        <f>'Set a analizar'!G363</f>
        <v>Max</v>
      </c>
      <c r="H57" s="2">
        <f>'Set a analizar'!H363</f>
        <v>5.8000999999999996</v>
      </c>
      <c r="I57" s="2">
        <f>'Set a analizar'!I363</f>
        <v>0</v>
      </c>
      <c r="J57" s="2">
        <f>'Set a analizar'!J363</f>
        <v>4.1399999999999999E-2</v>
      </c>
      <c r="K57" s="2">
        <f>'Set a analizar'!K363</f>
        <v>0</v>
      </c>
      <c r="L57" s="2">
        <f>'Set a analizar'!L363</f>
        <v>0</v>
      </c>
      <c r="M57" s="2">
        <f>'Set a analizar'!M363</f>
        <v>0</v>
      </c>
      <c r="N57" s="2">
        <f>'Set a analizar'!N363</f>
        <v>8.0799999999999997E-2</v>
      </c>
      <c r="O57" s="2">
        <f>'Set a analizar'!O363</f>
        <v>46181</v>
      </c>
      <c r="P57" s="2">
        <f>'Set a analizar'!P363</f>
        <v>0.84799999999999998</v>
      </c>
      <c r="Q57" s="2">
        <f>'Set a analizar'!Q363</f>
        <v>0</v>
      </c>
      <c r="S57" s="4" t="s">
        <v>76</v>
      </c>
      <c r="T57" s="4">
        <f>(T14-T56)/T56*T25</f>
        <v>2.205216696816871E-2</v>
      </c>
      <c r="U57" s="10" t="str">
        <f>IF(T57&gt;T26,"Está en fluencia","no está en fluencia")</f>
        <v>Está en fluencia</v>
      </c>
    </row>
    <row r="58" spans="2:25" ht="30" x14ac:dyDescent="0.25">
      <c r="B58" s="2">
        <f>'Set a analizar'!B364</f>
        <v>-1</v>
      </c>
      <c r="C58" s="2" t="str">
        <f>'Set a analizar'!C364</f>
        <v>B8</v>
      </c>
      <c r="D58" s="2">
        <f>'Set a analizar'!D364</f>
        <v>8</v>
      </c>
      <c r="E58" s="2" t="str">
        <f>'Set a analizar'!E364</f>
        <v>SY</v>
      </c>
      <c r="F58" s="2" t="str">
        <f>'Set a analizar'!F364</f>
        <v>LinRespSpec</v>
      </c>
      <c r="G58" s="2" t="str">
        <f>'Set a analizar'!G364</f>
        <v>Max</v>
      </c>
      <c r="H58" s="2">
        <f>'Set a analizar'!H364</f>
        <v>0.15</v>
      </c>
      <c r="I58" s="2">
        <f>'Set a analizar'!I364</f>
        <v>0</v>
      </c>
      <c r="J58" s="2">
        <f>'Set a analizar'!J364</f>
        <v>1.4E-2</v>
      </c>
      <c r="K58" s="2">
        <f>'Set a analizar'!K364</f>
        <v>0</v>
      </c>
      <c r="L58" s="2">
        <f>'Set a analizar'!L364</f>
        <v>0</v>
      </c>
      <c r="M58" s="2">
        <f>'Set a analizar'!M364</f>
        <v>0</v>
      </c>
      <c r="N58" s="2">
        <f>'Set a analizar'!N364</f>
        <v>1.44E-2</v>
      </c>
      <c r="O58" s="2">
        <f>'Set a analizar'!O364</f>
        <v>46030</v>
      </c>
      <c r="P58" s="2">
        <f>'Set a analizar'!P364</f>
        <v>0.15</v>
      </c>
      <c r="Q58" s="2">
        <f>'Set a analizar'!Q364</f>
        <v>0</v>
      </c>
      <c r="W58" s="26" t="s">
        <v>125</v>
      </c>
      <c r="X58" s="26"/>
      <c r="Y58" s="26"/>
    </row>
    <row r="59" spans="2:25" ht="30" x14ac:dyDescent="0.25">
      <c r="B59" s="2">
        <f>'Set a analizar'!B365</f>
        <v>-1</v>
      </c>
      <c r="C59" s="2" t="str">
        <f>'Set a analizar'!C365</f>
        <v>B8</v>
      </c>
      <c r="D59" s="2">
        <f>'Set a analizar'!D365</f>
        <v>8</v>
      </c>
      <c r="E59" s="2" t="str">
        <f>'Set a analizar'!E365</f>
        <v>SY</v>
      </c>
      <c r="F59" s="2" t="str">
        <f>'Set a analizar'!F365</f>
        <v>LinRespSpec</v>
      </c>
      <c r="G59" s="2" t="str">
        <f>'Set a analizar'!G365</f>
        <v>Max</v>
      </c>
      <c r="H59" s="2">
        <f>'Set a analizar'!H365</f>
        <v>0.55500000000000005</v>
      </c>
      <c r="I59" s="2">
        <f>'Set a analizar'!I365</f>
        <v>0</v>
      </c>
      <c r="J59" s="2">
        <f>'Set a analizar'!J365</f>
        <v>1.4E-2</v>
      </c>
      <c r="K59" s="2">
        <f>'Set a analizar'!K365</f>
        <v>0</v>
      </c>
      <c r="L59" s="2">
        <f>'Set a analizar'!L365</f>
        <v>0</v>
      </c>
      <c r="M59" s="2">
        <f>'Set a analizar'!M365</f>
        <v>0</v>
      </c>
      <c r="N59" s="2">
        <f>'Set a analizar'!N365</f>
        <v>8.8000000000000005E-3</v>
      </c>
      <c r="O59" s="2">
        <f>'Set a analizar'!O365</f>
        <v>46030</v>
      </c>
      <c r="P59" s="2">
        <f>'Set a analizar'!P365</f>
        <v>0.55500000000000005</v>
      </c>
      <c r="Q59" s="2">
        <f>'Set a analizar'!Q365</f>
        <v>0</v>
      </c>
      <c r="W59" s="4" t="s">
        <v>122</v>
      </c>
      <c r="X59" s="4">
        <f>X53*T23*T14/X49/1000</f>
        <v>84.446010528493645</v>
      </c>
      <c r="Y59" s="4" t="s">
        <v>107</v>
      </c>
    </row>
    <row r="60" spans="2:25" ht="30" x14ac:dyDescent="0.25">
      <c r="B60" s="2">
        <f>'Set a analizar'!B366</f>
        <v>-1</v>
      </c>
      <c r="C60" s="2" t="str">
        <f>'Set a analizar'!C366</f>
        <v>B8</v>
      </c>
      <c r="D60" s="2">
        <f>'Set a analizar'!D366</f>
        <v>8</v>
      </c>
      <c r="E60" s="2" t="str">
        <f>'Set a analizar'!E366</f>
        <v>SY</v>
      </c>
      <c r="F60" s="2" t="str">
        <f>'Set a analizar'!F366</f>
        <v>LinRespSpec</v>
      </c>
      <c r="G60" s="2" t="str">
        <f>'Set a analizar'!G366</f>
        <v>Max</v>
      </c>
      <c r="H60" s="2">
        <f>'Set a analizar'!H366</f>
        <v>0.96</v>
      </c>
      <c r="I60" s="2">
        <f>'Set a analizar'!I366</f>
        <v>0</v>
      </c>
      <c r="J60" s="2">
        <f>'Set a analizar'!J366</f>
        <v>1.4E-2</v>
      </c>
      <c r="K60" s="2">
        <f>'Set a analizar'!K366</f>
        <v>0</v>
      </c>
      <c r="L60" s="2">
        <f>'Set a analizar'!L366</f>
        <v>0</v>
      </c>
      <c r="M60" s="2">
        <f>'Set a analizar'!M366</f>
        <v>0</v>
      </c>
      <c r="N60" s="2">
        <f>'Set a analizar'!N366</f>
        <v>3.3999999999999998E-3</v>
      </c>
      <c r="O60" s="2">
        <f>'Set a analizar'!O366</f>
        <v>46030</v>
      </c>
      <c r="P60" s="2">
        <f>'Set a analizar'!P366</f>
        <v>0.96</v>
      </c>
      <c r="Q60" s="2">
        <f>'Set a analizar'!Q366</f>
        <v>0</v>
      </c>
      <c r="S60" s="26" t="s">
        <v>97</v>
      </c>
      <c r="T60" s="26"/>
      <c r="U60" s="26"/>
      <c r="W60" s="4"/>
      <c r="X60" s="4"/>
      <c r="Y60" s="4"/>
    </row>
    <row r="61" spans="2:25" ht="30" x14ac:dyDescent="0.25">
      <c r="B61" s="2">
        <f>'Set a analizar'!B367</f>
        <v>-1</v>
      </c>
      <c r="C61" s="2" t="str">
        <f>'Set a analizar'!C367</f>
        <v>B8</v>
      </c>
      <c r="D61" s="2">
        <f>'Set a analizar'!D367</f>
        <v>8</v>
      </c>
      <c r="E61" s="2" t="str">
        <f>'Set a analizar'!E367</f>
        <v>SY</v>
      </c>
      <c r="F61" s="2" t="str">
        <f>'Set a analizar'!F367</f>
        <v>LinRespSpec</v>
      </c>
      <c r="G61" s="2" t="str">
        <f>'Set a analizar'!G367</f>
        <v>Max</v>
      </c>
      <c r="H61" s="2">
        <f>'Set a analizar'!H367</f>
        <v>0.96</v>
      </c>
      <c r="I61" s="2">
        <f>'Set a analizar'!I367</f>
        <v>0</v>
      </c>
      <c r="J61" s="2">
        <f>'Set a analizar'!J367</f>
        <v>7.1999999999999998E-3</v>
      </c>
      <c r="K61" s="2">
        <f>'Set a analizar'!K367</f>
        <v>0</v>
      </c>
      <c r="L61" s="2">
        <f>'Set a analizar'!L367</f>
        <v>0</v>
      </c>
      <c r="M61" s="2">
        <f>'Set a analizar'!M367</f>
        <v>0</v>
      </c>
      <c r="N61" s="2">
        <f>'Set a analizar'!N367</f>
        <v>3.0999999999999999E-3</v>
      </c>
      <c r="O61" s="2">
        <f>'Set a analizar'!O367</f>
        <v>46061</v>
      </c>
      <c r="P61" s="2">
        <f>'Set a analizar'!P367</f>
        <v>0</v>
      </c>
      <c r="Q61" s="2">
        <f>'Set a analizar'!Q367</f>
        <v>0</v>
      </c>
      <c r="S61" s="4" t="s">
        <v>80</v>
      </c>
      <c r="T61" s="4">
        <f>T51*T23*(T14-(T55/2))*1000</f>
        <v>137.37271883151061</v>
      </c>
      <c r="U61" s="4" t="s">
        <v>83</v>
      </c>
      <c r="W61" s="4" t="s">
        <v>123</v>
      </c>
      <c r="X61" s="4">
        <f>X59+X37</f>
        <v>197.59103638027381</v>
      </c>
      <c r="Y61" s="4" t="s">
        <v>107</v>
      </c>
    </row>
    <row r="62" spans="2:25" ht="30" x14ac:dyDescent="0.25">
      <c r="B62" s="2">
        <f>'Set a analizar'!B368</f>
        <v>-1</v>
      </c>
      <c r="C62" s="2" t="str">
        <f>'Set a analizar'!C368</f>
        <v>B8</v>
      </c>
      <c r="D62" s="2">
        <f>'Set a analizar'!D368</f>
        <v>8</v>
      </c>
      <c r="E62" s="2" t="str">
        <f>'Set a analizar'!E368</f>
        <v>SY</v>
      </c>
      <c r="F62" s="2" t="str">
        <f>'Set a analizar'!F368</f>
        <v>LinRespSpec</v>
      </c>
      <c r="G62" s="2" t="str">
        <f>'Set a analizar'!G368</f>
        <v>Max</v>
      </c>
      <c r="H62" s="2">
        <f>'Set a analizar'!H368</f>
        <v>1.4590000000000001</v>
      </c>
      <c r="I62" s="2">
        <f>'Set a analizar'!I368</f>
        <v>0</v>
      </c>
      <c r="J62" s="2">
        <f>'Set a analizar'!J368</f>
        <v>7.1999999999999998E-3</v>
      </c>
      <c r="K62" s="2">
        <f>'Set a analizar'!K368</f>
        <v>0</v>
      </c>
      <c r="L62" s="2">
        <f>'Set a analizar'!L368</f>
        <v>0</v>
      </c>
      <c r="M62" s="2">
        <f>'Set a analizar'!M368</f>
        <v>0</v>
      </c>
      <c r="N62" s="2">
        <f>'Set a analizar'!N368</f>
        <v>1.8E-3</v>
      </c>
      <c r="O62" s="2">
        <f>'Set a analizar'!O368</f>
        <v>46061</v>
      </c>
      <c r="P62" s="2">
        <f>'Set a analizar'!P368</f>
        <v>0.499</v>
      </c>
      <c r="Q62" s="2">
        <f>'Set a analizar'!Q368</f>
        <v>0</v>
      </c>
      <c r="S62" s="4" t="s">
        <v>84</v>
      </c>
      <c r="T62" s="4">
        <f>0.9*T61</f>
        <v>123.63544694835956</v>
      </c>
      <c r="U62" s="4" t="s">
        <v>83</v>
      </c>
      <c r="W62" s="4" t="s">
        <v>124</v>
      </c>
      <c r="X62" s="4">
        <f>X61*0.75</f>
        <v>148.19327728520534</v>
      </c>
      <c r="Y62" s="4"/>
    </row>
    <row r="63" spans="2:25" ht="30" x14ac:dyDescent="0.25">
      <c r="B63" s="2">
        <f>'Set a analizar'!B369</f>
        <v>-1</v>
      </c>
      <c r="C63" s="2" t="str">
        <f>'Set a analizar'!C369</f>
        <v>B8</v>
      </c>
      <c r="D63" s="2">
        <f>'Set a analizar'!D369</f>
        <v>8</v>
      </c>
      <c r="E63" s="2" t="str">
        <f>'Set a analizar'!E369</f>
        <v>SY</v>
      </c>
      <c r="F63" s="2" t="str">
        <f>'Set a analizar'!F369</f>
        <v>LinRespSpec</v>
      </c>
      <c r="G63" s="2" t="str">
        <f>'Set a analizar'!G369</f>
        <v>Max</v>
      </c>
      <c r="H63" s="2">
        <f>'Set a analizar'!H369</f>
        <v>1.958</v>
      </c>
      <c r="I63" s="2">
        <f>'Set a analizar'!I369</f>
        <v>0</v>
      </c>
      <c r="J63" s="2">
        <f>'Set a analizar'!J369</f>
        <v>7.1999999999999998E-3</v>
      </c>
      <c r="K63" s="2">
        <f>'Set a analizar'!K369</f>
        <v>0</v>
      </c>
      <c r="L63" s="2">
        <f>'Set a analizar'!L369</f>
        <v>0</v>
      </c>
      <c r="M63" s="2">
        <f>'Set a analizar'!M369</f>
        <v>0</v>
      </c>
      <c r="N63" s="2">
        <f>'Set a analizar'!N369</f>
        <v>4.7000000000000002E-3</v>
      </c>
      <c r="O63" s="2">
        <f>'Set a analizar'!O369</f>
        <v>46061</v>
      </c>
      <c r="P63" s="2">
        <f>'Set a analizar'!P369</f>
        <v>0.998</v>
      </c>
      <c r="Q63" s="2">
        <f>'Set a analizar'!Q369</f>
        <v>0</v>
      </c>
      <c r="S63" s="4" t="s">
        <v>98</v>
      </c>
      <c r="T63" s="4">
        <f>T5*-9.81</f>
        <v>108.637902</v>
      </c>
      <c r="U63" s="4" t="s">
        <v>99</v>
      </c>
      <c r="W63" s="4"/>
      <c r="X63" s="4"/>
      <c r="Y63" s="4"/>
    </row>
    <row r="64" spans="2:25" ht="30" x14ac:dyDescent="0.25">
      <c r="B64" s="2">
        <f>'Set a analizar'!B370</f>
        <v>-1</v>
      </c>
      <c r="C64" s="2" t="str">
        <f>'Set a analizar'!C370</f>
        <v>B8</v>
      </c>
      <c r="D64" s="2">
        <f>'Set a analizar'!D370</f>
        <v>8</v>
      </c>
      <c r="E64" s="2" t="str">
        <f>'Set a analizar'!E370</f>
        <v>SY</v>
      </c>
      <c r="F64" s="2" t="str">
        <f>'Set a analizar'!F370</f>
        <v>LinRespSpec</v>
      </c>
      <c r="G64" s="2" t="str">
        <f>'Set a analizar'!G370</f>
        <v>Max</v>
      </c>
      <c r="H64" s="2">
        <f>'Set a analizar'!H370</f>
        <v>1.958</v>
      </c>
      <c r="I64" s="2">
        <f>'Set a analizar'!I370</f>
        <v>0</v>
      </c>
      <c r="J64" s="2">
        <f>'Set a analizar'!J370</f>
        <v>3.0000000000000001E-3</v>
      </c>
      <c r="K64" s="2">
        <f>'Set a analizar'!K370</f>
        <v>0</v>
      </c>
      <c r="L64" s="2">
        <f>'Set a analizar'!L370</f>
        <v>0</v>
      </c>
      <c r="M64" s="2">
        <f>'Set a analizar'!M370</f>
        <v>0</v>
      </c>
      <c r="N64" s="2">
        <f>'Set a analizar'!N370</f>
        <v>4.8999999999999998E-3</v>
      </c>
      <c r="O64" s="2">
        <f>'Set a analizar'!O370</f>
        <v>46089</v>
      </c>
      <c r="P64" s="2">
        <f>'Set a analizar'!P370</f>
        <v>0</v>
      </c>
      <c r="Q64" s="2">
        <f>'Set a analizar'!Q370</f>
        <v>0</v>
      </c>
      <c r="S64" s="28" t="str">
        <f>IF(T63&lt;T62,"Cumple","no cumple")</f>
        <v>Cumple</v>
      </c>
      <c r="T64" s="28"/>
      <c r="U64" s="28"/>
      <c r="W64" s="28" t="str">
        <f>IF(0.75*X61&gt;X36,"estamos listos","subele")</f>
        <v>estamos listos</v>
      </c>
      <c r="X64" s="28"/>
      <c r="Y64" s="28"/>
    </row>
    <row r="65" spans="2:17" ht="30" x14ac:dyDescent="0.25">
      <c r="B65" s="2">
        <f>'Set a analizar'!B371</f>
        <v>-1</v>
      </c>
      <c r="C65" s="2" t="str">
        <f>'Set a analizar'!C371</f>
        <v>B8</v>
      </c>
      <c r="D65" s="2">
        <f>'Set a analizar'!D371</f>
        <v>8</v>
      </c>
      <c r="E65" s="2" t="str">
        <f>'Set a analizar'!E371</f>
        <v>SY</v>
      </c>
      <c r="F65" s="2" t="str">
        <f>'Set a analizar'!F371</f>
        <v>LinRespSpec</v>
      </c>
      <c r="G65" s="2" t="str">
        <f>'Set a analizar'!G371</f>
        <v>Max</v>
      </c>
      <c r="H65" s="2">
        <f>'Set a analizar'!H371</f>
        <v>2.4569999999999999</v>
      </c>
      <c r="I65" s="2">
        <f>'Set a analizar'!I371</f>
        <v>0</v>
      </c>
      <c r="J65" s="2">
        <f>'Set a analizar'!J371</f>
        <v>3.0000000000000001E-3</v>
      </c>
      <c r="K65" s="2">
        <f>'Set a analizar'!K371</f>
        <v>0</v>
      </c>
      <c r="L65" s="2">
        <f>'Set a analizar'!L371</f>
        <v>0</v>
      </c>
      <c r="M65" s="2">
        <f>'Set a analizar'!M371</f>
        <v>0</v>
      </c>
      <c r="N65" s="2">
        <f>'Set a analizar'!N371</f>
        <v>6.3E-3</v>
      </c>
      <c r="O65" s="2">
        <f>'Set a analizar'!O371</f>
        <v>46089</v>
      </c>
      <c r="P65" s="2">
        <f>'Set a analizar'!P371</f>
        <v>0.499</v>
      </c>
      <c r="Q65" s="2">
        <f>'Set a analizar'!Q371</f>
        <v>0</v>
      </c>
    </row>
    <row r="66" spans="2:17" ht="30" x14ac:dyDescent="0.25">
      <c r="B66" s="2">
        <f>'Set a analizar'!B372</f>
        <v>-1</v>
      </c>
      <c r="C66" s="2" t="str">
        <f>'Set a analizar'!C372</f>
        <v>B8</v>
      </c>
      <c r="D66" s="2">
        <f>'Set a analizar'!D372</f>
        <v>8</v>
      </c>
      <c r="E66" s="2" t="str">
        <f>'Set a analizar'!E372</f>
        <v>SY</v>
      </c>
      <c r="F66" s="2" t="str">
        <f>'Set a analizar'!F372</f>
        <v>LinRespSpec</v>
      </c>
      <c r="G66" s="2" t="str">
        <f>'Set a analizar'!G372</f>
        <v>Max</v>
      </c>
      <c r="H66" s="2">
        <f>'Set a analizar'!H372</f>
        <v>2.956</v>
      </c>
      <c r="I66" s="2">
        <f>'Set a analizar'!I372</f>
        <v>0</v>
      </c>
      <c r="J66" s="2">
        <f>'Set a analizar'!J372</f>
        <v>3.0000000000000001E-3</v>
      </c>
      <c r="K66" s="2">
        <f>'Set a analizar'!K372</f>
        <v>0</v>
      </c>
      <c r="L66" s="2">
        <f>'Set a analizar'!L372</f>
        <v>0</v>
      </c>
      <c r="M66" s="2">
        <f>'Set a analizar'!M372</f>
        <v>0</v>
      </c>
      <c r="N66" s="2">
        <f>'Set a analizar'!N372</f>
        <v>7.7000000000000002E-3</v>
      </c>
      <c r="O66" s="2">
        <f>'Set a analizar'!O372</f>
        <v>46089</v>
      </c>
      <c r="P66" s="2">
        <f>'Set a analizar'!P372</f>
        <v>0.998</v>
      </c>
      <c r="Q66" s="2">
        <f>'Set a analizar'!Q372</f>
        <v>0</v>
      </c>
    </row>
    <row r="67" spans="2:17" ht="30" x14ac:dyDescent="0.25">
      <c r="B67" s="2">
        <f>'Set a analizar'!B373</f>
        <v>-1</v>
      </c>
      <c r="C67" s="2" t="str">
        <f>'Set a analizar'!C373</f>
        <v>B8</v>
      </c>
      <c r="D67" s="2">
        <f>'Set a analizar'!D373</f>
        <v>8</v>
      </c>
      <c r="E67" s="2" t="str">
        <f>'Set a analizar'!E373</f>
        <v>SY</v>
      </c>
      <c r="F67" s="2" t="str">
        <f>'Set a analizar'!F373</f>
        <v>LinRespSpec</v>
      </c>
      <c r="G67" s="2" t="str">
        <f>'Set a analizar'!G373</f>
        <v>Max</v>
      </c>
      <c r="H67" s="2">
        <f>'Set a analizar'!H373</f>
        <v>2.956</v>
      </c>
      <c r="I67" s="2">
        <f>'Set a analizar'!I373</f>
        <v>0</v>
      </c>
      <c r="J67" s="2">
        <f>'Set a analizar'!J373</f>
        <v>2.0999999999999999E-3</v>
      </c>
      <c r="K67" s="2">
        <f>'Set a analizar'!K373</f>
        <v>0</v>
      </c>
      <c r="L67" s="2">
        <f>'Set a analizar'!L373</f>
        <v>0</v>
      </c>
      <c r="M67" s="2">
        <f>'Set a analizar'!M373</f>
        <v>0</v>
      </c>
      <c r="N67" s="2">
        <f>'Set a analizar'!N373</f>
        <v>7.7000000000000002E-3</v>
      </c>
      <c r="O67" s="2">
        <f>'Set a analizar'!O373</f>
        <v>46120</v>
      </c>
      <c r="P67" s="2">
        <f>'Set a analizar'!P373</f>
        <v>0</v>
      </c>
      <c r="Q67" s="2">
        <f>'Set a analizar'!Q373</f>
        <v>0</v>
      </c>
    </row>
    <row r="68" spans="2:17" ht="30" x14ac:dyDescent="0.25">
      <c r="B68" s="2">
        <f>'Set a analizar'!B374</f>
        <v>-1</v>
      </c>
      <c r="C68" s="2" t="str">
        <f>'Set a analizar'!C374</f>
        <v>B8</v>
      </c>
      <c r="D68" s="2">
        <f>'Set a analizar'!D374</f>
        <v>8</v>
      </c>
      <c r="E68" s="2" t="str">
        <f>'Set a analizar'!E374</f>
        <v>SY</v>
      </c>
      <c r="F68" s="2" t="str">
        <f>'Set a analizar'!F374</f>
        <v>LinRespSpec</v>
      </c>
      <c r="G68" s="2" t="str">
        <f>'Set a analizar'!G374</f>
        <v>Max</v>
      </c>
      <c r="H68" s="2">
        <f>'Set a analizar'!H374</f>
        <v>3.4550000000000001</v>
      </c>
      <c r="I68" s="2">
        <f>'Set a analizar'!I374</f>
        <v>0</v>
      </c>
      <c r="J68" s="2">
        <f>'Set a analizar'!J374</f>
        <v>2.0999999999999999E-3</v>
      </c>
      <c r="K68" s="2">
        <f>'Set a analizar'!K374</f>
        <v>0</v>
      </c>
      <c r="L68" s="2">
        <f>'Set a analizar'!L374</f>
        <v>0</v>
      </c>
      <c r="M68" s="2">
        <f>'Set a analizar'!M374</f>
        <v>0</v>
      </c>
      <c r="N68" s="2">
        <f>'Set a analizar'!N374</f>
        <v>6.7999999999999996E-3</v>
      </c>
      <c r="O68" s="2">
        <f>'Set a analizar'!O374</f>
        <v>46120</v>
      </c>
      <c r="P68" s="2">
        <f>'Set a analizar'!P374</f>
        <v>0.499</v>
      </c>
      <c r="Q68" s="2">
        <f>'Set a analizar'!Q374</f>
        <v>0</v>
      </c>
    </row>
    <row r="69" spans="2:17" ht="30" x14ac:dyDescent="0.25">
      <c r="B69" s="2">
        <f>'Set a analizar'!B375</f>
        <v>-1</v>
      </c>
      <c r="C69" s="2" t="str">
        <f>'Set a analizar'!C375</f>
        <v>B8</v>
      </c>
      <c r="D69" s="2">
        <f>'Set a analizar'!D375</f>
        <v>8</v>
      </c>
      <c r="E69" s="2" t="str">
        <f>'Set a analizar'!E375</f>
        <v>SY</v>
      </c>
      <c r="F69" s="2" t="str">
        <f>'Set a analizar'!F375</f>
        <v>LinRespSpec</v>
      </c>
      <c r="G69" s="2" t="str">
        <f>'Set a analizar'!G375</f>
        <v>Max</v>
      </c>
      <c r="H69" s="2">
        <f>'Set a analizar'!H375</f>
        <v>3.9540999999999999</v>
      </c>
      <c r="I69" s="2">
        <f>'Set a analizar'!I375</f>
        <v>0</v>
      </c>
      <c r="J69" s="2">
        <f>'Set a analizar'!J375</f>
        <v>2.0999999999999999E-3</v>
      </c>
      <c r="K69" s="2">
        <f>'Set a analizar'!K375</f>
        <v>0</v>
      </c>
      <c r="L69" s="2">
        <f>'Set a analizar'!L375</f>
        <v>0</v>
      </c>
      <c r="M69" s="2">
        <f>'Set a analizar'!M375</f>
        <v>0</v>
      </c>
      <c r="N69" s="2">
        <f>'Set a analizar'!N375</f>
        <v>6.0000000000000001E-3</v>
      </c>
      <c r="O69" s="2">
        <f>'Set a analizar'!O375</f>
        <v>46120</v>
      </c>
      <c r="P69" s="2">
        <f>'Set a analizar'!P375</f>
        <v>0.998</v>
      </c>
      <c r="Q69" s="2">
        <f>'Set a analizar'!Q375</f>
        <v>0</v>
      </c>
    </row>
    <row r="70" spans="2:17" ht="30" x14ac:dyDescent="0.25">
      <c r="B70" s="2">
        <f>'Set a analizar'!B376</f>
        <v>-1</v>
      </c>
      <c r="C70" s="2" t="str">
        <f>'Set a analizar'!C376</f>
        <v>B8</v>
      </c>
      <c r="D70" s="2">
        <f>'Set a analizar'!D376</f>
        <v>8</v>
      </c>
      <c r="E70" s="2" t="str">
        <f>'Set a analizar'!E376</f>
        <v>SY</v>
      </c>
      <c r="F70" s="2" t="str">
        <f>'Set a analizar'!F376</f>
        <v>LinRespSpec</v>
      </c>
      <c r="G70" s="2" t="str">
        <f>'Set a analizar'!G376</f>
        <v>Max</v>
      </c>
      <c r="H70" s="2">
        <f>'Set a analizar'!H376</f>
        <v>3.9540999999999999</v>
      </c>
      <c r="I70" s="2">
        <f>'Set a analizar'!I376</f>
        <v>0</v>
      </c>
      <c r="J70" s="2">
        <f>'Set a analizar'!J376</f>
        <v>6.4999999999999997E-3</v>
      </c>
      <c r="K70" s="2">
        <f>'Set a analizar'!K376</f>
        <v>0</v>
      </c>
      <c r="L70" s="2">
        <f>'Set a analizar'!L376</f>
        <v>0</v>
      </c>
      <c r="M70" s="2">
        <f>'Set a analizar'!M376</f>
        <v>0</v>
      </c>
      <c r="N70" s="2">
        <f>'Set a analizar'!N376</f>
        <v>5.7999999999999996E-3</v>
      </c>
      <c r="O70" s="2">
        <f>'Set a analizar'!O376</f>
        <v>46150</v>
      </c>
      <c r="P70" s="2">
        <f>'Set a analizar'!P376</f>
        <v>0</v>
      </c>
      <c r="Q70" s="2">
        <f>'Set a analizar'!Q376</f>
        <v>0</v>
      </c>
    </row>
    <row r="71" spans="2:17" ht="30" x14ac:dyDescent="0.25">
      <c r="B71" s="2">
        <f>'Set a analizar'!B377</f>
        <v>-1</v>
      </c>
      <c r="C71" s="2" t="str">
        <f>'Set a analizar'!C377</f>
        <v>B8</v>
      </c>
      <c r="D71" s="2">
        <f>'Set a analizar'!D377</f>
        <v>8</v>
      </c>
      <c r="E71" s="2" t="str">
        <f>'Set a analizar'!E377</f>
        <v>SY</v>
      </c>
      <c r="F71" s="2" t="str">
        <f>'Set a analizar'!F377</f>
        <v>LinRespSpec</v>
      </c>
      <c r="G71" s="2" t="str">
        <f>'Set a analizar'!G377</f>
        <v>Max</v>
      </c>
      <c r="H71" s="2">
        <f>'Set a analizar'!H377</f>
        <v>4.4531000000000001</v>
      </c>
      <c r="I71" s="2">
        <f>'Set a analizar'!I377</f>
        <v>0</v>
      </c>
      <c r="J71" s="2">
        <f>'Set a analizar'!J377</f>
        <v>6.4999999999999997E-3</v>
      </c>
      <c r="K71" s="2">
        <f>'Set a analizar'!K377</f>
        <v>0</v>
      </c>
      <c r="L71" s="2">
        <f>'Set a analizar'!L377</f>
        <v>0</v>
      </c>
      <c r="M71" s="2">
        <f>'Set a analizar'!M377</f>
        <v>0</v>
      </c>
      <c r="N71" s="2">
        <f>'Set a analizar'!N377</f>
        <v>3.0999999999999999E-3</v>
      </c>
      <c r="O71" s="2">
        <f>'Set a analizar'!O377</f>
        <v>46150</v>
      </c>
      <c r="P71" s="2">
        <f>'Set a analizar'!P377</f>
        <v>0.499</v>
      </c>
      <c r="Q71" s="2">
        <f>'Set a analizar'!Q377</f>
        <v>0</v>
      </c>
    </row>
    <row r="72" spans="2:17" ht="30" x14ac:dyDescent="0.25">
      <c r="B72" s="2">
        <f>'Set a analizar'!B378</f>
        <v>-1</v>
      </c>
      <c r="C72" s="2" t="str">
        <f>'Set a analizar'!C378</f>
        <v>B8</v>
      </c>
      <c r="D72" s="2">
        <f>'Set a analizar'!D378</f>
        <v>8</v>
      </c>
      <c r="E72" s="2" t="str">
        <f>'Set a analizar'!E378</f>
        <v>SY</v>
      </c>
      <c r="F72" s="2" t="str">
        <f>'Set a analizar'!F378</f>
        <v>LinRespSpec</v>
      </c>
      <c r="G72" s="2" t="str">
        <f>'Set a analizar'!G378</f>
        <v>Max</v>
      </c>
      <c r="H72" s="2">
        <f>'Set a analizar'!H378</f>
        <v>4.9520999999999997</v>
      </c>
      <c r="I72" s="2">
        <f>'Set a analizar'!I378</f>
        <v>0</v>
      </c>
      <c r="J72" s="2">
        <f>'Set a analizar'!J378</f>
        <v>6.4999999999999997E-3</v>
      </c>
      <c r="K72" s="2">
        <f>'Set a analizar'!K378</f>
        <v>0</v>
      </c>
      <c r="L72" s="2">
        <f>'Set a analizar'!L378</f>
        <v>0</v>
      </c>
      <c r="M72" s="2">
        <f>'Set a analizar'!M378</f>
        <v>0</v>
      </c>
      <c r="N72" s="2">
        <f>'Set a analizar'!N378</f>
        <v>2.5999999999999999E-3</v>
      </c>
      <c r="O72" s="2">
        <f>'Set a analizar'!O378</f>
        <v>46150</v>
      </c>
      <c r="P72" s="2">
        <f>'Set a analizar'!P378</f>
        <v>0.998</v>
      </c>
      <c r="Q72" s="2">
        <f>'Set a analizar'!Q378</f>
        <v>0</v>
      </c>
    </row>
    <row r="73" spans="2:17" ht="30" x14ac:dyDescent="0.25">
      <c r="B73" s="2">
        <f>'Set a analizar'!B379</f>
        <v>-1</v>
      </c>
      <c r="C73" s="2" t="str">
        <f>'Set a analizar'!C379</f>
        <v>B8</v>
      </c>
      <c r="D73" s="2">
        <f>'Set a analizar'!D379</f>
        <v>8</v>
      </c>
      <c r="E73" s="2" t="str">
        <f>'Set a analizar'!E379</f>
        <v>SY</v>
      </c>
      <c r="F73" s="2" t="str">
        <f>'Set a analizar'!F379</f>
        <v>LinRespSpec</v>
      </c>
      <c r="G73" s="2" t="str">
        <f>'Set a analizar'!G379</f>
        <v>Max</v>
      </c>
      <c r="H73" s="2">
        <f>'Set a analizar'!H379</f>
        <v>4.9520999999999997</v>
      </c>
      <c r="I73" s="2">
        <f>'Set a analizar'!I379</f>
        <v>0</v>
      </c>
      <c r="J73" s="2">
        <f>'Set a analizar'!J379</f>
        <v>1.32E-2</v>
      </c>
      <c r="K73" s="2">
        <f>'Set a analizar'!K379</f>
        <v>0</v>
      </c>
      <c r="L73" s="2">
        <f>'Set a analizar'!L379</f>
        <v>0</v>
      </c>
      <c r="M73" s="2">
        <f>'Set a analizar'!M379</f>
        <v>0</v>
      </c>
      <c r="N73" s="2">
        <f>'Set a analizar'!N379</f>
        <v>2.8E-3</v>
      </c>
      <c r="O73" s="2">
        <f>'Set a analizar'!O379</f>
        <v>46181</v>
      </c>
      <c r="P73" s="2">
        <f>'Set a analizar'!P379</f>
        <v>0</v>
      </c>
      <c r="Q73" s="2">
        <f>'Set a analizar'!Q379</f>
        <v>0</v>
      </c>
    </row>
    <row r="74" spans="2:17" ht="30" x14ac:dyDescent="0.25">
      <c r="B74" s="2">
        <f>'Set a analizar'!B380</f>
        <v>-1</v>
      </c>
      <c r="C74" s="2" t="str">
        <f>'Set a analizar'!C380</f>
        <v>B8</v>
      </c>
      <c r="D74" s="2">
        <f>'Set a analizar'!D380</f>
        <v>8</v>
      </c>
      <c r="E74" s="2" t="str">
        <f>'Set a analizar'!E380</f>
        <v>SY</v>
      </c>
      <c r="F74" s="2" t="str">
        <f>'Set a analizar'!F380</f>
        <v>LinRespSpec</v>
      </c>
      <c r="G74" s="2" t="str">
        <f>'Set a analizar'!G380</f>
        <v>Max</v>
      </c>
      <c r="H74" s="2">
        <f>'Set a analizar'!H380</f>
        <v>5.3761000000000001</v>
      </c>
      <c r="I74" s="2">
        <f>'Set a analizar'!I380</f>
        <v>0</v>
      </c>
      <c r="J74" s="2">
        <f>'Set a analizar'!J380</f>
        <v>1.32E-2</v>
      </c>
      <c r="K74" s="2">
        <f>'Set a analizar'!K380</f>
        <v>0</v>
      </c>
      <c r="L74" s="2">
        <f>'Set a analizar'!L380</f>
        <v>0</v>
      </c>
      <c r="M74" s="2">
        <f>'Set a analizar'!M380</f>
        <v>0</v>
      </c>
      <c r="N74" s="2">
        <f>'Set a analizar'!N380</f>
        <v>7.4000000000000003E-3</v>
      </c>
      <c r="O74" s="2">
        <f>'Set a analizar'!O380</f>
        <v>46181</v>
      </c>
      <c r="P74" s="2">
        <f>'Set a analizar'!P380</f>
        <v>0.42399999999999999</v>
      </c>
      <c r="Q74" s="2">
        <f>'Set a analizar'!Q380</f>
        <v>0</v>
      </c>
    </row>
    <row r="75" spans="2:17" ht="30" x14ac:dyDescent="0.25">
      <c r="B75" s="2">
        <f>'Set a analizar'!B381</f>
        <v>-1</v>
      </c>
      <c r="C75" s="2" t="str">
        <f>'Set a analizar'!C381</f>
        <v>B8</v>
      </c>
      <c r="D75" s="2">
        <f>'Set a analizar'!D381</f>
        <v>8</v>
      </c>
      <c r="E75" s="2" t="str">
        <f>'Set a analizar'!E381</f>
        <v>SY</v>
      </c>
      <c r="F75" s="2" t="str">
        <f>'Set a analizar'!F381</f>
        <v>LinRespSpec</v>
      </c>
      <c r="G75" s="2" t="str">
        <f>'Set a analizar'!G381</f>
        <v>Max</v>
      </c>
      <c r="H75" s="2">
        <f>'Set a analizar'!H381</f>
        <v>5.8000999999999996</v>
      </c>
      <c r="I75" s="2">
        <f>'Set a analizar'!I381</f>
        <v>0</v>
      </c>
      <c r="J75" s="2">
        <f>'Set a analizar'!J381</f>
        <v>1.32E-2</v>
      </c>
      <c r="K75" s="2">
        <f>'Set a analizar'!K381</f>
        <v>0</v>
      </c>
      <c r="L75" s="2">
        <f>'Set a analizar'!L381</f>
        <v>0</v>
      </c>
      <c r="M75" s="2">
        <f>'Set a analizar'!M381</f>
        <v>0</v>
      </c>
      <c r="N75" s="2">
        <f>'Set a analizar'!N381</f>
        <v>1.29E-2</v>
      </c>
      <c r="O75" s="2">
        <f>'Set a analizar'!O381</f>
        <v>46181</v>
      </c>
      <c r="P75" s="2">
        <f>'Set a analizar'!P381</f>
        <v>0.84799999999999998</v>
      </c>
      <c r="Q75" s="2">
        <f>'Set a analizar'!Q381</f>
        <v>0</v>
      </c>
    </row>
    <row r="76" spans="2:17" ht="30" x14ac:dyDescent="0.25">
      <c r="B76" s="2">
        <f>'Set a analizar'!B382</f>
        <v>-1</v>
      </c>
      <c r="C76" s="2" t="str">
        <f>'Set a analizar'!C382</f>
        <v>B8</v>
      </c>
      <c r="D76" s="2">
        <f>'Set a analizar'!D382</f>
        <v>8</v>
      </c>
      <c r="E76" s="2" t="str">
        <f>'Set a analizar'!E382</f>
        <v>C1</v>
      </c>
      <c r="F76" s="2" t="str">
        <f>'Set a analizar'!F382</f>
        <v>Combination</v>
      </c>
      <c r="G76" s="2">
        <f>'Set a analizar'!G382</f>
        <v>0</v>
      </c>
      <c r="H76" s="2">
        <f>'Set a analizar'!H382</f>
        <v>0.15</v>
      </c>
      <c r="I76" s="2">
        <f>'Set a analizar'!I382</f>
        <v>0</v>
      </c>
      <c r="J76" s="2">
        <f>'Set a analizar'!J382</f>
        <v>-5.7206999999999999</v>
      </c>
      <c r="K76" s="2">
        <f>'Set a analizar'!K382</f>
        <v>0</v>
      </c>
      <c r="L76" s="2">
        <f>'Set a analizar'!L382</f>
        <v>0</v>
      </c>
      <c r="M76" s="2">
        <f>'Set a analizar'!M382</f>
        <v>0</v>
      </c>
      <c r="N76" s="2">
        <f>'Set a analizar'!N382</f>
        <v>-6.0007000000000001</v>
      </c>
      <c r="O76" s="2">
        <f>'Set a analizar'!O382</f>
        <v>46030</v>
      </c>
      <c r="P76" s="2">
        <f>'Set a analizar'!P382</f>
        <v>0.15</v>
      </c>
      <c r="Q76" s="2">
        <f>'Set a analizar'!Q382</f>
        <v>0</v>
      </c>
    </row>
    <row r="77" spans="2:17" ht="30" x14ac:dyDescent="0.25">
      <c r="B77" s="2">
        <f>'Set a analizar'!B383</f>
        <v>-1</v>
      </c>
      <c r="C77" s="2" t="str">
        <f>'Set a analizar'!C383</f>
        <v>B8</v>
      </c>
      <c r="D77" s="2">
        <f>'Set a analizar'!D383</f>
        <v>8</v>
      </c>
      <c r="E77" s="2" t="str">
        <f>'Set a analizar'!E383</f>
        <v>C1</v>
      </c>
      <c r="F77" s="2" t="str">
        <f>'Set a analizar'!F383</f>
        <v>Combination</v>
      </c>
      <c r="G77" s="2">
        <f>'Set a analizar'!G383</f>
        <v>0</v>
      </c>
      <c r="H77" s="2">
        <f>'Set a analizar'!H383</f>
        <v>0.55500000000000005</v>
      </c>
      <c r="I77" s="2">
        <f>'Set a analizar'!I383</f>
        <v>0</v>
      </c>
      <c r="J77" s="2">
        <f>'Set a analizar'!J383</f>
        <v>-5.5434999999999999</v>
      </c>
      <c r="K77" s="2">
        <f>'Set a analizar'!K383</f>
        <v>0</v>
      </c>
      <c r="L77" s="2">
        <f>'Set a analizar'!L383</f>
        <v>0</v>
      </c>
      <c r="M77" s="2">
        <f>'Set a analizar'!M383</f>
        <v>0</v>
      </c>
      <c r="N77" s="2">
        <f>'Set a analizar'!N383</f>
        <v>-3.7195999999999998</v>
      </c>
      <c r="O77" s="2">
        <f>'Set a analizar'!O383</f>
        <v>46030</v>
      </c>
      <c r="P77" s="2">
        <f>'Set a analizar'!P383</f>
        <v>0.55500000000000005</v>
      </c>
      <c r="Q77" s="2">
        <f>'Set a analizar'!Q383</f>
        <v>0</v>
      </c>
    </row>
    <row r="78" spans="2:17" ht="30" x14ac:dyDescent="0.25">
      <c r="B78" s="2">
        <f>'Set a analizar'!B384</f>
        <v>-1</v>
      </c>
      <c r="C78" s="2" t="str">
        <f>'Set a analizar'!C384</f>
        <v>B8</v>
      </c>
      <c r="D78" s="2">
        <f>'Set a analizar'!D384</f>
        <v>8</v>
      </c>
      <c r="E78" s="2" t="str">
        <f>'Set a analizar'!E384</f>
        <v>C1</v>
      </c>
      <c r="F78" s="2" t="str">
        <f>'Set a analizar'!F384</f>
        <v>Combination</v>
      </c>
      <c r="G78" s="2">
        <f>'Set a analizar'!G384</f>
        <v>0</v>
      </c>
      <c r="H78" s="2">
        <f>'Set a analizar'!H384</f>
        <v>0.96</v>
      </c>
      <c r="I78" s="2">
        <f>'Set a analizar'!I384</f>
        <v>0</v>
      </c>
      <c r="J78" s="2">
        <f>'Set a analizar'!J384</f>
        <v>-5.3662999999999998</v>
      </c>
      <c r="K78" s="2">
        <f>'Set a analizar'!K384</f>
        <v>0</v>
      </c>
      <c r="L78" s="2">
        <f>'Set a analizar'!L384</f>
        <v>0</v>
      </c>
      <c r="M78" s="2">
        <f>'Set a analizar'!M384</f>
        <v>0</v>
      </c>
      <c r="N78" s="2">
        <f>'Set a analizar'!N384</f>
        <v>-1.5104</v>
      </c>
      <c r="O78" s="2">
        <f>'Set a analizar'!O384</f>
        <v>46030</v>
      </c>
      <c r="P78" s="2">
        <f>'Set a analizar'!P384</f>
        <v>0.96</v>
      </c>
      <c r="Q78" s="2">
        <f>'Set a analizar'!Q384</f>
        <v>0</v>
      </c>
    </row>
    <row r="79" spans="2:17" ht="30" x14ac:dyDescent="0.25">
      <c r="B79" s="2">
        <f>'Set a analizar'!B385</f>
        <v>-1</v>
      </c>
      <c r="C79" s="2" t="str">
        <f>'Set a analizar'!C385</f>
        <v>B8</v>
      </c>
      <c r="D79" s="2">
        <f>'Set a analizar'!D385</f>
        <v>8</v>
      </c>
      <c r="E79" s="2" t="str">
        <f>'Set a analizar'!E385</f>
        <v>C1</v>
      </c>
      <c r="F79" s="2" t="str">
        <f>'Set a analizar'!F385</f>
        <v>Combination</v>
      </c>
      <c r="G79" s="2">
        <f>'Set a analizar'!G385</f>
        <v>0</v>
      </c>
      <c r="H79" s="2">
        <f>'Set a analizar'!H385</f>
        <v>0.96</v>
      </c>
      <c r="I79" s="2">
        <f>'Set a analizar'!I385</f>
        <v>0</v>
      </c>
      <c r="J79" s="2">
        <f>'Set a analizar'!J385</f>
        <v>-3.8210999999999999</v>
      </c>
      <c r="K79" s="2">
        <f>'Set a analizar'!K385</f>
        <v>0</v>
      </c>
      <c r="L79" s="2">
        <f>'Set a analizar'!L385</f>
        <v>0</v>
      </c>
      <c r="M79" s="2">
        <f>'Set a analizar'!M385</f>
        <v>0</v>
      </c>
      <c r="N79" s="2">
        <f>'Set a analizar'!N385</f>
        <v>-1.3371</v>
      </c>
      <c r="O79" s="2">
        <f>'Set a analizar'!O385</f>
        <v>46061</v>
      </c>
      <c r="P79" s="2">
        <f>'Set a analizar'!P385</f>
        <v>0</v>
      </c>
      <c r="Q79" s="2">
        <f>'Set a analizar'!Q385</f>
        <v>0</v>
      </c>
    </row>
    <row r="80" spans="2:17" ht="30" x14ac:dyDescent="0.25">
      <c r="B80" s="2">
        <f>'Set a analizar'!B386</f>
        <v>-1</v>
      </c>
      <c r="C80" s="2" t="str">
        <f>'Set a analizar'!C386</f>
        <v>B8</v>
      </c>
      <c r="D80" s="2">
        <f>'Set a analizar'!D386</f>
        <v>8</v>
      </c>
      <c r="E80" s="2" t="str">
        <f>'Set a analizar'!E386</f>
        <v>C1</v>
      </c>
      <c r="F80" s="2" t="str">
        <f>'Set a analizar'!F386</f>
        <v>Combination</v>
      </c>
      <c r="G80" s="2">
        <f>'Set a analizar'!G386</f>
        <v>0</v>
      </c>
      <c r="H80" s="2">
        <f>'Set a analizar'!H386</f>
        <v>1.4590000000000001</v>
      </c>
      <c r="I80" s="2">
        <f>'Set a analizar'!I386</f>
        <v>0</v>
      </c>
      <c r="J80" s="2">
        <f>'Set a analizar'!J386</f>
        <v>-3.6027999999999998</v>
      </c>
      <c r="K80" s="2">
        <f>'Set a analizar'!K386</f>
        <v>0</v>
      </c>
      <c r="L80" s="2">
        <f>'Set a analizar'!L386</f>
        <v>0</v>
      </c>
      <c r="M80" s="2">
        <f>'Set a analizar'!M386</f>
        <v>0</v>
      </c>
      <c r="N80" s="2">
        <f>'Set a analizar'!N386</f>
        <v>0.51519999999999999</v>
      </c>
      <c r="O80" s="2">
        <f>'Set a analizar'!O386</f>
        <v>46061</v>
      </c>
      <c r="P80" s="2">
        <f>'Set a analizar'!P386</f>
        <v>0.499</v>
      </c>
      <c r="Q80" s="2">
        <f>'Set a analizar'!Q386</f>
        <v>0</v>
      </c>
    </row>
    <row r="81" spans="2:17" ht="30" x14ac:dyDescent="0.25">
      <c r="B81" s="2">
        <f>'Set a analizar'!B387</f>
        <v>-1</v>
      </c>
      <c r="C81" s="2" t="str">
        <f>'Set a analizar'!C387</f>
        <v>B8</v>
      </c>
      <c r="D81" s="2">
        <f>'Set a analizar'!D387</f>
        <v>8</v>
      </c>
      <c r="E81" s="2" t="str">
        <f>'Set a analizar'!E387</f>
        <v>C1</v>
      </c>
      <c r="F81" s="2" t="str">
        <f>'Set a analizar'!F387</f>
        <v>Combination</v>
      </c>
      <c r="G81" s="2">
        <f>'Set a analizar'!G387</f>
        <v>0</v>
      </c>
      <c r="H81" s="2">
        <f>'Set a analizar'!H387</f>
        <v>1.958</v>
      </c>
      <c r="I81" s="2">
        <f>'Set a analizar'!I387</f>
        <v>0</v>
      </c>
      <c r="J81" s="2">
        <f>'Set a analizar'!J387</f>
        <v>-3.3845000000000001</v>
      </c>
      <c r="K81" s="2">
        <f>'Set a analizar'!K387</f>
        <v>0</v>
      </c>
      <c r="L81" s="2">
        <f>'Set a analizar'!L387</f>
        <v>0</v>
      </c>
      <c r="M81" s="2">
        <f>'Set a analizar'!M387</f>
        <v>0</v>
      </c>
      <c r="N81" s="2">
        <f>'Set a analizar'!N387</f>
        <v>2.2585999999999999</v>
      </c>
      <c r="O81" s="2">
        <f>'Set a analizar'!O387</f>
        <v>46061</v>
      </c>
      <c r="P81" s="2">
        <f>'Set a analizar'!P387</f>
        <v>0.998</v>
      </c>
      <c r="Q81" s="2">
        <f>'Set a analizar'!Q387</f>
        <v>0</v>
      </c>
    </row>
    <row r="82" spans="2:17" ht="30" x14ac:dyDescent="0.25">
      <c r="B82" s="2">
        <f>'Set a analizar'!B388</f>
        <v>-1</v>
      </c>
      <c r="C82" s="2" t="str">
        <f>'Set a analizar'!C388</f>
        <v>B8</v>
      </c>
      <c r="D82" s="2">
        <f>'Set a analizar'!D388</f>
        <v>8</v>
      </c>
      <c r="E82" s="2" t="str">
        <f>'Set a analizar'!E388</f>
        <v>C1</v>
      </c>
      <c r="F82" s="2" t="str">
        <f>'Set a analizar'!F388</f>
        <v>Combination</v>
      </c>
      <c r="G82" s="2">
        <f>'Set a analizar'!G388</f>
        <v>0</v>
      </c>
      <c r="H82" s="2">
        <f>'Set a analizar'!H388</f>
        <v>1.958</v>
      </c>
      <c r="I82" s="2">
        <f>'Set a analizar'!I388</f>
        <v>0</v>
      </c>
      <c r="J82" s="2">
        <f>'Set a analizar'!J388</f>
        <v>-1.5362</v>
      </c>
      <c r="K82" s="2">
        <f>'Set a analizar'!K388</f>
        <v>0</v>
      </c>
      <c r="L82" s="2">
        <f>'Set a analizar'!L388</f>
        <v>0</v>
      </c>
      <c r="M82" s="2">
        <f>'Set a analizar'!M388</f>
        <v>0</v>
      </c>
      <c r="N82" s="2">
        <f>'Set a analizar'!N388</f>
        <v>2.3458999999999999</v>
      </c>
      <c r="O82" s="2">
        <f>'Set a analizar'!O388</f>
        <v>46089</v>
      </c>
      <c r="P82" s="2">
        <f>'Set a analizar'!P388</f>
        <v>0</v>
      </c>
      <c r="Q82" s="2">
        <f>'Set a analizar'!Q388</f>
        <v>0</v>
      </c>
    </row>
    <row r="83" spans="2:17" ht="30" x14ac:dyDescent="0.25">
      <c r="B83" s="2">
        <f>'Set a analizar'!B389</f>
        <v>-1</v>
      </c>
      <c r="C83" s="2" t="str">
        <f>'Set a analizar'!C389</f>
        <v>B8</v>
      </c>
      <c r="D83" s="2">
        <f>'Set a analizar'!D389</f>
        <v>8</v>
      </c>
      <c r="E83" s="2" t="str">
        <f>'Set a analizar'!E389</f>
        <v>C1</v>
      </c>
      <c r="F83" s="2" t="str">
        <f>'Set a analizar'!F389</f>
        <v>Combination</v>
      </c>
      <c r="G83" s="2">
        <f>'Set a analizar'!G389</f>
        <v>0</v>
      </c>
      <c r="H83" s="2">
        <f>'Set a analizar'!H389</f>
        <v>2.4569999999999999</v>
      </c>
      <c r="I83" s="2">
        <f>'Set a analizar'!I389</f>
        <v>0</v>
      </c>
      <c r="J83" s="2">
        <f>'Set a analizar'!J389</f>
        <v>-1.3178000000000001</v>
      </c>
      <c r="K83" s="2">
        <f>'Set a analizar'!K389</f>
        <v>0</v>
      </c>
      <c r="L83" s="2">
        <f>'Set a analizar'!L389</f>
        <v>0</v>
      </c>
      <c r="M83" s="2">
        <f>'Set a analizar'!M389</f>
        <v>0</v>
      </c>
      <c r="N83" s="2">
        <f>'Set a analizar'!N389</f>
        <v>3.0579999999999998</v>
      </c>
      <c r="O83" s="2">
        <f>'Set a analizar'!O389</f>
        <v>46089</v>
      </c>
      <c r="P83" s="2">
        <f>'Set a analizar'!P389</f>
        <v>0.499</v>
      </c>
      <c r="Q83" s="2">
        <f>'Set a analizar'!Q389</f>
        <v>0</v>
      </c>
    </row>
    <row r="84" spans="2:17" ht="30" x14ac:dyDescent="0.25">
      <c r="B84" s="2">
        <f>'Set a analizar'!B390</f>
        <v>-1</v>
      </c>
      <c r="C84" s="2" t="str">
        <f>'Set a analizar'!C390</f>
        <v>B8</v>
      </c>
      <c r="D84" s="2">
        <f>'Set a analizar'!D390</f>
        <v>8</v>
      </c>
      <c r="E84" s="2" t="str">
        <f>'Set a analizar'!E390</f>
        <v>C1</v>
      </c>
      <c r="F84" s="2" t="str">
        <f>'Set a analizar'!F390</f>
        <v>Combination</v>
      </c>
      <c r="G84" s="2">
        <f>'Set a analizar'!G390</f>
        <v>0</v>
      </c>
      <c r="H84" s="2">
        <f>'Set a analizar'!H390</f>
        <v>2.956</v>
      </c>
      <c r="I84" s="2">
        <f>'Set a analizar'!I390</f>
        <v>0</v>
      </c>
      <c r="J84" s="2">
        <f>'Set a analizar'!J390</f>
        <v>-1.0994999999999999</v>
      </c>
      <c r="K84" s="2">
        <f>'Set a analizar'!K390</f>
        <v>0</v>
      </c>
      <c r="L84" s="2">
        <f>'Set a analizar'!L390</f>
        <v>0</v>
      </c>
      <c r="M84" s="2">
        <f>'Set a analizar'!M390</f>
        <v>0</v>
      </c>
      <c r="N84" s="2">
        <f>'Set a analizar'!N390</f>
        <v>3.6612</v>
      </c>
      <c r="O84" s="2">
        <f>'Set a analizar'!O390</f>
        <v>46089</v>
      </c>
      <c r="P84" s="2">
        <f>'Set a analizar'!P390</f>
        <v>0.998</v>
      </c>
      <c r="Q84" s="2">
        <f>'Set a analizar'!Q390</f>
        <v>0</v>
      </c>
    </row>
    <row r="85" spans="2:17" ht="30" x14ac:dyDescent="0.25">
      <c r="B85" s="2">
        <f>'Set a analizar'!B391</f>
        <v>-1</v>
      </c>
      <c r="C85" s="2" t="str">
        <f>'Set a analizar'!C391</f>
        <v>B8</v>
      </c>
      <c r="D85" s="2">
        <f>'Set a analizar'!D391</f>
        <v>8</v>
      </c>
      <c r="E85" s="2" t="str">
        <f>'Set a analizar'!E391</f>
        <v>C1</v>
      </c>
      <c r="F85" s="2" t="str">
        <f>'Set a analizar'!F391</f>
        <v>Combination</v>
      </c>
      <c r="G85" s="2">
        <f>'Set a analizar'!G391</f>
        <v>0</v>
      </c>
      <c r="H85" s="2">
        <f>'Set a analizar'!H391</f>
        <v>2.956</v>
      </c>
      <c r="I85" s="2">
        <f>'Set a analizar'!I391</f>
        <v>0</v>
      </c>
      <c r="J85" s="2">
        <f>'Set a analizar'!J391</f>
        <v>0.82920000000000005</v>
      </c>
      <c r="K85" s="2">
        <f>'Set a analizar'!K391</f>
        <v>0</v>
      </c>
      <c r="L85" s="2">
        <f>'Set a analizar'!L391</f>
        <v>0</v>
      </c>
      <c r="M85" s="2">
        <f>'Set a analizar'!M391</f>
        <v>0</v>
      </c>
      <c r="N85" s="2">
        <f>'Set a analizar'!N391</f>
        <v>3.6659999999999999</v>
      </c>
      <c r="O85" s="2">
        <f>'Set a analizar'!O391</f>
        <v>46120</v>
      </c>
      <c r="P85" s="2">
        <f>'Set a analizar'!P391</f>
        <v>0</v>
      </c>
      <c r="Q85" s="2">
        <f>'Set a analizar'!Q391</f>
        <v>0</v>
      </c>
    </row>
    <row r="86" spans="2:17" ht="30" x14ac:dyDescent="0.25">
      <c r="B86" s="2">
        <f>'Set a analizar'!B392</f>
        <v>-1</v>
      </c>
      <c r="C86" s="2" t="str">
        <f>'Set a analizar'!C392</f>
        <v>B8</v>
      </c>
      <c r="D86" s="2">
        <f>'Set a analizar'!D392</f>
        <v>8</v>
      </c>
      <c r="E86" s="2" t="str">
        <f>'Set a analizar'!E392</f>
        <v>C1</v>
      </c>
      <c r="F86" s="2" t="str">
        <f>'Set a analizar'!F392</f>
        <v>Combination</v>
      </c>
      <c r="G86" s="2">
        <f>'Set a analizar'!G392</f>
        <v>0</v>
      </c>
      <c r="H86" s="2">
        <f>'Set a analizar'!H392</f>
        <v>3.4550000000000001</v>
      </c>
      <c r="I86" s="2">
        <f>'Set a analizar'!I392</f>
        <v>0</v>
      </c>
      <c r="J86" s="2">
        <f>'Set a analizar'!J392</f>
        <v>1.0475000000000001</v>
      </c>
      <c r="K86" s="2">
        <f>'Set a analizar'!K392</f>
        <v>0</v>
      </c>
      <c r="L86" s="2">
        <f>'Set a analizar'!L392</f>
        <v>0</v>
      </c>
      <c r="M86" s="2">
        <f>'Set a analizar'!M392</f>
        <v>0</v>
      </c>
      <c r="N86" s="2">
        <f>'Set a analizar'!N392</f>
        <v>3.1977000000000002</v>
      </c>
      <c r="O86" s="2">
        <f>'Set a analizar'!O392</f>
        <v>46120</v>
      </c>
      <c r="P86" s="2">
        <f>'Set a analizar'!P392</f>
        <v>0.499</v>
      </c>
      <c r="Q86" s="2">
        <f>'Set a analizar'!Q392</f>
        <v>0</v>
      </c>
    </row>
    <row r="87" spans="2:17" ht="30" x14ac:dyDescent="0.25">
      <c r="B87" s="2">
        <f>'Set a analizar'!B393</f>
        <v>-1</v>
      </c>
      <c r="C87" s="2" t="str">
        <f>'Set a analizar'!C393</f>
        <v>B8</v>
      </c>
      <c r="D87" s="2">
        <f>'Set a analizar'!D393</f>
        <v>8</v>
      </c>
      <c r="E87" s="2" t="str">
        <f>'Set a analizar'!E393</f>
        <v>C1</v>
      </c>
      <c r="F87" s="2" t="str">
        <f>'Set a analizar'!F393</f>
        <v>Combination</v>
      </c>
      <c r="G87" s="2">
        <f>'Set a analizar'!G393</f>
        <v>0</v>
      </c>
      <c r="H87" s="2">
        <f>'Set a analizar'!H393</f>
        <v>3.9540999999999999</v>
      </c>
      <c r="I87" s="2">
        <f>'Set a analizar'!I393</f>
        <v>0</v>
      </c>
      <c r="J87" s="2">
        <f>'Set a analizar'!J393</f>
        <v>1.2658</v>
      </c>
      <c r="K87" s="2">
        <f>'Set a analizar'!K393</f>
        <v>0</v>
      </c>
      <c r="L87" s="2">
        <f>'Set a analizar'!L393</f>
        <v>0</v>
      </c>
      <c r="M87" s="2">
        <f>'Set a analizar'!M393</f>
        <v>0</v>
      </c>
      <c r="N87" s="2">
        <f>'Set a analizar'!N393</f>
        <v>2.6204999999999998</v>
      </c>
      <c r="O87" s="2">
        <f>'Set a analizar'!O393</f>
        <v>46120</v>
      </c>
      <c r="P87" s="2">
        <f>'Set a analizar'!P393</f>
        <v>0.998</v>
      </c>
      <c r="Q87" s="2">
        <f>'Set a analizar'!Q393</f>
        <v>0</v>
      </c>
    </row>
    <row r="88" spans="2:17" ht="30" x14ac:dyDescent="0.25">
      <c r="B88" s="2">
        <f>'Set a analizar'!B394</f>
        <v>-1</v>
      </c>
      <c r="C88" s="2" t="str">
        <f>'Set a analizar'!C394</f>
        <v>B8</v>
      </c>
      <c r="D88" s="2">
        <f>'Set a analizar'!D394</f>
        <v>8</v>
      </c>
      <c r="E88" s="2" t="str">
        <f>'Set a analizar'!E394</f>
        <v>C1</v>
      </c>
      <c r="F88" s="2" t="str">
        <f>'Set a analizar'!F394</f>
        <v>Combination</v>
      </c>
      <c r="G88" s="2">
        <f>'Set a analizar'!G394</f>
        <v>0</v>
      </c>
      <c r="H88" s="2">
        <f>'Set a analizar'!H394</f>
        <v>3.9540999999999999</v>
      </c>
      <c r="I88" s="2">
        <f>'Set a analizar'!I394</f>
        <v>0</v>
      </c>
      <c r="J88" s="2">
        <f>'Set a analizar'!J394</f>
        <v>3.1248</v>
      </c>
      <c r="K88" s="2">
        <f>'Set a analizar'!K394</f>
        <v>0</v>
      </c>
      <c r="L88" s="2">
        <f>'Set a analizar'!L394</f>
        <v>0</v>
      </c>
      <c r="M88" s="2">
        <f>'Set a analizar'!M394</f>
        <v>0</v>
      </c>
      <c r="N88" s="2">
        <f>'Set a analizar'!N394</f>
        <v>2.5426000000000002</v>
      </c>
      <c r="O88" s="2">
        <f>'Set a analizar'!O394</f>
        <v>46150</v>
      </c>
      <c r="P88" s="2">
        <f>'Set a analizar'!P394</f>
        <v>0</v>
      </c>
      <c r="Q88" s="2">
        <f>'Set a analizar'!Q394</f>
        <v>0</v>
      </c>
    </row>
    <row r="89" spans="2:17" ht="30" x14ac:dyDescent="0.25">
      <c r="B89" s="2">
        <f>'Set a analizar'!B395</f>
        <v>-1</v>
      </c>
      <c r="C89" s="2" t="str">
        <f>'Set a analizar'!C395</f>
        <v>B8</v>
      </c>
      <c r="D89" s="2">
        <f>'Set a analizar'!D395</f>
        <v>8</v>
      </c>
      <c r="E89" s="2" t="str">
        <f>'Set a analizar'!E395</f>
        <v>C1</v>
      </c>
      <c r="F89" s="2" t="str">
        <f>'Set a analizar'!F395</f>
        <v>Combination</v>
      </c>
      <c r="G89" s="2">
        <f>'Set a analizar'!G395</f>
        <v>0</v>
      </c>
      <c r="H89" s="2">
        <f>'Set a analizar'!H395</f>
        <v>4.4531000000000001</v>
      </c>
      <c r="I89" s="2">
        <f>'Set a analizar'!I395</f>
        <v>0</v>
      </c>
      <c r="J89" s="2">
        <f>'Set a analizar'!J395</f>
        <v>3.3431000000000002</v>
      </c>
      <c r="K89" s="2">
        <f>'Set a analizar'!K395</f>
        <v>0</v>
      </c>
      <c r="L89" s="2">
        <f>'Set a analizar'!L395</f>
        <v>0</v>
      </c>
      <c r="M89" s="2">
        <f>'Set a analizar'!M395</f>
        <v>0</v>
      </c>
      <c r="N89" s="2">
        <f>'Set a analizar'!N395</f>
        <v>0.92889999999999995</v>
      </c>
      <c r="O89" s="2">
        <f>'Set a analizar'!O395</f>
        <v>46150</v>
      </c>
      <c r="P89" s="2">
        <f>'Set a analizar'!P395</f>
        <v>0.499</v>
      </c>
      <c r="Q89" s="2">
        <f>'Set a analizar'!Q395</f>
        <v>0</v>
      </c>
    </row>
    <row r="90" spans="2:17" ht="30" x14ac:dyDescent="0.25">
      <c r="B90" s="2">
        <f>'Set a analizar'!B396</f>
        <v>-1</v>
      </c>
      <c r="C90" s="2" t="str">
        <f>'Set a analizar'!C396</f>
        <v>B8</v>
      </c>
      <c r="D90" s="2">
        <f>'Set a analizar'!D396</f>
        <v>8</v>
      </c>
      <c r="E90" s="2" t="str">
        <f>'Set a analizar'!E396</f>
        <v>C1</v>
      </c>
      <c r="F90" s="2" t="str">
        <f>'Set a analizar'!F396</f>
        <v>Combination</v>
      </c>
      <c r="G90" s="2">
        <f>'Set a analizar'!G396</f>
        <v>0</v>
      </c>
      <c r="H90" s="2">
        <f>'Set a analizar'!H396</f>
        <v>4.9520999999999997</v>
      </c>
      <c r="I90" s="2">
        <f>'Set a analizar'!I396</f>
        <v>0</v>
      </c>
      <c r="J90" s="2">
        <f>'Set a analizar'!J396</f>
        <v>3.5613999999999999</v>
      </c>
      <c r="K90" s="2">
        <f>'Set a analizar'!K396</f>
        <v>0</v>
      </c>
      <c r="L90" s="2">
        <f>'Set a analizar'!L396</f>
        <v>0</v>
      </c>
      <c r="M90" s="2">
        <f>'Set a analizar'!M396</f>
        <v>0</v>
      </c>
      <c r="N90" s="2">
        <f>'Set a analizar'!N396</f>
        <v>-0.79379999999999995</v>
      </c>
      <c r="O90" s="2">
        <f>'Set a analizar'!O396</f>
        <v>46150</v>
      </c>
      <c r="P90" s="2">
        <f>'Set a analizar'!P396</f>
        <v>0.998</v>
      </c>
      <c r="Q90" s="2">
        <f>'Set a analizar'!Q396</f>
        <v>0</v>
      </c>
    </row>
    <row r="91" spans="2:17" ht="30" x14ac:dyDescent="0.25">
      <c r="B91" s="2">
        <f>'Set a analizar'!B397</f>
        <v>-1</v>
      </c>
      <c r="C91" s="2" t="str">
        <f>'Set a analizar'!C397</f>
        <v>B8</v>
      </c>
      <c r="D91" s="2">
        <f>'Set a analizar'!D397</f>
        <v>8</v>
      </c>
      <c r="E91" s="2" t="str">
        <f>'Set a analizar'!E397</f>
        <v>C1</v>
      </c>
      <c r="F91" s="2" t="str">
        <f>'Set a analizar'!F397</f>
        <v>Combination</v>
      </c>
      <c r="G91" s="2">
        <f>'Set a analizar'!G397</f>
        <v>0</v>
      </c>
      <c r="H91" s="2">
        <f>'Set a analizar'!H397</f>
        <v>4.9520999999999997</v>
      </c>
      <c r="I91" s="2">
        <f>'Set a analizar'!I397</f>
        <v>0</v>
      </c>
      <c r="J91" s="2">
        <f>'Set a analizar'!J397</f>
        <v>5.1792999999999996</v>
      </c>
      <c r="K91" s="2">
        <f>'Set a analizar'!K397</f>
        <v>0</v>
      </c>
      <c r="L91" s="2">
        <f>'Set a analizar'!L397</f>
        <v>0</v>
      </c>
      <c r="M91" s="2">
        <f>'Set a analizar'!M397</f>
        <v>0</v>
      </c>
      <c r="N91" s="2">
        <f>'Set a analizar'!N397</f>
        <v>-0.95499999999999996</v>
      </c>
      <c r="O91" s="2">
        <f>'Set a analizar'!O397</f>
        <v>46181</v>
      </c>
      <c r="P91" s="2">
        <f>'Set a analizar'!P397</f>
        <v>0</v>
      </c>
      <c r="Q91" s="2">
        <f>'Set a analizar'!Q397</f>
        <v>0</v>
      </c>
    </row>
    <row r="92" spans="2:17" ht="30" x14ac:dyDescent="0.25">
      <c r="B92" s="2">
        <f>'Set a analizar'!B398</f>
        <v>-1</v>
      </c>
      <c r="C92" s="2" t="str">
        <f>'Set a analizar'!C398</f>
        <v>B8</v>
      </c>
      <c r="D92" s="2">
        <f>'Set a analizar'!D398</f>
        <v>8</v>
      </c>
      <c r="E92" s="2" t="str">
        <f>'Set a analizar'!E398</f>
        <v>C1</v>
      </c>
      <c r="F92" s="2" t="str">
        <f>'Set a analizar'!F398</f>
        <v>Combination</v>
      </c>
      <c r="G92" s="2">
        <f>'Set a analizar'!G398</f>
        <v>0</v>
      </c>
      <c r="H92" s="2">
        <f>'Set a analizar'!H398</f>
        <v>5.3761000000000001</v>
      </c>
      <c r="I92" s="2">
        <f>'Set a analizar'!I398</f>
        <v>0</v>
      </c>
      <c r="J92" s="2">
        <f>'Set a analizar'!J398</f>
        <v>5.3647999999999998</v>
      </c>
      <c r="K92" s="2">
        <f>'Set a analizar'!K398</f>
        <v>0</v>
      </c>
      <c r="L92" s="2">
        <f>'Set a analizar'!L398</f>
        <v>0</v>
      </c>
      <c r="M92" s="2">
        <f>'Set a analizar'!M398</f>
        <v>0</v>
      </c>
      <c r="N92" s="2">
        <f>'Set a analizar'!N398</f>
        <v>-3.1903999999999999</v>
      </c>
      <c r="O92" s="2">
        <f>'Set a analizar'!O398</f>
        <v>46181</v>
      </c>
      <c r="P92" s="2">
        <f>'Set a analizar'!P398</f>
        <v>0.42399999999999999</v>
      </c>
      <c r="Q92" s="2">
        <f>'Set a analizar'!Q398</f>
        <v>0</v>
      </c>
    </row>
    <row r="93" spans="2:17" ht="30" x14ac:dyDescent="0.25">
      <c r="B93" s="2">
        <f>'Set a analizar'!B399</f>
        <v>-1</v>
      </c>
      <c r="C93" s="2" t="str">
        <f>'Set a analizar'!C399</f>
        <v>B8</v>
      </c>
      <c r="D93" s="2">
        <f>'Set a analizar'!D399</f>
        <v>8</v>
      </c>
      <c r="E93" s="2" t="str">
        <f>'Set a analizar'!E399</f>
        <v>C1</v>
      </c>
      <c r="F93" s="2" t="str">
        <f>'Set a analizar'!F399</f>
        <v>Combination</v>
      </c>
      <c r="G93" s="2">
        <f>'Set a analizar'!G399</f>
        <v>0</v>
      </c>
      <c r="H93" s="2">
        <f>'Set a analizar'!H399</f>
        <v>5.8000999999999996</v>
      </c>
      <c r="I93" s="2">
        <f>'Set a analizar'!I399</f>
        <v>0</v>
      </c>
      <c r="J93" s="2">
        <f>'Set a analizar'!J399</f>
        <v>5.5503</v>
      </c>
      <c r="K93" s="2">
        <f>'Set a analizar'!K399</f>
        <v>0</v>
      </c>
      <c r="L93" s="2">
        <f>'Set a analizar'!L399</f>
        <v>0</v>
      </c>
      <c r="M93" s="2">
        <f>'Set a analizar'!M399</f>
        <v>0</v>
      </c>
      <c r="N93" s="2">
        <f>'Set a analizar'!N399</f>
        <v>-5.5045000000000002</v>
      </c>
      <c r="O93" s="2">
        <f>'Set a analizar'!O399</f>
        <v>46181</v>
      </c>
      <c r="P93" s="2">
        <f>'Set a analizar'!P399</f>
        <v>0.84799999999999998</v>
      </c>
      <c r="Q93" s="2">
        <f>'Set a analizar'!Q399</f>
        <v>0</v>
      </c>
    </row>
    <row r="94" spans="2:17" ht="30" x14ac:dyDescent="0.25">
      <c r="B94" s="2">
        <f>'Set a analizar'!B400</f>
        <v>-1</v>
      </c>
      <c r="C94" s="2" t="str">
        <f>'Set a analizar'!C400</f>
        <v>B8</v>
      </c>
      <c r="D94" s="2">
        <f>'Set a analizar'!D400</f>
        <v>8</v>
      </c>
      <c r="E94" s="2" t="str">
        <f>'Set a analizar'!E400</f>
        <v>C2</v>
      </c>
      <c r="F94" s="2" t="str">
        <f>'Set a analizar'!F400</f>
        <v>Combination</v>
      </c>
      <c r="G94" s="2">
        <f>'Set a analizar'!G400</f>
        <v>0</v>
      </c>
      <c r="H94" s="2">
        <f>'Set a analizar'!H400</f>
        <v>0.15</v>
      </c>
      <c r="I94" s="2">
        <f>'Set a analizar'!I400</f>
        <v>0</v>
      </c>
      <c r="J94" s="2">
        <f>'Set a analizar'!J400</f>
        <v>-10.482200000000001</v>
      </c>
      <c r="K94" s="2">
        <f>'Set a analizar'!K400</f>
        <v>0</v>
      </c>
      <c r="L94" s="2">
        <f>'Set a analizar'!L400</f>
        <v>0</v>
      </c>
      <c r="M94" s="2">
        <f>'Set a analizar'!M400</f>
        <v>0</v>
      </c>
      <c r="N94" s="2">
        <f>'Set a analizar'!N400</f>
        <v>-11.074199999999999</v>
      </c>
      <c r="O94" s="2">
        <f>'Set a analizar'!O400</f>
        <v>46030</v>
      </c>
      <c r="P94" s="2">
        <f>'Set a analizar'!P400</f>
        <v>0.15</v>
      </c>
      <c r="Q94" s="2">
        <f>'Set a analizar'!Q400</f>
        <v>0</v>
      </c>
    </row>
    <row r="95" spans="2:17" ht="30" x14ac:dyDescent="0.25">
      <c r="B95" s="2">
        <f>'Set a analizar'!B401</f>
        <v>-1</v>
      </c>
      <c r="C95" s="2" t="str">
        <f>'Set a analizar'!C401</f>
        <v>B8</v>
      </c>
      <c r="D95" s="2">
        <f>'Set a analizar'!D401</f>
        <v>8</v>
      </c>
      <c r="E95" s="2" t="str">
        <f>'Set a analizar'!E401</f>
        <v>C2</v>
      </c>
      <c r="F95" s="2" t="str">
        <f>'Set a analizar'!F401</f>
        <v>Combination</v>
      </c>
      <c r="G95" s="2">
        <f>'Set a analizar'!G401</f>
        <v>0</v>
      </c>
      <c r="H95" s="2">
        <f>'Set a analizar'!H401</f>
        <v>0.55500000000000005</v>
      </c>
      <c r="I95" s="2">
        <f>'Set a analizar'!I401</f>
        <v>0</v>
      </c>
      <c r="J95" s="2">
        <f>'Set a analizar'!J401</f>
        <v>-10.330299999999999</v>
      </c>
      <c r="K95" s="2">
        <f>'Set a analizar'!K401</f>
        <v>0</v>
      </c>
      <c r="L95" s="2">
        <f>'Set a analizar'!L401</f>
        <v>0</v>
      </c>
      <c r="M95" s="2">
        <f>'Set a analizar'!M401</f>
        <v>0</v>
      </c>
      <c r="N95" s="2">
        <f>'Set a analizar'!N401</f>
        <v>-6.8597000000000001</v>
      </c>
      <c r="O95" s="2">
        <f>'Set a analizar'!O401</f>
        <v>46030</v>
      </c>
      <c r="P95" s="2">
        <f>'Set a analizar'!P401</f>
        <v>0.55500000000000005</v>
      </c>
      <c r="Q95" s="2">
        <f>'Set a analizar'!Q401</f>
        <v>0</v>
      </c>
    </row>
    <row r="96" spans="2:17" ht="30" x14ac:dyDescent="0.25">
      <c r="B96" s="2">
        <f>'Set a analizar'!B402</f>
        <v>-1</v>
      </c>
      <c r="C96" s="2" t="str">
        <f>'Set a analizar'!C402</f>
        <v>B8</v>
      </c>
      <c r="D96" s="2">
        <f>'Set a analizar'!D402</f>
        <v>8</v>
      </c>
      <c r="E96" s="2" t="str">
        <f>'Set a analizar'!E402</f>
        <v>C2</v>
      </c>
      <c r="F96" s="2" t="str">
        <f>'Set a analizar'!F402</f>
        <v>Combination</v>
      </c>
      <c r="G96" s="2">
        <f>'Set a analizar'!G402</f>
        <v>0</v>
      </c>
      <c r="H96" s="2">
        <f>'Set a analizar'!H402</f>
        <v>0.96</v>
      </c>
      <c r="I96" s="2">
        <f>'Set a analizar'!I402</f>
        <v>0</v>
      </c>
      <c r="J96" s="2">
        <f>'Set a analizar'!J402</f>
        <v>-10.1785</v>
      </c>
      <c r="K96" s="2">
        <f>'Set a analizar'!K402</f>
        <v>0</v>
      </c>
      <c r="L96" s="2">
        <f>'Set a analizar'!L402</f>
        <v>0</v>
      </c>
      <c r="M96" s="2">
        <f>'Set a analizar'!M402</f>
        <v>0</v>
      </c>
      <c r="N96" s="2">
        <f>'Set a analizar'!N402</f>
        <v>-2.7067000000000001</v>
      </c>
      <c r="O96" s="2">
        <f>'Set a analizar'!O402</f>
        <v>46030</v>
      </c>
      <c r="P96" s="2">
        <f>'Set a analizar'!P402</f>
        <v>0.96</v>
      </c>
      <c r="Q96" s="2">
        <f>'Set a analizar'!Q402</f>
        <v>0</v>
      </c>
    </row>
    <row r="97" spans="2:17" ht="30" x14ac:dyDescent="0.25">
      <c r="B97" s="2">
        <f>'Set a analizar'!B403</f>
        <v>-1</v>
      </c>
      <c r="C97" s="2" t="str">
        <f>'Set a analizar'!C403</f>
        <v>B8</v>
      </c>
      <c r="D97" s="2">
        <f>'Set a analizar'!D403</f>
        <v>8</v>
      </c>
      <c r="E97" s="2" t="str">
        <f>'Set a analizar'!E403</f>
        <v>C2</v>
      </c>
      <c r="F97" s="2" t="str">
        <f>'Set a analizar'!F403</f>
        <v>Combination</v>
      </c>
      <c r="G97" s="2">
        <f>'Set a analizar'!G403</f>
        <v>0</v>
      </c>
      <c r="H97" s="2">
        <f>'Set a analizar'!H403</f>
        <v>0.96</v>
      </c>
      <c r="I97" s="2">
        <f>'Set a analizar'!I403</f>
        <v>0</v>
      </c>
      <c r="J97" s="2">
        <f>'Set a analizar'!J403</f>
        <v>-7.0076000000000001</v>
      </c>
      <c r="K97" s="2">
        <f>'Set a analizar'!K403</f>
        <v>0</v>
      </c>
      <c r="L97" s="2">
        <f>'Set a analizar'!L403</f>
        <v>0</v>
      </c>
      <c r="M97" s="2">
        <f>'Set a analizar'!M403</f>
        <v>0</v>
      </c>
      <c r="N97" s="2">
        <f>'Set a analizar'!N403</f>
        <v>-2.3803000000000001</v>
      </c>
      <c r="O97" s="2">
        <f>'Set a analizar'!O403</f>
        <v>46061</v>
      </c>
      <c r="P97" s="2">
        <f>'Set a analizar'!P403</f>
        <v>0</v>
      </c>
      <c r="Q97" s="2">
        <f>'Set a analizar'!Q403</f>
        <v>0</v>
      </c>
    </row>
    <row r="98" spans="2:17" ht="30" x14ac:dyDescent="0.25">
      <c r="B98" s="2">
        <f>'Set a analizar'!B404</f>
        <v>-1</v>
      </c>
      <c r="C98" s="2" t="str">
        <f>'Set a analizar'!C404</f>
        <v>B8</v>
      </c>
      <c r="D98" s="2">
        <f>'Set a analizar'!D404</f>
        <v>8</v>
      </c>
      <c r="E98" s="2" t="str">
        <f>'Set a analizar'!E404</f>
        <v>C2</v>
      </c>
      <c r="F98" s="2" t="str">
        <f>'Set a analizar'!F404</f>
        <v>Combination</v>
      </c>
      <c r="G98" s="2">
        <f>'Set a analizar'!G404</f>
        <v>0</v>
      </c>
      <c r="H98" s="2">
        <f>'Set a analizar'!H404</f>
        <v>1.4590000000000001</v>
      </c>
      <c r="I98" s="2">
        <f>'Set a analizar'!I404</f>
        <v>0</v>
      </c>
      <c r="J98" s="2">
        <f>'Set a analizar'!J404</f>
        <v>-6.8205</v>
      </c>
      <c r="K98" s="2">
        <f>'Set a analizar'!K404</f>
        <v>0</v>
      </c>
      <c r="L98" s="2">
        <f>'Set a analizar'!L404</f>
        <v>0</v>
      </c>
      <c r="M98" s="2">
        <f>'Set a analizar'!M404</f>
        <v>0</v>
      </c>
      <c r="N98" s="2">
        <f>'Set a analizar'!N404</f>
        <v>1.0698000000000001</v>
      </c>
      <c r="O98" s="2">
        <f>'Set a analizar'!O404</f>
        <v>46061</v>
      </c>
      <c r="P98" s="2">
        <f>'Set a analizar'!P404</f>
        <v>0.499</v>
      </c>
      <c r="Q98" s="2">
        <f>'Set a analizar'!Q404</f>
        <v>0</v>
      </c>
    </row>
    <row r="99" spans="2:17" ht="30" x14ac:dyDescent="0.25">
      <c r="B99" s="2">
        <f>'Set a analizar'!B405</f>
        <v>-1</v>
      </c>
      <c r="C99" s="2" t="str">
        <f>'Set a analizar'!C405</f>
        <v>B8</v>
      </c>
      <c r="D99" s="2">
        <f>'Set a analizar'!D405</f>
        <v>8</v>
      </c>
      <c r="E99" s="2" t="str">
        <f>'Set a analizar'!E405</f>
        <v>C2</v>
      </c>
      <c r="F99" s="2" t="str">
        <f>'Set a analizar'!F405</f>
        <v>Combination</v>
      </c>
      <c r="G99" s="2">
        <f>'Set a analizar'!G405</f>
        <v>0</v>
      </c>
      <c r="H99" s="2">
        <f>'Set a analizar'!H405</f>
        <v>1.958</v>
      </c>
      <c r="I99" s="2">
        <f>'Set a analizar'!I405</f>
        <v>0</v>
      </c>
      <c r="J99" s="2">
        <f>'Set a analizar'!J405</f>
        <v>-6.6334</v>
      </c>
      <c r="K99" s="2">
        <f>'Set a analizar'!K405</f>
        <v>0</v>
      </c>
      <c r="L99" s="2">
        <f>'Set a analizar'!L405</f>
        <v>0</v>
      </c>
      <c r="M99" s="2">
        <f>'Set a analizar'!M405</f>
        <v>0</v>
      </c>
      <c r="N99" s="2">
        <f>'Set a analizar'!N405</f>
        <v>4.4267000000000003</v>
      </c>
      <c r="O99" s="2">
        <f>'Set a analizar'!O405</f>
        <v>46061</v>
      </c>
      <c r="P99" s="2">
        <f>'Set a analizar'!P405</f>
        <v>0.998</v>
      </c>
      <c r="Q99" s="2">
        <f>'Set a analizar'!Q405</f>
        <v>0</v>
      </c>
    </row>
    <row r="100" spans="2:17" ht="30" x14ac:dyDescent="0.25">
      <c r="B100" s="2">
        <f>'Set a analizar'!B406</f>
        <v>-1</v>
      </c>
      <c r="C100" s="2" t="str">
        <f>'Set a analizar'!C406</f>
        <v>B8</v>
      </c>
      <c r="D100" s="2">
        <f>'Set a analizar'!D406</f>
        <v>8</v>
      </c>
      <c r="E100" s="2" t="str">
        <f>'Set a analizar'!E406</f>
        <v>C2</v>
      </c>
      <c r="F100" s="2" t="str">
        <f>'Set a analizar'!F406</f>
        <v>Combination</v>
      </c>
      <c r="G100" s="2">
        <f>'Set a analizar'!G406</f>
        <v>0</v>
      </c>
      <c r="H100" s="2">
        <f>'Set a analizar'!H406</f>
        <v>1.958</v>
      </c>
      <c r="I100" s="2">
        <f>'Set a analizar'!I406</f>
        <v>0</v>
      </c>
      <c r="J100" s="2">
        <f>'Set a analizar'!J406</f>
        <v>-2.6722000000000001</v>
      </c>
      <c r="K100" s="2">
        <f>'Set a analizar'!K406</f>
        <v>0</v>
      </c>
      <c r="L100" s="2">
        <f>'Set a analizar'!L406</f>
        <v>0</v>
      </c>
      <c r="M100" s="2">
        <f>'Set a analizar'!M406</f>
        <v>0</v>
      </c>
      <c r="N100" s="2">
        <f>'Set a analizar'!N406</f>
        <v>4.5919999999999996</v>
      </c>
      <c r="O100" s="2">
        <f>'Set a analizar'!O406</f>
        <v>46089</v>
      </c>
      <c r="P100" s="2">
        <f>'Set a analizar'!P406</f>
        <v>0</v>
      </c>
      <c r="Q100" s="2">
        <f>'Set a analizar'!Q406</f>
        <v>0</v>
      </c>
    </row>
    <row r="101" spans="2:17" ht="30" x14ac:dyDescent="0.25">
      <c r="B101" s="2">
        <f>'Set a analizar'!B407</f>
        <v>-1</v>
      </c>
      <c r="C101" s="2" t="str">
        <f>'Set a analizar'!C407</f>
        <v>B8</v>
      </c>
      <c r="D101" s="2">
        <f>'Set a analizar'!D407</f>
        <v>8</v>
      </c>
      <c r="E101" s="2" t="str">
        <f>'Set a analizar'!E407</f>
        <v>C2</v>
      </c>
      <c r="F101" s="2" t="str">
        <f>'Set a analizar'!F407</f>
        <v>Combination</v>
      </c>
      <c r="G101" s="2">
        <f>'Set a analizar'!G407</f>
        <v>0</v>
      </c>
      <c r="H101" s="2">
        <f>'Set a analizar'!H407</f>
        <v>2.4569999999999999</v>
      </c>
      <c r="I101" s="2">
        <f>'Set a analizar'!I407</f>
        <v>0</v>
      </c>
      <c r="J101" s="2">
        <f>'Set a analizar'!J407</f>
        <v>-2.4851000000000001</v>
      </c>
      <c r="K101" s="2">
        <f>'Set a analizar'!K407</f>
        <v>0</v>
      </c>
      <c r="L101" s="2">
        <f>'Set a analizar'!L407</f>
        <v>0</v>
      </c>
      <c r="M101" s="2">
        <f>'Set a analizar'!M407</f>
        <v>0</v>
      </c>
      <c r="N101" s="2">
        <f>'Set a analizar'!N407</f>
        <v>5.8788</v>
      </c>
      <c r="O101" s="2">
        <f>'Set a analizar'!O407</f>
        <v>46089</v>
      </c>
      <c r="P101" s="2">
        <f>'Set a analizar'!P407</f>
        <v>0.499</v>
      </c>
      <c r="Q101" s="2">
        <f>'Set a analizar'!Q407</f>
        <v>0</v>
      </c>
    </row>
    <row r="102" spans="2:17" ht="30" x14ac:dyDescent="0.25">
      <c r="B102" s="2">
        <f>'Set a analizar'!B408</f>
        <v>-1</v>
      </c>
      <c r="C102" s="2" t="str">
        <f>'Set a analizar'!C408</f>
        <v>B8</v>
      </c>
      <c r="D102" s="2">
        <f>'Set a analizar'!D408</f>
        <v>8</v>
      </c>
      <c r="E102" s="2" t="str">
        <f>'Set a analizar'!E408</f>
        <v>C2</v>
      </c>
      <c r="F102" s="2" t="str">
        <f>'Set a analizar'!F408</f>
        <v>Combination</v>
      </c>
      <c r="G102" s="2">
        <f>'Set a analizar'!G408</f>
        <v>0</v>
      </c>
      <c r="H102" s="2">
        <f>'Set a analizar'!H408</f>
        <v>2.956</v>
      </c>
      <c r="I102" s="2">
        <f>'Set a analizar'!I408</f>
        <v>0</v>
      </c>
      <c r="J102" s="2">
        <f>'Set a analizar'!J408</f>
        <v>-2.2978999999999998</v>
      </c>
      <c r="K102" s="2">
        <f>'Set a analizar'!K408</f>
        <v>0</v>
      </c>
      <c r="L102" s="2">
        <f>'Set a analizar'!L408</f>
        <v>0</v>
      </c>
      <c r="M102" s="2">
        <f>'Set a analizar'!M408</f>
        <v>0</v>
      </c>
      <c r="N102" s="2">
        <f>'Set a analizar'!N408</f>
        <v>7.0721999999999996</v>
      </c>
      <c r="O102" s="2">
        <f>'Set a analizar'!O408</f>
        <v>46089</v>
      </c>
      <c r="P102" s="2">
        <f>'Set a analizar'!P408</f>
        <v>0.998</v>
      </c>
      <c r="Q102" s="2">
        <f>'Set a analizar'!Q408</f>
        <v>0</v>
      </c>
    </row>
    <row r="103" spans="2:17" ht="30" x14ac:dyDescent="0.25">
      <c r="B103" s="2">
        <f>'Set a analizar'!B409</f>
        <v>-1</v>
      </c>
      <c r="C103" s="2" t="str">
        <f>'Set a analizar'!C409</f>
        <v>B8</v>
      </c>
      <c r="D103" s="2">
        <f>'Set a analizar'!D409</f>
        <v>8</v>
      </c>
      <c r="E103" s="2" t="str">
        <f>'Set a analizar'!E409</f>
        <v>C2</v>
      </c>
      <c r="F103" s="2" t="str">
        <f>'Set a analizar'!F409</f>
        <v>Combination</v>
      </c>
      <c r="G103" s="2">
        <f>'Set a analizar'!G409</f>
        <v>0</v>
      </c>
      <c r="H103" s="2">
        <f>'Set a analizar'!H409</f>
        <v>2.956</v>
      </c>
      <c r="I103" s="2">
        <f>'Set a analizar'!I409</f>
        <v>0</v>
      </c>
      <c r="J103" s="2">
        <f>'Set a analizar'!J409</f>
        <v>1.8753</v>
      </c>
      <c r="K103" s="2">
        <f>'Set a analizar'!K409</f>
        <v>0</v>
      </c>
      <c r="L103" s="2">
        <f>'Set a analizar'!L409</f>
        <v>0</v>
      </c>
      <c r="M103" s="2">
        <f>'Set a analizar'!M409</f>
        <v>0</v>
      </c>
      <c r="N103" s="2">
        <f>'Set a analizar'!N409</f>
        <v>7.0796999999999999</v>
      </c>
      <c r="O103" s="2">
        <f>'Set a analizar'!O409</f>
        <v>46120</v>
      </c>
      <c r="P103" s="2">
        <f>'Set a analizar'!P409</f>
        <v>0</v>
      </c>
      <c r="Q103" s="2">
        <f>'Set a analizar'!Q409</f>
        <v>0</v>
      </c>
    </row>
    <row r="104" spans="2:17" ht="30" x14ac:dyDescent="0.25">
      <c r="B104" s="2">
        <f>'Set a analizar'!B410</f>
        <v>-1</v>
      </c>
      <c r="C104" s="2" t="str">
        <f>'Set a analizar'!C410</f>
        <v>B8</v>
      </c>
      <c r="D104" s="2">
        <f>'Set a analizar'!D410</f>
        <v>8</v>
      </c>
      <c r="E104" s="2" t="str">
        <f>'Set a analizar'!E410</f>
        <v>C2</v>
      </c>
      <c r="F104" s="2" t="str">
        <f>'Set a analizar'!F410</f>
        <v>Combination</v>
      </c>
      <c r="G104" s="2">
        <f>'Set a analizar'!G410</f>
        <v>0</v>
      </c>
      <c r="H104" s="2">
        <f>'Set a analizar'!H410</f>
        <v>3.4550000000000001</v>
      </c>
      <c r="I104" s="2">
        <f>'Set a analizar'!I410</f>
        <v>0</v>
      </c>
      <c r="J104" s="2">
        <f>'Set a analizar'!J410</f>
        <v>2.0625</v>
      </c>
      <c r="K104" s="2">
        <f>'Set a analizar'!K410</f>
        <v>0</v>
      </c>
      <c r="L104" s="2">
        <f>'Set a analizar'!L410</f>
        <v>0</v>
      </c>
      <c r="M104" s="2">
        <f>'Set a analizar'!M410</f>
        <v>0</v>
      </c>
      <c r="N104" s="2">
        <f>'Set a analizar'!N410</f>
        <v>6.0972</v>
      </c>
      <c r="O104" s="2">
        <f>'Set a analizar'!O410</f>
        <v>46120</v>
      </c>
      <c r="P104" s="2">
        <f>'Set a analizar'!P410</f>
        <v>0.499</v>
      </c>
      <c r="Q104" s="2">
        <f>'Set a analizar'!Q410</f>
        <v>0</v>
      </c>
    </row>
    <row r="105" spans="2:17" ht="30" x14ac:dyDescent="0.25">
      <c r="B105" s="2">
        <f>'Set a analizar'!B411</f>
        <v>-1</v>
      </c>
      <c r="C105" s="2" t="str">
        <f>'Set a analizar'!C411</f>
        <v>B8</v>
      </c>
      <c r="D105" s="2">
        <f>'Set a analizar'!D411</f>
        <v>8</v>
      </c>
      <c r="E105" s="2" t="str">
        <f>'Set a analizar'!E411</f>
        <v>C2</v>
      </c>
      <c r="F105" s="2" t="str">
        <f>'Set a analizar'!F411</f>
        <v>Combination</v>
      </c>
      <c r="G105" s="2">
        <f>'Set a analizar'!G411</f>
        <v>0</v>
      </c>
      <c r="H105" s="2">
        <f>'Set a analizar'!H411</f>
        <v>3.9540999999999999</v>
      </c>
      <c r="I105" s="2">
        <f>'Set a analizar'!I411</f>
        <v>0</v>
      </c>
      <c r="J105" s="2">
        <f>'Set a analizar'!J411</f>
        <v>2.2496</v>
      </c>
      <c r="K105" s="2">
        <f>'Set a analizar'!K411</f>
        <v>0</v>
      </c>
      <c r="L105" s="2">
        <f>'Set a analizar'!L411</f>
        <v>0</v>
      </c>
      <c r="M105" s="2">
        <f>'Set a analizar'!M411</f>
        <v>0</v>
      </c>
      <c r="N105" s="2">
        <f>'Set a analizar'!N411</f>
        <v>5.0213000000000001</v>
      </c>
      <c r="O105" s="2">
        <f>'Set a analizar'!O411</f>
        <v>46120</v>
      </c>
      <c r="P105" s="2">
        <f>'Set a analizar'!P411</f>
        <v>0.998</v>
      </c>
      <c r="Q105" s="2">
        <f>'Set a analizar'!Q411</f>
        <v>0</v>
      </c>
    </row>
    <row r="106" spans="2:17" ht="30" x14ac:dyDescent="0.25">
      <c r="B106" s="2">
        <f>'Set a analizar'!B412</f>
        <v>-1</v>
      </c>
      <c r="C106" s="2" t="str">
        <f>'Set a analizar'!C412</f>
        <v>B8</v>
      </c>
      <c r="D106" s="2">
        <f>'Set a analizar'!D412</f>
        <v>8</v>
      </c>
      <c r="E106" s="2" t="str">
        <f>'Set a analizar'!E412</f>
        <v>C2</v>
      </c>
      <c r="F106" s="2" t="str">
        <f>'Set a analizar'!F412</f>
        <v>Combination</v>
      </c>
      <c r="G106" s="2">
        <f>'Set a analizar'!G412</f>
        <v>0</v>
      </c>
      <c r="H106" s="2">
        <f>'Set a analizar'!H412</f>
        <v>3.9540999999999999</v>
      </c>
      <c r="I106" s="2">
        <f>'Set a analizar'!I412</f>
        <v>0</v>
      </c>
      <c r="J106" s="2">
        <f>'Set a analizar'!J412</f>
        <v>6.2430000000000003</v>
      </c>
      <c r="K106" s="2">
        <f>'Set a analizar'!K412</f>
        <v>0</v>
      </c>
      <c r="L106" s="2">
        <f>'Set a analizar'!L412</f>
        <v>0</v>
      </c>
      <c r="M106" s="2">
        <f>'Set a analizar'!M412</f>
        <v>0</v>
      </c>
      <c r="N106" s="2">
        <f>'Set a analizar'!N412</f>
        <v>4.8704999999999998</v>
      </c>
      <c r="O106" s="2">
        <f>'Set a analizar'!O412</f>
        <v>46150</v>
      </c>
      <c r="P106" s="2">
        <f>'Set a analizar'!P412</f>
        <v>0</v>
      </c>
      <c r="Q106" s="2">
        <f>'Set a analizar'!Q412</f>
        <v>0</v>
      </c>
    </row>
    <row r="107" spans="2:17" ht="30" x14ac:dyDescent="0.25">
      <c r="B107" s="2">
        <f>'Set a analizar'!B413</f>
        <v>-1</v>
      </c>
      <c r="C107" s="2" t="str">
        <f>'Set a analizar'!C413</f>
        <v>B8</v>
      </c>
      <c r="D107" s="2">
        <f>'Set a analizar'!D413</f>
        <v>8</v>
      </c>
      <c r="E107" s="2" t="str">
        <f>'Set a analizar'!E413</f>
        <v>C2</v>
      </c>
      <c r="F107" s="2" t="str">
        <f>'Set a analizar'!F413</f>
        <v>Combination</v>
      </c>
      <c r="G107" s="2">
        <f>'Set a analizar'!G413</f>
        <v>0</v>
      </c>
      <c r="H107" s="2">
        <f>'Set a analizar'!H413</f>
        <v>4.4531000000000001</v>
      </c>
      <c r="I107" s="2">
        <f>'Set a analizar'!I413</f>
        <v>0</v>
      </c>
      <c r="J107" s="2">
        <f>'Set a analizar'!J413</f>
        <v>6.4301000000000004</v>
      </c>
      <c r="K107" s="2">
        <f>'Set a analizar'!K413</f>
        <v>0</v>
      </c>
      <c r="L107" s="2">
        <f>'Set a analizar'!L413</f>
        <v>0</v>
      </c>
      <c r="M107" s="2">
        <f>'Set a analizar'!M413</f>
        <v>0</v>
      </c>
      <c r="N107" s="2">
        <f>'Set a analizar'!N413</f>
        <v>1.7084999999999999</v>
      </c>
      <c r="O107" s="2">
        <f>'Set a analizar'!O413</f>
        <v>46150</v>
      </c>
      <c r="P107" s="2">
        <f>'Set a analizar'!P413</f>
        <v>0.499</v>
      </c>
      <c r="Q107" s="2">
        <f>'Set a analizar'!Q413</f>
        <v>0</v>
      </c>
    </row>
    <row r="108" spans="2:17" ht="30" x14ac:dyDescent="0.25">
      <c r="B108" s="2">
        <f>'Set a analizar'!B414</f>
        <v>-1</v>
      </c>
      <c r="C108" s="2" t="str">
        <f>'Set a analizar'!C414</f>
        <v>B8</v>
      </c>
      <c r="D108" s="2">
        <f>'Set a analizar'!D414</f>
        <v>8</v>
      </c>
      <c r="E108" s="2" t="str">
        <f>'Set a analizar'!E414</f>
        <v>C2</v>
      </c>
      <c r="F108" s="2" t="str">
        <f>'Set a analizar'!F414</f>
        <v>Combination</v>
      </c>
      <c r="G108" s="2">
        <f>'Set a analizar'!G414</f>
        <v>0</v>
      </c>
      <c r="H108" s="2">
        <f>'Set a analizar'!H414</f>
        <v>4.9520999999999997</v>
      </c>
      <c r="I108" s="2">
        <f>'Set a analizar'!I414</f>
        <v>0</v>
      </c>
      <c r="J108" s="2">
        <f>'Set a analizar'!J414</f>
        <v>6.6172000000000004</v>
      </c>
      <c r="K108" s="2">
        <f>'Set a analizar'!K414</f>
        <v>0</v>
      </c>
      <c r="L108" s="2">
        <f>'Set a analizar'!L414</f>
        <v>0</v>
      </c>
      <c r="M108" s="2">
        <f>'Set a analizar'!M414</f>
        <v>0</v>
      </c>
      <c r="N108" s="2">
        <f>'Set a analizar'!N414</f>
        <v>-1.5468999999999999</v>
      </c>
      <c r="O108" s="2">
        <f>'Set a analizar'!O414</f>
        <v>46150</v>
      </c>
      <c r="P108" s="2">
        <f>'Set a analizar'!P414</f>
        <v>0.998</v>
      </c>
      <c r="Q108" s="2">
        <f>'Set a analizar'!Q414</f>
        <v>0</v>
      </c>
    </row>
    <row r="109" spans="2:17" ht="30" x14ac:dyDescent="0.25">
      <c r="B109" s="2">
        <f>'Set a analizar'!B415</f>
        <v>-1</v>
      </c>
      <c r="C109" s="2" t="str">
        <f>'Set a analizar'!C415</f>
        <v>B8</v>
      </c>
      <c r="D109" s="2">
        <f>'Set a analizar'!D415</f>
        <v>8</v>
      </c>
      <c r="E109" s="2" t="str">
        <f>'Set a analizar'!E415</f>
        <v>C2</v>
      </c>
      <c r="F109" s="2" t="str">
        <f>'Set a analizar'!F415</f>
        <v>Combination</v>
      </c>
      <c r="G109" s="2">
        <f>'Set a analizar'!G415</f>
        <v>0</v>
      </c>
      <c r="H109" s="2">
        <f>'Set a analizar'!H415</f>
        <v>4.9520999999999997</v>
      </c>
      <c r="I109" s="2">
        <f>'Set a analizar'!I415</f>
        <v>0</v>
      </c>
      <c r="J109" s="2">
        <f>'Set a analizar'!J415</f>
        <v>9.9374000000000002</v>
      </c>
      <c r="K109" s="2">
        <f>'Set a analizar'!K415</f>
        <v>0</v>
      </c>
      <c r="L109" s="2">
        <f>'Set a analizar'!L415</f>
        <v>0</v>
      </c>
      <c r="M109" s="2">
        <f>'Set a analizar'!M415</f>
        <v>0</v>
      </c>
      <c r="N109" s="2">
        <f>'Set a analizar'!N415</f>
        <v>-1.8546</v>
      </c>
      <c r="O109" s="2">
        <f>'Set a analizar'!O415</f>
        <v>46181</v>
      </c>
      <c r="P109" s="2">
        <f>'Set a analizar'!P415</f>
        <v>0</v>
      </c>
      <c r="Q109" s="2">
        <f>'Set a analizar'!Q415</f>
        <v>0</v>
      </c>
    </row>
    <row r="110" spans="2:17" ht="30" x14ac:dyDescent="0.25">
      <c r="B110" s="2">
        <f>'Set a analizar'!B416</f>
        <v>-1</v>
      </c>
      <c r="C110" s="2" t="str">
        <f>'Set a analizar'!C416</f>
        <v>B8</v>
      </c>
      <c r="D110" s="2">
        <f>'Set a analizar'!D416</f>
        <v>8</v>
      </c>
      <c r="E110" s="2" t="str">
        <f>'Set a analizar'!E416</f>
        <v>C2</v>
      </c>
      <c r="F110" s="2" t="str">
        <f>'Set a analizar'!F416</f>
        <v>Combination</v>
      </c>
      <c r="G110" s="2">
        <f>'Set a analizar'!G416</f>
        <v>0</v>
      </c>
      <c r="H110" s="2">
        <f>'Set a analizar'!H416</f>
        <v>5.3761000000000001</v>
      </c>
      <c r="I110" s="2">
        <f>'Set a analizar'!I416</f>
        <v>0</v>
      </c>
      <c r="J110" s="2">
        <f>'Set a analizar'!J416</f>
        <v>10.096399999999999</v>
      </c>
      <c r="K110" s="2">
        <f>'Set a analizar'!K416</f>
        <v>0</v>
      </c>
      <c r="L110" s="2">
        <f>'Set a analizar'!L416</f>
        <v>0</v>
      </c>
      <c r="M110" s="2">
        <f>'Set a analizar'!M416</f>
        <v>0</v>
      </c>
      <c r="N110" s="2">
        <f>'Set a analizar'!N416</f>
        <v>-6.1017999999999999</v>
      </c>
      <c r="O110" s="2">
        <f>'Set a analizar'!O416</f>
        <v>46181</v>
      </c>
      <c r="P110" s="2">
        <f>'Set a analizar'!P416</f>
        <v>0.42399999999999999</v>
      </c>
      <c r="Q110" s="2">
        <f>'Set a analizar'!Q416</f>
        <v>0</v>
      </c>
    </row>
    <row r="111" spans="2:17" ht="30" x14ac:dyDescent="0.25">
      <c r="B111" s="2">
        <f>'Set a analizar'!B417</f>
        <v>-1</v>
      </c>
      <c r="C111" s="2" t="str">
        <f>'Set a analizar'!C417</f>
        <v>B8</v>
      </c>
      <c r="D111" s="2">
        <f>'Set a analizar'!D417</f>
        <v>8</v>
      </c>
      <c r="E111" s="2" t="str">
        <f>'Set a analizar'!E417</f>
        <v>C2</v>
      </c>
      <c r="F111" s="2" t="str">
        <f>'Set a analizar'!F417</f>
        <v>Combination</v>
      </c>
      <c r="G111" s="2">
        <f>'Set a analizar'!G417</f>
        <v>0</v>
      </c>
      <c r="H111" s="2">
        <f>'Set a analizar'!H417</f>
        <v>5.8000999999999996</v>
      </c>
      <c r="I111" s="2">
        <f>'Set a analizar'!I417</f>
        <v>0</v>
      </c>
      <c r="J111" s="2">
        <f>'Set a analizar'!J417</f>
        <v>10.2554</v>
      </c>
      <c r="K111" s="2">
        <f>'Set a analizar'!K417</f>
        <v>0</v>
      </c>
      <c r="L111" s="2">
        <f>'Set a analizar'!L417</f>
        <v>0</v>
      </c>
      <c r="M111" s="2">
        <f>'Set a analizar'!M417</f>
        <v>0</v>
      </c>
      <c r="N111" s="2">
        <f>'Set a analizar'!N417</f>
        <v>-10.416499999999999</v>
      </c>
      <c r="O111" s="2">
        <f>'Set a analizar'!O417</f>
        <v>46181</v>
      </c>
      <c r="P111" s="2">
        <f>'Set a analizar'!P417</f>
        <v>0.84799999999999998</v>
      </c>
      <c r="Q111" s="2">
        <f>'Set a analizar'!Q417</f>
        <v>0</v>
      </c>
    </row>
    <row r="112" spans="2:17" ht="30" x14ac:dyDescent="0.25">
      <c r="B112" s="2">
        <f>'Set a analizar'!B418</f>
        <v>-1</v>
      </c>
      <c r="C112" s="2" t="str">
        <f>'Set a analizar'!C418</f>
        <v>B8</v>
      </c>
      <c r="D112" s="2">
        <f>'Set a analizar'!D418</f>
        <v>8</v>
      </c>
      <c r="E112" s="2" t="str">
        <f>'Set a analizar'!E418</f>
        <v>C3</v>
      </c>
      <c r="F112" s="2" t="str">
        <f>'Set a analizar'!F418</f>
        <v>Combination</v>
      </c>
      <c r="G112" s="2" t="str">
        <f>'Set a analizar'!G418</f>
        <v>Max</v>
      </c>
      <c r="H112" s="2">
        <f>'Set a analizar'!H418</f>
        <v>0.15</v>
      </c>
      <c r="I112" s="2">
        <f>'Set a analizar'!I418</f>
        <v>0</v>
      </c>
      <c r="J112" s="2">
        <f>'Set a analizar'!J418</f>
        <v>-3.6154000000000002</v>
      </c>
      <c r="K112" s="2">
        <f>'Set a analizar'!K418</f>
        <v>0</v>
      </c>
      <c r="L112" s="2">
        <f>'Set a analizar'!L418</f>
        <v>0</v>
      </c>
      <c r="M112" s="2">
        <f>'Set a analizar'!M418</f>
        <v>0</v>
      </c>
      <c r="N112" s="2">
        <f>'Set a analizar'!N418</f>
        <v>-3.7555999999999998</v>
      </c>
      <c r="O112" s="2">
        <f>'Set a analizar'!O418</f>
        <v>46030</v>
      </c>
      <c r="P112" s="2">
        <f>'Set a analizar'!P418</f>
        <v>0.15</v>
      </c>
      <c r="Q112" s="2">
        <f>'Set a analizar'!Q418</f>
        <v>0</v>
      </c>
    </row>
    <row r="113" spans="2:17" ht="30" x14ac:dyDescent="0.25">
      <c r="B113" s="2">
        <f>'Set a analizar'!B419</f>
        <v>-1</v>
      </c>
      <c r="C113" s="2" t="str">
        <f>'Set a analizar'!C419</f>
        <v>B8</v>
      </c>
      <c r="D113" s="2">
        <f>'Set a analizar'!D419</f>
        <v>8</v>
      </c>
      <c r="E113" s="2" t="str">
        <f>'Set a analizar'!E419</f>
        <v>C3</v>
      </c>
      <c r="F113" s="2" t="str">
        <f>'Set a analizar'!F419</f>
        <v>Combination</v>
      </c>
      <c r="G113" s="2" t="str">
        <f>'Set a analizar'!G419</f>
        <v>Max</v>
      </c>
      <c r="H113" s="2">
        <f>'Set a analizar'!H419</f>
        <v>0.55500000000000005</v>
      </c>
      <c r="I113" s="2">
        <f>'Set a analizar'!I419</f>
        <v>0</v>
      </c>
      <c r="J113" s="2">
        <f>'Set a analizar'!J419</f>
        <v>-3.5015000000000001</v>
      </c>
      <c r="K113" s="2">
        <f>'Set a analizar'!K419</f>
        <v>0</v>
      </c>
      <c r="L113" s="2">
        <f>'Set a analizar'!L419</f>
        <v>0</v>
      </c>
      <c r="M113" s="2">
        <f>'Set a analizar'!M419</f>
        <v>0</v>
      </c>
      <c r="N113" s="2">
        <f>'Set a analizar'!N419</f>
        <v>-2.3144</v>
      </c>
      <c r="O113" s="2">
        <f>'Set a analizar'!O419</f>
        <v>46030</v>
      </c>
      <c r="P113" s="2">
        <f>'Set a analizar'!P419</f>
        <v>0.55500000000000005</v>
      </c>
      <c r="Q113" s="2">
        <f>'Set a analizar'!Q419</f>
        <v>0</v>
      </c>
    </row>
    <row r="114" spans="2:17" ht="30" x14ac:dyDescent="0.25">
      <c r="B114" s="2">
        <f>'Set a analizar'!B420</f>
        <v>-1</v>
      </c>
      <c r="C114" s="2" t="str">
        <f>'Set a analizar'!C420</f>
        <v>B8</v>
      </c>
      <c r="D114" s="2">
        <f>'Set a analizar'!D420</f>
        <v>8</v>
      </c>
      <c r="E114" s="2" t="str">
        <f>'Set a analizar'!E420</f>
        <v>C3</v>
      </c>
      <c r="F114" s="2" t="str">
        <f>'Set a analizar'!F420</f>
        <v>Combination</v>
      </c>
      <c r="G114" s="2" t="str">
        <f>'Set a analizar'!G420</f>
        <v>Max</v>
      </c>
      <c r="H114" s="2">
        <f>'Set a analizar'!H420</f>
        <v>0.96</v>
      </c>
      <c r="I114" s="2">
        <f>'Set a analizar'!I420</f>
        <v>0</v>
      </c>
      <c r="J114" s="2">
        <f>'Set a analizar'!J420</f>
        <v>-3.3875999999999999</v>
      </c>
      <c r="K114" s="2">
        <f>'Set a analizar'!K420</f>
        <v>0</v>
      </c>
      <c r="L114" s="2">
        <f>'Set a analizar'!L420</f>
        <v>0</v>
      </c>
      <c r="M114" s="2">
        <f>'Set a analizar'!M420</f>
        <v>0</v>
      </c>
      <c r="N114" s="2">
        <f>'Set a analizar'!N420</f>
        <v>-0.9194</v>
      </c>
      <c r="O114" s="2">
        <f>'Set a analizar'!O420</f>
        <v>46030</v>
      </c>
      <c r="P114" s="2">
        <f>'Set a analizar'!P420</f>
        <v>0.96</v>
      </c>
      <c r="Q114" s="2">
        <f>'Set a analizar'!Q420</f>
        <v>0</v>
      </c>
    </row>
    <row r="115" spans="2:17" ht="30" x14ac:dyDescent="0.25">
      <c r="B115" s="2">
        <f>'Set a analizar'!B421</f>
        <v>-1</v>
      </c>
      <c r="C115" s="2" t="str">
        <f>'Set a analizar'!C421</f>
        <v>B8</v>
      </c>
      <c r="D115" s="2">
        <f>'Set a analizar'!D421</f>
        <v>8</v>
      </c>
      <c r="E115" s="2" t="str">
        <f>'Set a analizar'!E421</f>
        <v>C3</v>
      </c>
      <c r="F115" s="2" t="str">
        <f>'Set a analizar'!F421</f>
        <v>Combination</v>
      </c>
      <c r="G115" s="2" t="str">
        <f>'Set a analizar'!G421</f>
        <v>Max</v>
      </c>
      <c r="H115" s="2">
        <f>'Set a analizar'!H421</f>
        <v>0.96</v>
      </c>
      <c r="I115" s="2">
        <f>'Set a analizar'!I421</f>
        <v>0</v>
      </c>
      <c r="J115" s="2">
        <f>'Set a analizar'!J421</f>
        <v>-2.4243999999999999</v>
      </c>
      <c r="K115" s="2">
        <f>'Set a analizar'!K421</f>
        <v>0</v>
      </c>
      <c r="L115" s="2">
        <f>'Set a analizar'!L421</f>
        <v>0</v>
      </c>
      <c r="M115" s="2">
        <f>'Set a analizar'!M421</f>
        <v>0</v>
      </c>
      <c r="N115" s="2">
        <f>'Set a analizar'!N421</f>
        <v>-0.80879999999999996</v>
      </c>
      <c r="O115" s="2">
        <f>'Set a analizar'!O421</f>
        <v>46061</v>
      </c>
      <c r="P115" s="2">
        <f>'Set a analizar'!P421</f>
        <v>0</v>
      </c>
      <c r="Q115" s="2">
        <f>'Set a analizar'!Q421</f>
        <v>0</v>
      </c>
    </row>
    <row r="116" spans="2:17" ht="30" x14ac:dyDescent="0.25">
      <c r="B116" s="2">
        <f>'Set a analizar'!B422</f>
        <v>-1</v>
      </c>
      <c r="C116" s="2" t="str">
        <f>'Set a analizar'!C422</f>
        <v>B8</v>
      </c>
      <c r="D116" s="2">
        <f>'Set a analizar'!D422</f>
        <v>8</v>
      </c>
      <c r="E116" s="2" t="str">
        <f>'Set a analizar'!E422</f>
        <v>C3</v>
      </c>
      <c r="F116" s="2" t="str">
        <f>'Set a analizar'!F422</f>
        <v>Combination</v>
      </c>
      <c r="G116" s="2" t="str">
        <f>'Set a analizar'!G422</f>
        <v>Max</v>
      </c>
      <c r="H116" s="2">
        <f>'Set a analizar'!H422</f>
        <v>1.4590000000000001</v>
      </c>
      <c r="I116" s="2">
        <f>'Set a analizar'!I422</f>
        <v>0</v>
      </c>
      <c r="J116" s="2">
        <f>'Set a analizar'!J422</f>
        <v>-2.2841</v>
      </c>
      <c r="K116" s="2">
        <f>'Set a analizar'!K422</f>
        <v>0</v>
      </c>
      <c r="L116" s="2">
        <f>'Set a analizar'!L422</f>
        <v>0</v>
      </c>
      <c r="M116" s="2">
        <f>'Set a analizar'!M422</f>
        <v>0</v>
      </c>
      <c r="N116" s="2">
        <f>'Set a analizar'!N422</f>
        <v>0.36599999999999999</v>
      </c>
      <c r="O116" s="2">
        <f>'Set a analizar'!O422</f>
        <v>46061</v>
      </c>
      <c r="P116" s="2">
        <f>'Set a analizar'!P422</f>
        <v>0.499</v>
      </c>
      <c r="Q116" s="2">
        <f>'Set a analizar'!Q422</f>
        <v>0</v>
      </c>
    </row>
    <row r="117" spans="2:17" ht="30" x14ac:dyDescent="0.25">
      <c r="B117" s="2">
        <f>'Set a analizar'!B423</f>
        <v>-1</v>
      </c>
      <c r="C117" s="2" t="str">
        <f>'Set a analizar'!C423</f>
        <v>B8</v>
      </c>
      <c r="D117" s="2">
        <f>'Set a analizar'!D423</f>
        <v>8</v>
      </c>
      <c r="E117" s="2" t="str">
        <f>'Set a analizar'!E423</f>
        <v>C3</v>
      </c>
      <c r="F117" s="2" t="str">
        <f>'Set a analizar'!F423</f>
        <v>Combination</v>
      </c>
      <c r="G117" s="2" t="str">
        <f>'Set a analizar'!G423</f>
        <v>Max</v>
      </c>
      <c r="H117" s="2">
        <f>'Set a analizar'!H423</f>
        <v>1.958</v>
      </c>
      <c r="I117" s="2">
        <f>'Set a analizar'!I423</f>
        <v>0</v>
      </c>
      <c r="J117" s="2">
        <f>'Set a analizar'!J423</f>
        <v>-2.1436999999999999</v>
      </c>
      <c r="K117" s="2">
        <f>'Set a analizar'!K423</f>
        <v>0</v>
      </c>
      <c r="L117" s="2">
        <f>'Set a analizar'!L423</f>
        <v>0</v>
      </c>
      <c r="M117" s="2">
        <f>'Set a analizar'!M423</f>
        <v>0</v>
      </c>
      <c r="N117" s="2">
        <f>'Set a analizar'!N423</f>
        <v>1.4708000000000001</v>
      </c>
      <c r="O117" s="2">
        <f>'Set a analizar'!O423</f>
        <v>46061</v>
      </c>
      <c r="P117" s="2">
        <f>'Set a analizar'!P423</f>
        <v>0.998</v>
      </c>
      <c r="Q117" s="2">
        <f>'Set a analizar'!Q423</f>
        <v>0</v>
      </c>
    </row>
    <row r="118" spans="2:17" ht="30" x14ac:dyDescent="0.25">
      <c r="B118" s="2">
        <f>'Set a analizar'!B424</f>
        <v>-1</v>
      </c>
      <c r="C118" s="2" t="str">
        <f>'Set a analizar'!C424</f>
        <v>B8</v>
      </c>
      <c r="D118" s="2">
        <f>'Set a analizar'!D424</f>
        <v>8</v>
      </c>
      <c r="E118" s="2" t="str">
        <f>'Set a analizar'!E424</f>
        <v>C3</v>
      </c>
      <c r="F118" s="2" t="str">
        <f>'Set a analizar'!F424</f>
        <v>Combination</v>
      </c>
      <c r="G118" s="2" t="str">
        <f>'Set a analizar'!G424</f>
        <v>Max</v>
      </c>
      <c r="H118" s="2">
        <f>'Set a analizar'!H424</f>
        <v>1.958</v>
      </c>
      <c r="I118" s="2">
        <f>'Set a analizar'!I424</f>
        <v>0</v>
      </c>
      <c r="J118" s="2">
        <f>'Set a analizar'!J424</f>
        <v>-0.9627</v>
      </c>
      <c r="K118" s="2">
        <f>'Set a analizar'!K424</f>
        <v>0</v>
      </c>
      <c r="L118" s="2">
        <f>'Set a analizar'!L424</f>
        <v>0</v>
      </c>
      <c r="M118" s="2">
        <f>'Set a analizar'!M424</f>
        <v>0</v>
      </c>
      <c r="N118" s="2">
        <f>'Set a analizar'!N424</f>
        <v>1.526</v>
      </c>
      <c r="O118" s="2">
        <f>'Set a analizar'!O424</f>
        <v>46089</v>
      </c>
      <c r="P118" s="2">
        <f>'Set a analizar'!P424</f>
        <v>0</v>
      </c>
      <c r="Q118" s="2">
        <f>'Set a analizar'!Q424</f>
        <v>0</v>
      </c>
    </row>
    <row r="119" spans="2:17" ht="30" x14ac:dyDescent="0.25">
      <c r="B119" s="2">
        <f>'Set a analizar'!B425</f>
        <v>-1</v>
      </c>
      <c r="C119" s="2" t="str">
        <f>'Set a analizar'!C425</f>
        <v>B8</v>
      </c>
      <c r="D119" s="2">
        <f>'Set a analizar'!D425</f>
        <v>8</v>
      </c>
      <c r="E119" s="2" t="str">
        <f>'Set a analizar'!E425</f>
        <v>C3</v>
      </c>
      <c r="F119" s="2" t="str">
        <f>'Set a analizar'!F425</f>
        <v>Combination</v>
      </c>
      <c r="G119" s="2" t="str">
        <f>'Set a analizar'!G425</f>
        <v>Max</v>
      </c>
      <c r="H119" s="2">
        <f>'Set a analizar'!H425</f>
        <v>2.4569999999999999</v>
      </c>
      <c r="I119" s="2">
        <f>'Set a analizar'!I425</f>
        <v>0</v>
      </c>
      <c r="J119" s="2">
        <f>'Set a analizar'!J425</f>
        <v>-0.82230000000000003</v>
      </c>
      <c r="K119" s="2">
        <f>'Set a analizar'!K425</f>
        <v>0</v>
      </c>
      <c r="L119" s="2">
        <f>'Set a analizar'!L425</f>
        <v>0</v>
      </c>
      <c r="M119" s="2">
        <f>'Set a analizar'!M425</f>
        <v>0</v>
      </c>
      <c r="N119" s="2">
        <f>'Set a analizar'!N425</f>
        <v>1.9715</v>
      </c>
      <c r="O119" s="2">
        <f>'Set a analizar'!O425</f>
        <v>46089</v>
      </c>
      <c r="P119" s="2">
        <f>'Set a analizar'!P425</f>
        <v>0.499</v>
      </c>
      <c r="Q119" s="2">
        <f>'Set a analizar'!Q425</f>
        <v>0</v>
      </c>
    </row>
    <row r="120" spans="2:17" ht="30" x14ac:dyDescent="0.25">
      <c r="B120" s="2">
        <f>'Set a analizar'!B426</f>
        <v>-1</v>
      </c>
      <c r="C120" s="2" t="str">
        <f>'Set a analizar'!C426</f>
        <v>B8</v>
      </c>
      <c r="D120" s="2">
        <f>'Set a analizar'!D426</f>
        <v>8</v>
      </c>
      <c r="E120" s="2" t="str">
        <f>'Set a analizar'!E426</f>
        <v>C3</v>
      </c>
      <c r="F120" s="2" t="str">
        <f>'Set a analizar'!F426</f>
        <v>Combination</v>
      </c>
      <c r="G120" s="2" t="str">
        <f>'Set a analizar'!G426</f>
        <v>Max</v>
      </c>
      <c r="H120" s="2">
        <f>'Set a analizar'!H426</f>
        <v>2.956</v>
      </c>
      <c r="I120" s="2">
        <f>'Set a analizar'!I426</f>
        <v>0</v>
      </c>
      <c r="J120" s="2">
        <f>'Set a analizar'!J426</f>
        <v>-0.68200000000000005</v>
      </c>
      <c r="K120" s="2">
        <f>'Set a analizar'!K426</f>
        <v>0</v>
      </c>
      <c r="L120" s="2">
        <f>'Set a analizar'!L426</f>
        <v>0</v>
      </c>
      <c r="M120" s="2">
        <f>'Set a analizar'!M426</f>
        <v>0</v>
      </c>
      <c r="N120" s="2">
        <f>'Set a analizar'!N426</f>
        <v>2.3607999999999998</v>
      </c>
      <c r="O120" s="2">
        <f>'Set a analizar'!O426</f>
        <v>46089</v>
      </c>
      <c r="P120" s="2">
        <f>'Set a analizar'!P426</f>
        <v>0.998</v>
      </c>
      <c r="Q120" s="2">
        <f>'Set a analizar'!Q426</f>
        <v>0</v>
      </c>
    </row>
    <row r="121" spans="2:17" ht="30" x14ac:dyDescent="0.25">
      <c r="B121" s="2">
        <f>'Set a analizar'!B427</f>
        <v>-1</v>
      </c>
      <c r="C121" s="2" t="str">
        <f>'Set a analizar'!C427</f>
        <v>B8</v>
      </c>
      <c r="D121" s="2">
        <f>'Set a analizar'!D427</f>
        <v>8</v>
      </c>
      <c r="E121" s="2" t="str">
        <f>'Set a analizar'!E427</f>
        <v>C3</v>
      </c>
      <c r="F121" s="2" t="str">
        <f>'Set a analizar'!F427</f>
        <v>Combination</v>
      </c>
      <c r="G121" s="2" t="str">
        <f>'Set a analizar'!G427</f>
        <v>Max</v>
      </c>
      <c r="H121" s="2">
        <f>'Set a analizar'!H427</f>
        <v>2.956</v>
      </c>
      <c r="I121" s="2">
        <f>'Set a analizar'!I427</f>
        <v>0</v>
      </c>
      <c r="J121" s="2">
        <f>'Set a analizar'!J427</f>
        <v>0.5575</v>
      </c>
      <c r="K121" s="2">
        <f>'Set a analizar'!K427</f>
        <v>0</v>
      </c>
      <c r="L121" s="2">
        <f>'Set a analizar'!L427</f>
        <v>0</v>
      </c>
      <c r="M121" s="2">
        <f>'Set a analizar'!M427</f>
        <v>0</v>
      </c>
      <c r="N121" s="2">
        <f>'Set a analizar'!N427</f>
        <v>2.3647999999999998</v>
      </c>
      <c r="O121" s="2">
        <f>'Set a analizar'!O427</f>
        <v>46120</v>
      </c>
      <c r="P121" s="2">
        <f>'Set a analizar'!P427</f>
        <v>0</v>
      </c>
      <c r="Q121" s="2">
        <f>'Set a analizar'!Q427</f>
        <v>0</v>
      </c>
    </row>
    <row r="122" spans="2:17" ht="30" x14ac:dyDescent="0.25">
      <c r="B122" s="2">
        <f>'Set a analizar'!B428</f>
        <v>-1</v>
      </c>
      <c r="C122" s="2" t="str">
        <f>'Set a analizar'!C428</f>
        <v>B8</v>
      </c>
      <c r="D122" s="2">
        <f>'Set a analizar'!D428</f>
        <v>8</v>
      </c>
      <c r="E122" s="2" t="str">
        <f>'Set a analizar'!E428</f>
        <v>C3</v>
      </c>
      <c r="F122" s="2" t="str">
        <f>'Set a analizar'!F428</f>
        <v>Combination</v>
      </c>
      <c r="G122" s="2" t="str">
        <f>'Set a analizar'!G428</f>
        <v>Max</v>
      </c>
      <c r="H122" s="2">
        <f>'Set a analizar'!H428</f>
        <v>3.4550000000000001</v>
      </c>
      <c r="I122" s="2">
        <f>'Set a analizar'!I428</f>
        <v>0</v>
      </c>
      <c r="J122" s="2">
        <f>'Set a analizar'!J428</f>
        <v>0.69779999999999998</v>
      </c>
      <c r="K122" s="2">
        <f>'Set a analizar'!K428</f>
        <v>0</v>
      </c>
      <c r="L122" s="2">
        <f>'Set a analizar'!L428</f>
        <v>0</v>
      </c>
      <c r="M122" s="2">
        <f>'Set a analizar'!M428</f>
        <v>0</v>
      </c>
      <c r="N122" s="2">
        <f>'Set a analizar'!N428</f>
        <v>2.0758999999999999</v>
      </c>
      <c r="O122" s="2">
        <f>'Set a analizar'!O428</f>
        <v>46120</v>
      </c>
      <c r="P122" s="2">
        <f>'Set a analizar'!P428</f>
        <v>0.499</v>
      </c>
      <c r="Q122" s="2">
        <f>'Set a analizar'!Q428</f>
        <v>0</v>
      </c>
    </row>
    <row r="123" spans="2:17" ht="30" x14ac:dyDescent="0.25">
      <c r="B123" s="2">
        <f>'Set a analizar'!B429</f>
        <v>-1</v>
      </c>
      <c r="C123" s="2" t="str">
        <f>'Set a analizar'!C429</f>
        <v>B8</v>
      </c>
      <c r="D123" s="2">
        <f>'Set a analizar'!D429</f>
        <v>8</v>
      </c>
      <c r="E123" s="2" t="str">
        <f>'Set a analizar'!E429</f>
        <v>C3</v>
      </c>
      <c r="F123" s="2" t="str">
        <f>'Set a analizar'!F429</f>
        <v>Combination</v>
      </c>
      <c r="G123" s="2" t="str">
        <f>'Set a analizar'!G429</f>
        <v>Max</v>
      </c>
      <c r="H123" s="2">
        <f>'Set a analizar'!H429</f>
        <v>3.9540999999999999</v>
      </c>
      <c r="I123" s="2">
        <f>'Set a analizar'!I429</f>
        <v>0</v>
      </c>
      <c r="J123" s="2">
        <f>'Set a analizar'!J429</f>
        <v>0.83819999999999995</v>
      </c>
      <c r="K123" s="2">
        <f>'Set a analizar'!K429</f>
        <v>0</v>
      </c>
      <c r="L123" s="2">
        <f>'Set a analizar'!L429</f>
        <v>0</v>
      </c>
      <c r="M123" s="2">
        <f>'Set a analizar'!M429</f>
        <v>0</v>
      </c>
      <c r="N123" s="2">
        <f>'Set a analizar'!N429</f>
        <v>1.7170000000000001</v>
      </c>
      <c r="O123" s="2">
        <f>'Set a analizar'!O429</f>
        <v>46120</v>
      </c>
      <c r="P123" s="2">
        <f>'Set a analizar'!P429</f>
        <v>0.998</v>
      </c>
      <c r="Q123" s="2">
        <f>'Set a analizar'!Q429</f>
        <v>0</v>
      </c>
    </row>
    <row r="124" spans="2:17" ht="30" x14ac:dyDescent="0.25">
      <c r="B124" s="2">
        <f>'Set a analizar'!B430</f>
        <v>-1</v>
      </c>
      <c r="C124" s="2" t="str">
        <f>'Set a analizar'!C430</f>
        <v>B8</v>
      </c>
      <c r="D124" s="2">
        <f>'Set a analizar'!D430</f>
        <v>8</v>
      </c>
      <c r="E124" s="2" t="str">
        <f>'Set a analizar'!E430</f>
        <v>C3</v>
      </c>
      <c r="F124" s="2" t="str">
        <f>'Set a analizar'!F430</f>
        <v>Combination</v>
      </c>
      <c r="G124" s="2" t="str">
        <f>'Set a analizar'!G430</f>
        <v>Max</v>
      </c>
      <c r="H124" s="2">
        <f>'Set a analizar'!H430</f>
        <v>3.9540999999999999</v>
      </c>
      <c r="I124" s="2">
        <f>'Set a analizar'!I430</f>
        <v>0</v>
      </c>
      <c r="J124" s="2">
        <f>'Set a analizar'!J430</f>
        <v>2.0387</v>
      </c>
      <c r="K124" s="2">
        <f>'Set a analizar'!K430</f>
        <v>0</v>
      </c>
      <c r="L124" s="2">
        <f>'Set a analizar'!L430</f>
        <v>0</v>
      </c>
      <c r="M124" s="2">
        <f>'Set a analizar'!M430</f>
        <v>0</v>
      </c>
      <c r="N124" s="2">
        <f>'Set a analizar'!N430</f>
        <v>1.6678999999999999</v>
      </c>
      <c r="O124" s="2">
        <f>'Set a analizar'!O430</f>
        <v>46150</v>
      </c>
      <c r="P124" s="2">
        <f>'Set a analizar'!P430</f>
        <v>0</v>
      </c>
      <c r="Q124" s="2">
        <f>'Set a analizar'!Q430</f>
        <v>0</v>
      </c>
    </row>
    <row r="125" spans="2:17" ht="30" x14ac:dyDescent="0.25">
      <c r="B125" s="2">
        <f>'Set a analizar'!B431</f>
        <v>-1</v>
      </c>
      <c r="C125" s="2" t="str">
        <f>'Set a analizar'!C431</f>
        <v>B8</v>
      </c>
      <c r="D125" s="2">
        <f>'Set a analizar'!D431</f>
        <v>8</v>
      </c>
      <c r="E125" s="2" t="str">
        <f>'Set a analizar'!E431</f>
        <v>C3</v>
      </c>
      <c r="F125" s="2" t="str">
        <f>'Set a analizar'!F431</f>
        <v>Combination</v>
      </c>
      <c r="G125" s="2" t="str">
        <f>'Set a analizar'!G431</f>
        <v>Max</v>
      </c>
      <c r="H125" s="2">
        <f>'Set a analizar'!H431</f>
        <v>4.4531000000000001</v>
      </c>
      <c r="I125" s="2">
        <f>'Set a analizar'!I431</f>
        <v>0</v>
      </c>
      <c r="J125" s="2">
        <f>'Set a analizar'!J431</f>
        <v>2.1791</v>
      </c>
      <c r="K125" s="2">
        <f>'Set a analizar'!K431</f>
        <v>0</v>
      </c>
      <c r="L125" s="2">
        <f>'Set a analizar'!L431</f>
        <v>0</v>
      </c>
      <c r="M125" s="2">
        <f>'Set a analizar'!M431</f>
        <v>0</v>
      </c>
      <c r="N125" s="2">
        <f>'Set a analizar'!N431</f>
        <v>0.64539999999999997</v>
      </c>
      <c r="O125" s="2">
        <f>'Set a analizar'!O431</f>
        <v>46150</v>
      </c>
      <c r="P125" s="2">
        <f>'Set a analizar'!P431</f>
        <v>0.499</v>
      </c>
      <c r="Q125" s="2">
        <f>'Set a analizar'!Q431</f>
        <v>0</v>
      </c>
    </row>
    <row r="126" spans="2:17" ht="30" x14ac:dyDescent="0.25">
      <c r="B126" s="2">
        <f>'Set a analizar'!B432</f>
        <v>-1</v>
      </c>
      <c r="C126" s="2" t="str">
        <f>'Set a analizar'!C432</f>
        <v>B8</v>
      </c>
      <c r="D126" s="2">
        <f>'Set a analizar'!D432</f>
        <v>8</v>
      </c>
      <c r="E126" s="2" t="str">
        <f>'Set a analizar'!E432</f>
        <v>C3</v>
      </c>
      <c r="F126" s="2" t="str">
        <f>'Set a analizar'!F432</f>
        <v>Combination</v>
      </c>
      <c r="G126" s="2" t="str">
        <f>'Set a analizar'!G432</f>
        <v>Max</v>
      </c>
      <c r="H126" s="2">
        <f>'Set a analizar'!H432</f>
        <v>4.9520999999999997</v>
      </c>
      <c r="I126" s="2">
        <f>'Set a analizar'!I432</f>
        <v>0</v>
      </c>
      <c r="J126" s="2">
        <f>'Set a analizar'!J432</f>
        <v>2.3193999999999999</v>
      </c>
      <c r="K126" s="2">
        <f>'Set a analizar'!K432</f>
        <v>0</v>
      </c>
      <c r="L126" s="2">
        <f>'Set a analizar'!L432</f>
        <v>0</v>
      </c>
      <c r="M126" s="2">
        <f>'Set a analizar'!M432</f>
        <v>0</v>
      </c>
      <c r="N126" s="2">
        <f>'Set a analizar'!N432</f>
        <v>-0.4471</v>
      </c>
      <c r="O126" s="2">
        <f>'Set a analizar'!O432</f>
        <v>46150</v>
      </c>
      <c r="P126" s="2">
        <f>'Set a analizar'!P432</f>
        <v>0.998</v>
      </c>
      <c r="Q126" s="2">
        <f>'Set a analizar'!Q432</f>
        <v>0</v>
      </c>
    </row>
    <row r="127" spans="2:17" ht="30" x14ac:dyDescent="0.25">
      <c r="B127" s="2">
        <f>'Set a analizar'!B433</f>
        <v>-1</v>
      </c>
      <c r="C127" s="2" t="str">
        <f>'Set a analizar'!C433</f>
        <v>B8</v>
      </c>
      <c r="D127" s="2">
        <f>'Set a analizar'!D433</f>
        <v>8</v>
      </c>
      <c r="E127" s="2" t="str">
        <f>'Set a analizar'!E433</f>
        <v>C3</v>
      </c>
      <c r="F127" s="2" t="str">
        <f>'Set a analizar'!F433</f>
        <v>Combination</v>
      </c>
      <c r="G127" s="2" t="str">
        <f>'Set a analizar'!G433</f>
        <v>Max</v>
      </c>
      <c r="H127" s="2">
        <f>'Set a analizar'!H433</f>
        <v>4.9520999999999997</v>
      </c>
      <c r="I127" s="2">
        <f>'Set a analizar'!I433</f>
        <v>0</v>
      </c>
      <c r="J127" s="2">
        <f>'Set a analizar'!J433</f>
        <v>3.3875999999999999</v>
      </c>
      <c r="K127" s="2">
        <f>'Set a analizar'!K433</f>
        <v>0</v>
      </c>
      <c r="L127" s="2">
        <f>'Set a analizar'!L433</f>
        <v>0</v>
      </c>
      <c r="M127" s="2">
        <f>'Set a analizar'!M433</f>
        <v>0</v>
      </c>
      <c r="N127" s="2">
        <f>'Set a analizar'!N433</f>
        <v>-0.55000000000000004</v>
      </c>
      <c r="O127" s="2">
        <f>'Set a analizar'!O433</f>
        <v>46181</v>
      </c>
      <c r="P127" s="2">
        <f>'Set a analizar'!P433</f>
        <v>0</v>
      </c>
      <c r="Q127" s="2">
        <f>'Set a analizar'!Q433</f>
        <v>0</v>
      </c>
    </row>
    <row r="128" spans="2:17" ht="30" x14ac:dyDescent="0.25">
      <c r="B128" s="2">
        <f>'Set a analizar'!B434</f>
        <v>-1</v>
      </c>
      <c r="C128" s="2" t="str">
        <f>'Set a analizar'!C434</f>
        <v>B8</v>
      </c>
      <c r="D128" s="2">
        <f>'Set a analizar'!D434</f>
        <v>8</v>
      </c>
      <c r="E128" s="2" t="str">
        <f>'Set a analizar'!E434</f>
        <v>C3</v>
      </c>
      <c r="F128" s="2" t="str">
        <f>'Set a analizar'!F434</f>
        <v>Combination</v>
      </c>
      <c r="G128" s="2" t="str">
        <f>'Set a analizar'!G434</f>
        <v>Max</v>
      </c>
      <c r="H128" s="2">
        <f>'Set a analizar'!H434</f>
        <v>5.3761000000000001</v>
      </c>
      <c r="I128" s="2">
        <f>'Set a analizar'!I434</f>
        <v>0</v>
      </c>
      <c r="J128" s="2">
        <f>'Set a analizar'!J434</f>
        <v>3.5068000000000001</v>
      </c>
      <c r="K128" s="2">
        <f>'Set a analizar'!K434</f>
        <v>0</v>
      </c>
      <c r="L128" s="2">
        <f>'Set a analizar'!L434</f>
        <v>0</v>
      </c>
      <c r="M128" s="2">
        <f>'Set a analizar'!M434</f>
        <v>0</v>
      </c>
      <c r="N128" s="2">
        <f>'Set a analizar'!N434</f>
        <v>-1.9624999999999999</v>
      </c>
      <c r="O128" s="2">
        <f>'Set a analizar'!O434</f>
        <v>46181</v>
      </c>
      <c r="P128" s="2">
        <f>'Set a analizar'!P434</f>
        <v>0.42399999999999999</v>
      </c>
      <c r="Q128" s="2">
        <f>'Set a analizar'!Q434</f>
        <v>0</v>
      </c>
    </row>
    <row r="129" spans="2:17" ht="30" x14ac:dyDescent="0.25">
      <c r="B129" s="2">
        <f>'Set a analizar'!B435</f>
        <v>-1</v>
      </c>
      <c r="C129" s="2" t="str">
        <f>'Set a analizar'!C435</f>
        <v>B8</v>
      </c>
      <c r="D129" s="2">
        <f>'Set a analizar'!D435</f>
        <v>8</v>
      </c>
      <c r="E129" s="2" t="str">
        <f>'Set a analizar'!E435</f>
        <v>C3</v>
      </c>
      <c r="F129" s="2" t="str">
        <f>'Set a analizar'!F435</f>
        <v>Combination</v>
      </c>
      <c r="G129" s="2" t="str">
        <f>'Set a analizar'!G435</f>
        <v>Max</v>
      </c>
      <c r="H129" s="2">
        <f>'Set a analizar'!H435</f>
        <v>5.8000999999999996</v>
      </c>
      <c r="I129" s="2">
        <f>'Set a analizar'!I435</f>
        <v>0</v>
      </c>
      <c r="J129" s="2">
        <f>'Set a analizar'!J435</f>
        <v>3.6261000000000001</v>
      </c>
      <c r="K129" s="2">
        <f>'Set a analizar'!K435</f>
        <v>0</v>
      </c>
      <c r="L129" s="2">
        <f>'Set a analizar'!L435</f>
        <v>0</v>
      </c>
      <c r="M129" s="2">
        <f>'Set a analizar'!M435</f>
        <v>0</v>
      </c>
      <c r="N129" s="2">
        <f>'Set a analizar'!N435</f>
        <v>-3.4255</v>
      </c>
      <c r="O129" s="2">
        <f>'Set a analizar'!O435</f>
        <v>46181</v>
      </c>
      <c r="P129" s="2">
        <f>'Set a analizar'!P435</f>
        <v>0.84799999999999998</v>
      </c>
      <c r="Q129" s="2">
        <f>'Set a analizar'!Q435</f>
        <v>0</v>
      </c>
    </row>
    <row r="130" spans="2:17" ht="30" x14ac:dyDescent="0.25">
      <c r="B130" s="2">
        <f>'Set a analizar'!B436</f>
        <v>-1</v>
      </c>
      <c r="C130" s="2" t="str">
        <f>'Set a analizar'!C436</f>
        <v>B8</v>
      </c>
      <c r="D130" s="2">
        <f>'Set a analizar'!D436</f>
        <v>8</v>
      </c>
      <c r="E130" s="2" t="str">
        <f>'Set a analizar'!E436</f>
        <v>C3</v>
      </c>
      <c r="F130" s="2" t="str">
        <f>'Set a analizar'!F436</f>
        <v>Combination</v>
      </c>
      <c r="G130" s="2" t="str">
        <f>'Set a analizar'!G436</f>
        <v>Min</v>
      </c>
      <c r="H130" s="2">
        <f>'Set a analizar'!H436</f>
        <v>0.15</v>
      </c>
      <c r="I130" s="2">
        <f>'Set a analizar'!I436</f>
        <v>0</v>
      </c>
      <c r="J130" s="2">
        <f>'Set a analizar'!J436</f>
        <v>-3.7397999999999998</v>
      </c>
      <c r="K130" s="2">
        <f>'Set a analizar'!K436</f>
        <v>0</v>
      </c>
      <c r="L130" s="2">
        <f>'Set a analizar'!L436</f>
        <v>0</v>
      </c>
      <c r="M130" s="2">
        <f>'Set a analizar'!M436</f>
        <v>0</v>
      </c>
      <c r="N130" s="2">
        <f>'Set a analizar'!N436</f>
        <v>-3.9594999999999998</v>
      </c>
      <c r="O130" s="2">
        <f>'Set a analizar'!O436</f>
        <v>46030</v>
      </c>
      <c r="P130" s="2">
        <f>'Set a analizar'!P436</f>
        <v>0.15</v>
      </c>
      <c r="Q130" s="2">
        <f>'Set a analizar'!Q436</f>
        <v>0</v>
      </c>
    </row>
    <row r="131" spans="2:17" ht="30" x14ac:dyDescent="0.25">
      <c r="B131" s="2">
        <f>'Set a analizar'!B437</f>
        <v>-1</v>
      </c>
      <c r="C131" s="2" t="str">
        <f>'Set a analizar'!C437</f>
        <v>B8</v>
      </c>
      <c r="D131" s="2">
        <f>'Set a analizar'!D437</f>
        <v>8</v>
      </c>
      <c r="E131" s="2" t="str">
        <f>'Set a analizar'!E437</f>
        <v>C3</v>
      </c>
      <c r="F131" s="2" t="str">
        <f>'Set a analizar'!F437</f>
        <v>Combination</v>
      </c>
      <c r="G131" s="2" t="str">
        <f>'Set a analizar'!G437</f>
        <v>Min</v>
      </c>
      <c r="H131" s="2">
        <f>'Set a analizar'!H437</f>
        <v>0.55500000000000005</v>
      </c>
      <c r="I131" s="2">
        <f>'Set a analizar'!I437</f>
        <v>0</v>
      </c>
      <c r="J131" s="2">
        <f>'Set a analizar'!J437</f>
        <v>-3.6259000000000001</v>
      </c>
      <c r="K131" s="2">
        <f>'Set a analizar'!K437</f>
        <v>0</v>
      </c>
      <c r="L131" s="2">
        <f>'Set a analizar'!L437</f>
        <v>0</v>
      </c>
      <c r="M131" s="2">
        <f>'Set a analizar'!M437</f>
        <v>0</v>
      </c>
      <c r="N131" s="2">
        <f>'Set a analizar'!N437</f>
        <v>-2.468</v>
      </c>
      <c r="O131" s="2">
        <f>'Set a analizar'!O437</f>
        <v>46030</v>
      </c>
      <c r="P131" s="2">
        <f>'Set a analizar'!P437</f>
        <v>0.55500000000000005</v>
      </c>
      <c r="Q131" s="2">
        <f>'Set a analizar'!Q437</f>
        <v>0</v>
      </c>
    </row>
    <row r="132" spans="2:17" ht="30" x14ac:dyDescent="0.25">
      <c r="B132" s="2">
        <f>'Set a analizar'!B438</f>
        <v>-1</v>
      </c>
      <c r="C132" s="2" t="str">
        <f>'Set a analizar'!C438</f>
        <v>B8</v>
      </c>
      <c r="D132" s="2">
        <f>'Set a analizar'!D438</f>
        <v>8</v>
      </c>
      <c r="E132" s="2" t="str">
        <f>'Set a analizar'!E438</f>
        <v>C3</v>
      </c>
      <c r="F132" s="2" t="str">
        <f>'Set a analizar'!F438</f>
        <v>Combination</v>
      </c>
      <c r="G132" s="2" t="str">
        <f>'Set a analizar'!G438</f>
        <v>Min</v>
      </c>
      <c r="H132" s="2">
        <f>'Set a analizar'!H438</f>
        <v>0.96</v>
      </c>
      <c r="I132" s="2">
        <f>'Set a analizar'!I438</f>
        <v>0</v>
      </c>
      <c r="J132" s="2">
        <f>'Set a analizar'!J438</f>
        <v>-3.512</v>
      </c>
      <c r="K132" s="2">
        <f>'Set a analizar'!K438</f>
        <v>0</v>
      </c>
      <c r="L132" s="2">
        <f>'Set a analizar'!L438</f>
        <v>0</v>
      </c>
      <c r="M132" s="2">
        <f>'Set a analizar'!M438</f>
        <v>0</v>
      </c>
      <c r="N132" s="2">
        <f>'Set a analizar'!N438</f>
        <v>-1.0226</v>
      </c>
      <c r="O132" s="2">
        <f>'Set a analizar'!O438</f>
        <v>46030</v>
      </c>
      <c r="P132" s="2">
        <f>'Set a analizar'!P438</f>
        <v>0.96</v>
      </c>
      <c r="Q132" s="2">
        <f>'Set a analizar'!Q438</f>
        <v>0</v>
      </c>
    </row>
    <row r="133" spans="2:17" ht="30" x14ac:dyDescent="0.25">
      <c r="B133" s="2">
        <f>'Set a analizar'!B439</f>
        <v>-1</v>
      </c>
      <c r="C133" s="2" t="str">
        <f>'Set a analizar'!C439</f>
        <v>B8</v>
      </c>
      <c r="D133" s="2">
        <f>'Set a analizar'!D439</f>
        <v>8</v>
      </c>
      <c r="E133" s="2" t="str">
        <f>'Set a analizar'!E439</f>
        <v>C3</v>
      </c>
      <c r="F133" s="2" t="str">
        <f>'Set a analizar'!F439</f>
        <v>Combination</v>
      </c>
      <c r="G133" s="2" t="str">
        <f>'Set a analizar'!G439</f>
        <v>Min</v>
      </c>
      <c r="H133" s="2">
        <f>'Set a analizar'!H439</f>
        <v>0.96</v>
      </c>
      <c r="I133" s="2">
        <f>'Set a analizar'!I439</f>
        <v>0</v>
      </c>
      <c r="J133" s="2">
        <f>'Set a analizar'!J439</f>
        <v>-2.4885000000000002</v>
      </c>
      <c r="K133" s="2">
        <f>'Set a analizar'!K439</f>
        <v>0</v>
      </c>
      <c r="L133" s="2">
        <f>'Set a analizar'!L439</f>
        <v>0</v>
      </c>
      <c r="M133" s="2">
        <f>'Set a analizar'!M439</f>
        <v>0</v>
      </c>
      <c r="N133" s="2">
        <f>'Set a analizar'!N439</f>
        <v>-0.9103</v>
      </c>
      <c r="O133" s="2">
        <f>'Set a analizar'!O439</f>
        <v>46061</v>
      </c>
      <c r="P133" s="2">
        <f>'Set a analizar'!P439</f>
        <v>0</v>
      </c>
      <c r="Q133" s="2">
        <f>'Set a analizar'!Q439</f>
        <v>0</v>
      </c>
    </row>
    <row r="134" spans="2:17" ht="30" x14ac:dyDescent="0.25">
      <c r="B134" s="2">
        <f>'Set a analizar'!B440</f>
        <v>-1</v>
      </c>
      <c r="C134" s="2" t="str">
        <f>'Set a analizar'!C440</f>
        <v>B8</v>
      </c>
      <c r="D134" s="2">
        <f>'Set a analizar'!D440</f>
        <v>8</v>
      </c>
      <c r="E134" s="2" t="str">
        <f>'Set a analizar'!E440</f>
        <v>C3</v>
      </c>
      <c r="F134" s="2" t="str">
        <f>'Set a analizar'!F440</f>
        <v>Combination</v>
      </c>
      <c r="G134" s="2" t="str">
        <f>'Set a analizar'!G440</f>
        <v>Min</v>
      </c>
      <c r="H134" s="2">
        <f>'Set a analizar'!H440</f>
        <v>1.4590000000000001</v>
      </c>
      <c r="I134" s="2">
        <f>'Set a analizar'!I440</f>
        <v>0</v>
      </c>
      <c r="J134" s="2">
        <f>'Set a analizar'!J440</f>
        <v>-2.3481000000000001</v>
      </c>
      <c r="K134" s="2">
        <f>'Set a analizar'!K440</f>
        <v>0</v>
      </c>
      <c r="L134" s="2">
        <f>'Set a analizar'!L440</f>
        <v>0</v>
      </c>
      <c r="M134" s="2">
        <f>'Set a analizar'!M440</f>
        <v>0</v>
      </c>
      <c r="N134" s="2">
        <f>'Set a analizar'!N440</f>
        <v>0.2964</v>
      </c>
      <c r="O134" s="2">
        <f>'Set a analizar'!O440</f>
        <v>46061</v>
      </c>
      <c r="P134" s="2">
        <f>'Set a analizar'!P440</f>
        <v>0.499</v>
      </c>
      <c r="Q134" s="2">
        <f>'Set a analizar'!Q440</f>
        <v>0</v>
      </c>
    </row>
    <row r="135" spans="2:17" ht="30" x14ac:dyDescent="0.25">
      <c r="B135" s="2">
        <f>'Set a analizar'!B441</f>
        <v>-1</v>
      </c>
      <c r="C135" s="2" t="str">
        <f>'Set a analizar'!C441</f>
        <v>B8</v>
      </c>
      <c r="D135" s="2">
        <f>'Set a analizar'!D441</f>
        <v>8</v>
      </c>
      <c r="E135" s="2" t="str">
        <f>'Set a analizar'!E441</f>
        <v>C3</v>
      </c>
      <c r="F135" s="2" t="str">
        <f>'Set a analizar'!F441</f>
        <v>Combination</v>
      </c>
      <c r="G135" s="2" t="str">
        <f>'Set a analizar'!G441</f>
        <v>Min</v>
      </c>
      <c r="H135" s="2">
        <f>'Set a analizar'!H441</f>
        <v>1.958</v>
      </c>
      <c r="I135" s="2">
        <f>'Set a analizar'!I441</f>
        <v>0</v>
      </c>
      <c r="J135" s="2">
        <f>'Set a analizar'!J441</f>
        <v>-2.2078000000000002</v>
      </c>
      <c r="K135" s="2">
        <f>'Set a analizar'!K441</f>
        <v>0</v>
      </c>
      <c r="L135" s="2">
        <f>'Set a analizar'!L441</f>
        <v>0</v>
      </c>
      <c r="M135" s="2">
        <f>'Set a analizar'!M441</f>
        <v>0</v>
      </c>
      <c r="N135" s="2">
        <f>'Set a analizar'!N441</f>
        <v>1.4331</v>
      </c>
      <c r="O135" s="2">
        <f>'Set a analizar'!O441</f>
        <v>46061</v>
      </c>
      <c r="P135" s="2">
        <f>'Set a analizar'!P441</f>
        <v>0.998</v>
      </c>
      <c r="Q135" s="2">
        <f>'Set a analizar'!Q441</f>
        <v>0</v>
      </c>
    </row>
    <row r="136" spans="2:17" ht="30" x14ac:dyDescent="0.25">
      <c r="B136" s="2">
        <f>'Set a analizar'!B442</f>
        <v>-1</v>
      </c>
      <c r="C136" s="2" t="str">
        <f>'Set a analizar'!C442</f>
        <v>B8</v>
      </c>
      <c r="D136" s="2">
        <f>'Set a analizar'!D442</f>
        <v>8</v>
      </c>
      <c r="E136" s="2" t="str">
        <f>'Set a analizar'!E442</f>
        <v>C3</v>
      </c>
      <c r="F136" s="2" t="str">
        <f>'Set a analizar'!F442</f>
        <v>Combination</v>
      </c>
      <c r="G136" s="2" t="str">
        <f>'Set a analizar'!G442</f>
        <v>Min</v>
      </c>
      <c r="H136" s="2">
        <f>'Set a analizar'!H442</f>
        <v>1.958</v>
      </c>
      <c r="I136" s="2">
        <f>'Set a analizar'!I442</f>
        <v>0</v>
      </c>
      <c r="J136" s="2">
        <f>'Set a analizar'!J442</f>
        <v>-1.0124</v>
      </c>
      <c r="K136" s="2">
        <f>'Set a analizar'!K442</f>
        <v>0</v>
      </c>
      <c r="L136" s="2">
        <f>'Set a analizar'!L442</f>
        <v>0</v>
      </c>
      <c r="M136" s="2">
        <f>'Set a analizar'!M442</f>
        <v>0</v>
      </c>
      <c r="N136" s="2">
        <f>'Set a analizar'!N442</f>
        <v>1.4903</v>
      </c>
      <c r="O136" s="2">
        <f>'Set a analizar'!O442</f>
        <v>46089</v>
      </c>
      <c r="P136" s="2">
        <f>'Set a analizar'!P442</f>
        <v>0</v>
      </c>
      <c r="Q136" s="2">
        <f>'Set a analizar'!Q442</f>
        <v>0</v>
      </c>
    </row>
    <row r="137" spans="2:17" ht="30" x14ac:dyDescent="0.25">
      <c r="B137" s="2">
        <f>'Set a analizar'!B443</f>
        <v>-1</v>
      </c>
      <c r="C137" s="2" t="str">
        <f>'Set a analizar'!C443</f>
        <v>B8</v>
      </c>
      <c r="D137" s="2">
        <f>'Set a analizar'!D443</f>
        <v>8</v>
      </c>
      <c r="E137" s="2" t="str">
        <f>'Set a analizar'!E443</f>
        <v>C3</v>
      </c>
      <c r="F137" s="2" t="str">
        <f>'Set a analizar'!F443</f>
        <v>Combination</v>
      </c>
      <c r="G137" s="2" t="str">
        <f>'Set a analizar'!G443</f>
        <v>Min</v>
      </c>
      <c r="H137" s="2">
        <f>'Set a analizar'!H443</f>
        <v>2.4569999999999999</v>
      </c>
      <c r="I137" s="2">
        <f>'Set a analizar'!I443</f>
        <v>0</v>
      </c>
      <c r="J137" s="2">
        <f>'Set a analizar'!J443</f>
        <v>-0.872</v>
      </c>
      <c r="K137" s="2">
        <f>'Set a analizar'!K443</f>
        <v>0</v>
      </c>
      <c r="L137" s="2">
        <f>'Set a analizar'!L443</f>
        <v>0</v>
      </c>
      <c r="M137" s="2">
        <f>'Set a analizar'!M443</f>
        <v>0</v>
      </c>
      <c r="N137" s="2">
        <f>'Set a analizar'!N443</f>
        <v>1.9601999999999999</v>
      </c>
      <c r="O137" s="2">
        <f>'Set a analizar'!O443</f>
        <v>46089</v>
      </c>
      <c r="P137" s="2">
        <f>'Set a analizar'!P443</f>
        <v>0.499</v>
      </c>
      <c r="Q137" s="2">
        <f>'Set a analizar'!Q443</f>
        <v>0</v>
      </c>
    </row>
    <row r="138" spans="2:17" ht="30" x14ac:dyDescent="0.25">
      <c r="B138" s="2">
        <f>'Set a analizar'!B444</f>
        <v>-1</v>
      </c>
      <c r="C138" s="2" t="str">
        <f>'Set a analizar'!C444</f>
        <v>B8</v>
      </c>
      <c r="D138" s="2">
        <f>'Set a analizar'!D444</f>
        <v>8</v>
      </c>
      <c r="E138" s="2" t="str">
        <f>'Set a analizar'!E444</f>
        <v>C3</v>
      </c>
      <c r="F138" s="2" t="str">
        <f>'Set a analizar'!F444</f>
        <v>Combination</v>
      </c>
      <c r="G138" s="2" t="str">
        <f>'Set a analizar'!G444</f>
        <v>Min</v>
      </c>
      <c r="H138" s="2">
        <f>'Set a analizar'!H444</f>
        <v>2.956</v>
      </c>
      <c r="I138" s="2">
        <f>'Set a analizar'!I444</f>
        <v>0</v>
      </c>
      <c r="J138" s="2">
        <f>'Set a analizar'!J444</f>
        <v>-0.73170000000000002</v>
      </c>
      <c r="K138" s="2">
        <f>'Set a analizar'!K444</f>
        <v>0</v>
      </c>
      <c r="L138" s="2">
        <f>'Set a analizar'!L444</f>
        <v>0</v>
      </c>
      <c r="M138" s="2">
        <f>'Set a analizar'!M444</f>
        <v>0</v>
      </c>
      <c r="N138" s="2">
        <f>'Set a analizar'!N444</f>
        <v>2.3464</v>
      </c>
      <c r="O138" s="2">
        <f>'Set a analizar'!O444</f>
        <v>46089</v>
      </c>
      <c r="P138" s="2">
        <f>'Set a analizar'!P444</f>
        <v>0.998</v>
      </c>
      <c r="Q138" s="2">
        <f>'Set a analizar'!Q444</f>
        <v>0</v>
      </c>
    </row>
    <row r="139" spans="2:17" ht="30" x14ac:dyDescent="0.25">
      <c r="B139" s="2">
        <f>'Set a analizar'!B445</f>
        <v>-1</v>
      </c>
      <c r="C139" s="2" t="str">
        <f>'Set a analizar'!C445</f>
        <v>B8</v>
      </c>
      <c r="D139" s="2">
        <f>'Set a analizar'!D445</f>
        <v>8</v>
      </c>
      <c r="E139" s="2" t="str">
        <f>'Set a analizar'!E445</f>
        <v>C3</v>
      </c>
      <c r="F139" s="2" t="str">
        <f>'Set a analizar'!F445</f>
        <v>Combination</v>
      </c>
      <c r="G139" s="2" t="str">
        <f>'Set a analizar'!G445</f>
        <v>Min</v>
      </c>
      <c r="H139" s="2">
        <f>'Set a analizar'!H445</f>
        <v>2.956</v>
      </c>
      <c r="I139" s="2">
        <f>'Set a analizar'!I445</f>
        <v>0</v>
      </c>
      <c r="J139" s="2">
        <f>'Set a analizar'!J445</f>
        <v>0.50860000000000005</v>
      </c>
      <c r="K139" s="2">
        <f>'Set a analizar'!K445</f>
        <v>0</v>
      </c>
      <c r="L139" s="2">
        <f>'Set a analizar'!L445</f>
        <v>0</v>
      </c>
      <c r="M139" s="2">
        <f>'Set a analizar'!M445</f>
        <v>0</v>
      </c>
      <c r="N139" s="2">
        <f>'Set a analizar'!N445</f>
        <v>2.3485999999999998</v>
      </c>
      <c r="O139" s="2">
        <f>'Set a analizar'!O445</f>
        <v>46120</v>
      </c>
      <c r="P139" s="2">
        <f>'Set a analizar'!P445</f>
        <v>0</v>
      </c>
      <c r="Q139" s="2">
        <f>'Set a analizar'!Q445</f>
        <v>0</v>
      </c>
    </row>
    <row r="140" spans="2:17" ht="30" x14ac:dyDescent="0.25">
      <c r="B140" s="2">
        <f>'Set a analizar'!B446</f>
        <v>-1</v>
      </c>
      <c r="C140" s="2" t="str">
        <f>'Set a analizar'!C446</f>
        <v>B8</v>
      </c>
      <c r="D140" s="2">
        <f>'Set a analizar'!D446</f>
        <v>8</v>
      </c>
      <c r="E140" s="2" t="str">
        <f>'Set a analizar'!E446</f>
        <v>C3</v>
      </c>
      <c r="F140" s="2" t="str">
        <f>'Set a analizar'!F446</f>
        <v>Combination</v>
      </c>
      <c r="G140" s="2" t="str">
        <f>'Set a analizar'!G446</f>
        <v>Min</v>
      </c>
      <c r="H140" s="2">
        <f>'Set a analizar'!H446</f>
        <v>3.4550000000000001</v>
      </c>
      <c r="I140" s="2">
        <f>'Set a analizar'!I446</f>
        <v>0</v>
      </c>
      <c r="J140" s="2">
        <f>'Set a analizar'!J446</f>
        <v>0.64890000000000003</v>
      </c>
      <c r="K140" s="2">
        <f>'Set a analizar'!K446</f>
        <v>0</v>
      </c>
      <c r="L140" s="2">
        <f>'Set a analizar'!L446</f>
        <v>0</v>
      </c>
      <c r="M140" s="2">
        <f>'Set a analizar'!M446</f>
        <v>0</v>
      </c>
      <c r="N140" s="2">
        <f>'Set a analizar'!N446</f>
        <v>2.0354999999999999</v>
      </c>
      <c r="O140" s="2">
        <f>'Set a analizar'!O446</f>
        <v>46120</v>
      </c>
      <c r="P140" s="2">
        <f>'Set a analizar'!P446</f>
        <v>0.499</v>
      </c>
      <c r="Q140" s="2">
        <f>'Set a analizar'!Q446</f>
        <v>0</v>
      </c>
    </row>
    <row r="141" spans="2:17" ht="30" x14ac:dyDescent="0.25">
      <c r="B141" s="2">
        <f>'Set a analizar'!B447</f>
        <v>-1</v>
      </c>
      <c r="C141" s="2" t="str">
        <f>'Set a analizar'!C447</f>
        <v>B8</v>
      </c>
      <c r="D141" s="2">
        <f>'Set a analizar'!D447</f>
        <v>8</v>
      </c>
      <c r="E141" s="2" t="str">
        <f>'Set a analizar'!E447</f>
        <v>C3</v>
      </c>
      <c r="F141" s="2" t="str">
        <f>'Set a analizar'!F447</f>
        <v>Combination</v>
      </c>
      <c r="G141" s="2" t="str">
        <f>'Set a analizar'!G447</f>
        <v>Min</v>
      </c>
      <c r="H141" s="2">
        <f>'Set a analizar'!H447</f>
        <v>3.9540999999999999</v>
      </c>
      <c r="I141" s="2">
        <f>'Set a analizar'!I447</f>
        <v>0</v>
      </c>
      <c r="J141" s="2">
        <f>'Set a analizar'!J447</f>
        <v>0.7893</v>
      </c>
      <c r="K141" s="2">
        <f>'Set a analizar'!K447</f>
        <v>0</v>
      </c>
      <c r="L141" s="2">
        <f>'Set a analizar'!L447</f>
        <v>0</v>
      </c>
      <c r="M141" s="2">
        <f>'Set a analizar'!M447</f>
        <v>0</v>
      </c>
      <c r="N141" s="2">
        <f>'Set a analizar'!N447</f>
        <v>1.6523000000000001</v>
      </c>
      <c r="O141" s="2">
        <f>'Set a analizar'!O447</f>
        <v>46120</v>
      </c>
      <c r="P141" s="2">
        <f>'Set a analizar'!P447</f>
        <v>0.998</v>
      </c>
      <c r="Q141" s="2">
        <f>'Set a analizar'!Q447</f>
        <v>0</v>
      </c>
    </row>
    <row r="142" spans="2:17" ht="30" x14ac:dyDescent="0.25">
      <c r="B142" s="2">
        <f>'Set a analizar'!B448</f>
        <v>-1</v>
      </c>
      <c r="C142" s="2" t="str">
        <f>'Set a analizar'!C448</f>
        <v>B8</v>
      </c>
      <c r="D142" s="2">
        <f>'Set a analizar'!D448</f>
        <v>8</v>
      </c>
      <c r="E142" s="2" t="str">
        <f>'Set a analizar'!E448</f>
        <v>C3</v>
      </c>
      <c r="F142" s="2" t="str">
        <f>'Set a analizar'!F448</f>
        <v>Combination</v>
      </c>
      <c r="G142" s="2" t="str">
        <f>'Set a analizar'!G448</f>
        <v>Min</v>
      </c>
      <c r="H142" s="2">
        <f>'Set a analizar'!H448</f>
        <v>3.9540999999999999</v>
      </c>
      <c r="I142" s="2">
        <f>'Set a analizar'!I448</f>
        <v>0</v>
      </c>
      <c r="J142" s="2">
        <f>'Set a analizar'!J448</f>
        <v>1.9787999999999999</v>
      </c>
      <c r="K142" s="2">
        <f>'Set a analizar'!K448</f>
        <v>0</v>
      </c>
      <c r="L142" s="2">
        <f>'Set a analizar'!L448</f>
        <v>0</v>
      </c>
      <c r="M142" s="2">
        <f>'Set a analizar'!M448</f>
        <v>0</v>
      </c>
      <c r="N142" s="2">
        <f>'Set a analizar'!N448</f>
        <v>1.6012</v>
      </c>
      <c r="O142" s="2">
        <f>'Set a analizar'!O448</f>
        <v>46150</v>
      </c>
      <c r="P142" s="2">
        <f>'Set a analizar'!P448</f>
        <v>0</v>
      </c>
      <c r="Q142" s="2">
        <f>'Set a analizar'!Q448</f>
        <v>0</v>
      </c>
    </row>
    <row r="143" spans="2:17" ht="30" x14ac:dyDescent="0.25">
      <c r="B143" s="2">
        <f>'Set a analizar'!B449</f>
        <v>-1</v>
      </c>
      <c r="C143" s="2" t="str">
        <f>'Set a analizar'!C449</f>
        <v>B8</v>
      </c>
      <c r="D143" s="2">
        <f>'Set a analizar'!D449</f>
        <v>8</v>
      </c>
      <c r="E143" s="2" t="str">
        <f>'Set a analizar'!E449</f>
        <v>C3</v>
      </c>
      <c r="F143" s="2" t="str">
        <f>'Set a analizar'!F449</f>
        <v>Combination</v>
      </c>
      <c r="G143" s="2" t="str">
        <f>'Set a analizar'!G449</f>
        <v>Min</v>
      </c>
      <c r="H143" s="2">
        <f>'Set a analizar'!H449</f>
        <v>4.4531000000000001</v>
      </c>
      <c r="I143" s="2">
        <f>'Set a analizar'!I449</f>
        <v>0</v>
      </c>
      <c r="J143" s="2">
        <f>'Set a analizar'!J449</f>
        <v>2.1192000000000002</v>
      </c>
      <c r="K143" s="2">
        <f>'Set a analizar'!K449</f>
        <v>0</v>
      </c>
      <c r="L143" s="2">
        <f>'Set a analizar'!L449</f>
        <v>0</v>
      </c>
      <c r="M143" s="2">
        <f>'Set a analizar'!M449</f>
        <v>0</v>
      </c>
      <c r="N143" s="2">
        <f>'Set a analizar'!N449</f>
        <v>0.54879999999999995</v>
      </c>
      <c r="O143" s="2">
        <f>'Set a analizar'!O449</f>
        <v>46150</v>
      </c>
      <c r="P143" s="2">
        <f>'Set a analizar'!P449</f>
        <v>0.499</v>
      </c>
      <c r="Q143" s="2">
        <f>'Set a analizar'!Q449</f>
        <v>0</v>
      </c>
    </row>
    <row r="144" spans="2:17" ht="30" x14ac:dyDescent="0.25">
      <c r="B144" s="2">
        <f>'Set a analizar'!B450</f>
        <v>-1</v>
      </c>
      <c r="C144" s="2" t="str">
        <f>'Set a analizar'!C450</f>
        <v>B8</v>
      </c>
      <c r="D144" s="2">
        <f>'Set a analizar'!D450</f>
        <v>8</v>
      </c>
      <c r="E144" s="2" t="str">
        <f>'Set a analizar'!E450</f>
        <v>C3</v>
      </c>
      <c r="F144" s="2" t="str">
        <f>'Set a analizar'!F450</f>
        <v>Combination</v>
      </c>
      <c r="G144" s="2" t="str">
        <f>'Set a analizar'!G450</f>
        <v>Min</v>
      </c>
      <c r="H144" s="2">
        <f>'Set a analizar'!H450</f>
        <v>4.9520999999999997</v>
      </c>
      <c r="I144" s="2">
        <f>'Set a analizar'!I450</f>
        <v>0</v>
      </c>
      <c r="J144" s="2">
        <f>'Set a analizar'!J450</f>
        <v>2.2595000000000001</v>
      </c>
      <c r="K144" s="2">
        <f>'Set a analizar'!K450</f>
        <v>0</v>
      </c>
      <c r="L144" s="2">
        <f>'Set a analizar'!L450</f>
        <v>0</v>
      </c>
      <c r="M144" s="2">
        <f>'Set a analizar'!M450</f>
        <v>0</v>
      </c>
      <c r="N144" s="2">
        <f>'Set a analizar'!N450</f>
        <v>-0.57350000000000001</v>
      </c>
      <c r="O144" s="2">
        <f>'Set a analizar'!O450</f>
        <v>46150</v>
      </c>
      <c r="P144" s="2">
        <f>'Set a analizar'!P450</f>
        <v>0.998</v>
      </c>
      <c r="Q144" s="2">
        <f>'Set a analizar'!Q450</f>
        <v>0</v>
      </c>
    </row>
    <row r="145" spans="2:17" ht="30" x14ac:dyDescent="0.25">
      <c r="B145" s="2">
        <f>'Set a analizar'!B451</f>
        <v>-1</v>
      </c>
      <c r="C145" s="2" t="str">
        <f>'Set a analizar'!C451</f>
        <v>B8</v>
      </c>
      <c r="D145" s="2">
        <f>'Set a analizar'!D451</f>
        <v>8</v>
      </c>
      <c r="E145" s="2" t="str">
        <f>'Set a analizar'!E451</f>
        <v>C3</v>
      </c>
      <c r="F145" s="2" t="str">
        <f>'Set a analizar'!F451</f>
        <v>Combination</v>
      </c>
      <c r="G145" s="2" t="str">
        <f>'Set a analizar'!G451</f>
        <v>Min</v>
      </c>
      <c r="H145" s="2">
        <f>'Set a analizar'!H451</f>
        <v>4.9520999999999997</v>
      </c>
      <c r="I145" s="2">
        <f>'Set a analizar'!I451</f>
        <v>0</v>
      </c>
      <c r="J145" s="2">
        <f>'Set a analizar'!J451</f>
        <v>3.2715000000000001</v>
      </c>
      <c r="K145" s="2">
        <f>'Set a analizar'!K451</f>
        <v>0</v>
      </c>
      <c r="L145" s="2">
        <f>'Set a analizar'!L451</f>
        <v>0</v>
      </c>
      <c r="M145" s="2">
        <f>'Set a analizar'!M451</f>
        <v>0</v>
      </c>
      <c r="N145" s="2">
        <f>'Set a analizar'!N451</f>
        <v>-0.67789999999999995</v>
      </c>
      <c r="O145" s="2">
        <f>'Set a analizar'!O451</f>
        <v>46181</v>
      </c>
      <c r="P145" s="2">
        <f>'Set a analizar'!P451</f>
        <v>0</v>
      </c>
      <c r="Q145" s="2">
        <f>'Set a analizar'!Q451</f>
        <v>0</v>
      </c>
    </row>
    <row r="146" spans="2:17" ht="30" x14ac:dyDescent="0.25">
      <c r="B146" s="2">
        <f>'Set a analizar'!B452</f>
        <v>-1</v>
      </c>
      <c r="C146" s="2" t="str">
        <f>'Set a analizar'!C452</f>
        <v>B8</v>
      </c>
      <c r="D146" s="2">
        <f>'Set a analizar'!D452</f>
        <v>8</v>
      </c>
      <c r="E146" s="2" t="str">
        <f>'Set a analizar'!E452</f>
        <v>C3</v>
      </c>
      <c r="F146" s="2" t="str">
        <f>'Set a analizar'!F452</f>
        <v>Combination</v>
      </c>
      <c r="G146" s="2" t="str">
        <f>'Set a analizar'!G452</f>
        <v>Min</v>
      </c>
      <c r="H146" s="2">
        <f>'Set a analizar'!H452</f>
        <v>5.3761000000000001</v>
      </c>
      <c r="I146" s="2">
        <f>'Set a analizar'!I452</f>
        <v>0</v>
      </c>
      <c r="J146" s="2">
        <f>'Set a analizar'!J452</f>
        <v>3.3908</v>
      </c>
      <c r="K146" s="2">
        <f>'Set a analizar'!K452</f>
        <v>0</v>
      </c>
      <c r="L146" s="2">
        <f>'Set a analizar'!L452</f>
        <v>0</v>
      </c>
      <c r="M146" s="2">
        <f>'Set a analizar'!M452</f>
        <v>0</v>
      </c>
      <c r="N146" s="2">
        <f>'Set a analizar'!N452</f>
        <v>-2.1395</v>
      </c>
      <c r="O146" s="2">
        <f>'Set a analizar'!O452</f>
        <v>46181</v>
      </c>
      <c r="P146" s="2">
        <f>'Set a analizar'!P452</f>
        <v>0.42399999999999999</v>
      </c>
      <c r="Q146" s="2">
        <f>'Set a analizar'!Q452</f>
        <v>0</v>
      </c>
    </row>
    <row r="147" spans="2:17" ht="30" x14ac:dyDescent="0.25">
      <c r="B147" s="2">
        <f>'Set a analizar'!B453</f>
        <v>-1</v>
      </c>
      <c r="C147" s="2" t="str">
        <f>'Set a analizar'!C453</f>
        <v>B8</v>
      </c>
      <c r="D147" s="2">
        <f>'Set a analizar'!D453</f>
        <v>8</v>
      </c>
      <c r="E147" s="2" t="str">
        <f>'Set a analizar'!E453</f>
        <v>C3</v>
      </c>
      <c r="F147" s="2" t="str">
        <f>'Set a analizar'!F453</f>
        <v>Combination</v>
      </c>
      <c r="G147" s="2" t="str">
        <f>'Set a analizar'!G453</f>
        <v>Min</v>
      </c>
      <c r="H147" s="2">
        <f>'Set a analizar'!H453</f>
        <v>5.8000999999999996</v>
      </c>
      <c r="I147" s="2">
        <f>'Set a analizar'!I453</f>
        <v>0</v>
      </c>
      <c r="J147" s="2">
        <f>'Set a analizar'!J453</f>
        <v>3.51</v>
      </c>
      <c r="K147" s="2">
        <f>'Set a analizar'!K453</f>
        <v>0</v>
      </c>
      <c r="L147" s="2">
        <f>'Set a analizar'!L453</f>
        <v>0</v>
      </c>
      <c r="M147" s="2">
        <f>'Set a analizar'!M453</f>
        <v>0</v>
      </c>
      <c r="N147" s="2">
        <f>'Set a analizar'!N453</f>
        <v>-3.6516999999999999</v>
      </c>
      <c r="O147" s="2">
        <f>'Set a analizar'!O453</f>
        <v>46181</v>
      </c>
      <c r="P147" s="2">
        <f>'Set a analizar'!P453</f>
        <v>0.84799999999999998</v>
      </c>
      <c r="Q147" s="2">
        <f>'Set a analizar'!Q453</f>
        <v>0</v>
      </c>
    </row>
    <row r="148" spans="2:17" ht="30" x14ac:dyDescent="0.25">
      <c r="B148" s="2">
        <f>'Set a analizar'!B454</f>
        <v>-1</v>
      </c>
      <c r="C148" s="2" t="str">
        <f>'Set a analizar'!C454</f>
        <v>B8</v>
      </c>
      <c r="D148" s="2">
        <f>'Set a analizar'!D454</f>
        <v>8</v>
      </c>
      <c r="E148" s="2" t="str">
        <f>'Set a analizar'!E454</f>
        <v>C5</v>
      </c>
      <c r="F148" s="2" t="str">
        <f>'Set a analizar'!F454</f>
        <v>Combination</v>
      </c>
      <c r="G148" s="2" t="str">
        <f>'Set a analizar'!G454</f>
        <v>Max</v>
      </c>
      <c r="H148" s="2">
        <f>'Set a analizar'!H454</f>
        <v>0.15</v>
      </c>
      <c r="I148" s="2">
        <f>'Set a analizar'!I454</f>
        <v>0</v>
      </c>
      <c r="J148" s="2">
        <f>'Set a analizar'!J454</f>
        <v>-8.3278999999999996</v>
      </c>
      <c r="K148" s="2">
        <f>'Set a analizar'!K454</f>
        <v>0</v>
      </c>
      <c r="L148" s="2">
        <f>'Set a analizar'!L454</f>
        <v>0</v>
      </c>
      <c r="M148" s="2">
        <f>'Set a analizar'!M454</f>
        <v>0</v>
      </c>
      <c r="N148" s="2">
        <f>'Set a analizar'!N454</f>
        <v>-8.7482000000000006</v>
      </c>
      <c r="O148" s="2">
        <f>'Set a analizar'!O454</f>
        <v>46030</v>
      </c>
      <c r="P148" s="2">
        <f>'Set a analizar'!P454</f>
        <v>0.15</v>
      </c>
      <c r="Q148" s="2">
        <f>'Set a analizar'!Q454</f>
        <v>0</v>
      </c>
    </row>
    <row r="149" spans="2:17" ht="30" x14ac:dyDescent="0.25">
      <c r="B149" s="2">
        <f>'Set a analizar'!B455</f>
        <v>-1</v>
      </c>
      <c r="C149" s="2" t="str">
        <f>'Set a analizar'!C455</f>
        <v>B8</v>
      </c>
      <c r="D149" s="2">
        <f>'Set a analizar'!D455</f>
        <v>8</v>
      </c>
      <c r="E149" s="2" t="str">
        <f>'Set a analizar'!E455</f>
        <v>C5</v>
      </c>
      <c r="F149" s="2" t="str">
        <f>'Set a analizar'!F455</f>
        <v>Combination</v>
      </c>
      <c r="G149" s="2" t="str">
        <f>'Set a analizar'!G455</f>
        <v>Max</v>
      </c>
      <c r="H149" s="2">
        <f>'Set a analizar'!H455</f>
        <v>0.55500000000000005</v>
      </c>
      <c r="I149" s="2">
        <f>'Set a analizar'!I455</f>
        <v>0</v>
      </c>
      <c r="J149" s="2">
        <f>'Set a analizar'!J455</f>
        <v>-8.1760999999999999</v>
      </c>
      <c r="K149" s="2">
        <f>'Set a analizar'!K455</f>
        <v>0</v>
      </c>
      <c r="L149" s="2">
        <f>'Set a analizar'!L455</f>
        <v>0</v>
      </c>
      <c r="M149" s="2">
        <f>'Set a analizar'!M455</f>
        <v>0</v>
      </c>
      <c r="N149" s="2">
        <f>'Set a analizar'!N455</f>
        <v>-5.4061000000000003</v>
      </c>
      <c r="O149" s="2">
        <f>'Set a analizar'!O455</f>
        <v>46030</v>
      </c>
      <c r="P149" s="2">
        <f>'Set a analizar'!P455</f>
        <v>0.55500000000000005</v>
      </c>
      <c r="Q149" s="2">
        <f>'Set a analizar'!Q455</f>
        <v>0</v>
      </c>
    </row>
    <row r="150" spans="2:17" ht="30" x14ac:dyDescent="0.25">
      <c r="B150" s="2">
        <f>'Set a analizar'!B456</f>
        <v>-1</v>
      </c>
      <c r="C150" s="2" t="str">
        <f>'Set a analizar'!C456</f>
        <v>B8</v>
      </c>
      <c r="D150" s="2">
        <f>'Set a analizar'!D456</f>
        <v>8</v>
      </c>
      <c r="E150" s="2" t="str">
        <f>'Set a analizar'!E456</f>
        <v>C5</v>
      </c>
      <c r="F150" s="2" t="str">
        <f>'Set a analizar'!F456</f>
        <v>Combination</v>
      </c>
      <c r="G150" s="2" t="str">
        <f>'Set a analizar'!G456</f>
        <v>Max</v>
      </c>
      <c r="H150" s="2">
        <f>'Set a analizar'!H456</f>
        <v>0.96</v>
      </c>
      <c r="I150" s="2">
        <f>'Set a analizar'!I456</f>
        <v>0</v>
      </c>
      <c r="J150" s="2">
        <f>'Set a analizar'!J456</f>
        <v>-8.0242000000000004</v>
      </c>
      <c r="K150" s="2">
        <f>'Set a analizar'!K456</f>
        <v>0</v>
      </c>
      <c r="L150" s="2">
        <f>'Set a analizar'!L456</f>
        <v>0</v>
      </c>
      <c r="M150" s="2">
        <f>'Set a analizar'!M456</f>
        <v>0</v>
      </c>
      <c r="N150" s="2">
        <f>'Set a analizar'!N456</f>
        <v>-2.1255999999999999</v>
      </c>
      <c r="O150" s="2">
        <f>'Set a analizar'!O456</f>
        <v>46030</v>
      </c>
      <c r="P150" s="2">
        <f>'Set a analizar'!P456</f>
        <v>0.96</v>
      </c>
      <c r="Q150" s="2">
        <f>'Set a analizar'!Q456</f>
        <v>0</v>
      </c>
    </row>
    <row r="151" spans="2:17" ht="30" x14ac:dyDescent="0.25">
      <c r="B151" s="2">
        <f>'Set a analizar'!B457</f>
        <v>-1</v>
      </c>
      <c r="C151" s="2" t="str">
        <f>'Set a analizar'!C457</f>
        <v>B8</v>
      </c>
      <c r="D151" s="2">
        <f>'Set a analizar'!D457</f>
        <v>8</v>
      </c>
      <c r="E151" s="2" t="str">
        <f>'Set a analizar'!E457</f>
        <v>C5</v>
      </c>
      <c r="F151" s="2" t="str">
        <f>'Set a analizar'!F457</f>
        <v>Combination</v>
      </c>
      <c r="G151" s="2" t="str">
        <f>'Set a analizar'!G457</f>
        <v>Max</v>
      </c>
      <c r="H151" s="2">
        <f>'Set a analizar'!H457</f>
        <v>0.96</v>
      </c>
      <c r="I151" s="2">
        <f>'Set a analizar'!I457</f>
        <v>0</v>
      </c>
      <c r="J151" s="2">
        <f>'Set a analizar'!J457</f>
        <v>-5.5759999999999996</v>
      </c>
      <c r="K151" s="2">
        <f>'Set a analizar'!K457</f>
        <v>0</v>
      </c>
      <c r="L151" s="2">
        <f>'Set a analizar'!L457</f>
        <v>0</v>
      </c>
      <c r="M151" s="2">
        <f>'Set a analizar'!M457</f>
        <v>0</v>
      </c>
      <c r="N151" s="2">
        <f>'Set a analizar'!N457</f>
        <v>-1.8667</v>
      </c>
      <c r="O151" s="2">
        <f>'Set a analizar'!O457</f>
        <v>46061</v>
      </c>
      <c r="P151" s="2">
        <f>'Set a analizar'!P457</f>
        <v>0</v>
      </c>
      <c r="Q151" s="2">
        <f>'Set a analizar'!Q457</f>
        <v>0</v>
      </c>
    </row>
    <row r="152" spans="2:17" ht="30" x14ac:dyDescent="0.25">
      <c r="B152" s="2">
        <f>'Set a analizar'!B458</f>
        <v>-1</v>
      </c>
      <c r="C152" s="2" t="str">
        <f>'Set a analizar'!C458</f>
        <v>B8</v>
      </c>
      <c r="D152" s="2">
        <f>'Set a analizar'!D458</f>
        <v>8</v>
      </c>
      <c r="E152" s="2" t="str">
        <f>'Set a analizar'!E458</f>
        <v>C5</v>
      </c>
      <c r="F152" s="2" t="str">
        <f>'Set a analizar'!F458</f>
        <v>Combination</v>
      </c>
      <c r="G152" s="2" t="str">
        <f>'Set a analizar'!G458</f>
        <v>Max</v>
      </c>
      <c r="H152" s="2">
        <f>'Set a analizar'!H458</f>
        <v>1.4590000000000001</v>
      </c>
      <c r="I152" s="2">
        <f>'Set a analizar'!I458</f>
        <v>0</v>
      </c>
      <c r="J152" s="2">
        <f>'Set a analizar'!J458</f>
        <v>-5.3887999999999998</v>
      </c>
      <c r="K152" s="2">
        <f>'Set a analizar'!K458</f>
        <v>0</v>
      </c>
      <c r="L152" s="2">
        <f>'Set a analizar'!L458</f>
        <v>0</v>
      </c>
      <c r="M152" s="2">
        <f>'Set a analizar'!M458</f>
        <v>0</v>
      </c>
      <c r="N152" s="2">
        <f>'Set a analizar'!N458</f>
        <v>0.86909999999999998</v>
      </c>
      <c r="O152" s="2">
        <f>'Set a analizar'!O458</f>
        <v>46061</v>
      </c>
      <c r="P152" s="2">
        <f>'Set a analizar'!P458</f>
        <v>0.499</v>
      </c>
      <c r="Q152" s="2">
        <f>'Set a analizar'!Q458</f>
        <v>0</v>
      </c>
    </row>
    <row r="153" spans="2:17" ht="30" x14ac:dyDescent="0.25">
      <c r="B153" s="2">
        <f>'Set a analizar'!B459</f>
        <v>-1</v>
      </c>
      <c r="C153" s="2" t="str">
        <f>'Set a analizar'!C459</f>
        <v>B8</v>
      </c>
      <c r="D153" s="2">
        <f>'Set a analizar'!D459</f>
        <v>8</v>
      </c>
      <c r="E153" s="2" t="str">
        <f>'Set a analizar'!E459</f>
        <v>C5</v>
      </c>
      <c r="F153" s="2" t="str">
        <f>'Set a analizar'!F459</f>
        <v>Combination</v>
      </c>
      <c r="G153" s="2" t="str">
        <f>'Set a analizar'!G459</f>
        <v>Max</v>
      </c>
      <c r="H153" s="2">
        <f>'Set a analizar'!H459</f>
        <v>1.958</v>
      </c>
      <c r="I153" s="2">
        <f>'Set a analizar'!I459</f>
        <v>0</v>
      </c>
      <c r="J153" s="2">
        <f>'Set a analizar'!J459</f>
        <v>-5.2016999999999998</v>
      </c>
      <c r="K153" s="2">
        <f>'Set a analizar'!K459</f>
        <v>0</v>
      </c>
      <c r="L153" s="2">
        <f>'Set a analizar'!L459</f>
        <v>0</v>
      </c>
      <c r="M153" s="2">
        <f>'Set a analizar'!M459</f>
        <v>0</v>
      </c>
      <c r="N153" s="2">
        <f>'Set a analizar'!N459</f>
        <v>3.5114999999999998</v>
      </c>
      <c r="O153" s="2">
        <f>'Set a analizar'!O459</f>
        <v>46061</v>
      </c>
      <c r="P153" s="2">
        <f>'Set a analizar'!P459</f>
        <v>0.998</v>
      </c>
      <c r="Q153" s="2">
        <f>'Set a analizar'!Q459</f>
        <v>0</v>
      </c>
    </row>
    <row r="154" spans="2:17" ht="30" x14ac:dyDescent="0.25">
      <c r="B154" s="2">
        <f>'Set a analizar'!B460</f>
        <v>-1</v>
      </c>
      <c r="C154" s="2" t="str">
        <f>'Set a analizar'!C460</f>
        <v>B8</v>
      </c>
      <c r="D154" s="2">
        <f>'Set a analizar'!D460</f>
        <v>8</v>
      </c>
      <c r="E154" s="2" t="str">
        <f>'Set a analizar'!E460</f>
        <v>C5</v>
      </c>
      <c r="F154" s="2" t="str">
        <f>'Set a analizar'!F460</f>
        <v>Combination</v>
      </c>
      <c r="G154" s="2" t="str">
        <f>'Set a analizar'!G460</f>
        <v>Max</v>
      </c>
      <c r="H154" s="2">
        <f>'Set a analizar'!H460</f>
        <v>1.958</v>
      </c>
      <c r="I154" s="2">
        <f>'Set a analizar'!I460</f>
        <v>0</v>
      </c>
      <c r="J154" s="2">
        <f>'Set a analizar'!J460</f>
        <v>-2.1389999999999998</v>
      </c>
      <c r="K154" s="2">
        <f>'Set a analizar'!K460</f>
        <v>0</v>
      </c>
      <c r="L154" s="2">
        <f>'Set a analizar'!L460</f>
        <v>0</v>
      </c>
      <c r="M154" s="2">
        <f>'Set a analizar'!M460</f>
        <v>0</v>
      </c>
      <c r="N154" s="2">
        <f>'Set a analizar'!N460</f>
        <v>3.6419000000000001</v>
      </c>
      <c r="O154" s="2">
        <f>'Set a analizar'!O460</f>
        <v>46089</v>
      </c>
      <c r="P154" s="2">
        <f>'Set a analizar'!P460</f>
        <v>0</v>
      </c>
      <c r="Q154" s="2">
        <f>'Set a analizar'!Q460</f>
        <v>0</v>
      </c>
    </row>
    <row r="155" spans="2:17" ht="30" x14ac:dyDescent="0.25">
      <c r="B155" s="2">
        <f>'Set a analizar'!B461</f>
        <v>-1</v>
      </c>
      <c r="C155" s="2" t="str">
        <f>'Set a analizar'!C461</f>
        <v>B8</v>
      </c>
      <c r="D155" s="2">
        <f>'Set a analizar'!D461</f>
        <v>8</v>
      </c>
      <c r="E155" s="2" t="str">
        <f>'Set a analizar'!E461</f>
        <v>C5</v>
      </c>
      <c r="F155" s="2" t="str">
        <f>'Set a analizar'!F461</f>
        <v>Combination</v>
      </c>
      <c r="G155" s="2" t="str">
        <f>'Set a analizar'!G461</f>
        <v>Max</v>
      </c>
      <c r="H155" s="2">
        <f>'Set a analizar'!H461</f>
        <v>2.4569999999999999</v>
      </c>
      <c r="I155" s="2">
        <f>'Set a analizar'!I461</f>
        <v>0</v>
      </c>
      <c r="J155" s="2">
        <f>'Set a analizar'!J461</f>
        <v>-1.9519</v>
      </c>
      <c r="K155" s="2">
        <f>'Set a analizar'!K461</f>
        <v>0</v>
      </c>
      <c r="L155" s="2">
        <f>'Set a analizar'!L461</f>
        <v>0</v>
      </c>
      <c r="M155" s="2">
        <f>'Set a analizar'!M461</f>
        <v>0</v>
      </c>
      <c r="N155" s="2">
        <f>'Set a analizar'!N461</f>
        <v>4.6627999999999998</v>
      </c>
      <c r="O155" s="2">
        <f>'Set a analizar'!O461</f>
        <v>46089</v>
      </c>
      <c r="P155" s="2">
        <f>'Set a analizar'!P461</f>
        <v>0.499</v>
      </c>
      <c r="Q155" s="2">
        <f>'Set a analizar'!Q461</f>
        <v>0</v>
      </c>
    </row>
    <row r="156" spans="2:17" ht="30" x14ac:dyDescent="0.25">
      <c r="B156" s="2">
        <f>'Set a analizar'!B462</f>
        <v>-1</v>
      </c>
      <c r="C156" s="2" t="str">
        <f>'Set a analizar'!C462</f>
        <v>B8</v>
      </c>
      <c r="D156" s="2">
        <f>'Set a analizar'!D462</f>
        <v>8</v>
      </c>
      <c r="E156" s="2" t="str">
        <f>'Set a analizar'!E462</f>
        <v>C5</v>
      </c>
      <c r="F156" s="2" t="str">
        <f>'Set a analizar'!F462</f>
        <v>Combination</v>
      </c>
      <c r="G156" s="2" t="str">
        <f>'Set a analizar'!G462</f>
        <v>Max</v>
      </c>
      <c r="H156" s="2">
        <f>'Set a analizar'!H462</f>
        <v>2.956</v>
      </c>
      <c r="I156" s="2">
        <f>'Set a analizar'!I462</f>
        <v>0</v>
      </c>
      <c r="J156" s="2">
        <f>'Set a analizar'!J462</f>
        <v>-1.7647999999999999</v>
      </c>
      <c r="K156" s="2">
        <f>'Set a analizar'!K462</f>
        <v>0</v>
      </c>
      <c r="L156" s="2">
        <f>'Set a analizar'!L462</f>
        <v>0</v>
      </c>
      <c r="M156" s="2">
        <f>'Set a analizar'!M462</f>
        <v>0</v>
      </c>
      <c r="N156" s="2">
        <f>'Set a analizar'!N462</f>
        <v>5.6041999999999996</v>
      </c>
      <c r="O156" s="2">
        <f>'Set a analizar'!O462</f>
        <v>46089</v>
      </c>
      <c r="P156" s="2">
        <f>'Set a analizar'!P462</f>
        <v>0.998</v>
      </c>
      <c r="Q156" s="2">
        <f>'Set a analizar'!Q462</f>
        <v>0</v>
      </c>
    </row>
    <row r="157" spans="2:17" ht="30" x14ac:dyDescent="0.25">
      <c r="B157" s="2">
        <f>'Set a analizar'!B463</f>
        <v>-1</v>
      </c>
      <c r="C157" s="2" t="str">
        <f>'Set a analizar'!C463</f>
        <v>B8</v>
      </c>
      <c r="D157" s="2">
        <f>'Set a analizar'!D463</f>
        <v>8</v>
      </c>
      <c r="E157" s="2" t="str">
        <f>'Set a analizar'!E463</f>
        <v>C5</v>
      </c>
      <c r="F157" s="2" t="str">
        <f>'Set a analizar'!F463</f>
        <v>Combination</v>
      </c>
      <c r="G157" s="2" t="str">
        <f>'Set a analizar'!G463</f>
        <v>Max</v>
      </c>
      <c r="H157" s="2">
        <f>'Set a analizar'!H463</f>
        <v>2.956</v>
      </c>
      <c r="I157" s="2">
        <f>'Set a analizar'!I463</f>
        <v>0</v>
      </c>
      <c r="J157" s="2">
        <f>'Set a analizar'!J463</f>
        <v>1.4630000000000001</v>
      </c>
      <c r="K157" s="2">
        <f>'Set a analizar'!K463</f>
        <v>0</v>
      </c>
      <c r="L157" s="2">
        <f>'Set a analizar'!L463</f>
        <v>0</v>
      </c>
      <c r="M157" s="2">
        <f>'Set a analizar'!M463</f>
        <v>0</v>
      </c>
      <c r="N157" s="2">
        <f>'Set a analizar'!N463</f>
        <v>5.6113</v>
      </c>
      <c r="O157" s="2">
        <f>'Set a analizar'!O463</f>
        <v>46120</v>
      </c>
      <c r="P157" s="2">
        <f>'Set a analizar'!P463</f>
        <v>0</v>
      </c>
      <c r="Q157" s="2">
        <f>'Set a analizar'!Q463</f>
        <v>0</v>
      </c>
    </row>
    <row r="158" spans="2:17" ht="30" x14ac:dyDescent="0.25">
      <c r="B158" s="2">
        <f>'Set a analizar'!B464</f>
        <v>-1</v>
      </c>
      <c r="C158" s="2" t="str">
        <f>'Set a analizar'!C464</f>
        <v>B8</v>
      </c>
      <c r="D158" s="2">
        <f>'Set a analizar'!D464</f>
        <v>8</v>
      </c>
      <c r="E158" s="2" t="str">
        <f>'Set a analizar'!E464</f>
        <v>C5</v>
      </c>
      <c r="F158" s="2" t="str">
        <f>'Set a analizar'!F464</f>
        <v>Combination</v>
      </c>
      <c r="G158" s="2" t="str">
        <f>'Set a analizar'!G464</f>
        <v>Max</v>
      </c>
      <c r="H158" s="2">
        <f>'Set a analizar'!H464</f>
        <v>3.4550000000000001</v>
      </c>
      <c r="I158" s="2">
        <f>'Set a analizar'!I464</f>
        <v>0</v>
      </c>
      <c r="J158" s="2">
        <f>'Set a analizar'!J464</f>
        <v>1.6501999999999999</v>
      </c>
      <c r="K158" s="2">
        <f>'Set a analizar'!K464</f>
        <v>0</v>
      </c>
      <c r="L158" s="2">
        <f>'Set a analizar'!L464</f>
        <v>0</v>
      </c>
      <c r="M158" s="2">
        <f>'Set a analizar'!M464</f>
        <v>0</v>
      </c>
      <c r="N158" s="2">
        <f>'Set a analizar'!N464</f>
        <v>4.8587999999999996</v>
      </c>
      <c r="O158" s="2">
        <f>'Set a analizar'!O464</f>
        <v>46120</v>
      </c>
      <c r="P158" s="2">
        <f>'Set a analizar'!P464</f>
        <v>0.499</v>
      </c>
      <c r="Q158" s="2">
        <f>'Set a analizar'!Q464</f>
        <v>0</v>
      </c>
    </row>
    <row r="159" spans="2:17" ht="30" x14ac:dyDescent="0.25">
      <c r="B159" s="2">
        <f>'Set a analizar'!B465</f>
        <v>-1</v>
      </c>
      <c r="C159" s="2" t="str">
        <f>'Set a analizar'!C465</f>
        <v>B8</v>
      </c>
      <c r="D159" s="2">
        <f>'Set a analizar'!D465</f>
        <v>8</v>
      </c>
      <c r="E159" s="2" t="str">
        <f>'Set a analizar'!E465</f>
        <v>C5</v>
      </c>
      <c r="F159" s="2" t="str">
        <f>'Set a analizar'!F465</f>
        <v>Combination</v>
      </c>
      <c r="G159" s="2" t="str">
        <f>'Set a analizar'!G465</f>
        <v>Max</v>
      </c>
      <c r="H159" s="2">
        <f>'Set a analizar'!H465</f>
        <v>3.9540999999999999</v>
      </c>
      <c r="I159" s="2">
        <f>'Set a analizar'!I465</f>
        <v>0</v>
      </c>
      <c r="J159" s="2">
        <f>'Set a analizar'!J465</f>
        <v>1.8372999999999999</v>
      </c>
      <c r="K159" s="2">
        <f>'Set a analizar'!K465</f>
        <v>0</v>
      </c>
      <c r="L159" s="2">
        <f>'Set a analizar'!L465</f>
        <v>0</v>
      </c>
      <c r="M159" s="2">
        <f>'Set a analizar'!M465</f>
        <v>0</v>
      </c>
      <c r="N159" s="2">
        <f>'Set a analizar'!N465</f>
        <v>4.0129999999999999</v>
      </c>
      <c r="O159" s="2">
        <f>'Set a analizar'!O465</f>
        <v>46120</v>
      </c>
      <c r="P159" s="2">
        <f>'Set a analizar'!P465</f>
        <v>0.998</v>
      </c>
      <c r="Q159" s="2">
        <f>'Set a analizar'!Q465</f>
        <v>0</v>
      </c>
    </row>
    <row r="160" spans="2:17" ht="30" x14ac:dyDescent="0.25">
      <c r="B160" s="2">
        <f>'Set a analizar'!B466</f>
        <v>-1</v>
      </c>
      <c r="C160" s="2" t="str">
        <f>'Set a analizar'!C466</f>
        <v>B8</v>
      </c>
      <c r="D160" s="2">
        <f>'Set a analizar'!D466</f>
        <v>8</v>
      </c>
      <c r="E160" s="2" t="str">
        <f>'Set a analizar'!E466</f>
        <v>C5</v>
      </c>
      <c r="F160" s="2" t="str">
        <f>'Set a analizar'!F466</f>
        <v>Combination</v>
      </c>
      <c r="G160" s="2" t="str">
        <f>'Set a analizar'!G466</f>
        <v>Max</v>
      </c>
      <c r="H160" s="2">
        <f>'Set a analizar'!H466</f>
        <v>3.9540999999999999</v>
      </c>
      <c r="I160" s="2">
        <f>'Set a analizar'!I466</f>
        <v>0</v>
      </c>
      <c r="J160" s="2">
        <f>'Set a analizar'!J466</f>
        <v>4.9362000000000004</v>
      </c>
      <c r="K160" s="2">
        <f>'Set a analizar'!K466</f>
        <v>0</v>
      </c>
      <c r="L160" s="2">
        <f>'Set a analizar'!L466</f>
        <v>0</v>
      </c>
      <c r="M160" s="2">
        <f>'Set a analizar'!M466</f>
        <v>0</v>
      </c>
      <c r="N160" s="2">
        <f>'Set a analizar'!N466</f>
        <v>3.8946999999999998</v>
      </c>
      <c r="O160" s="2">
        <f>'Set a analizar'!O466</f>
        <v>46150</v>
      </c>
      <c r="P160" s="2">
        <f>'Set a analizar'!P466</f>
        <v>0</v>
      </c>
      <c r="Q160" s="2">
        <f>'Set a analizar'!Q466</f>
        <v>0</v>
      </c>
    </row>
    <row r="161" spans="2:17" ht="30" x14ac:dyDescent="0.25">
      <c r="B161" s="2">
        <f>'Set a analizar'!B467</f>
        <v>-1</v>
      </c>
      <c r="C161" s="2" t="str">
        <f>'Set a analizar'!C467</f>
        <v>B8</v>
      </c>
      <c r="D161" s="2">
        <f>'Set a analizar'!D467</f>
        <v>8</v>
      </c>
      <c r="E161" s="2" t="str">
        <f>'Set a analizar'!E467</f>
        <v>C5</v>
      </c>
      <c r="F161" s="2" t="str">
        <f>'Set a analizar'!F467</f>
        <v>Combination</v>
      </c>
      <c r="G161" s="2" t="str">
        <f>'Set a analizar'!G467</f>
        <v>Max</v>
      </c>
      <c r="H161" s="2">
        <f>'Set a analizar'!H467</f>
        <v>4.4531000000000001</v>
      </c>
      <c r="I161" s="2">
        <f>'Set a analizar'!I467</f>
        <v>0</v>
      </c>
      <c r="J161" s="2">
        <f>'Set a analizar'!J467</f>
        <v>5.1233000000000004</v>
      </c>
      <c r="K161" s="2">
        <f>'Set a analizar'!K467</f>
        <v>0</v>
      </c>
      <c r="L161" s="2">
        <f>'Set a analizar'!L467</f>
        <v>0</v>
      </c>
      <c r="M161" s="2">
        <f>'Set a analizar'!M467</f>
        <v>0</v>
      </c>
      <c r="N161" s="2">
        <f>'Set a analizar'!N467</f>
        <v>1.4147000000000001</v>
      </c>
      <c r="O161" s="2">
        <f>'Set a analizar'!O467</f>
        <v>46150</v>
      </c>
      <c r="P161" s="2">
        <f>'Set a analizar'!P467</f>
        <v>0.499</v>
      </c>
      <c r="Q161" s="2">
        <f>'Set a analizar'!Q467</f>
        <v>0</v>
      </c>
    </row>
    <row r="162" spans="2:17" ht="30" x14ac:dyDescent="0.25">
      <c r="B162" s="2">
        <f>'Set a analizar'!B468</f>
        <v>-1</v>
      </c>
      <c r="C162" s="2" t="str">
        <f>'Set a analizar'!C468</f>
        <v>B8</v>
      </c>
      <c r="D162" s="2">
        <f>'Set a analizar'!D468</f>
        <v>8</v>
      </c>
      <c r="E162" s="2" t="str">
        <f>'Set a analizar'!E468</f>
        <v>C5</v>
      </c>
      <c r="F162" s="2" t="str">
        <f>'Set a analizar'!F468</f>
        <v>Combination</v>
      </c>
      <c r="G162" s="2" t="str">
        <f>'Set a analizar'!G468</f>
        <v>Max</v>
      </c>
      <c r="H162" s="2">
        <f>'Set a analizar'!H468</f>
        <v>4.9520999999999997</v>
      </c>
      <c r="I162" s="2">
        <f>'Set a analizar'!I468</f>
        <v>0</v>
      </c>
      <c r="J162" s="2">
        <f>'Set a analizar'!J468</f>
        <v>5.3105000000000002</v>
      </c>
      <c r="K162" s="2">
        <f>'Set a analizar'!K468</f>
        <v>0</v>
      </c>
      <c r="L162" s="2">
        <f>'Set a analizar'!L468</f>
        <v>0</v>
      </c>
      <c r="M162" s="2">
        <f>'Set a analizar'!M468</f>
        <v>0</v>
      </c>
      <c r="N162" s="2">
        <f>'Set a analizar'!N468</f>
        <v>-1.1587000000000001</v>
      </c>
      <c r="O162" s="2">
        <f>'Set a analizar'!O468</f>
        <v>46150</v>
      </c>
      <c r="P162" s="2">
        <f>'Set a analizar'!P468</f>
        <v>0.998</v>
      </c>
      <c r="Q162" s="2">
        <f>'Set a analizar'!Q468</f>
        <v>0</v>
      </c>
    </row>
    <row r="163" spans="2:17" ht="30" x14ac:dyDescent="0.25">
      <c r="B163" s="2">
        <f>'Set a analizar'!B469</f>
        <v>-1</v>
      </c>
      <c r="C163" s="2" t="str">
        <f>'Set a analizar'!C469</f>
        <v>B8</v>
      </c>
      <c r="D163" s="2">
        <f>'Set a analizar'!D469</f>
        <v>8</v>
      </c>
      <c r="E163" s="2" t="str">
        <f>'Set a analizar'!E469</f>
        <v>C5</v>
      </c>
      <c r="F163" s="2" t="str">
        <f>'Set a analizar'!F469</f>
        <v>Combination</v>
      </c>
      <c r="G163" s="2" t="str">
        <f>'Set a analizar'!G469</f>
        <v>Max</v>
      </c>
      <c r="H163" s="2">
        <f>'Set a analizar'!H469</f>
        <v>4.9520999999999997</v>
      </c>
      <c r="I163" s="2">
        <f>'Set a analizar'!I469</f>
        <v>0</v>
      </c>
      <c r="J163" s="2">
        <f>'Set a analizar'!J469</f>
        <v>7.9337</v>
      </c>
      <c r="K163" s="2">
        <f>'Set a analizar'!K469</f>
        <v>0</v>
      </c>
      <c r="L163" s="2">
        <f>'Set a analizar'!L469</f>
        <v>0</v>
      </c>
      <c r="M163" s="2">
        <f>'Set a analizar'!M469</f>
        <v>0</v>
      </c>
      <c r="N163" s="2">
        <f>'Set a analizar'!N469</f>
        <v>-1.4021999999999999</v>
      </c>
      <c r="O163" s="2">
        <f>'Set a analizar'!O469</f>
        <v>46181</v>
      </c>
      <c r="P163" s="2">
        <f>'Set a analizar'!P469</f>
        <v>0</v>
      </c>
      <c r="Q163" s="2">
        <f>'Set a analizar'!Q469</f>
        <v>0</v>
      </c>
    </row>
    <row r="164" spans="2:17" ht="30" x14ac:dyDescent="0.25">
      <c r="B164" s="2">
        <f>'Set a analizar'!B470</f>
        <v>-1</v>
      </c>
      <c r="C164" s="2" t="str">
        <f>'Set a analizar'!C470</f>
        <v>B8</v>
      </c>
      <c r="D164" s="2">
        <f>'Set a analizar'!D470</f>
        <v>8</v>
      </c>
      <c r="E164" s="2" t="str">
        <f>'Set a analizar'!E470</f>
        <v>C5</v>
      </c>
      <c r="F164" s="2" t="str">
        <f>'Set a analizar'!F470</f>
        <v>Combination</v>
      </c>
      <c r="G164" s="2" t="str">
        <f>'Set a analizar'!G470</f>
        <v>Max</v>
      </c>
      <c r="H164" s="2">
        <f>'Set a analizar'!H470</f>
        <v>5.3761000000000001</v>
      </c>
      <c r="I164" s="2">
        <f>'Set a analizar'!I470</f>
        <v>0</v>
      </c>
      <c r="J164" s="2">
        <f>'Set a analizar'!J470</f>
        <v>8.0927000000000007</v>
      </c>
      <c r="K164" s="2">
        <f>'Set a analizar'!K470</f>
        <v>0</v>
      </c>
      <c r="L164" s="2">
        <f>'Set a analizar'!L470</f>
        <v>0</v>
      </c>
      <c r="M164" s="2">
        <f>'Set a analizar'!M470</f>
        <v>0</v>
      </c>
      <c r="N164" s="2">
        <f>'Set a analizar'!N470</f>
        <v>-4.7506000000000004</v>
      </c>
      <c r="O164" s="2">
        <f>'Set a analizar'!O470</f>
        <v>46181</v>
      </c>
      <c r="P164" s="2">
        <f>'Set a analizar'!P470</f>
        <v>0.42399999999999999</v>
      </c>
      <c r="Q164" s="2">
        <f>'Set a analizar'!Q470</f>
        <v>0</v>
      </c>
    </row>
    <row r="165" spans="2:17" ht="30" x14ac:dyDescent="0.25">
      <c r="B165" s="2">
        <f>'Set a analizar'!B471</f>
        <v>-1</v>
      </c>
      <c r="C165" s="2" t="str">
        <f>'Set a analizar'!C471</f>
        <v>B8</v>
      </c>
      <c r="D165" s="2">
        <f>'Set a analizar'!D471</f>
        <v>8</v>
      </c>
      <c r="E165" s="2" t="str">
        <f>'Set a analizar'!E471</f>
        <v>C5</v>
      </c>
      <c r="F165" s="2" t="str">
        <f>'Set a analizar'!F471</f>
        <v>Combination</v>
      </c>
      <c r="G165" s="2" t="str">
        <f>'Set a analizar'!G471</f>
        <v>Max</v>
      </c>
      <c r="H165" s="2">
        <f>'Set a analizar'!H471</f>
        <v>5.8000999999999996</v>
      </c>
      <c r="I165" s="2">
        <f>'Set a analizar'!I471</f>
        <v>0</v>
      </c>
      <c r="J165" s="2">
        <f>'Set a analizar'!J471</f>
        <v>8.2516999999999996</v>
      </c>
      <c r="K165" s="2">
        <f>'Set a analizar'!K471</f>
        <v>0</v>
      </c>
      <c r="L165" s="2">
        <f>'Set a analizar'!L471</f>
        <v>0</v>
      </c>
      <c r="M165" s="2">
        <f>'Set a analizar'!M471</f>
        <v>0</v>
      </c>
      <c r="N165" s="2">
        <f>'Set a analizar'!N471</f>
        <v>-8.1664999999999992</v>
      </c>
      <c r="O165" s="2">
        <f>'Set a analizar'!O471</f>
        <v>46181</v>
      </c>
      <c r="P165" s="2">
        <f>'Set a analizar'!P471</f>
        <v>0.84799999999999998</v>
      </c>
      <c r="Q165" s="2">
        <f>'Set a analizar'!Q471</f>
        <v>0</v>
      </c>
    </row>
    <row r="166" spans="2:17" ht="30" x14ac:dyDescent="0.25">
      <c r="B166" s="2">
        <f>'Set a analizar'!B472</f>
        <v>-1</v>
      </c>
      <c r="C166" s="2" t="str">
        <f>'Set a analizar'!C472</f>
        <v>B8</v>
      </c>
      <c r="D166" s="2">
        <f>'Set a analizar'!D472</f>
        <v>8</v>
      </c>
      <c r="E166" s="2" t="str">
        <f>'Set a analizar'!E472</f>
        <v>C5</v>
      </c>
      <c r="F166" s="2" t="str">
        <f>'Set a analizar'!F472</f>
        <v>Combination</v>
      </c>
      <c r="G166" s="2" t="str">
        <f>'Set a analizar'!G472</f>
        <v>Min</v>
      </c>
      <c r="H166" s="2">
        <f>'Set a analizar'!H472</f>
        <v>0.15</v>
      </c>
      <c r="I166" s="2">
        <f>'Set a analizar'!I472</f>
        <v>0</v>
      </c>
      <c r="J166" s="2">
        <f>'Set a analizar'!J472</f>
        <v>-8.4524000000000008</v>
      </c>
      <c r="K166" s="2">
        <f>'Set a analizar'!K472</f>
        <v>0</v>
      </c>
      <c r="L166" s="2">
        <f>'Set a analizar'!L472</f>
        <v>0</v>
      </c>
      <c r="M166" s="2">
        <f>'Set a analizar'!M472</f>
        <v>0</v>
      </c>
      <c r="N166" s="2">
        <f>'Set a analizar'!N472</f>
        <v>-8.9521999999999995</v>
      </c>
      <c r="O166" s="2">
        <f>'Set a analizar'!O472</f>
        <v>46030</v>
      </c>
      <c r="P166" s="2">
        <f>'Set a analizar'!P472</f>
        <v>0.15</v>
      </c>
      <c r="Q166" s="2">
        <f>'Set a analizar'!Q472</f>
        <v>0</v>
      </c>
    </row>
    <row r="167" spans="2:17" ht="30" x14ac:dyDescent="0.25">
      <c r="B167" s="2">
        <f>'Set a analizar'!B473</f>
        <v>-1</v>
      </c>
      <c r="C167" s="2" t="str">
        <f>'Set a analizar'!C473</f>
        <v>B8</v>
      </c>
      <c r="D167" s="2">
        <f>'Set a analizar'!D473</f>
        <v>8</v>
      </c>
      <c r="E167" s="2" t="str">
        <f>'Set a analizar'!E473</f>
        <v>C5</v>
      </c>
      <c r="F167" s="2" t="str">
        <f>'Set a analizar'!F473</f>
        <v>Combination</v>
      </c>
      <c r="G167" s="2" t="str">
        <f>'Set a analizar'!G473</f>
        <v>Min</v>
      </c>
      <c r="H167" s="2">
        <f>'Set a analizar'!H473</f>
        <v>0.55500000000000005</v>
      </c>
      <c r="I167" s="2">
        <f>'Set a analizar'!I473</f>
        <v>0</v>
      </c>
      <c r="J167" s="2">
        <f>'Set a analizar'!J473</f>
        <v>-8.3004999999999995</v>
      </c>
      <c r="K167" s="2">
        <f>'Set a analizar'!K473</f>
        <v>0</v>
      </c>
      <c r="L167" s="2">
        <f>'Set a analizar'!L473</f>
        <v>0</v>
      </c>
      <c r="M167" s="2">
        <f>'Set a analizar'!M473</f>
        <v>0</v>
      </c>
      <c r="N167" s="2">
        <f>'Set a analizar'!N473</f>
        <v>-5.5597000000000003</v>
      </c>
      <c r="O167" s="2">
        <f>'Set a analizar'!O473</f>
        <v>46030</v>
      </c>
      <c r="P167" s="2">
        <f>'Set a analizar'!P473</f>
        <v>0.55500000000000005</v>
      </c>
      <c r="Q167" s="2">
        <f>'Set a analizar'!Q473</f>
        <v>0</v>
      </c>
    </row>
    <row r="168" spans="2:17" ht="30" x14ac:dyDescent="0.25">
      <c r="B168" s="2">
        <f>'Set a analizar'!B474</f>
        <v>-1</v>
      </c>
      <c r="C168" s="2" t="str">
        <f>'Set a analizar'!C474</f>
        <v>B8</v>
      </c>
      <c r="D168" s="2">
        <f>'Set a analizar'!D474</f>
        <v>8</v>
      </c>
      <c r="E168" s="2" t="str">
        <f>'Set a analizar'!E474</f>
        <v>C5</v>
      </c>
      <c r="F168" s="2" t="str">
        <f>'Set a analizar'!F474</f>
        <v>Combination</v>
      </c>
      <c r="G168" s="2" t="str">
        <f>'Set a analizar'!G474</f>
        <v>Min</v>
      </c>
      <c r="H168" s="2">
        <f>'Set a analizar'!H474</f>
        <v>0.96</v>
      </c>
      <c r="I168" s="2">
        <f>'Set a analizar'!I474</f>
        <v>0</v>
      </c>
      <c r="J168" s="2">
        <f>'Set a analizar'!J474</f>
        <v>-8.1486999999999998</v>
      </c>
      <c r="K168" s="2">
        <f>'Set a analizar'!K474</f>
        <v>0</v>
      </c>
      <c r="L168" s="2">
        <f>'Set a analizar'!L474</f>
        <v>0</v>
      </c>
      <c r="M168" s="2">
        <f>'Set a analizar'!M474</f>
        <v>0</v>
      </c>
      <c r="N168" s="2">
        <f>'Set a analizar'!N474</f>
        <v>-2.2288000000000001</v>
      </c>
      <c r="O168" s="2">
        <f>'Set a analizar'!O474</f>
        <v>46030</v>
      </c>
      <c r="P168" s="2">
        <f>'Set a analizar'!P474</f>
        <v>0.96</v>
      </c>
      <c r="Q168" s="2">
        <f>'Set a analizar'!Q474</f>
        <v>0</v>
      </c>
    </row>
    <row r="169" spans="2:17" ht="30" x14ac:dyDescent="0.25">
      <c r="B169" s="2">
        <f>'Set a analizar'!B475</f>
        <v>-1</v>
      </c>
      <c r="C169" s="2" t="str">
        <f>'Set a analizar'!C475</f>
        <v>B8</v>
      </c>
      <c r="D169" s="2">
        <f>'Set a analizar'!D475</f>
        <v>8</v>
      </c>
      <c r="E169" s="2" t="str">
        <f>'Set a analizar'!E475</f>
        <v>C5</v>
      </c>
      <c r="F169" s="2" t="str">
        <f>'Set a analizar'!F475</f>
        <v>Combination</v>
      </c>
      <c r="G169" s="2" t="str">
        <f>'Set a analizar'!G475</f>
        <v>Min</v>
      </c>
      <c r="H169" s="2">
        <f>'Set a analizar'!H475</f>
        <v>0.96</v>
      </c>
      <c r="I169" s="2">
        <f>'Set a analizar'!I475</f>
        <v>0</v>
      </c>
      <c r="J169" s="2">
        <f>'Set a analizar'!J475</f>
        <v>-5.64</v>
      </c>
      <c r="K169" s="2">
        <f>'Set a analizar'!K475</f>
        <v>0</v>
      </c>
      <c r="L169" s="2">
        <f>'Set a analizar'!L475</f>
        <v>0</v>
      </c>
      <c r="M169" s="2">
        <f>'Set a analizar'!M475</f>
        <v>0</v>
      </c>
      <c r="N169" s="2">
        <f>'Set a analizar'!N475</f>
        <v>-1.9681999999999999</v>
      </c>
      <c r="O169" s="2">
        <f>'Set a analizar'!O475</f>
        <v>46061</v>
      </c>
      <c r="P169" s="2">
        <f>'Set a analizar'!P475</f>
        <v>0</v>
      </c>
      <c r="Q169" s="2">
        <f>'Set a analizar'!Q475</f>
        <v>0</v>
      </c>
    </row>
    <row r="170" spans="2:17" ht="30" x14ac:dyDescent="0.25">
      <c r="B170" s="2">
        <f>'Set a analizar'!B476</f>
        <v>-1</v>
      </c>
      <c r="C170" s="2" t="str">
        <f>'Set a analizar'!C476</f>
        <v>B8</v>
      </c>
      <c r="D170" s="2">
        <f>'Set a analizar'!D476</f>
        <v>8</v>
      </c>
      <c r="E170" s="2" t="str">
        <f>'Set a analizar'!E476</f>
        <v>C5</v>
      </c>
      <c r="F170" s="2" t="str">
        <f>'Set a analizar'!F476</f>
        <v>Combination</v>
      </c>
      <c r="G170" s="2" t="str">
        <f>'Set a analizar'!G476</f>
        <v>Min</v>
      </c>
      <c r="H170" s="2">
        <f>'Set a analizar'!H476</f>
        <v>1.4590000000000001</v>
      </c>
      <c r="I170" s="2">
        <f>'Set a analizar'!I476</f>
        <v>0</v>
      </c>
      <c r="J170" s="2">
        <f>'Set a analizar'!J476</f>
        <v>-5.4528999999999996</v>
      </c>
      <c r="K170" s="2">
        <f>'Set a analizar'!K476</f>
        <v>0</v>
      </c>
      <c r="L170" s="2">
        <f>'Set a analizar'!L476</f>
        <v>0</v>
      </c>
      <c r="M170" s="2">
        <f>'Set a analizar'!M476</f>
        <v>0</v>
      </c>
      <c r="N170" s="2">
        <f>'Set a analizar'!N476</f>
        <v>0.79949999999999999</v>
      </c>
      <c r="O170" s="2">
        <f>'Set a analizar'!O476</f>
        <v>46061</v>
      </c>
      <c r="P170" s="2">
        <f>'Set a analizar'!P476</f>
        <v>0.499</v>
      </c>
      <c r="Q170" s="2">
        <f>'Set a analizar'!Q476</f>
        <v>0</v>
      </c>
    </row>
    <row r="171" spans="2:17" ht="30" x14ac:dyDescent="0.25">
      <c r="B171" s="2">
        <f>'Set a analizar'!B477</f>
        <v>-1</v>
      </c>
      <c r="C171" s="2" t="str">
        <f>'Set a analizar'!C477</f>
        <v>B8</v>
      </c>
      <c r="D171" s="2">
        <f>'Set a analizar'!D477</f>
        <v>8</v>
      </c>
      <c r="E171" s="2" t="str">
        <f>'Set a analizar'!E477</f>
        <v>C5</v>
      </c>
      <c r="F171" s="2" t="str">
        <f>'Set a analizar'!F477</f>
        <v>Combination</v>
      </c>
      <c r="G171" s="2" t="str">
        <f>'Set a analizar'!G477</f>
        <v>Min</v>
      </c>
      <c r="H171" s="2">
        <f>'Set a analizar'!H477</f>
        <v>1.958</v>
      </c>
      <c r="I171" s="2">
        <f>'Set a analizar'!I477</f>
        <v>0</v>
      </c>
      <c r="J171" s="2">
        <f>'Set a analizar'!J477</f>
        <v>-5.2657999999999996</v>
      </c>
      <c r="K171" s="2">
        <f>'Set a analizar'!K477</f>
        <v>0</v>
      </c>
      <c r="L171" s="2">
        <f>'Set a analizar'!L477</f>
        <v>0</v>
      </c>
      <c r="M171" s="2">
        <f>'Set a analizar'!M477</f>
        <v>0</v>
      </c>
      <c r="N171" s="2">
        <f>'Set a analizar'!N477</f>
        <v>3.4738000000000002</v>
      </c>
      <c r="O171" s="2">
        <f>'Set a analizar'!O477</f>
        <v>46061</v>
      </c>
      <c r="P171" s="2">
        <f>'Set a analizar'!P477</f>
        <v>0.998</v>
      </c>
      <c r="Q171" s="2">
        <f>'Set a analizar'!Q477</f>
        <v>0</v>
      </c>
    </row>
    <row r="172" spans="2:17" ht="30" x14ac:dyDescent="0.25">
      <c r="B172" s="2">
        <f>'Set a analizar'!B478</f>
        <v>-1</v>
      </c>
      <c r="C172" s="2" t="str">
        <f>'Set a analizar'!C478</f>
        <v>B8</v>
      </c>
      <c r="D172" s="2">
        <f>'Set a analizar'!D478</f>
        <v>8</v>
      </c>
      <c r="E172" s="2" t="str">
        <f>'Set a analizar'!E478</f>
        <v>C5</v>
      </c>
      <c r="F172" s="2" t="str">
        <f>'Set a analizar'!F478</f>
        <v>Combination</v>
      </c>
      <c r="G172" s="2" t="str">
        <f>'Set a analizar'!G478</f>
        <v>Min</v>
      </c>
      <c r="H172" s="2">
        <f>'Set a analizar'!H478</f>
        <v>1.958</v>
      </c>
      <c r="I172" s="2">
        <f>'Set a analizar'!I478</f>
        <v>0</v>
      </c>
      <c r="J172" s="2">
        <f>'Set a analizar'!J478</f>
        <v>-2.1888000000000001</v>
      </c>
      <c r="K172" s="2">
        <f>'Set a analizar'!K478</f>
        <v>0</v>
      </c>
      <c r="L172" s="2">
        <f>'Set a analizar'!L478</f>
        <v>0</v>
      </c>
      <c r="M172" s="2">
        <f>'Set a analizar'!M478</f>
        <v>0</v>
      </c>
      <c r="N172" s="2">
        <f>'Set a analizar'!N478</f>
        <v>3.6061999999999999</v>
      </c>
      <c r="O172" s="2">
        <f>'Set a analizar'!O478</f>
        <v>46089</v>
      </c>
      <c r="P172" s="2">
        <f>'Set a analizar'!P478</f>
        <v>0</v>
      </c>
      <c r="Q172" s="2">
        <f>'Set a analizar'!Q478</f>
        <v>0</v>
      </c>
    </row>
    <row r="173" spans="2:17" ht="30" x14ac:dyDescent="0.25">
      <c r="B173" s="2">
        <f>'Set a analizar'!B479</f>
        <v>-1</v>
      </c>
      <c r="C173" s="2" t="str">
        <f>'Set a analizar'!C479</f>
        <v>B8</v>
      </c>
      <c r="D173" s="2">
        <f>'Set a analizar'!D479</f>
        <v>8</v>
      </c>
      <c r="E173" s="2" t="str">
        <f>'Set a analizar'!E479</f>
        <v>C5</v>
      </c>
      <c r="F173" s="2" t="str">
        <f>'Set a analizar'!F479</f>
        <v>Combination</v>
      </c>
      <c r="G173" s="2" t="str">
        <f>'Set a analizar'!G479</f>
        <v>Min</v>
      </c>
      <c r="H173" s="2">
        <f>'Set a analizar'!H479</f>
        <v>2.4569999999999999</v>
      </c>
      <c r="I173" s="2">
        <f>'Set a analizar'!I479</f>
        <v>0</v>
      </c>
      <c r="J173" s="2">
        <f>'Set a analizar'!J479</f>
        <v>-2.0015999999999998</v>
      </c>
      <c r="K173" s="2">
        <f>'Set a analizar'!K479</f>
        <v>0</v>
      </c>
      <c r="L173" s="2">
        <f>'Set a analizar'!L479</f>
        <v>0</v>
      </c>
      <c r="M173" s="2">
        <f>'Set a analizar'!M479</f>
        <v>0</v>
      </c>
      <c r="N173" s="2">
        <f>'Set a analizar'!N479</f>
        <v>4.6516000000000002</v>
      </c>
      <c r="O173" s="2">
        <f>'Set a analizar'!O479</f>
        <v>46089</v>
      </c>
      <c r="P173" s="2">
        <f>'Set a analizar'!P479</f>
        <v>0.499</v>
      </c>
      <c r="Q173" s="2">
        <f>'Set a analizar'!Q479</f>
        <v>0</v>
      </c>
    </row>
    <row r="174" spans="2:17" ht="30" x14ac:dyDescent="0.25">
      <c r="B174" s="2">
        <f>'Set a analizar'!B480</f>
        <v>-1</v>
      </c>
      <c r="C174" s="2" t="str">
        <f>'Set a analizar'!C480</f>
        <v>B8</v>
      </c>
      <c r="D174" s="2">
        <f>'Set a analizar'!D480</f>
        <v>8</v>
      </c>
      <c r="E174" s="2" t="str">
        <f>'Set a analizar'!E480</f>
        <v>C5</v>
      </c>
      <c r="F174" s="2" t="str">
        <f>'Set a analizar'!F480</f>
        <v>Combination</v>
      </c>
      <c r="G174" s="2" t="str">
        <f>'Set a analizar'!G480</f>
        <v>Min</v>
      </c>
      <c r="H174" s="2">
        <f>'Set a analizar'!H480</f>
        <v>2.956</v>
      </c>
      <c r="I174" s="2">
        <f>'Set a analizar'!I480</f>
        <v>0</v>
      </c>
      <c r="J174" s="2">
        <f>'Set a analizar'!J480</f>
        <v>-1.8145</v>
      </c>
      <c r="K174" s="2">
        <f>'Set a analizar'!K480</f>
        <v>0</v>
      </c>
      <c r="L174" s="2">
        <f>'Set a analizar'!L480</f>
        <v>0</v>
      </c>
      <c r="M174" s="2">
        <f>'Set a analizar'!M480</f>
        <v>0</v>
      </c>
      <c r="N174" s="2">
        <f>'Set a analizar'!N480</f>
        <v>5.5896999999999997</v>
      </c>
      <c r="O174" s="2">
        <f>'Set a analizar'!O480</f>
        <v>46089</v>
      </c>
      <c r="P174" s="2">
        <f>'Set a analizar'!P480</f>
        <v>0.998</v>
      </c>
      <c r="Q174" s="2">
        <f>'Set a analizar'!Q480</f>
        <v>0</v>
      </c>
    </row>
    <row r="175" spans="2:17" ht="30" x14ac:dyDescent="0.25">
      <c r="B175" s="2">
        <f>'Set a analizar'!B481</f>
        <v>-1</v>
      </c>
      <c r="C175" s="2" t="str">
        <f>'Set a analizar'!C481</f>
        <v>B8</v>
      </c>
      <c r="D175" s="2">
        <f>'Set a analizar'!D481</f>
        <v>8</v>
      </c>
      <c r="E175" s="2" t="str">
        <f>'Set a analizar'!E481</f>
        <v>C5</v>
      </c>
      <c r="F175" s="2" t="str">
        <f>'Set a analizar'!F481</f>
        <v>Combination</v>
      </c>
      <c r="G175" s="2" t="str">
        <f>'Set a analizar'!G481</f>
        <v>Min</v>
      </c>
      <c r="H175" s="2">
        <f>'Set a analizar'!H481</f>
        <v>2.956</v>
      </c>
      <c r="I175" s="2">
        <f>'Set a analizar'!I481</f>
        <v>0</v>
      </c>
      <c r="J175" s="2">
        <f>'Set a analizar'!J481</f>
        <v>1.4141999999999999</v>
      </c>
      <c r="K175" s="2">
        <f>'Set a analizar'!K481</f>
        <v>0</v>
      </c>
      <c r="L175" s="2">
        <f>'Set a analizar'!L481</f>
        <v>0</v>
      </c>
      <c r="M175" s="2">
        <f>'Set a analizar'!M481</f>
        <v>0</v>
      </c>
      <c r="N175" s="2">
        <f>'Set a analizar'!N481</f>
        <v>5.5951000000000004</v>
      </c>
      <c r="O175" s="2">
        <f>'Set a analizar'!O481</f>
        <v>46120</v>
      </c>
      <c r="P175" s="2">
        <f>'Set a analizar'!P481</f>
        <v>0</v>
      </c>
      <c r="Q175" s="2">
        <f>'Set a analizar'!Q481</f>
        <v>0</v>
      </c>
    </row>
    <row r="176" spans="2:17" ht="30" x14ac:dyDescent="0.25">
      <c r="B176" s="2">
        <f>'Set a analizar'!B482</f>
        <v>-1</v>
      </c>
      <c r="C176" s="2" t="str">
        <f>'Set a analizar'!C482</f>
        <v>B8</v>
      </c>
      <c r="D176" s="2">
        <f>'Set a analizar'!D482</f>
        <v>8</v>
      </c>
      <c r="E176" s="2" t="str">
        <f>'Set a analizar'!E482</f>
        <v>C5</v>
      </c>
      <c r="F176" s="2" t="str">
        <f>'Set a analizar'!F482</f>
        <v>Combination</v>
      </c>
      <c r="G176" s="2" t="str">
        <f>'Set a analizar'!G482</f>
        <v>Min</v>
      </c>
      <c r="H176" s="2">
        <f>'Set a analizar'!H482</f>
        <v>3.4550000000000001</v>
      </c>
      <c r="I176" s="2">
        <f>'Set a analizar'!I482</f>
        <v>0</v>
      </c>
      <c r="J176" s="2">
        <f>'Set a analizar'!J482</f>
        <v>1.6012999999999999</v>
      </c>
      <c r="K176" s="2">
        <f>'Set a analizar'!K482</f>
        <v>0</v>
      </c>
      <c r="L176" s="2">
        <f>'Set a analizar'!L482</f>
        <v>0</v>
      </c>
      <c r="M176" s="2">
        <f>'Set a analizar'!M482</f>
        <v>0</v>
      </c>
      <c r="N176" s="2">
        <f>'Set a analizar'!N482</f>
        <v>4.8183999999999996</v>
      </c>
      <c r="O176" s="2">
        <f>'Set a analizar'!O482</f>
        <v>46120</v>
      </c>
      <c r="P176" s="2">
        <f>'Set a analizar'!P482</f>
        <v>0.499</v>
      </c>
      <c r="Q176" s="2">
        <f>'Set a analizar'!Q482</f>
        <v>0</v>
      </c>
    </row>
    <row r="177" spans="2:17" ht="30" x14ac:dyDescent="0.25">
      <c r="B177" s="2">
        <f>'Set a analizar'!B483</f>
        <v>-1</v>
      </c>
      <c r="C177" s="2" t="str">
        <f>'Set a analizar'!C483</f>
        <v>B8</v>
      </c>
      <c r="D177" s="2">
        <f>'Set a analizar'!D483</f>
        <v>8</v>
      </c>
      <c r="E177" s="2" t="str">
        <f>'Set a analizar'!E483</f>
        <v>C5</v>
      </c>
      <c r="F177" s="2" t="str">
        <f>'Set a analizar'!F483</f>
        <v>Combination</v>
      </c>
      <c r="G177" s="2" t="str">
        <f>'Set a analizar'!G483</f>
        <v>Min</v>
      </c>
      <c r="H177" s="2">
        <f>'Set a analizar'!H483</f>
        <v>3.9540999999999999</v>
      </c>
      <c r="I177" s="2">
        <f>'Set a analizar'!I483</f>
        <v>0</v>
      </c>
      <c r="J177" s="2">
        <f>'Set a analizar'!J483</f>
        <v>1.7884</v>
      </c>
      <c r="K177" s="2">
        <f>'Set a analizar'!K483</f>
        <v>0</v>
      </c>
      <c r="L177" s="2">
        <f>'Set a analizar'!L483</f>
        <v>0</v>
      </c>
      <c r="M177" s="2">
        <f>'Set a analizar'!M483</f>
        <v>0</v>
      </c>
      <c r="N177" s="2">
        <f>'Set a analizar'!N483</f>
        <v>3.9483000000000001</v>
      </c>
      <c r="O177" s="2">
        <f>'Set a analizar'!O483</f>
        <v>46120</v>
      </c>
      <c r="P177" s="2">
        <f>'Set a analizar'!P483</f>
        <v>0.998</v>
      </c>
      <c r="Q177" s="2">
        <f>'Set a analizar'!Q483</f>
        <v>0</v>
      </c>
    </row>
    <row r="178" spans="2:17" ht="30" x14ac:dyDescent="0.25">
      <c r="B178" s="2">
        <f>'Set a analizar'!B484</f>
        <v>-1</v>
      </c>
      <c r="C178" s="2" t="str">
        <f>'Set a analizar'!C484</f>
        <v>B8</v>
      </c>
      <c r="D178" s="2">
        <f>'Set a analizar'!D484</f>
        <v>8</v>
      </c>
      <c r="E178" s="2" t="str">
        <f>'Set a analizar'!E484</f>
        <v>C5</v>
      </c>
      <c r="F178" s="2" t="str">
        <f>'Set a analizar'!F484</f>
        <v>Combination</v>
      </c>
      <c r="G178" s="2" t="str">
        <f>'Set a analizar'!G484</f>
        <v>Min</v>
      </c>
      <c r="H178" s="2">
        <f>'Set a analizar'!H484</f>
        <v>3.9540999999999999</v>
      </c>
      <c r="I178" s="2">
        <f>'Set a analizar'!I484</f>
        <v>0</v>
      </c>
      <c r="J178" s="2">
        <f>'Set a analizar'!J484</f>
        <v>4.8762999999999996</v>
      </c>
      <c r="K178" s="2">
        <f>'Set a analizar'!K484</f>
        <v>0</v>
      </c>
      <c r="L178" s="2">
        <f>'Set a analizar'!L484</f>
        <v>0</v>
      </c>
      <c r="M178" s="2">
        <f>'Set a analizar'!M484</f>
        <v>0</v>
      </c>
      <c r="N178" s="2">
        <f>'Set a analizar'!N484</f>
        <v>3.8279999999999998</v>
      </c>
      <c r="O178" s="2">
        <f>'Set a analizar'!O484</f>
        <v>46150</v>
      </c>
      <c r="P178" s="2">
        <f>'Set a analizar'!P484</f>
        <v>0</v>
      </c>
      <c r="Q178" s="2">
        <f>'Set a analizar'!Q484</f>
        <v>0</v>
      </c>
    </row>
    <row r="179" spans="2:17" ht="30" x14ac:dyDescent="0.25">
      <c r="B179" s="2">
        <f>'Set a analizar'!B485</f>
        <v>-1</v>
      </c>
      <c r="C179" s="2" t="str">
        <f>'Set a analizar'!C485</f>
        <v>B8</v>
      </c>
      <c r="D179" s="2">
        <f>'Set a analizar'!D485</f>
        <v>8</v>
      </c>
      <c r="E179" s="2" t="str">
        <f>'Set a analizar'!E485</f>
        <v>C5</v>
      </c>
      <c r="F179" s="2" t="str">
        <f>'Set a analizar'!F485</f>
        <v>Combination</v>
      </c>
      <c r="G179" s="2" t="str">
        <f>'Set a analizar'!G485</f>
        <v>Min</v>
      </c>
      <c r="H179" s="2">
        <f>'Set a analizar'!H485</f>
        <v>4.4531000000000001</v>
      </c>
      <c r="I179" s="2">
        <f>'Set a analizar'!I485</f>
        <v>0</v>
      </c>
      <c r="J179" s="2">
        <f>'Set a analizar'!J485</f>
        <v>5.0633999999999997</v>
      </c>
      <c r="K179" s="2">
        <f>'Set a analizar'!K485</f>
        <v>0</v>
      </c>
      <c r="L179" s="2">
        <f>'Set a analizar'!L485</f>
        <v>0</v>
      </c>
      <c r="M179" s="2">
        <f>'Set a analizar'!M485</f>
        <v>0</v>
      </c>
      <c r="N179" s="2">
        <f>'Set a analizar'!N485</f>
        <v>1.3181</v>
      </c>
      <c r="O179" s="2">
        <f>'Set a analizar'!O485</f>
        <v>46150</v>
      </c>
      <c r="P179" s="2">
        <f>'Set a analizar'!P485</f>
        <v>0.499</v>
      </c>
      <c r="Q179" s="2">
        <f>'Set a analizar'!Q485</f>
        <v>0</v>
      </c>
    </row>
    <row r="180" spans="2:17" ht="30" x14ac:dyDescent="0.25">
      <c r="B180" s="2">
        <f>'Set a analizar'!B486</f>
        <v>-1</v>
      </c>
      <c r="C180" s="2" t="str">
        <f>'Set a analizar'!C486</f>
        <v>B8</v>
      </c>
      <c r="D180" s="2">
        <f>'Set a analizar'!D486</f>
        <v>8</v>
      </c>
      <c r="E180" s="2" t="str">
        <f>'Set a analizar'!E486</f>
        <v>C5</v>
      </c>
      <c r="F180" s="2" t="str">
        <f>'Set a analizar'!F486</f>
        <v>Combination</v>
      </c>
      <c r="G180" s="2" t="str">
        <f>'Set a analizar'!G486</f>
        <v>Min</v>
      </c>
      <c r="H180" s="2">
        <f>'Set a analizar'!H486</f>
        <v>4.9520999999999997</v>
      </c>
      <c r="I180" s="2">
        <f>'Set a analizar'!I486</f>
        <v>0</v>
      </c>
      <c r="J180" s="2">
        <f>'Set a analizar'!J486</f>
        <v>5.2506000000000004</v>
      </c>
      <c r="K180" s="2">
        <f>'Set a analizar'!K486</f>
        <v>0</v>
      </c>
      <c r="L180" s="2">
        <f>'Set a analizar'!L486</f>
        <v>0</v>
      </c>
      <c r="M180" s="2">
        <f>'Set a analizar'!M486</f>
        <v>0</v>
      </c>
      <c r="N180" s="2">
        <f>'Set a analizar'!N486</f>
        <v>-1.2851999999999999</v>
      </c>
      <c r="O180" s="2">
        <f>'Set a analizar'!O486</f>
        <v>46150</v>
      </c>
      <c r="P180" s="2">
        <f>'Set a analizar'!P486</f>
        <v>0.998</v>
      </c>
      <c r="Q180" s="2">
        <f>'Set a analizar'!Q486</f>
        <v>0</v>
      </c>
    </row>
    <row r="181" spans="2:17" ht="30" x14ac:dyDescent="0.25">
      <c r="B181" s="2">
        <f>'Set a analizar'!B487</f>
        <v>-1</v>
      </c>
      <c r="C181" s="2" t="str">
        <f>'Set a analizar'!C487</f>
        <v>B8</v>
      </c>
      <c r="D181" s="2">
        <f>'Set a analizar'!D487</f>
        <v>8</v>
      </c>
      <c r="E181" s="2" t="str">
        <f>'Set a analizar'!E487</f>
        <v>C5</v>
      </c>
      <c r="F181" s="2" t="str">
        <f>'Set a analizar'!F487</f>
        <v>Combination</v>
      </c>
      <c r="G181" s="2" t="str">
        <f>'Set a analizar'!G487</f>
        <v>Min</v>
      </c>
      <c r="H181" s="2">
        <f>'Set a analizar'!H487</f>
        <v>4.9520999999999997</v>
      </c>
      <c r="I181" s="2">
        <f>'Set a analizar'!I487</f>
        <v>0</v>
      </c>
      <c r="J181" s="2">
        <f>'Set a analizar'!J487</f>
        <v>7.8175999999999997</v>
      </c>
      <c r="K181" s="2">
        <f>'Set a analizar'!K487</f>
        <v>0</v>
      </c>
      <c r="L181" s="2">
        <f>'Set a analizar'!L487</f>
        <v>0</v>
      </c>
      <c r="M181" s="2">
        <f>'Set a analizar'!M487</f>
        <v>0</v>
      </c>
      <c r="N181" s="2">
        <f>'Set a analizar'!N487</f>
        <v>-1.53</v>
      </c>
      <c r="O181" s="2">
        <f>'Set a analizar'!O487</f>
        <v>46181</v>
      </c>
      <c r="P181" s="2">
        <f>'Set a analizar'!P487</f>
        <v>0</v>
      </c>
      <c r="Q181" s="2">
        <f>'Set a analizar'!Q487</f>
        <v>0</v>
      </c>
    </row>
    <row r="182" spans="2:17" ht="30" x14ac:dyDescent="0.25">
      <c r="B182" s="2">
        <f>'Set a analizar'!B488</f>
        <v>-1</v>
      </c>
      <c r="C182" s="2" t="str">
        <f>'Set a analizar'!C488</f>
        <v>B8</v>
      </c>
      <c r="D182" s="2">
        <f>'Set a analizar'!D488</f>
        <v>8</v>
      </c>
      <c r="E182" s="2" t="str">
        <f>'Set a analizar'!E488</f>
        <v>C5</v>
      </c>
      <c r="F182" s="2" t="str">
        <f>'Set a analizar'!F488</f>
        <v>Combination</v>
      </c>
      <c r="G182" s="2" t="str">
        <f>'Set a analizar'!G488</f>
        <v>Min</v>
      </c>
      <c r="H182" s="2">
        <f>'Set a analizar'!H488</f>
        <v>5.3761000000000001</v>
      </c>
      <c r="I182" s="2">
        <f>'Set a analizar'!I488</f>
        <v>0</v>
      </c>
      <c r="J182" s="2">
        <f>'Set a analizar'!J488</f>
        <v>7.9766000000000004</v>
      </c>
      <c r="K182" s="2">
        <f>'Set a analizar'!K488</f>
        <v>0</v>
      </c>
      <c r="L182" s="2">
        <f>'Set a analizar'!L488</f>
        <v>0</v>
      </c>
      <c r="M182" s="2">
        <f>'Set a analizar'!M488</f>
        <v>0</v>
      </c>
      <c r="N182" s="2">
        <f>'Set a analizar'!N488</f>
        <v>-4.9276</v>
      </c>
      <c r="O182" s="2">
        <f>'Set a analizar'!O488</f>
        <v>46181</v>
      </c>
      <c r="P182" s="2">
        <f>'Set a analizar'!P488</f>
        <v>0.42399999999999999</v>
      </c>
      <c r="Q182" s="2">
        <f>'Set a analizar'!Q488</f>
        <v>0</v>
      </c>
    </row>
    <row r="183" spans="2:17" ht="30" x14ac:dyDescent="0.25">
      <c r="B183" s="2">
        <f>'Set a analizar'!B489</f>
        <v>-1</v>
      </c>
      <c r="C183" s="2" t="str">
        <f>'Set a analizar'!C489</f>
        <v>B8</v>
      </c>
      <c r="D183" s="2">
        <f>'Set a analizar'!D489</f>
        <v>8</v>
      </c>
      <c r="E183" s="2" t="str">
        <f>'Set a analizar'!E489</f>
        <v>C5</v>
      </c>
      <c r="F183" s="2" t="str">
        <f>'Set a analizar'!F489</f>
        <v>Combination</v>
      </c>
      <c r="G183" s="2" t="str">
        <f>'Set a analizar'!G489</f>
        <v>Min</v>
      </c>
      <c r="H183" s="2">
        <f>'Set a analizar'!H489</f>
        <v>5.8000999999999996</v>
      </c>
      <c r="I183" s="2">
        <f>'Set a analizar'!I489</f>
        <v>0</v>
      </c>
      <c r="J183" s="2">
        <f>'Set a analizar'!J489</f>
        <v>8.1356000000000002</v>
      </c>
      <c r="K183" s="2">
        <f>'Set a analizar'!K489</f>
        <v>0</v>
      </c>
      <c r="L183" s="2">
        <f>'Set a analizar'!L489</f>
        <v>0</v>
      </c>
      <c r="M183" s="2">
        <f>'Set a analizar'!M489</f>
        <v>0</v>
      </c>
      <c r="N183" s="2">
        <f>'Set a analizar'!N489</f>
        <v>-8.3926999999999996</v>
      </c>
      <c r="O183" s="2">
        <f>'Set a analizar'!O489</f>
        <v>46181</v>
      </c>
      <c r="P183" s="2">
        <f>'Set a analizar'!P489</f>
        <v>0.84799999999999998</v>
      </c>
      <c r="Q183" s="2">
        <f>'Set a analizar'!Q489</f>
        <v>0</v>
      </c>
    </row>
    <row r="184" spans="2:17" ht="30" x14ac:dyDescent="0.25">
      <c r="B184" s="2">
        <f>'Set a analizar'!B490</f>
        <v>-1</v>
      </c>
      <c r="C184" s="2" t="str">
        <f>'Set a analizar'!C490</f>
        <v>B8</v>
      </c>
      <c r="D184" s="2">
        <f>'Set a analizar'!D490</f>
        <v>8</v>
      </c>
      <c r="E184" s="2" t="str">
        <f>'Set a analizar'!E490</f>
        <v>C6</v>
      </c>
      <c r="F184" s="2" t="str">
        <f>'Set a analizar'!F490</f>
        <v>Combination</v>
      </c>
      <c r="G184" s="2" t="str">
        <f>'Set a analizar'!G490</f>
        <v>Max</v>
      </c>
      <c r="H184" s="2">
        <f>'Set a analizar'!H490</f>
        <v>0.15</v>
      </c>
      <c r="I184" s="2">
        <f>'Set a analizar'!I490</f>
        <v>0</v>
      </c>
      <c r="J184" s="2">
        <f>'Set a analizar'!J490</f>
        <v>-8.3705999999999996</v>
      </c>
      <c r="K184" s="2">
        <f>'Set a analizar'!K490</f>
        <v>0</v>
      </c>
      <c r="L184" s="2">
        <f>'Set a analizar'!L490</f>
        <v>0</v>
      </c>
      <c r="M184" s="2">
        <f>'Set a analizar'!M490</f>
        <v>0</v>
      </c>
      <c r="N184" s="2">
        <f>'Set a analizar'!N490</f>
        <v>-8.83</v>
      </c>
      <c r="O184" s="2">
        <f>'Set a analizar'!O490</f>
        <v>46030</v>
      </c>
      <c r="P184" s="2">
        <f>'Set a analizar'!P490</f>
        <v>0.15</v>
      </c>
      <c r="Q184" s="2">
        <f>'Set a analizar'!Q490</f>
        <v>0</v>
      </c>
    </row>
    <row r="185" spans="2:17" ht="30" x14ac:dyDescent="0.25">
      <c r="B185" s="2">
        <f>'Set a analizar'!B491</f>
        <v>-1</v>
      </c>
      <c r="C185" s="2" t="str">
        <f>'Set a analizar'!C491</f>
        <v>B8</v>
      </c>
      <c r="D185" s="2">
        <f>'Set a analizar'!D491</f>
        <v>8</v>
      </c>
      <c r="E185" s="2" t="str">
        <f>'Set a analizar'!E491</f>
        <v>C6</v>
      </c>
      <c r="F185" s="2" t="str">
        <f>'Set a analizar'!F491</f>
        <v>Combination</v>
      </c>
      <c r="G185" s="2" t="str">
        <f>'Set a analizar'!G491</f>
        <v>Max</v>
      </c>
      <c r="H185" s="2">
        <f>'Set a analizar'!H491</f>
        <v>0.55500000000000005</v>
      </c>
      <c r="I185" s="2">
        <f>'Set a analizar'!I491</f>
        <v>0</v>
      </c>
      <c r="J185" s="2">
        <f>'Set a analizar'!J491</f>
        <v>-8.2187000000000001</v>
      </c>
      <c r="K185" s="2">
        <f>'Set a analizar'!K491</f>
        <v>0</v>
      </c>
      <c r="L185" s="2">
        <f>'Set a analizar'!L491</f>
        <v>0</v>
      </c>
      <c r="M185" s="2">
        <f>'Set a analizar'!M491</f>
        <v>0</v>
      </c>
      <c r="N185" s="2">
        <f>'Set a analizar'!N491</f>
        <v>-5.4706000000000001</v>
      </c>
      <c r="O185" s="2">
        <f>'Set a analizar'!O491</f>
        <v>46030</v>
      </c>
      <c r="P185" s="2">
        <f>'Set a analizar'!P491</f>
        <v>0.55500000000000005</v>
      </c>
      <c r="Q185" s="2">
        <f>'Set a analizar'!Q491</f>
        <v>0</v>
      </c>
    </row>
    <row r="186" spans="2:17" ht="30" x14ac:dyDescent="0.25">
      <c r="B186" s="2">
        <f>'Set a analizar'!B492</f>
        <v>-1</v>
      </c>
      <c r="C186" s="2" t="str">
        <f>'Set a analizar'!C492</f>
        <v>B8</v>
      </c>
      <c r="D186" s="2">
        <f>'Set a analizar'!D492</f>
        <v>8</v>
      </c>
      <c r="E186" s="2" t="str">
        <f>'Set a analizar'!E492</f>
        <v>C6</v>
      </c>
      <c r="F186" s="2" t="str">
        <f>'Set a analizar'!F492</f>
        <v>Combination</v>
      </c>
      <c r="G186" s="2" t="str">
        <f>'Set a analizar'!G492</f>
        <v>Max</v>
      </c>
      <c r="H186" s="2">
        <f>'Set a analizar'!H492</f>
        <v>0.96</v>
      </c>
      <c r="I186" s="2">
        <f>'Set a analizar'!I492</f>
        <v>0</v>
      </c>
      <c r="J186" s="2">
        <f>'Set a analizar'!J492</f>
        <v>-8.0668000000000006</v>
      </c>
      <c r="K186" s="2">
        <f>'Set a analizar'!K492</f>
        <v>0</v>
      </c>
      <c r="L186" s="2">
        <f>'Set a analizar'!L492</f>
        <v>0</v>
      </c>
      <c r="M186" s="2">
        <f>'Set a analizar'!M492</f>
        <v>0</v>
      </c>
      <c r="N186" s="2">
        <f>'Set a analizar'!N492</f>
        <v>-2.1724999999999999</v>
      </c>
      <c r="O186" s="2">
        <f>'Set a analizar'!O492</f>
        <v>46030</v>
      </c>
      <c r="P186" s="2">
        <f>'Set a analizar'!P492</f>
        <v>0.96</v>
      </c>
      <c r="Q186" s="2">
        <f>'Set a analizar'!Q492</f>
        <v>0</v>
      </c>
    </row>
    <row r="187" spans="2:17" ht="30" x14ac:dyDescent="0.25">
      <c r="B187" s="2">
        <f>'Set a analizar'!B493</f>
        <v>-1</v>
      </c>
      <c r="C187" s="2" t="str">
        <f>'Set a analizar'!C493</f>
        <v>B8</v>
      </c>
      <c r="D187" s="2">
        <f>'Set a analizar'!D493</f>
        <v>8</v>
      </c>
      <c r="E187" s="2" t="str">
        <f>'Set a analizar'!E493</f>
        <v>C6</v>
      </c>
      <c r="F187" s="2" t="str">
        <f>'Set a analizar'!F493</f>
        <v>Combination</v>
      </c>
      <c r="G187" s="2" t="str">
        <f>'Set a analizar'!G493</f>
        <v>Max</v>
      </c>
      <c r="H187" s="2">
        <f>'Set a analizar'!H493</f>
        <v>0.96</v>
      </c>
      <c r="I187" s="2">
        <f>'Set a analizar'!I493</f>
        <v>0</v>
      </c>
      <c r="J187" s="2">
        <f>'Set a analizar'!J493</f>
        <v>-5.5979999999999999</v>
      </c>
      <c r="K187" s="2">
        <f>'Set a analizar'!K493</f>
        <v>0</v>
      </c>
      <c r="L187" s="2">
        <f>'Set a analizar'!L493</f>
        <v>0</v>
      </c>
      <c r="M187" s="2">
        <f>'Set a analizar'!M493</f>
        <v>0</v>
      </c>
      <c r="N187" s="2">
        <f>'Set a analizar'!N493</f>
        <v>-1.9131</v>
      </c>
      <c r="O187" s="2">
        <f>'Set a analizar'!O493</f>
        <v>46061</v>
      </c>
      <c r="P187" s="2">
        <f>'Set a analizar'!P493</f>
        <v>0</v>
      </c>
      <c r="Q187" s="2">
        <f>'Set a analizar'!Q493</f>
        <v>0</v>
      </c>
    </row>
    <row r="188" spans="2:17" ht="30" x14ac:dyDescent="0.25">
      <c r="B188" s="2">
        <f>'Set a analizar'!B494</f>
        <v>-1</v>
      </c>
      <c r="C188" s="2" t="str">
        <f>'Set a analizar'!C494</f>
        <v>B8</v>
      </c>
      <c r="D188" s="2">
        <f>'Set a analizar'!D494</f>
        <v>8</v>
      </c>
      <c r="E188" s="2" t="str">
        <f>'Set a analizar'!E494</f>
        <v>C6</v>
      </c>
      <c r="F188" s="2" t="str">
        <f>'Set a analizar'!F494</f>
        <v>Combination</v>
      </c>
      <c r="G188" s="2" t="str">
        <f>'Set a analizar'!G494</f>
        <v>Max</v>
      </c>
      <c r="H188" s="2">
        <f>'Set a analizar'!H494</f>
        <v>1.4590000000000001</v>
      </c>
      <c r="I188" s="2">
        <f>'Set a analizar'!I494</f>
        <v>0</v>
      </c>
      <c r="J188" s="2">
        <f>'Set a analizar'!J494</f>
        <v>-5.4108000000000001</v>
      </c>
      <c r="K188" s="2">
        <f>'Set a analizar'!K494</f>
        <v>0</v>
      </c>
      <c r="L188" s="2">
        <f>'Set a analizar'!L494</f>
        <v>0</v>
      </c>
      <c r="M188" s="2">
        <f>'Set a analizar'!M494</f>
        <v>0</v>
      </c>
      <c r="N188" s="2">
        <f>'Set a analizar'!N494</f>
        <v>0.83679999999999999</v>
      </c>
      <c r="O188" s="2">
        <f>'Set a analizar'!O494</f>
        <v>46061</v>
      </c>
      <c r="P188" s="2">
        <f>'Set a analizar'!P494</f>
        <v>0.499</v>
      </c>
      <c r="Q188" s="2">
        <f>'Set a analizar'!Q494</f>
        <v>0</v>
      </c>
    </row>
    <row r="189" spans="2:17" ht="30" x14ac:dyDescent="0.25">
      <c r="B189" s="2">
        <f>'Set a analizar'!B495</f>
        <v>-1</v>
      </c>
      <c r="C189" s="2" t="str">
        <f>'Set a analizar'!C495</f>
        <v>B8</v>
      </c>
      <c r="D189" s="2">
        <f>'Set a analizar'!D495</f>
        <v>8</v>
      </c>
      <c r="E189" s="2" t="str">
        <f>'Set a analizar'!E495</f>
        <v>C6</v>
      </c>
      <c r="F189" s="2" t="str">
        <f>'Set a analizar'!F495</f>
        <v>Combination</v>
      </c>
      <c r="G189" s="2" t="str">
        <f>'Set a analizar'!G495</f>
        <v>Max</v>
      </c>
      <c r="H189" s="2">
        <f>'Set a analizar'!H495</f>
        <v>1.958</v>
      </c>
      <c r="I189" s="2">
        <f>'Set a analizar'!I495</f>
        <v>0</v>
      </c>
      <c r="J189" s="2">
        <f>'Set a analizar'!J495</f>
        <v>-5.2237</v>
      </c>
      <c r="K189" s="2">
        <f>'Set a analizar'!K495</f>
        <v>0</v>
      </c>
      <c r="L189" s="2">
        <f>'Set a analizar'!L495</f>
        <v>0</v>
      </c>
      <c r="M189" s="2">
        <f>'Set a analizar'!M495</f>
        <v>0</v>
      </c>
      <c r="N189" s="2">
        <f>'Set a analizar'!N495</f>
        <v>3.4992000000000001</v>
      </c>
      <c r="O189" s="2">
        <f>'Set a analizar'!O495</f>
        <v>46061</v>
      </c>
      <c r="P189" s="2">
        <f>'Set a analizar'!P495</f>
        <v>0.998</v>
      </c>
      <c r="Q189" s="2">
        <f>'Set a analizar'!Q495</f>
        <v>0</v>
      </c>
    </row>
    <row r="190" spans="2:17" ht="30" x14ac:dyDescent="0.25">
      <c r="B190" s="2">
        <f>'Set a analizar'!B496</f>
        <v>-1</v>
      </c>
      <c r="C190" s="2" t="str">
        <f>'Set a analizar'!C496</f>
        <v>B8</v>
      </c>
      <c r="D190" s="2">
        <f>'Set a analizar'!D496</f>
        <v>8</v>
      </c>
      <c r="E190" s="2" t="str">
        <f>'Set a analizar'!E496</f>
        <v>C6</v>
      </c>
      <c r="F190" s="2" t="str">
        <f>'Set a analizar'!F496</f>
        <v>Combination</v>
      </c>
      <c r="G190" s="2" t="str">
        <f>'Set a analizar'!G496</f>
        <v>Max</v>
      </c>
      <c r="H190" s="2">
        <f>'Set a analizar'!H496</f>
        <v>1.958</v>
      </c>
      <c r="I190" s="2">
        <f>'Set a analizar'!I496</f>
        <v>0</v>
      </c>
      <c r="J190" s="2">
        <f>'Set a analizar'!J496</f>
        <v>-2.1597</v>
      </c>
      <c r="K190" s="2">
        <f>'Set a analizar'!K496</f>
        <v>0</v>
      </c>
      <c r="L190" s="2">
        <f>'Set a analizar'!L496</f>
        <v>0</v>
      </c>
      <c r="M190" s="2">
        <f>'Set a analizar'!M496</f>
        <v>0</v>
      </c>
      <c r="N190" s="2">
        <f>'Set a analizar'!N496</f>
        <v>3.6309999999999998</v>
      </c>
      <c r="O190" s="2">
        <f>'Set a analizar'!O496</f>
        <v>46089</v>
      </c>
      <c r="P190" s="2">
        <f>'Set a analizar'!P496</f>
        <v>0</v>
      </c>
      <c r="Q190" s="2">
        <f>'Set a analizar'!Q496</f>
        <v>0</v>
      </c>
    </row>
    <row r="191" spans="2:17" ht="30" x14ac:dyDescent="0.25">
      <c r="B191" s="2">
        <f>'Set a analizar'!B497</f>
        <v>-1</v>
      </c>
      <c r="C191" s="2" t="str">
        <f>'Set a analizar'!C497</f>
        <v>B8</v>
      </c>
      <c r="D191" s="2">
        <f>'Set a analizar'!D497</f>
        <v>8</v>
      </c>
      <c r="E191" s="2" t="str">
        <f>'Set a analizar'!E497</f>
        <v>C6</v>
      </c>
      <c r="F191" s="2" t="str">
        <f>'Set a analizar'!F497</f>
        <v>Combination</v>
      </c>
      <c r="G191" s="2" t="str">
        <f>'Set a analizar'!G497</f>
        <v>Max</v>
      </c>
      <c r="H191" s="2">
        <f>'Set a analizar'!H497</f>
        <v>2.4569999999999999</v>
      </c>
      <c r="I191" s="2">
        <f>'Set a analizar'!I497</f>
        <v>0</v>
      </c>
      <c r="J191" s="2">
        <f>'Set a analizar'!J497</f>
        <v>-1.9724999999999999</v>
      </c>
      <c r="K191" s="2">
        <f>'Set a analizar'!K497</f>
        <v>0</v>
      </c>
      <c r="L191" s="2">
        <f>'Set a analizar'!L497</f>
        <v>0</v>
      </c>
      <c r="M191" s="2">
        <f>'Set a analizar'!M497</f>
        <v>0</v>
      </c>
      <c r="N191" s="2">
        <f>'Set a analizar'!N497</f>
        <v>4.6660000000000004</v>
      </c>
      <c r="O191" s="2">
        <f>'Set a analizar'!O497</f>
        <v>46089</v>
      </c>
      <c r="P191" s="2">
        <f>'Set a analizar'!P497</f>
        <v>0.499</v>
      </c>
      <c r="Q191" s="2">
        <f>'Set a analizar'!Q497</f>
        <v>0</v>
      </c>
    </row>
    <row r="192" spans="2:17" ht="30" x14ac:dyDescent="0.25">
      <c r="B192" s="2">
        <f>'Set a analizar'!B498</f>
        <v>-1</v>
      </c>
      <c r="C192" s="2" t="str">
        <f>'Set a analizar'!C498</f>
        <v>B8</v>
      </c>
      <c r="D192" s="2">
        <f>'Set a analizar'!D498</f>
        <v>8</v>
      </c>
      <c r="E192" s="2" t="str">
        <f>'Set a analizar'!E498</f>
        <v>C6</v>
      </c>
      <c r="F192" s="2" t="str">
        <f>'Set a analizar'!F498</f>
        <v>Combination</v>
      </c>
      <c r="G192" s="2" t="str">
        <f>'Set a analizar'!G498</f>
        <v>Max</v>
      </c>
      <c r="H192" s="2">
        <f>'Set a analizar'!H498</f>
        <v>2.956</v>
      </c>
      <c r="I192" s="2">
        <f>'Set a analizar'!I498</f>
        <v>0</v>
      </c>
      <c r="J192" s="2">
        <f>'Set a analizar'!J498</f>
        <v>-1.7854000000000001</v>
      </c>
      <c r="K192" s="2">
        <f>'Set a analizar'!K498</f>
        <v>0</v>
      </c>
      <c r="L192" s="2">
        <f>'Set a analizar'!L498</f>
        <v>0</v>
      </c>
      <c r="M192" s="2">
        <f>'Set a analizar'!M498</f>
        <v>0</v>
      </c>
      <c r="N192" s="2">
        <f>'Set a analizar'!N498</f>
        <v>5.6077000000000004</v>
      </c>
      <c r="O192" s="2">
        <f>'Set a analizar'!O498</f>
        <v>46089</v>
      </c>
      <c r="P192" s="2">
        <f>'Set a analizar'!P498</f>
        <v>0.998</v>
      </c>
      <c r="Q192" s="2">
        <f>'Set a analizar'!Q498</f>
        <v>0</v>
      </c>
    </row>
    <row r="193" spans="2:17" ht="30" x14ac:dyDescent="0.25">
      <c r="B193" s="2">
        <f>'Set a analizar'!B499</f>
        <v>-1</v>
      </c>
      <c r="C193" s="2" t="str">
        <f>'Set a analizar'!C499</f>
        <v>B8</v>
      </c>
      <c r="D193" s="2">
        <f>'Set a analizar'!D499</f>
        <v>8</v>
      </c>
      <c r="E193" s="2" t="str">
        <f>'Set a analizar'!E499</f>
        <v>C6</v>
      </c>
      <c r="F193" s="2" t="str">
        <f>'Set a analizar'!F499</f>
        <v>Combination</v>
      </c>
      <c r="G193" s="2" t="str">
        <f>'Set a analizar'!G499</f>
        <v>Max</v>
      </c>
      <c r="H193" s="2">
        <f>'Set a analizar'!H499</f>
        <v>2.956</v>
      </c>
      <c r="I193" s="2">
        <f>'Set a analizar'!I499</f>
        <v>0</v>
      </c>
      <c r="J193" s="2">
        <f>'Set a analizar'!J499</f>
        <v>1.4416</v>
      </c>
      <c r="K193" s="2">
        <f>'Set a analizar'!K499</f>
        <v>0</v>
      </c>
      <c r="L193" s="2">
        <f>'Set a analizar'!L499</f>
        <v>0</v>
      </c>
      <c r="M193" s="2">
        <f>'Set a analizar'!M499</f>
        <v>0</v>
      </c>
      <c r="N193" s="2">
        <f>'Set a analizar'!N499</f>
        <v>5.6139999999999999</v>
      </c>
      <c r="O193" s="2">
        <f>'Set a analizar'!O499</f>
        <v>46120</v>
      </c>
      <c r="P193" s="2">
        <f>'Set a analizar'!P499</f>
        <v>0</v>
      </c>
      <c r="Q193" s="2">
        <f>'Set a analizar'!Q499</f>
        <v>0</v>
      </c>
    </row>
    <row r="194" spans="2:17" ht="30" x14ac:dyDescent="0.25">
      <c r="B194" s="2">
        <f>'Set a analizar'!B500</f>
        <v>-1</v>
      </c>
      <c r="C194" s="2" t="str">
        <f>'Set a analizar'!C500</f>
        <v>B8</v>
      </c>
      <c r="D194" s="2">
        <f>'Set a analizar'!D500</f>
        <v>8</v>
      </c>
      <c r="E194" s="2" t="str">
        <f>'Set a analizar'!E500</f>
        <v>C6</v>
      </c>
      <c r="F194" s="2" t="str">
        <f>'Set a analizar'!F500</f>
        <v>Combination</v>
      </c>
      <c r="G194" s="2" t="str">
        <f>'Set a analizar'!G500</f>
        <v>Max</v>
      </c>
      <c r="H194" s="2">
        <f>'Set a analizar'!H500</f>
        <v>3.4550000000000001</v>
      </c>
      <c r="I194" s="2">
        <f>'Set a analizar'!I500</f>
        <v>0</v>
      </c>
      <c r="J194" s="2">
        <f>'Set a analizar'!J500</f>
        <v>1.6287</v>
      </c>
      <c r="K194" s="2">
        <f>'Set a analizar'!K500</f>
        <v>0</v>
      </c>
      <c r="L194" s="2">
        <f>'Set a analizar'!L500</f>
        <v>0</v>
      </c>
      <c r="M194" s="2">
        <f>'Set a analizar'!M500</f>
        <v>0</v>
      </c>
      <c r="N194" s="2">
        <f>'Set a analizar'!N500</f>
        <v>4.8482000000000003</v>
      </c>
      <c r="O194" s="2">
        <f>'Set a analizar'!O500</f>
        <v>46120</v>
      </c>
      <c r="P194" s="2">
        <f>'Set a analizar'!P500</f>
        <v>0.499</v>
      </c>
      <c r="Q194" s="2">
        <f>'Set a analizar'!Q500</f>
        <v>0</v>
      </c>
    </row>
    <row r="195" spans="2:17" ht="30" x14ac:dyDescent="0.25">
      <c r="B195" s="2">
        <f>'Set a analizar'!B501</f>
        <v>-1</v>
      </c>
      <c r="C195" s="2" t="str">
        <f>'Set a analizar'!C501</f>
        <v>B8</v>
      </c>
      <c r="D195" s="2">
        <f>'Set a analizar'!D501</f>
        <v>8</v>
      </c>
      <c r="E195" s="2" t="str">
        <f>'Set a analizar'!E501</f>
        <v>C6</v>
      </c>
      <c r="F195" s="2" t="str">
        <f>'Set a analizar'!F501</f>
        <v>Combination</v>
      </c>
      <c r="G195" s="2" t="str">
        <f>'Set a analizar'!G501</f>
        <v>Max</v>
      </c>
      <c r="H195" s="2">
        <f>'Set a analizar'!H501</f>
        <v>3.9540999999999999</v>
      </c>
      <c r="I195" s="2">
        <f>'Set a analizar'!I501</f>
        <v>0</v>
      </c>
      <c r="J195" s="2">
        <f>'Set a analizar'!J501</f>
        <v>1.8158000000000001</v>
      </c>
      <c r="K195" s="2">
        <f>'Set a analizar'!K501</f>
        <v>0</v>
      </c>
      <c r="L195" s="2">
        <f>'Set a analizar'!L501</f>
        <v>0</v>
      </c>
      <c r="M195" s="2">
        <f>'Set a analizar'!M501</f>
        <v>0</v>
      </c>
      <c r="N195" s="2">
        <f>'Set a analizar'!N501</f>
        <v>3.9889999999999999</v>
      </c>
      <c r="O195" s="2">
        <f>'Set a analizar'!O501</f>
        <v>46120</v>
      </c>
      <c r="P195" s="2">
        <f>'Set a analizar'!P501</f>
        <v>0.998</v>
      </c>
      <c r="Q195" s="2">
        <f>'Set a analizar'!Q501</f>
        <v>0</v>
      </c>
    </row>
    <row r="196" spans="2:17" ht="30" x14ac:dyDescent="0.25">
      <c r="B196" s="2">
        <f>'Set a analizar'!B502</f>
        <v>-1</v>
      </c>
      <c r="C196" s="2" t="str">
        <f>'Set a analizar'!C502</f>
        <v>B8</v>
      </c>
      <c r="D196" s="2">
        <f>'Set a analizar'!D502</f>
        <v>8</v>
      </c>
      <c r="E196" s="2" t="str">
        <f>'Set a analizar'!E502</f>
        <v>C6</v>
      </c>
      <c r="F196" s="2" t="str">
        <f>'Set a analizar'!F502</f>
        <v>Combination</v>
      </c>
      <c r="G196" s="2" t="str">
        <f>'Set a analizar'!G502</f>
        <v>Max</v>
      </c>
      <c r="H196" s="2">
        <f>'Set a analizar'!H502</f>
        <v>3.9540999999999999</v>
      </c>
      <c r="I196" s="2">
        <f>'Set a analizar'!I502</f>
        <v>0</v>
      </c>
      <c r="J196" s="2">
        <f>'Set a analizar'!J502</f>
        <v>4.9154</v>
      </c>
      <c r="K196" s="2">
        <f>'Set a analizar'!K502</f>
        <v>0</v>
      </c>
      <c r="L196" s="2">
        <f>'Set a analizar'!L502</f>
        <v>0</v>
      </c>
      <c r="M196" s="2">
        <f>'Set a analizar'!M502</f>
        <v>0</v>
      </c>
      <c r="N196" s="2">
        <f>'Set a analizar'!N502</f>
        <v>3.8694999999999999</v>
      </c>
      <c r="O196" s="2">
        <f>'Set a analizar'!O502</f>
        <v>46150</v>
      </c>
      <c r="P196" s="2">
        <f>'Set a analizar'!P502</f>
        <v>0</v>
      </c>
      <c r="Q196" s="2">
        <f>'Set a analizar'!Q502</f>
        <v>0</v>
      </c>
    </row>
    <row r="197" spans="2:17" ht="30" x14ac:dyDescent="0.25">
      <c r="B197" s="2">
        <f>'Set a analizar'!B503</f>
        <v>-1</v>
      </c>
      <c r="C197" s="2" t="str">
        <f>'Set a analizar'!C503</f>
        <v>B8</v>
      </c>
      <c r="D197" s="2">
        <f>'Set a analizar'!D503</f>
        <v>8</v>
      </c>
      <c r="E197" s="2" t="str">
        <f>'Set a analizar'!E503</f>
        <v>C6</v>
      </c>
      <c r="F197" s="2" t="str">
        <f>'Set a analizar'!F503</f>
        <v>Combination</v>
      </c>
      <c r="G197" s="2" t="str">
        <f>'Set a analizar'!G503</f>
        <v>Max</v>
      </c>
      <c r="H197" s="2">
        <f>'Set a analizar'!H503</f>
        <v>4.4531000000000001</v>
      </c>
      <c r="I197" s="2">
        <f>'Set a analizar'!I503</f>
        <v>0</v>
      </c>
      <c r="J197" s="2">
        <f>'Set a analizar'!J503</f>
        <v>5.1025</v>
      </c>
      <c r="K197" s="2">
        <f>'Set a analizar'!K503</f>
        <v>0</v>
      </c>
      <c r="L197" s="2">
        <f>'Set a analizar'!L503</f>
        <v>0</v>
      </c>
      <c r="M197" s="2">
        <f>'Set a analizar'!M503</f>
        <v>0</v>
      </c>
      <c r="N197" s="2">
        <f>'Set a analizar'!N503</f>
        <v>1.3708</v>
      </c>
      <c r="O197" s="2">
        <f>'Set a analizar'!O503</f>
        <v>46150</v>
      </c>
      <c r="P197" s="2">
        <f>'Set a analizar'!P503</f>
        <v>0.499</v>
      </c>
      <c r="Q197" s="2">
        <f>'Set a analizar'!Q503</f>
        <v>0</v>
      </c>
    </row>
    <row r="198" spans="2:17" ht="30" x14ac:dyDescent="0.25">
      <c r="B198" s="2">
        <f>'Set a analizar'!B504</f>
        <v>-1</v>
      </c>
      <c r="C198" s="2" t="str">
        <f>'Set a analizar'!C504</f>
        <v>B8</v>
      </c>
      <c r="D198" s="2">
        <f>'Set a analizar'!D504</f>
        <v>8</v>
      </c>
      <c r="E198" s="2" t="str">
        <f>'Set a analizar'!E504</f>
        <v>C6</v>
      </c>
      <c r="F198" s="2" t="str">
        <f>'Set a analizar'!F504</f>
        <v>Combination</v>
      </c>
      <c r="G198" s="2" t="str">
        <f>'Set a analizar'!G504</f>
        <v>Max</v>
      </c>
      <c r="H198" s="2">
        <f>'Set a analizar'!H504</f>
        <v>4.9520999999999997</v>
      </c>
      <c r="I198" s="2">
        <f>'Set a analizar'!I504</f>
        <v>0</v>
      </c>
      <c r="J198" s="2">
        <f>'Set a analizar'!J504</f>
        <v>5.2896000000000001</v>
      </c>
      <c r="K198" s="2">
        <f>'Set a analizar'!K504</f>
        <v>0</v>
      </c>
      <c r="L198" s="2">
        <f>'Set a analizar'!L504</f>
        <v>0</v>
      </c>
      <c r="M198" s="2">
        <f>'Set a analizar'!M504</f>
        <v>0</v>
      </c>
      <c r="N198" s="2">
        <f>'Set a analizar'!N504</f>
        <v>-1.2182999999999999</v>
      </c>
      <c r="O198" s="2">
        <f>'Set a analizar'!O504</f>
        <v>46150</v>
      </c>
      <c r="P198" s="2">
        <f>'Set a analizar'!P504</f>
        <v>0.998</v>
      </c>
      <c r="Q198" s="2">
        <f>'Set a analizar'!Q504</f>
        <v>0</v>
      </c>
    </row>
    <row r="199" spans="2:17" ht="30" x14ac:dyDescent="0.25">
      <c r="B199" s="2">
        <f>'Set a analizar'!B505</f>
        <v>-1</v>
      </c>
      <c r="C199" s="2" t="str">
        <f>'Set a analizar'!C505</f>
        <v>B8</v>
      </c>
      <c r="D199" s="2">
        <f>'Set a analizar'!D505</f>
        <v>8</v>
      </c>
      <c r="E199" s="2" t="str">
        <f>'Set a analizar'!E505</f>
        <v>C6</v>
      </c>
      <c r="F199" s="2" t="str">
        <f>'Set a analizar'!F505</f>
        <v>Combination</v>
      </c>
      <c r="G199" s="2" t="str">
        <f>'Set a analizar'!G505</f>
        <v>Max</v>
      </c>
      <c r="H199" s="2">
        <f>'Set a analizar'!H505</f>
        <v>4.9520999999999997</v>
      </c>
      <c r="I199" s="2">
        <f>'Set a analizar'!I505</f>
        <v>0</v>
      </c>
      <c r="J199" s="2">
        <f>'Set a analizar'!J505</f>
        <v>7.8940999999999999</v>
      </c>
      <c r="K199" s="2">
        <f>'Set a analizar'!K505</f>
        <v>0</v>
      </c>
      <c r="L199" s="2">
        <f>'Set a analizar'!L505</f>
        <v>0</v>
      </c>
      <c r="M199" s="2">
        <f>'Set a analizar'!M505</f>
        <v>0</v>
      </c>
      <c r="N199" s="2">
        <f>'Set a analizar'!N505</f>
        <v>-1.4621999999999999</v>
      </c>
      <c r="O199" s="2">
        <f>'Set a analizar'!O505</f>
        <v>46181</v>
      </c>
      <c r="P199" s="2">
        <f>'Set a analizar'!P505</f>
        <v>0</v>
      </c>
      <c r="Q199" s="2">
        <f>'Set a analizar'!Q505</f>
        <v>0</v>
      </c>
    </row>
    <row r="200" spans="2:17" ht="30" x14ac:dyDescent="0.25">
      <c r="B200" s="2">
        <f>'Set a analizar'!B506</f>
        <v>-1</v>
      </c>
      <c r="C200" s="2" t="str">
        <f>'Set a analizar'!C506</f>
        <v>B8</v>
      </c>
      <c r="D200" s="2">
        <f>'Set a analizar'!D506</f>
        <v>8</v>
      </c>
      <c r="E200" s="2" t="str">
        <f>'Set a analizar'!E506</f>
        <v>C6</v>
      </c>
      <c r="F200" s="2" t="str">
        <f>'Set a analizar'!F506</f>
        <v>Combination</v>
      </c>
      <c r="G200" s="2" t="str">
        <f>'Set a analizar'!G506</f>
        <v>Max</v>
      </c>
      <c r="H200" s="2">
        <f>'Set a analizar'!H506</f>
        <v>5.3761000000000001</v>
      </c>
      <c r="I200" s="2">
        <f>'Set a analizar'!I506</f>
        <v>0</v>
      </c>
      <c r="J200" s="2">
        <f>'Set a analizar'!J506</f>
        <v>8.0531000000000006</v>
      </c>
      <c r="K200" s="2">
        <f>'Set a analizar'!K506</f>
        <v>0</v>
      </c>
      <c r="L200" s="2">
        <f>'Set a analizar'!L506</f>
        <v>0</v>
      </c>
      <c r="M200" s="2">
        <f>'Set a analizar'!M506</f>
        <v>0</v>
      </c>
      <c r="N200" s="2">
        <f>'Set a analizar'!N506</f>
        <v>-4.8287000000000004</v>
      </c>
      <c r="O200" s="2">
        <f>'Set a analizar'!O506</f>
        <v>46181</v>
      </c>
      <c r="P200" s="2">
        <f>'Set a analizar'!P506</f>
        <v>0.42399999999999999</v>
      </c>
      <c r="Q200" s="2">
        <f>'Set a analizar'!Q506</f>
        <v>0</v>
      </c>
    </row>
    <row r="201" spans="2:17" ht="30" x14ac:dyDescent="0.25">
      <c r="B201" s="2">
        <f>'Set a analizar'!B507</f>
        <v>-1</v>
      </c>
      <c r="C201" s="2" t="str">
        <f>'Set a analizar'!C507</f>
        <v>B8</v>
      </c>
      <c r="D201" s="2">
        <f>'Set a analizar'!D507</f>
        <v>8</v>
      </c>
      <c r="E201" s="2" t="str">
        <f>'Set a analizar'!E507</f>
        <v>C6</v>
      </c>
      <c r="F201" s="2" t="str">
        <f>'Set a analizar'!F507</f>
        <v>Combination</v>
      </c>
      <c r="G201" s="2" t="str">
        <f>'Set a analizar'!G507</f>
        <v>Max</v>
      </c>
      <c r="H201" s="2">
        <f>'Set a analizar'!H507</f>
        <v>5.8000999999999996</v>
      </c>
      <c r="I201" s="2">
        <f>'Set a analizar'!I507</f>
        <v>0</v>
      </c>
      <c r="J201" s="2">
        <f>'Set a analizar'!J507</f>
        <v>8.2120999999999995</v>
      </c>
      <c r="K201" s="2">
        <f>'Set a analizar'!K507</f>
        <v>0</v>
      </c>
      <c r="L201" s="2">
        <f>'Set a analizar'!L507</f>
        <v>0</v>
      </c>
      <c r="M201" s="2">
        <f>'Set a analizar'!M507</f>
        <v>0</v>
      </c>
      <c r="N201" s="2">
        <f>'Set a analizar'!N507</f>
        <v>-8.2615999999999996</v>
      </c>
      <c r="O201" s="2">
        <f>'Set a analizar'!O507</f>
        <v>46181</v>
      </c>
      <c r="P201" s="2">
        <f>'Set a analizar'!P507</f>
        <v>0.84799999999999998</v>
      </c>
      <c r="Q201" s="2">
        <f>'Set a analizar'!Q507</f>
        <v>0</v>
      </c>
    </row>
    <row r="202" spans="2:17" ht="30" x14ac:dyDescent="0.25">
      <c r="B202" s="2">
        <f>'Set a analizar'!B508</f>
        <v>-1</v>
      </c>
      <c r="C202" s="2" t="str">
        <f>'Set a analizar'!C508</f>
        <v>B8</v>
      </c>
      <c r="D202" s="2">
        <f>'Set a analizar'!D508</f>
        <v>8</v>
      </c>
      <c r="E202" s="2" t="str">
        <f>'Set a analizar'!E508</f>
        <v>C6</v>
      </c>
      <c r="F202" s="2" t="str">
        <f>'Set a analizar'!F508</f>
        <v>Combination</v>
      </c>
      <c r="G202" s="2" t="str">
        <f>'Set a analizar'!G508</f>
        <v>Min</v>
      </c>
      <c r="H202" s="2">
        <f>'Set a analizar'!H508</f>
        <v>0.15</v>
      </c>
      <c r="I202" s="2">
        <f>'Set a analizar'!I508</f>
        <v>0</v>
      </c>
      <c r="J202" s="2">
        <f>'Set a analizar'!J508</f>
        <v>-8.4098000000000006</v>
      </c>
      <c r="K202" s="2">
        <f>'Set a analizar'!K508</f>
        <v>0</v>
      </c>
      <c r="L202" s="2">
        <f>'Set a analizar'!L508</f>
        <v>0</v>
      </c>
      <c r="M202" s="2">
        <f>'Set a analizar'!M508</f>
        <v>0</v>
      </c>
      <c r="N202" s="2">
        <f>'Set a analizar'!N508</f>
        <v>-8.8704000000000001</v>
      </c>
      <c r="O202" s="2">
        <f>'Set a analizar'!O508</f>
        <v>46030</v>
      </c>
      <c r="P202" s="2">
        <f>'Set a analizar'!P508</f>
        <v>0.15</v>
      </c>
      <c r="Q202" s="2">
        <f>'Set a analizar'!Q508</f>
        <v>0</v>
      </c>
    </row>
    <row r="203" spans="2:17" ht="30" x14ac:dyDescent="0.25">
      <c r="B203" s="2">
        <f>'Set a analizar'!B509</f>
        <v>-1</v>
      </c>
      <c r="C203" s="2" t="str">
        <f>'Set a analizar'!C509</f>
        <v>B8</v>
      </c>
      <c r="D203" s="2">
        <f>'Set a analizar'!D509</f>
        <v>8</v>
      </c>
      <c r="E203" s="2" t="str">
        <f>'Set a analizar'!E509</f>
        <v>C6</v>
      </c>
      <c r="F203" s="2" t="str">
        <f>'Set a analizar'!F509</f>
        <v>Combination</v>
      </c>
      <c r="G203" s="2" t="str">
        <f>'Set a analizar'!G509</f>
        <v>Min</v>
      </c>
      <c r="H203" s="2">
        <f>'Set a analizar'!H509</f>
        <v>0.55500000000000005</v>
      </c>
      <c r="I203" s="2">
        <f>'Set a analizar'!I509</f>
        <v>0</v>
      </c>
      <c r="J203" s="2">
        <f>'Set a analizar'!J509</f>
        <v>-8.2578999999999994</v>
      </c>
      <c r="K203" s="2">
        <f>'Set a analizar'!K509</f>
        <v>0</v>
      </c>
      <c r="L203" s="2">
        <f>'Set a analizar'!L509</f>
        <v>0</v>
      </c>
      <c r="M203" s="2">
        <f>'Set a analizar'!M509</f>
        <v>0</v>
      </c>
      <c r="N203" s="2">
        <f>'Set a analizar'!N509</f>
        <v>-5.4951999999999996</v>
      </c>
      <c r="O203" s="2">
        <f>'Set a analizar'!O509</f>
        <v>46030</v>
      </c>
      <c r="P203" s="2">
        <f>'Set a analizar'!P509</f>
        <v>0.55500000000000005</v>
      </c>
      <c r="Q203" s="2">
        <f>'Set a analizar'!Q509</f>
        <v>0</v>
      </c>
    </row>
    <row r="204" spans="2:17" ht="30" x14ac:dyDescent="0.25">
      <c r="B204" s="2">
        <f>'Set a analizar'!B510</f>
        <v>-1</v>
      </c>
      <c r="C204" s="2" t="str">
        <f>'Set a analizar'!C510</f>
        <v>B8</v>
      </c>
      <c r="D204" s="2">
        <f>'Set a analizar'!D510</f>
        <v>8</v>
      </c>
      <c r="E204" s="2" t="str">
        <f>'Set a analizar'!E510</f>
        <v>C6</v>
      </c>
      <c r="F204" s="2" t="str">
        <f>'Set a analizar'!F510</f>
        <v>Combination</v>
      </c>
      <c r="G204" s="2" t="str">
        <f>'Set a analizar'!G510</f>
        <v>Min</v>
      </c>
      <c r="H204" s="2">
        <f>'Set a analizar'!H510</f>
        <v>0.96</v>
      </c>
      <c r="I204" s="2">
        <f>'Set a analizar'!I510</f>
        <v>0</v>
      </c>
      <c r="J204" s="2">
        <f>'Set a analizar'!J510</f>
        <v>-8.1059999999999999</v>
      </c>
      <c r="K204" s="2">
        <f>'Set a analizar'!K510</f>
        <v>0</v>
      </c>
      <c r="L204" s="2">
        <f>'Set a analizar'!L510</f>
        <v>0</v>
      </c>
      <c r="M204" s="2">
        <f>'Set a analizar'!M510</f>
        <v>0</v>
      </c>
      <c r="N204" s="2">
        <f>'Set a analizar'!N510</f>
        <v>-2.1819000000000002</v>
      </c>
      <c r="O204" s="2">
        <f>'Set a analizar'!O510</f>
        <v>46030</v>
      </c>
      <c r="P204" s="2">
        <f>'Set a analizar'!P510</f>
        <v>0.96</v>
      </c>
      <c r="Q204" s="2">
        <f>'Set a analizar'!Q510</f>
        <v>0</v>
      </c>
    </row>
    <row r="205" spans="2:17" ht="30" x14ac:dyDescent="0.25">
      <c r="B205" s="2">
        <f>'Set a analizar'!B511</f>
        <v>-1</v>
      </c>
      <c r="C205" s="2" t="str">
        <f>'Set a analizar'!C511</f>
        <v>B8</v>
      </c>
      <c r="D205" s="2">
        <f>'Set a analizar'!D511</f>
        <v>8</v>
      </c>
      <c r="E205" s="2" t="str">
        <f>'Set a analizar'!E511</f>
        <v>C6</v>
      </c>
      <c r="F205" s="2" t="str">
        <f>'Set a analizar'!F511</f>
        <v>Combination</v>
      </c>
      <c r="G205" s="2" t="str">
        <f>'Set a analizar'!G511</f>
        <v>Min</v>
      </c>
      <c r="H205" s="2">
        <f>'Set a analizar'!H511</f>
        <v>0.96</v>
      </c>
      <c r="I205" s="2">
        <f>'Set a analizar'!I511</f>
        <v>0</v>
      </c>
      <c r="J205" s="2">
        <f>'Set a analizar'!J511</f>
        <v>-5.6180000000000003</v>
      </c>
      <c r="K205" s="2">
        <f>'Set a analizar'!K511</f>
        <v>0</v>
      </c>
      <c r="L205" s="2">
        <f>'Set a analizar'!L511</f>
        <v>0</v>
      </c>
      <c r="M205" s="2">
        <f>'Set a analizar'!M511</f>
        <v>0</v>
      </c>
      <c r="N205" s="2">
        <f>'Set a analizar'!N511</f>
        <v>-1.9218</v>
      </c>
      <c r="O205" s="2">
        <f>'Set a analizar'!O511</f>
        <v>46061</v>
      </c>
      <c r="P205" s="2">
        <f>'Set a analizar'!P511</f>
        <v>0</v>
      </c>
      <c r="Q205" s="2">
        <f>'Set a analizar'!Q511</f>
        <v>0</v>
      </c>
    </row>
    <row r="206" spans="2:17" ht="30" x14ac:dyDescent="0.25">
      <c r="B206" s="2">
        <f>'Set a analizar'!B512</f>
        <v>-1</v>
      </c>
      <c r="C206" s="2" t="str">
        <f>'Set a analizar'!C512</f>
        <v>B8</v>
      </c>
      <c r="D206" s="2">
        <f>'Set a analizar'!D512</f>
        <v>8</v>
      </c>
      <c r="E206" s="2" t="str">
        <f>'Set a analizar'!E512</f>
        <v>C6</v>
      </c>
      <c r="F206" s="2" t="str">
        <f>'Set a analizar'!F512</f>
        <v>Combination</v>
      </c>
      <c r="G206" s="2" t="str">
        <f>'Set a analizar'!G512</f>
        <v>Min</v>
      </c>
      <c r="H206" s="2">
        <f>'Set a analizar'!H512</f>
        <v>1.4590000000000001</v>
      </c>
      <c r="I206" s="2">
        <f>'Set a analizar'!I512</f>
        <v>0</v>
      </c>
      <c r="J206" s="2">
        <f>'Set a analizar'!J512</f>
        <v>-5.4309000000000003</v>
      </c>
      <c r="K206" s="2">
        <f>'Set a analizar'!K512</f>
        <v>0</v>
      </c>
      <c r="L206" s="2">
        <f>'Set a analizar'!L512</f>
        <v>0</v>
      </c>
      <c r="M206" s="2">
        <f>'Set a analizar'!M512</f>
        <v>0</v>
      </c>
      <c r="N206" s="2">
        <f>'Set a analizar'!N512</f>
        <v>0.83179999999999998</v>
      </c>
      <c r="O206" s="2">
        <f>'Set a analizar'!O512</f>
        <v>46061</v>
      </c>
      <c r="P206" s="2">
        <f>'Set a analizar'!P512</f>
        <v>0.499</v>
      </c>
      <c r="Q206" s="2">
        <f>'Set a analizar'!Q512</f>
        <v>0</v>
      </c>
    </row>
    <row r="207" spans="2:17" ht="30" x14ac:dyDescent="0.25">
      <c r="B207" s="2">
        <f>'Set a analizar'!B513</f>
        <v>-1</v>
      </c>
      <c r="C207" s="2" t="str">
        <f>'Set a analizar'!C513</f>
        <v>B8</v>
      </c>
      <c r="D207" s="2">
        <f>'Set a analizar'!D513</f>
        <v>8</v>
      </c>
      <c r="E207" s="2" t="str">
        <f>'Set a analizar'!E513</f>
        <v>C6</v>
      </c>
      <c r="F207" s="2" t="str">
        <f>'Set a analizar'!F513</f>
        <v>Combination</v>
      </c>
      <c r="G207" s="2" t="str">
        <f>'Set a analizar'!G513</f>
        <v>Min</v>
      </c>
      <c r="H207" s="2">
        <f>'Set a analizar'!H513</f>
        <v>1.958</v>
      </c>
      <c r="I207" s="2">
        <f>'Set a analizar'!I513</f>
        <v>0</v>
      </c>
      <c r="J207" s="2">
        <f>'Set a analizar'!J513</f>
        <v>-5.2438000000000002</v>
      </c>
      <c r="K207" s="2">
        <f>'Set a analizar'!K513</f>
        <v>0</v>
      </c>
      <c r="L207" s="2">
        <f>'Set a analizar'!L513</f>
        <v>0</v>
      </c>
      <c r="M207" s="2">
        <f>'Set a analizar'!M513</f>
        <v>0</v>
      </c>
      <c r="N207" s="2">
        <f>'Set a analizar'!N513</f>
        <v>3.4860000000000002</v>
      </c>
      <c r="O207" s="2">
        <f>'Set a analizar'!O513</f>
        <v>46061</v>
      </c>
      <c r="P207" s="2">
        <f>'Set a analizar'!P513</f>
        <v>0.998</v>
      </c>
      <c r="Q207" s="2">
        <f>'Set a analizar'!Q513</f>
        <v>0</v>
      </c>
    </row>
    <row r="208" spans="2:17" ht="30" x14ac:dyDescent="0.25">
      <c r="B208" s="2">
        <f>'Set a analizar'!B514</f>
        <v>-1</v>
      </c>
      <c r="C208" s="2" t="str">
        <f>'Set a analizar'!C514</f>
        <v>B8</v>
      </c>
      <c r="D208" s="2">
        <f>'Set a analizar'!D514</f>
        <v>8</v>
      </c>
      <c r="E208" s="2" t="str">
        <f>'Set a analizar'!E514</f>
        <v>C6</v>
      </c>
      <c r="F208" s="2" t="str">
        <f>'Set a analizar'!F514</f>
        <v>Combination</v>
      </c>
      <c r="G208" s="2" t="str">
        <f>'Set a analizar'!G514</f>
        <v>Min</v>
      </c>
      <c r="H208" s="2">
        <f>'Set a analizar'!H514</f>
        <v>1.958</v>
      </c>
      <c r="I208" s="2">
        <f>'Set a analizar'!I514</f>
        <v>0</v>
      </c>
      <c r="J208" s="2">
        <f>'Set a analizar'!J514</f>
        <v>-2.1680999999999999</v>
      </c>
      <c r="K208" s="2">
        <f>'Set a analizar'!K514</f>
        <v>0</v>
      </c>
      <c r="L208" s="2">
        <f>'Set a analizar'!L514</f>
        <v>0</v>
      </c>
      <c r="M208" s="2">
        <f>'Set a analizar'!M514</f>
        <v>0</v>
      </c>
      <c r="N208" s="2">
        <f>'Set a analizar'!N514</f>
        <v>3.6172</v>
      </c>
      <c r="O208" s="2">
        <f>'Set a analizar'!O514</f>
        <v>46089</v>
      </c>
      <c r="P208" s="2">
        <f>'Set a analizar'!P514</f>
        <v>0</v>
      </c>
      <c r="Q208" s="2">
        <f>'Set a analizar'!Q514</f>
        <v>0</v>
      </c>
    </row>
    <row r="209" spans="2:17" ht="30" x14ac:dyDescent="0.25">
      <c r="B209" s="2">
        <f>'Set a analizar'!B515</f>
        <v>-1</v>
      </c>
      <c r="C209" s="2" t="str">
        <f>'Set a analizar'!C515</f>
        <v>B8</v>
      </c>
      <c r="D209" s="2">
        <f>'Set a analizar'!D515</f>
        <v>8</v>
      </c>
      <c r="E209" s="2" t="str">
        <f>'Set a analizar'!E515</f>
        <v>C6</v>
      </c>
      <c r="F209" s="2" t="str">
        <f>'Set a analizar'!F515</f>
        <v>Combination</v>
      </c>
      <c r="G209" s="2" t="str">
        <f>'Set a analizar'!G515</f>
        <v>Min</v>
      </c>
      <c r="H209" s="2">
        <f>'Set a analizar'!H515</f>
        <v>2.4569999999999999</v>
      </c>
      <c r="I209" s="2">
        <f>'Set a analizar'!I515</f>
        <v>0</v>
      </c>
      <c r="J209" s="2">
        <f>'Set a analizar'!J515</f>
        <v>-1.9810000000000001</v>
      </c>
      <c r="K209" s="2">
        <f>'Set a analizar'!K515</f>
        <v>0</v>
      </c>
      <c r="L209" s="2">
        <f>'Set a analizar'!L515</f>
        <v>0</v>
      </c>
      <c r="M209" s="2">
        <f>'Set a analizar'!M515</f>
        <v>0</v>
      </c>
      <c r="N209" s="2">
        <f>'Set a analizar'!N515</f>
        <v>4.6483999999999996</v>
      </c>
      <c r="O209" s="2">
        <f>'Set a analizar'!O515</f>
        <v>46089</v>
      </c>
      <c r="P209" s="2">
        <f>'Set a analizar'!P515</f>
        <v>0.499</v>
      </c>
      <c r="Q209" s="2">
        <f>'Set a analizar'!Q515</f>
        <v>0</v>
      </c>
    </row>
    <row r="210" spans="2:17" ht="30" x14ac:dyDescent="0.25">
      <c r="B210" s="2">
        <f>'Set a analizar'!B516</f>
        <v>-1</v>
      </c>
      <c r="C210" s="2" t="str">
        <f>'Set a analizar'!C516</f>
        <v>B8</v>
      </c>
      <c r="D210" s="2">
        <f>'Set a analizar'!D516</f>
        <v>8</v>
      </c>
      <c r="E210" s="2" t="str">
        <f>'Set a analizar'!E516</f>
        <v>C6</v>
      </c>
      <c r="F210" s="2" t="str">
        <f>'Set a analizar'!F516</f>
        <v>Combination</v>
      </c>
      <c r="G210" s="2" t="str">
        <f>'Set a analizar'!G516</f>
        <v>Min</v>
      </c>
      <c r="H210" s="2">
        <f>'Set a analizar'!H516</f>
        <v>2.956</v>
      </c>
      <c r="I210" s="2">
        <f>'Set a analizar'!I516</f>
        <v>0</v>
      </c>
      <c r="J210" s="2">
        <f>'Set a analizar'!J516</f>
        <v>-1.7939000000000001</v>
      </c>
      <c r="K210" s="2">
        <f>'Set a analizar'!K516</f>
        <v>0</v>
      </c>
      <c r="L210" s="2">
        <f>'Set a analizar'!L516</f>
        <v>0</v>
      </c>
      <c r="M210" s="2">
        <f>'Set a analizar'!M516</f>
        <v>0</v>
      </c>
      <c r="N210" s="2">
        <f>'Set a analizar'!N516</f>
        <v>5.5861000000000001</v>
      </c>
      <c r="O210" s="2">
        <f>'Set a analizar'!O516</f>
        <v>46089</v>
      </c>
      <c r="P210" s="2">
        <f>'Set a analizar'!P516</f>
        <v>0.998</v>
      </c>
      <c r="Q210" s="2">
        <f>'Set a analizar'!Q516</f>
        <v>0</v>
      </c>
    </row>
    <row r="211" spans="2:17" ht="30" x14ac:dyDescent="0.25">
      <c r="B211" s="2">
        <f>'Set a analizar'!B517</f>
        <v>-1</v>
      </c>
      <c r="C211" s="2" t="str">
        <f>'Set a analizar'!C517</f>
        <v>B8</v>
      </c>
      <c r="D211" s="2">
        <f>'Set a analizar'!D517</f>
        <v>8</v>
      </c>
      <c r="E211" s="2" t="str">
        <f>'Set a analizar'!E517</f>
        <v>C6</v>
      </c>
      <c r="F211" s="2" t="str">
        <f>'Set a analizar'!F517</f>
        <v>Combination</v>
      </c>
      <c r="G211" s="2" t="str">
        <f>'Set a analizar'!G517</f>
        <v>Min</v>
      </c>
      <c r="H211" s="2">
        <f>'Set a analizar'!H517</f>
        <v>2.956</v>
      </c>
      <c r="I211" s="2">
        <f>'Set a analizar'!I517</f>
        <v>0</v>
      </c>
      <c r="J211" s="2">
        <f>'Set a analizar'!J517</f>
        <v>1.4356</v>
      </c>
      <c r="K211" s="2">
        <f>'Set a analizar'!K517</f>
        <v>0</v>
      </c>
      <c r="L211" s="2">
        <f>'Set a analizar'!L517</f>
        <v>0</v>
      </c>
      <c r="M211" s="2">
        <f>'Set a analizar'!M517</f>
        <v>0</v>
      </c>
      <c r="N211" s="2">
        <f>'Set a analizar'!N517</f>
        <v>5.5922999999999998</v>
      </c>
      <c r="O211" s="2">
        <f>'Set a analizar'!O517</f>
        <v>46120</v>
      </c>
      <c r="P211" s="2">
        <f>'Set a analizar'!P517</f>
        <v>0</v>
      </c>
      <c r="Q211" s="2">
        <f>'Set a analizar'!Q517</f>
        <v>0</v>
      </c>
    </row>
    <row r="212" spans="2:17" ht="30" x14ac:dyDescent="0.25">
      <c r="B212" s="2">
        <f>'Set a analizar'!B518</f>
        <v>-1</v>
      </c>
      <c r="C212" s="2" t="str">
        <f>'Set a analizar'!C518</f>
        <v>B8</v>
      </c>
      <c r="D212" s="2">
        <f>'Set a analizar'!D518</f>
        <v>8</v>
      </c>
      <c r="E212" s="2" t="str">
        <f>'Set a analizar'!E518</f>
        <v>C6</v>
      </c>
      <c r="F212" s="2" t="str">
        <f>'Set a analizar'!F518</f>
        <v>Combination</v>
      </c>
      <c r="G212" s="2" t="str">
        <f>'Set a analizar'!G518</f>
        <v>Min</v>
      </c>
      <c r="H212" s="2">
        <f>'Set a analizar'!H518</f>
        <v>3.4550000000000001</v>
      </c>
      <c r="I212" s="2">
        <f>'Set a analizar'!I518</f>
        <v>0</v>
      </c>
      <c r="J212" s="2">
        <f>'Set a analizar'!J518</f>
        <v>1.6228</v>
      </c>
      <c r="K212" s="2">
        <f>'Set a analizar'!K518</f>
        <v>0</v>
      </c>
      <c r="L212" s="2">
        <f>'Set a analizar'!L518</f>
        <v>0</v>
      </c>
      <c r="M212" s="2">
        <f>'Set a analizar'!M518</f>
        <v>0</v>
      </c>
      <c r="N212" s="2">
        <f>'Set a analizar'!N518</f>
        <v>4.8289999999999997</v>
      </c>
      <c r="O212" s="2">
        <f>'Set a analizar'!O518</f>
        <v>46120</v>
      </c>
      <c r="P212" s="2">
        <f>'Set a analizar'!P518</f>
        <v>0.499</v>
      </c>
      <c r="Q212" s="2">
        <f>'Set a analizar'!Q518</f>
        <v>0</v>
      </c>
    </row>
    <row r="213" spans="2:17" ht="30" x14ac:dyDescent="0.25">
      <c r="B213" s="2">
        <f>'Set a analizar'!B519</f>
        <v>-1</v>
      </c>
      <c r="C213" s="2" t="str">
        <f>'Set a analizar'!C519</f>
        <v>B8</v>
      </c>
      <c r="D213" s="2">
        <f>'Set a analizar'!D519</f>
        <v>8</v>
      </c>
      <c r="E213" s="2" t="str">
        <f>'Set a analizar'!E519</f>
        <v>C6</v>
      </c>
      <c r="F213" s="2" t="str">
        <f>'Set a analizar'!F519</f>
        <v>Combination</v>
      </c>
      <c r="G213" s="2" t="str">
        <f>'Set a analizar'!G519</f>
        <v>Min</v>
      </c>
      <c r="H213" s="2">
        <f>'Set a analizar'!H519</f>
        <v>3.9540999999999999</v>
      </c>
      <c r="I213" s="2">
        <f>'Set a analizar'!I519</f>
        <v>0</v>
      </c>
      <c r="J213" s="2">
        <f>'Set a analizar'!J519</f>
        <v>1.8099000000000001</v>
      </c>
      <c r="K213" s="2">
        <f>'Set a analizar'!K519</f>
        <v>0</v>
      </c>
      <c r="L213" s="2">
        <f>'Set a analizar'!L519</f>
        <v>0</v>
      </c>
      <c r="M213" s="2">
        <f>'Set a analizar'!M519</f>
        <v>0</v>
      </c>
      <c r="N213" s="2">
        <f>'Set a analizar'!N519</f>
        <v>3.9723000000000002</v>
      </c>
      <c r="O213" s="2">
        <f>'Set a analizar'!O519</f>
        <v>46120</v>
      </c>
      <c r="P213" s="2">
        <f>'Set a analizar'!P519</f>
        <v>0.998</v>
      </c>
      <c r="Q213" s="2">
        <f>'Set a analizar'!Q519</f>
        <v>0</v>
      </c>
    </row>
    <row r="214" spans="2:17" ht="30" x14ac:dyDescent="0.25">
      <c r="B214" s="2">
        <f>'Set a analizar'!B520</f>
        <v>-1</v>
      </c>
      <c r="C214" s="2" t="str">
        <f>'Set a analizar'!C520</f>
        <v>B8</v>
      </c>
      <c r="D214" s="2">
        <f>'Set a analizar'!D520</f>
        <v>8</v>
      </c>
      <c r="E214" s="2" t="str">
        <f>'Set a analizar'!E520</f>
        <v>C6</v>
      </c>
      <c r="F214" s="2" t="str">
        <f>'Set a analizar'!F520</f>
        <v>Combination</v>
      </c>
      <c r="G214" s="2" t="str">
        <f>'Set a analizar'!G520</f>
        <v>Min</v>
      </c>
      <c r="H214" s="2">
        <f>'Set a analizar'!H520</f>
        <v>3.9540999999999999</v>
      </c>
      <c r="I214" s="2">
        <f>'Set a analizar'!I520</f>
        <v>0</v>
      </c>
      <c r="J214" s="2">
        <f>'Set a analizar'!J520</f>
        <v>4.8971</v>
      </c>
      <c r="K214" s="2">
        <f>'Set a analizar'!K520</f>
        <v>0</v>
      </c>
      <c r="L214" s="2">
        <f>'Set a analizar'!L520</f>
        <v>0</v>
      </c>
      <c r="M214" s="2">
        <f>'Set a analizar'!M520</f>
        <v>0</v>
      </c>
      <c r="N214" s="2">
        <f>'Set a analizar'!N520</f>
        <v>3.8532000000000002</v>
      </c>
      <c r="O214" s="2">
        <f>'Set a analizar'!O520</f>
        <v>46150</v>
      </c>
      <c r="P214" s="2">
        <f>'Set a analizar'!P520</f>
        <v>0</v>
      </c>
      <c r="Q214" s="2">
        <f>'Set a analizar'!Q520</f>
        <v>0</v>
      </c>
    </row>
    <row r="215" spans="2:17" ht="30" x14ac:dyDescent="0.25">
      <c r="B215" s="2">
        <f>'Set a analizar'!B521</f>
        <v>-1</v>
      </c>
      <c r="C215" s="2" t="str">
        <f>'Set a analizar'!C521</f>
        <v>B8</v>
      </c>
      <c r="D215" s="2">
        <f>'Set a analizar'!D521</f>
        <v>8</v>
      </c>
      <c r="E215" s="2" t="str">
        <f>'Set a analizar'!E521</f>
        <v>C6</v>
      </c>
      <c r="F215" s="2" t="str">
        <f>'Set a analizar'!F521</f>
        <v>Combination</v>
      </c>
      <c r="G215" s="2" t="str">
        <f>'Set a analizar'!G521</f>
        <v>Min</v>
      </c>
      <c r="H215" s="2">
        <f>'Set a analizar'!H521</f>
        <v>4.4531000000000001</v>
      </c>
      <c r="I215" s="2">
        <f>'Set a analizar'!I521</f>
        <v>0</v>
      </c>
      <c r="J215" s="2">
        <f>'Set a analizar'!J521</f>
        <v>5.0842999999999998</v>
      </c>
      <c r="K215" s="2">
        <f>'Set a analizar'!K521</f>
        <v>0</v>
      </c>
      <c r="L215" s="2">
        <f>'Set a analizar'!L521</f>
        <v>0</v>
      </c>
      <c r="M215" s="2">
        <f>'Set a analizar'!M521</f>
        <v>0</v>
      </c>
      <c r="N215" s="2">
        <f>'Set a analizar'!N521</f>
        <v>1.3620000000000001</v>
      </c>
      <c r="O215" s="2">
        <f>'Set a analizar'!O521</f>
        <v>46150</v>
      </c>
      <c r="P215" s="2">
        <f>'Set a analizar'!P521</f>
        <v>0.499</v>
      </c>
      <c r="Q215" s="2">
        <f>'Set a analizar'!Q521</f>
        <v>0</v>
      </c>
    </row>
    <row r="216" spans="2:17" ht="30" x14ac:dyDescent="0.25">
      <c r="B216" s="2">
        <f>'Set a analizar'!B522</f>
        <v>-1</v>
      </c>
      <c r="C216" s="2" t="str">
        <f>'Set a analizar'!C522</f>
        <v>B8</v>
      </c>
      <c r="D216" s="2">
        <f>'Set a analizar'!D522</f>
        <v>8</v>
      </c>
      <c r="E216" s="2" t="str">
        <f>'Set a analizar'!E522</f>
        <v>C6</v>
      </c>
      <c r="F216" s="2" t="str">
        <f>'Set a analizar'!F522</f>
        <v>Combination</v>
      </c>
      <c r="G216" s="2" t="str">
        <f>'Set a analizar'!G522</f>
        <v>Min</v>
      </c>
      <c r="H216" s="2">
        <f>'Set a analizar'!H522</f>
        <v>4.9520999999999997</v>
      </c>
      <c r="I216" s="2">
        <f>'Set a analizar'!I522</f>
        <v>0</v>
      </c>
      <c r="J216" s="2">
        <f>'Set a analizar'!J522</f>
        <v>5.2713999999999999</v>
      </c>
      <c r="K216" s="2">
        <f>'Set a analizar'!K522</f>
        <v>0</v>
      </c>
      <c r="L216" s="2">
        <f>'Set a analizar'!L522</f>
        <v>0</v>
      </c>
      <c r="M216" s="2">
        <f>'Set a analizar'!M522</f>
        <v>0</v>
      </c>
      <c r="N216" s="2">
        <f>'Set a analizar'!N522</f>
        <v>-1.2256</v>
      </c>
      <c r="O216" s="2">
        <f>'Set a analizar'!O522</f>
        <v>46150</v>
      </c>
      <c r="P216" s="2">
        <f>'Set a analizar'!P522</f>
        <v>0.998</v>
      </c>
      <c r="Q216" s="2">
        <f>'Set a analizar'!Q522</f>
        <v>0</v>
      </c>
    </row>
    <row r="217" spans="2:17" ht="30" x14ac:dyDescent="0.25">
      <c r="B217" s="2">
        <f>'Set a analizar'!B523</f>
        <v>-1</v>
      </c>
      <c r="C217" s="2" t="str">
        <f>'Set a analizar'!C523</f>
        <v>B8</v>
      </c>
      <c r="D217" s="2">
        <f>'Set a analizar'!D523</f>
        <v>8</v>
      </c>
      <c r="E217" s="2" t="str">
        <f>'Set a analizar'!E523</f>
        <v>C6</v>
      </c>
      <c r="F217" s="2" t="str">
        <f>'Set a analizar'!F523</f>
        <v>Combination</v>
      </c>
      <c r="G217" s="2" t="str">
        <f>'Set a analizar'!G523</f>
        <v>Min</v>
      </c>
      <c r="H217" s="2">
        <f>'Set a analizar'!H523</f>
        <v>4.9520999999999997</v>
      </c>
      <c r="I217" s="2">
        <f>'Set a analizar'!I523</f>
        <v>0</v>
      </c>
      <c r="J217" s="2">
        <f>'Set a analizar'!J523</f>
        <v>7.8571999999999997</v>
      </c>
      <c r="K217" s="2">
        <f>'Set a analizar'!K523</f>
        <v>0</v>
      </c>
      <c r="L217" s="2">
        <f>'Set a analizar'!L523</f>
        <v>0</v>
      </c>
      <c r="M217" s="2">
        <f>'Set a analizar'!M523</f>
        <v>0</v>
      </c>
      <c r="N217" s="2">
        <f>'Set a analizar'!N523</f>
        <v>-1.47</v>
      </c>
      <c r="O217" s="2">
        <f>'Set a analizar'!O523</f>
        <v>46181</v>
      </c>
      <c r="P217" s="2">
        <f>'Set a analizar'!P523</f>
        <v>0</v>
      </c>
      <c r="Q217" s="2">
        <f>'Set a analizar'!Q523</f>
        <v>0</v>
      </c>
    </row>
    <row r="218" spans="2:17" ht="30" x14ac:dyDescent="0.25">
      <c r="B218" s="2">
        <f>'Set a analizar'!B524</f>
        <v>-1</v>
      </c>
      <c r="C218" s="2" t="str">
        <f>'Set a analizar'!C524</f>
        <v>B8</v>
      </c>
      <c r="D218" s="2">
        <f>'Set a analizar'!D524</f>
        <v>8</v>
      </c>
      <c r="E218" s="2" t="str">
        <f>'Set a analizar'!E524</f>
        <v>C6</v>
      </c>
      <c r="F218" s="2" t="str">
        <f>'Set a analizar'!F524</f>
        <v>Combination</v>
      </c>
      <c r="G218" s="2" t="str">
        <f>'Set a analizar'!G524</f>
        <v>Min</v>
      </c>
      <c r="H218" s="2">
        <f>'Set a analizar'!H524</f>
        <v>5.3761000000000001</v>
      </c>
      <c r="I218" s="2">
        <f>'Set a analizar'!I524</f>
        <v>0</v>
      </c>
      <c r="J218" s="2">
        <f>'Set a analizar'!J524</f>
        <v>8.0161999999999995</v>
      </c>
      <c r="K218" s="2">
        <f>'Set a analizar'!K524</f>
        <v>0</v>
      </c>
      <c r="L218" s="2">
        <f>'Set a analizar'!L524</f>
        <v>0</v>
      </c>
      <c r="M218" s="2">
        <f>'Set a analizar'!M524</f>
        <v>0</v>
      </c>
      <c r="N218" s="2">
        <f>'Set a analizar'!N524</f>
        <v>-4.8495999999999997</v>
      </c>
      <c r="O218" s="2">
        <f>'Set a analizar'!O524</f>
        <v>46181</v>
      </c>
      <c r="P218" s="2">
        <f>'Set a analizar'!P524</f>
        <v>0.42399999999999999</v>
      </c>
      <c r="Q218" s="2">
        <f>'Set a analizar'!Q524</f>
        <v>0</v>
      </c>
    </row>
    <row r="219" spans="2:17" ht="30" x14ac:dyDescent="0.25">
      <c r="B219" s="2">
        <f>'Set a analizar'!B525</f>
        <v>-1</v>
      </c>
      <c r="C219" s="2" t="str">
        <f>'Set a analizar'!C525</f>
        <v>B8</v>
      </c>
      <c r="D219" s="2">
        <f>'Set a analizar'!D525</f>
        <v>8</v>
      </c>
      <c r="E219" s="2" t="str">
        <f>'Set a analizar'!E525</f>
        <v>C6</v>
      </c>
      <c r="F219" s="2" t="str">
        <f>'Set a analizar'!F525</f>
        <v>Combination</v>
      </c>
      <c r="G219" s="2" t="str">
        <f>'Set a analizar'!G525</f>
        <v>Min</v>
      </c>
      <c r="H219" s="2">
        <f>'Set a analizar'!H525</f>
        <v>5.8000999999999996</v>
      </c>
      <c r="I219" s="2">
        <f>'Set a analizar'!I525</f>
        <v>0</v>
      </c>
      <c r="J219" s="2">
        <f>'Set a analizar'!J525</f>
        <v>8.1752000000000002</v>
      </c>
      <c r="K219" s="2">
        <f>'Set a analizar'!K525</f>
        <v>0</v>
      </c>
      <c r="L219" s="2">
        <f>'Set a analizar'!L525</f>
        <v>0</v>
      </c>
      <c r="M219" s="2">
        <f>'Set a analizar'!M525</f>
        <v>0</v>
      </c>
      <c r="N219" s="2">
        <f>'Set a analizar'!N525</f>
        <v>-8.2975999999999992</v>
      </c>
      <c r="O219" s="2">
        <f>'Set a analizar'!O525</f>
        <v>46181</v>
      </c>
      <c r="P219" s="2">
        <f>'Set a analizar'!P525</f>
        <v>0.84799999999999998</v>
      </c>
      <c r="Q219" s="2">
        <f>'Set a analizar'!Q525</f>
        <v>0</v>
      </c>
    </row>
    <row r="220" spans="2:17" ht="30" x14ac:dyDescent="0.25">
      <c r="B220" s="2">
        <f>'Set a analizar'!B526</f>
        <v>-1</v>
      </c>
      <c r="C220" s="2" t="str">
        <f>'Set a analizar'!C526</f>
        <v>B8</v>
      </c>
      <c r="D220" s="2">
        <f>'Set a analizar'!D526</f>
        <v>8</v>
      </c>
      <c r="E220" s="2" t="str">
        <f>'Set a analizar'!E526</f>
        <v>ENVC</v>
      </c>
      <c r="F220" s="2" t="str">
        <f>'Set a analizar'!F526</f>
        <v>Combination</v>
      </c>
      <c r="G220" s="2" t="str">
        <f>'Set a analizar'!G526</f>
        <v>Max</v>
      </c>
      <c r="H220" s="2">
        <f>'Set a analizar'!H526</f>
        <v>0.15</v>
      </c>
      <c r="I220" s="2">
        <f>'Set a analizar'!I526</f>
        <v>0</v>
      </c>
      <c r="J220" s="2">
        <f>'Set a analizar'!J526</f>
        <v>-3.6154000000000002</v>
      </c>
      <c r="K220" s="2">
        <f>'Set a analizar'!K526</f>
        <v>0</v>
      </c>
      <c r="L220" s="2">
        <f>'Set a analizar'!L526</f>
        <v>0</v>
      </c>
      <c r="M220" s="2">
        <f>'Set a analizar'!M526</f>
        <v>0</v>
      </c>
      <c r="N220" s="2">
        <f>'Set a analizar'!N526</f>
        <v>-3.7555999999999998</v>
      </c>
      <c r="O220" s="2">
        <f>'Set a analizar'!O526</f>
        <v>46030</v>
      </c>
      <c r="P220" s="2">
        <f>'Set a analizar'!P526</f>
        <v>0.15</v>
      </c>
      <c r="Q220" s="2">
        <f>'Set a analizar'!Q526</f>
        <v>0</v>
      </c>
    </row>
    <row r="221" spans="2:17" ht="30" x14ac:dyDescent="0.25">
      <c r="B221" s="2">
        <f>'Set a analizar'!B527</f>
        <v>-1</v>
      </c>
      <c r="C221" s="2" t="str">
        <f>'Set a analizar'!C527</f>
        <v>B8</v>
      </c>
      <c r="D221" s="2">
        <f>'Set a analizar'!D527</f>
        <v>8</v>
      </c>
      <c r="E221" s="2" t="str">
        <f>'Set a analizar'!E527</f>
        <v>ENVC</v>
      </c>
      <c r="F221" s="2" t="str">
        <f>'Set a analizar'!F527</f>
        <v>Combination</v>
      </c>
      <c r="G221" s="2" t="str">
        <f>'Set a analizar'!G527</f>
        <v>Max</v>
      </c>
      <c r="H221" s="2">
        <f>'Set a analizar'!H527</f>
        <v>0.55500000000000005</v>
      </c>
      <c r="I221" s="2">
        <f>'Set a analizar'!I527</f>
        <v>0</v>
      </c>
      <c r="J221" s="2">
        <f>'Set a analizar'!J527</f>
        <v>-3.5015000000000001</v>
      </c>
      <c r="K221" s="2">
        <f>'Set a analizar'!K527</f>
        <v>0</v>
      </c>
      <c r="L221" s="2">
        <f>'Set a analizar'!L527</f>
        <v>0</v>
      </c>
      <c r="M221" s="2">
        <f>'Set a analizar'!M527</f>
        <v>0</v>
      </c>
      <c r="N221" s="2">
        <f>'Set a analizar'!N527</f>
        <v>-2.3144</v>
      </c>
      <c r="O221" s="2">
        <f>'Set a analizar'!O527</f>
        <v>46030</v>
      </c>
      <c r="P221" s="2">
        <f>'Set a analizar'!P527</f>
        <v>0.55500000000000005</v>
      </c>
      <c r="Q221" s="2">
        <f>'Set a analizar'!Q527</f>
        <v>0</v>
      </c>
    </row>
    <row r="222" spans="2:17" ht="30" x14ac:dyDescent="0.25">
      <c r="B222" s="2">
        <f>'Set a analizar'!B528</f>
        <v>-1</v>
      </c>
      <c r="C222" s="2" t="str">
        <f>'Set a analizar'!C528</f>
        <v>B8</v>
      </c>
      <c r="D222" s="2">
        <f>'Set a analizar'!D528</f>
        <v>8</v>
      </c>
      <c r="E222" s="2" t="str">
        <f>'Set a analizar'!E528</f>
        <v>ENVC</v>
      </c>
      <c r="F222" s="2" t="str">
        <f>'Set a analizar'!F528</f>
        <v>Combination</v>
      </c>
      <c r="G222" s="2" t="str">
        <f>'Set a analizar'!G528</f>
        <v>Max</v>
      </c>
      <c r="H222" s="2">
        <f>'Set a analizar'!H528</f>
        <v>0.96</v>
      </c>
      <c r="I222" s="2">
        <f>'Set a analizar'!I528</f>
        <v>0</v>
      </c>
      <c r="J222" s="2">
        <f>'Set a analizar'!J528</f>
        <v>-3.3875999999999999</v>
      </c>
      <c r="K222" s="2">
        <f>'Set a analizar'!K528</f>
        <v>0</v>
      </c>
      <c r="L222" s="2">
        <f>'Set a analizar'!L528</f>
        <v>0</v>
      </c>
      <c r="M222" s="2">
        <f>'Set a analizar'!M528</f>
        <v>0</v>
      </c>
      <c r="N222" s="2">
        <f>'Set a analizar'!N528</f>
        <v>-0.9194</v>
      </c>
      <c r="O222" s="2">
        <f>'Set a analizar'!O528</f>
        <v>46030</v>
      </c>
      <c r="P222" s="2">
        <f>'Set a analizar'!P528</f>
        <v>0.96</v>
      </c>
      <c r="Q222" s="2">
        <f>'Set a analizar'!Q528</f>
        <v>0</v>
      </c>
    </row>
    <row r="223" spans="2:17" ht="30" x14ac:dyDescent="0.25">
      <c r="B223" s="2">
        <f>'Set a analizar'!B529</f>
        <v>-1</v>
      </c>
      <c r="C223" s="2" t="str">
        <f>'Set a analizar'!C529</f>
        <v>B8</v>
      </c>
      <c r="D223" s="2">
        <f>'Set a analizar'!D529</f>
        <v>8</v>
      </c>
      <c r="E223" s="2" t="str">
        <f>'Set a analizar'!E529</f>
        <v>ENVC</v>
      </c>
      <c r="F223" s="2" t="str">
        <f>'Set a analizar'!F529</f>
        <v>Combination</v>
      </c>
      <c r="G223" s="2" t="str">
        <f>'Set a analizar'!G529</f>
        <v>Max</v>
      </c>
      <c r="H223" s="2">
        <f>'Set a analizar'!H529</f>
        <v>0.96</v>
      </c>
      <c r="I223" s="2">
        <f>'Set a analizar'!I529</f>
        <v>0</v>
      </c>
      <c r="J223" s="2">
        <f>'Set a analizar'!J529</f>
        <v>-2.4243999999999999</v>
      </c>
      <c r="K223" s="2">
        <f>'Set a analizar'!K529</f>
        <v>0</v>
      </c>
      <c r="L223" s="2">
        <f>'Set a analizar'!L529</f>
        <v>0</v>
      </c>
      <c r="M223" s="2">
        <f>'Set a analizar'!M529</f>
        <v>0</v>
      </c>
      <c r="N223" s="2">
        <f>'Set a analizar'!N529</f>
        <v>-0.80879999999999996</v>
      </c>
      <c r="O223" s="2">
        <f>'Set a analizar'!O529</f>
        <v>46061</v>
      </c>
      <c r="P223" s="2">
        <f>'Set a analizar'!P529</f>
        <v>0</v>
      </c>
      <c r="Q223" s="2">
        <f>'Set a analizar'!Q529</f>
        <v>0</v>
      </c>
    </row>
    <row r="224" spans="2:17" ht="30" x14ac:dyDescent="0.25">
      <c r="B224" s="2">
        <f>'Set a analizar'!B530</f>
        <v>-1</v>
      </c>
      <c r="C224" s="2" t="str">
        <f>'Set a analizar'!C530</f>
        <v>B8</v>
      </c>
      <c r="D224" s="2">
        <f>'Set a analizar'!D530</f>
        <v>8</v>
      </c>
      <c r="E224" s="2" t="str">
        <f>'Set a analizar'!E530</f>
        <v>ENVC</v>
      </c>
      <c r="F224" s="2" t="str">
        <f>'Set a analizar'!F530</f>
        <v>Combination</v>
      </c>
      <c r="G224" s="2" t="str">
        <f>'Set a analizar'!G530</f>
        <v>Max</v>
      </c>
      <c r="H224" s="2">
        <f>'Set a analizar'!H530</f>
        <v>1.4590000000000001</v>
      </c>
      <c r="I224" s="2">
        <f>'Set a analizar'!I530</f>
        <v>0</v>
      </c>
      <c r="J224" s="2">
        <f>'Set a analizar'!J530</f>
        <v>-2.2841</v>
      </c>
      <c r="K224" s="2">
        <f>'Set a analizar'!K530</f>
        <v>0</v>
      </c>
      <c r="L224" s="2">
        <f>'Set a analizar'!L530</f>
        <v>0</v>
      </c>
      <c r="M224" s="2">
        <f>'Set a analizar'!M530</f>
        <v>0</v>
      </c>
      <c r="N224" s="2">
        <f>'Set a analizar'!N530</f>
        <v>1.0698000000000001</v>
      </c>
      <c r="O224" s="2">
        <f>'Set a analizar'!O530</f>
        <v>46061</v>
      </c>
      <c r="P224" s="2">
        <f>'Set a analizar'!P530</f>
        <v>0.499</v>
      </c>
      <c r="Q224" s="2">
        <f>'Set a analizar'!Q530</f>
        <v>0</v>
      </c>
    </row>
    <row r="225" spans="2:17" ht="30" x14ac:dyDescent="0.25">
      <c r="B225" s="2">
        <f>'Set a analizar'!B531</f>
        <v>-1</v>
      </c>
      <c r="C225" s="2" t="str">
        <f>'Set a analizar'!C531</f>
        <v>B8</v>
      </c>
      <c r="D225" s="2">
        <f>'Set a analizar'!D531</f>
        <v>8</v>
      </c>
      <c r="E225" s="2" t="str">
        <f>'Set a analizar'!E531</f>
        <v>ENVC</v>
      </c>
      <c r="F225" s="2" t="str">
        <f>'Set a analizar'!F531</f>
        <v>Combination</v>
      </c>
      <c r="G225" s="2" t="str">
        <f>'Set a analizar'!G531</f>
        <v>Max</v>
      </c>
      <c r="H225" s="2">
        <f>'Set a analizar'!H531</f>
        <v>1.958</v>
      </c>
      <c r="I225" s="2">
        <f>'Set a analizar'!I531</f>
        <v>0</v>
      </c>
      <c r="J225" s="2">
        <f>'Set a analizar'!J531</f>
        <v>-2.1436999999999999</v>
      </c>
      <c r="K225" s="2">
        <f>'Set a analizar'!K531</f>
        <v>0</v>
      </c>
      <c r="L225" s="2">
        <f>'Set a analizar'!L531</f>
        <v>0</v>
      </c>
      <c r="M225" s="2">
        <f>'Set a analizar'!M531</f>
        <v>0</v>
      </c>
      <c r="N225" s="2">
        <f>'Set a analizar'!N531</f>
        <v>4.4267000000000003</v>
      </c>
      <c r="O225" s="2">
        <f>'Set a analizar'!O531</f>
        <v>46061</v>
      </c>
      <c r="P225" s="2">
        <f>'Set a analizar'!P531</f>
        <v>0.998</v>
      </c>
      <c r="Q225" s="2">
        <f>'Set a analizar'!Q531</f>
        <v>0</v>
      </c>
    </row>
    <row r="226" spans="2:17" ht="30" x14ac:dyDescent="0.25">
      <c r="B226" s="2">
        <f>'Set a analizar'!B532</f>
        <v>-1</v>
      </c>
      <c r="C226" s="2" t="str">
        <f>'Set a analizar'!C532</f>
        <v>B8</v>
      </c>
      <c r="D226" s="2">
        <f>'Set a analizar'!D532</f>
        <v>8</v>
      </c>
      <c r="E226" s="2" t="str">
        <f>'Set a analizar'!E532</f>
        <v>ENVC</v>
      </c>
      <c r="F226" s="2" t="str">
        <f>'Set a analizar'!F532</f>
        <v>Combination</v>
      </c>
      <c r="G226" s="2" t="str">
        <f>'Set a analizar'!G532</f>
        <v>Max</v>
      </c>
      <c r="H226" s="2">
        <f>'Set a analizar'!H532</f>
        <v>1.958</v>
      </c>
      <c r="I226" s="2">
        <f>'Set a analizar'!I532</f>
        <v>0</v>
      </c>
      <c r="J226" s="2">
        <f>'Set a analizar'!J532</f>
        <v>-0.9627</v>
      </c>
      <c r="K226" s="2">
        <f>'Set a analizar'!K532</f>
        <v>0</v>
      </c>
      <c r="L226" s="2">
        <f>'Set a analizar'!L532</f>
        <v>0</v>
      </c>
      <c r="M226" s="2">
        <f>'Set a analizar'!M532</f>
        <v>0</v>
      </c>
      <c r="N226" s="2">
        <f>'Set a analizar'!N532</f>
        <v>4.5919999999999996</v>
      </c>
      <c r="O226" s="2">
        <f>'Set a analizar'!O532</f>
        <v>46089</v>
      </c>
      <c r="P226" s="2">
        <f>'Set a analizar'!P532</f>
        <v>0</v>
      </c>
      <c r="Q226" s="2">
        <f>'Set a analizar'!Q532</f>
        <v>0</v>
      </c>
    </row>
    <row r="227" spans="2:17" ht="30" x14ac:dyDescent="0.25">
      <c r="B227" s="2">
        <f>'Set a analizar'!B533</f>
        <v>-1</v>
      </c>
      <c r="C227" s="2" t="str">
        <f>'Set a analizar'!C533</f>
        <v>B8</v>
      </c>
      <c r="D227" s="2">
        <f>'Set a analizar'!D533</f>
        <v>8</v>
      </c>
      <c r="E227" s="2" t="str">
        <f>'Set a analizar'!E533</f>
        <v>ENVC</v>
      </c>
      <c r="F227" s="2" t="str">
        <f>'Set a analizar'!F533</f>
        <v>Combination</v>
      </c>
      <c r="G227" s="2" t="str">
        <f>'Set a analizar'!G533</f>
        <v>Max</v>
      </c>
      <c r="H227" s="2">
        <f>'Set a analizar'!H533</f>
        <v>2.4569999999999999</v>
      </c>
      <c r="I227" s="2">
        <f>'Set a analizar'!I533</f>
        <v>0</v>
      </c>
      <c r="J227" s="2">
        <f>'Set a analizar'!J533</f>
        <v>-0.82230000000000003</v>
      </c>
      <c r="K227" s="2">
        <f>'Set a analizar'!K533</f>
        <v>0</v>
      </c>
      <c r="L227" s="2">
        <f>'Set a analizar'!L533</f>
        <v>0</v>
      </c>
      <c r="M227" s="2">
        <f>'Set a analizar'!M533</f>
        <v>0</v>
      </c>
      <c r="N227" s="2">
        <f>'Set a analizar'!N533</f>
        <v>5.8788</v>
      </c>
      <c r="O227" s="2">
        <f>'Set a analizar'!O533</f>
        <v>46089</v>
      </c>
      <c r="P227" s="2">
        <f>'Set a analizar'!P533</f>
        <v>0.499</v>
      </c>
      <c r="Q227" s="2">
        <f>'Set a analizar'!Q533</f>
        <v>0</v>
      </c>
    </row>
    <row r="228" spans="2:17" ht="30" x14ac:dyDescent="0.25">
      <c r="B228" s="2">
        <f>'Set a analizar'!B534</f>
        <v>-1</v>
      </c>
      <c r="C228" s="2" t="str">
        <f>'Set a analizar'!C534</f>
        <v>B8</v>
      </c>
      <c r="D228" s="2">
        <f>'Set a analizar'!D534</f>
        <v>8</v>
      </c>
      <c r="E228" s="2" t="str">
        <f>'Set a analizar'!E534</f>
        <v>ENVC</v>
      </c>
      <c r="F228" s="2" t="str">
        <f>'Set a analizar'!F534</f>
        <v>Combination</v>
      </c>
      <c r="G228" s="2" t="str">
        <f>'Set a analizar'!G534</f>
        <v>Max</v>
      </c>
      <c r="H228" s="2">
        <f>'Set a analizar'!H534</f>
        <v>2.956</v>
      </c>
      <c r="I228" s="2">
        <f>'Set a analizar'!I534</f>
        <v>0</v>
      </c>
      <c r="J228" s="2">
        <f>'Set a analizar'!J534</f>
        <v>-0.68200000000000005</v>
      </c>
      <c r="K228" s="2">
        <f>'Set a analizar'!K534</f>
        <v>0</v>
      </c>
      <c r="L228" s="2">
        <f>'Set a analizar'!L534</f>
        <v>0</v>
      </c>
      <c r="M228" s="2">
        <f>'Set a analizar'!M534</f>
        <v>0</v>
      </c>
      <c r="N228" s="2">
        <f>'Set a analizar'!N534</f>
        <v>7.0721999999999996</v>
      </c>
      <c r="O228" s="2">
        <f>'Set a analizar'!O534</f>
        <v>46089</v>
      </c>
      <c r="P228" s="2">
        <f>'Set a analizar'!P534</f>
        <v>0.998</v>
      </c>
      <c r="Q228" s="2">
        <f>'Set a analizar'!Q534</f>
        <v>0</v>
      </c>
    </row>
    <row r="229" spans="2:17" ht="30" x14ac:dyDescent="0.25">
      <c r="B229" s="2">
        <f>'Set a analizar'!B535</f>
        <v>-1</v>
      </c>
      <c r="C229" s="2" t="str">
        <f>'Set a analizar'!C535</f>
        <v>B8</v>
      </c>
      <c r="D229" s="2">
        <f>'Set a analizar'!D535</f>
        <v>8</v>
      </c>
      <c r="E229" s="2" t="str">
        <f>'Set a analizar'!E535</f>
        <v>ENVC</v>
      </c>
      <c r="F229" s="2" t="str">
        <f>'Set a analizar'!F535</f>
        <v>Combination</v>
      </c>
      <c r="G229" s="2" t="str">
        <f>'Set a analizar'!G535</f>
        <v>Max</v>
      </c>
      <c r="H229" s="2">
        <f>'Set a analizar'!H535</f>
        <v>2.956</v>
      </c>
      <c r="I229" s="2">
        <f>'Set a analizar'!I535</f>
        <v>0</v>
      </c>
      <c r="J229" s="2">
        <f>'Set a analizar'!J535</f>
        <v>1.8753</v>
      </c>
      <c r="K229" s="2">
        <f>'Set a analizar'!K535</f>
        <v>0</v>
      </c>
      <c r="L229" s="2">
        <f>'Set a analizar'!L535</f>
        <v>0</v>
      </c>
      <c r="M229" s="2">
        <f>'Set a analizar'!M535</f>
        <v>0</v>
      </c>
      <c r="N229" s="2">
        <f>'Set a analizar'!N535</f>
        <v>7.0796999999999999</v>
      </c>
      <c r="O229" s="2">
        <f>'Set a analizar'!O535</f>
        <v>46120</v>
      </c>
      <c r="P229" s="2">
        <f>'Set a analizar'!P535</f>
        <v>0</v>
      </c>
      <c r="Q229" s="2">
        <f>'Set a analizar'!Q535</f>
        <v>0</v>
      </c>
    </row>
    <row r="230" spans="2:17" ht="30" x14ac:dyDescent="0.25">
      <c r="B230" s="2">
        <f>'Set a analizar'!B536</f>
        <v>-1</v>
      </c>
      <c r="C230" s="2" t="str">
        <f>'Set a analizar'!C536</f>
        <v>B8</v>
      </c>
      <c r="D230" s="2">
        <f>'Set a analizar'!D536</f>
        <v>8</v>
      </c>
      <c r="E230" s="2" t="str">
        <f>'Set a analizar'!E536</f>
        <v>ENVC</v>
      </c>
      <c r="F230" s="2" t="str">
        <f>'Set a analizar'!F536</f>
        <v>Combination</v>
      </c>
      <c r="G230" s="2" t="str">
        <f>'Set a analizar'!G536</f>
        <v>Max</v>
      </c>
      <c r="H230" s="2">
        <f>'Set a analizar'!H536</f>
        <v>3.4550000000000001</v>
      </c>
      <c r="I230" s="2">
        <f>'Set a analizar'!I536</f>
        <v>0</v>
      </c>
      <c r="J230" s="2">
        <f>'Set a analizar'!J536</f>
        <v>2.0625</v>
      </c>
      <c r="K230" s="2">
        <f>'Set a analizar'!K536</f>
        <v>0</v>
      </c>
      <c r="L230" s="2">
        <f>'Set a analizar'!L536</f>
        <v>0</v>
      </c>
      <c r="M230" s="2">
        <f>'Set a analizar'!M536</f>
        <v>0</v>
      </c>
      <c r="N230" s="2">
        <f>'Set a analizar'!N536</f>
        <v>6.0972</v>
      </c>
      <c r="O230" s="2">
        <f>'Set a analizar'!O536</f>
        <v>46120</v>
      </c>
      <c r="P230" s="2">
        <f>'Set a analizar'!P536</f>
        <v>0.499</v>
      </c>
      <c r="Q230" s="2">
        <f>'Set a analizar'!Q536</f>
        <v>0</v>
      </c>
    </row>
    <row r="231" spans="2:17" ht="30" x14ac:dyDescent="0.25">
      <c r="B231" s="2">
        <f>'Set a analizar'!B537</f>
        <v>-1</v>
      </c>
      <c r="C231" s="2" t="str">
        <f>'Set a analizar'!C537</f>
        <v>B8</v>
      </c>
      <c r="D231" s="2">
        <f>'Set a analizar'!D537</f>
        <v>8</v>
      </c>
      <c r="E231" s="2" t="str">
        <f>'Set a analizar'!E537</f>
        <v>ENVC</v>
      </c>
      <c r="F231" s="2" t="str">
        <f>'Set a analizar'!F537</f>
        <v>Combination</v>
      </c>
      <c r="G231" s="2" t="str">
        <f>'Set a analizar'!G537</f>
        <v>Max</v>
      </c>
      <c r="H231" s="2">
        <f>'Set a analizar'!H537</f>
        <v>3.9540999999999999</v>
      </c>
      <c r="I231" s="2">
        <f>'Set a analizar'!I537</f>
        <v>0</v>
      </c>
      <c r="J231" s="2">
        <f>'Set a analizar'!J537</f>
        <v>2.2496</v>
      </c>
      <c r="K231" s="2">
        <f>'Set a analizar'!K537</f>
        <v>0</v>
      </c>
      <c r="L231" s="2">
        <f>'Set a analizar'!L537</f>
        <v>0</v>
      </c>
      <c r="M231" s="2">
        <f>'Set a analizar'!M537</f>
        <v>0</v>
      </c>
      <c r="N231" s="2">
        <f>'Set a analizar'!N537</f>
        <v>5.0213000000000001</v>
      </c>
      <c r="O231" s="2">
        <f>'Set a analizar'!O537</f>
        <v>46120</v>
      </c>
      <c r="P231" s="2">
        <f>'Set a analizar'!P537</f>
        <v>0.998</v>
      </c>
      <c r="Q231" s="2">
        <f>'Set a analizar'!Q537</f>
        <v>0</v>
      </c>
    </row>
    <row r="232" spans="2:17" ht="30" x14ac:dyDescent="0.25">
      <c r="B232" s="2">
        <f>'Set a analizar'!B538</f>
        <v>-1</v>
      </c>
      <c r="C232" s="2" t="str">
        <f>'Set a analizar'!C538</f>
        <v>B8</v>
      </c>
      <c r="D232" s="2">
        <f>'Set a analizar'!D538</f>
        <v>8</v>
      </c>
      <c r="E232" s="2" t="str">
        <f>'Set a analizar'!E538</f>
        <v>ENVC</v>
      </c>
      <c r="F232" s="2" t="str">
        <f>'Set a analizar'!F538</f>
        <v>Combination</v>
      </c>
      <c r="G232" s="2" t="str">
        <f>'Set a analizar'!G538</f>
        <v>Max</v>
      </c>
      <c r="H232" s="2">
        <f>'Set a analizar'!H538</f>
        <v>3.9540999999999999</v>
      </c>
      <c r="I232" s="2">
        <f>'Set a analizar'!I538</f>
        <v>0</v>
      </c>
      <c r="J232" s="2">
        <f>'Set a analizar'!J538</f>
        <v>6.2430000000000003</v>
      </c>
      <c r="K232" s="2">
        <f>'Set a analizar'!K538</f>
        <v>0</v>
      </c>
      <c r="L232" s="2">
        <f>'Set a analizar'!L538</f>
        <v>0</v>
      </c>
      <c r="M232" s="2">
        <f>'Set a analizar'!M538</f>
        <v>0</v>
      </c>
      <c r="N232" s="2">
        <f>'Set a analizar'!N538</f>
        <v>4.8704999999999998</v>
      </c>
      <c r="O232" s="2">
        <f>'Set a analizar'!O538</f>
        <v>46150</v>
      </c>
      <c r="P232" s="2">
        <f>'Set a analizar'!P538</f>
        <v>0</v>
      </c>
      <c r="Q232" s="2">
        <f>'Set a analizar'!Q538</f>
        <v>0</v>
      </c>
    </row>
    <row r="233" spans="2:17" ht="30" x14ac:dyDescent="0.25">
      <c r="B233" s="2">
        <f>'Set a analizar'!B539</f>
        <v>-1</v>
      </c>
      <c r="C233" s="2" t="str">
        <f>'Set a analizar'!C539</f>
        <v>B8</v>
      </c>
      <c r="D233" s="2">
        <f>'Set a analizar'!D539</f>
        <v>8</v>
      </c>
      <c r="E233" s="2" t="str">
        <f>'Set a analizar'!E539</f>
        <v>ENVC</v>
      </c>
      <c r="F233" s="2" t="str">
        <f>'Set a analizar'!F539</f>
        <v>Combination</v>
      </c>
      <c r="G233" s="2" t="str">
        <f>'Set a analizar'!G539</f>
        <v>Max</v>
      </c>
      <c r="H233" s="2">
        <f>'Set a analizar'!H539</f>
        <v>4.4531000000000001</v>
      </c>
      <c r="I233" s="2">
        <f>'Set a analizar'!I539</f>
        <v>0</v>
      </c>
      <c r="J233" s="2">
        <f>'Set a analizar'!J539</f>
        <v>6.4301000000000004</v>
      </c>
      <c r="K233" s="2">
        <f>'Set a analizar'!K539</f>
        <v>0</v>
      </c>
      <c r="L233" s="2">
        <f>'Set a analizar'!L539</f>
        <v>0</v>
      </c>
      <c r="M233" s="2">
        <f>'Set a analizar'!M539</f>
        <v>0</v>
      </c>
      <c r="N233" s="2">
        <f>'Set a analizar'!N539</f>
        <v>1.7084999999999999</v>
      </c>
      <c r="O233" s="2">
        <f>'Set a analizar'!O539</f>
        <v>46150</v>
      </c>
      <c r="P233" s="2">
        <f>'Set a analizar'!P539</f>
        <v>0.499</v>
      </c>
      <c r="Q233" s="2">
        <f>'Set a analizar'!Q539</f>
        <v>0</v>
      </c>
    </row>
    <row r="234" spans="2:17" ht="30" x14ac:dyDescent="0.25">
      <c r="B234" s="2">
        <f>'Set a analizar'!B540</f>
        <v>-1</v>
      </c>
      <c r="C234" s="2" t="str">
        <f>'Set a analizar'!C540</f>
        <v>B8</v>
      </c>
      <c r="D234" s="2">
        <f>'Set a analizar'!D540</f>
        <v>8</v>
      </c>
      <c r="E234" s="2" t="str">
        <f>'Set a analizar'!E540</f>
        <v>ENVC</v>
      </c>
      <c r="F234" s="2" t="str">
        <f>'Set a analizar'!F540</f>
        <v>Combination</v>
      </c>
      <c r="G234" s="2" t="str">
        <f>'Set a analizar'!G540</f>
        <v>Max</v>
      </c>
      <c r="H234" s="2">
        <f>'Set a analizar'!H540</f>
        <v>4.9520999999999997</v>
      </c>
      <c r="I234" s="2">
        <f>'Set a analizar'!I540</f>
        <v>0</v>
      </c>
      <c r="J234" s="2">
        <f>'Set a analizar'!J540</f>
        <v>6.6172000000000004</v>
      </c>
      <c r="K234" s="2">
        <f>'Set a analizar'!K540</f>
        <v>0</v>
      </c>
      <c r="L234" s="2">
        <f>'Set a analizar'!L540</f>
        <v>0</v>
      </c>
      <c r="M234" s="2">
        <f>'Set a analizar'!M540</f>
        <v>0</v>
      </c>
      <c r="N234" s="2">
        <f>'Set a analizar'!N540</f>
        <v>-0.4471</v>
      </c>
      <c r="O234" s="2">
        <f>'Set a analizar'!O540</f>
        <v>46150</v>
      </c>
      <c r="P234" s="2">
        <f>'Set a analizar'!P540</f>
        <v>0.998</v>
      </c>
      <c r="Q234" s="2">
        <f>'Set a analizar'!Q540</f>
        <v>0</v>
      </c>
    </row>
    <row r="235" spans="2:17" ht="30" x14ac:dyDescent="0.25">
      <c r="B235" s="2">
        <f>'Set a analizar'!B541</f>
        <v>-1</v>
      </c>
      <c r="C235" s="2" t="str">
        <f>'Set a analizar'!C541</f>
        <v>B8</v>
      </c>
      <c r="D235" s="2">
        <f>'Set a analizar'!D541</f>
        <v>8</v>
      </c>
      <c r="E235" s="2" t="str">
        <f>'Set a analizar'!E541</f>
        <v>ENVC</v>
      </c>
      <c r="F235" s="2" t="str">
        <f>'Set a analizar'!F541</f>
        <v>Combination</v>
      </c>
      <c r="G235" s="2" t="str">
        <f>'Set a analizar'!G541</f>
        <v>Max</v>
      </c>
      <c r="H235" s="2">
        <f>'Set a analizar'!H541</f>
        <v>4.9520999999999997</v>
      </c>
      <c r="I235" s="2">
        <f>'Set a analizar'!I541</f>
        <v>0</v>
      </c>
      <c r="J235" s="2">
        <f>'Set a analizar'!J541</f>
        <v>9.9374000000000002</v>
      </c>
      <c r="K235" s="2">
        <f>'Set a analizar'!K541</f>
        <v>0</v>
      </c>
      <c r="L235" s="2">
        <f>'Set a analizar'!L541</f>
        <v>0</v>
      </c>
      <c r="M235" s="2">
        <f>'Set a analizar'!M541</f>
        <v>0</v>
      </c>
      <c r="N235" s="2">
        <f>'Set a analizar'!N541</f>
        <v>-0.55000000000000004</v>
      </c>
      <c r="O235" s="2">
        <f>'Set a analizar'!O541</f>
        <v>46181</v>
      </c>
      <c r="P235" s="2">
        <f>'Set a analizar'!P541</f>
        <v>0</v>
      </c>
      <c r="Q235" s="2">
        <f>'Set a analizar'!Q541</f>
        <v>0</v>
      </c>
    </row>
    <row r="236" spans="2:17" ht="30" x14ac:dyDescent="0.25">
      <c r="B236" s="2">
        <f>'Set a analizar'!B542</f>
        <v>-1</v>
      </c>
      <c r="C236" s="2" t="str">
        <f>'Set a analizar'!C542</f>
        <v>B8</v>
      </c>
      <c r="D236" s="2">
        <f>'Set a analizar'!D542</f>
        <v>8</v>
      </c>
      <c r="E236" s="2" t="str">
        <f>'Set a analizar'!E542</f>
        <v>ENVC</v>
      </c>
      <c r="F236" s="2" t="str">
        <f>'Set a analizar'!F542</f>
        <v>Combination</v>
      </c>
      <c r="G236" s="2" t="str">
        <f>'Set a analizar'!G542</f>
        <v>Max</v>
      </c>
      <c r="H236" s="2">
        <f>'Set a analizar'!H542</f>
        <v>5.3761000000000001</v>
      </c>
      <c r="I236" s="2">
        <f>'Set a analizar'!I542</f>
        <v>0</v>
      </c>
      <c r="J236" s="2">
        <f>'Set a analizar'!J542</f>
        <v>10.096399999999999</v>
      </c>
      <c r="K236" s="2">
        <f>'Set a analizar'!K542</f>
        <v>0</v>
      </c>
      <c r="L236" s="2">
        <f>'Set a analizar'!L542</f>
        <v>0</v>
      </c>
      <c r="M236" s="2">
        <f>'Set a analizar'!M542</f>
        <v>0</v>
      </c>
      <c r="N236" s="2">
        <f>'Set a analizar'!N542</f>
        <v>-1.9624999999999999</v>
      </c>
      <c r="O236" s="2">
        <f>'Set a analizar'!O542</f>
        <v>46181</v>
      </c>
      <c r="P236" s="2">
        <f>'Set a analizar'!P542</f>
        <v>0.42399999999999999</v>
      </c>
      <c r="Q236" s="2">
        <f>'Set a analizar'!Q542</f>
        <v>0</v>
      </c>
    </row>
    <row r="237" spans="2:17" ht="30" x14ac:dyDescent="0.25">
      <c r="B237" s="2">
        <f>'Set a analizar'!B543</f>
        <v>-1</v>
      </c>
      <c r="C237" s="2" t="str">
        <f>'Set a analizar'!C543</f>
        <v>B8</v>
      </c>
      <c r="D237" s="2">
        <f>'Set a analizar'!D543</f>
        <v>8</v>
      </c>
      <c r="E237" s="2" t="str">
        <f>'Set a analizar'!E543</f>
        <v>ENVC</v>
      </c>
      <c r="F237" s="2" t="str">
        <f>'Set a analizar'!F543</f>
        <v>Combination</v>
      </c>
      <c r="G237" s="2" t="str">
        <f>'Set a analizar'!G543</f>
        <v>Max</v>
      </c>
      <c r="H237" s="2">
        <f>'Set a analizar'!H543</f>
        <v>5.8000999999999996</v>
      </c>
      <c r="I237" s="2">
        <f>'Set a analizar'!I543</f>
        <v>0</v>
      </c>
      <c r="J237" s="2">
        <f>'Set a analizar'!J543</f>
        <v>10.2554</v>
      </c>
      <c r="K237" s="2">
        <f>'Set a analizar'!K543</f>
        <v>0</v>
      </c>
      <c r="L237" s="2">
        <f>'Set a analizar'!L543</f>
        <v>0</v>
      </c>
      <c r="M237" s="2">
        <f>'Set a analizar'!M543</f>
        <v>0</v>
      </c>
      <c r="N237" s="2">
        <f>'Set a analizar'!N543</f>
        <v>-3.4255</v>
      </c>
      <c r="O237" s="2">
        <f>'Set a analizar'!O543</f>
        <v>46181</v>
      </c>
      <c r="P237" s="2">
        <f>'Set a analizar'!P543</f>
        <v>0.84799999999999998</v>
      </c>
      <c r="Q237" s="2">
        <f>'Set a analizar'!Q543</f>
        <v>0</v>
      </c>
    </row>
    <row r="238" spans="2:17" ht="30" x14ac:dyDescent="0.25">
      <c r="B238" s="2">
        <f>'Set a analizar'!B544</f>
        <v>-1</v>
      </c>
      <c r="C238" s="2" t="str">
        <f>'Set a analizar'!C544</f>
        <v>B8</v>
      </c>
      <c r="D238" s="2">
        <f>'Set a analizar'!D544</f>
        <v>8</v>
      </c>
      <c r="E238" s="2" t="str">
        <f>'Set a analizar'!E544</f>
        <v>ENVC</v>
      </c>
      <c r="F238" s="2" t="str">
        <f>'Set a analizar'!F544</f>
        <v>Combination</v>
      </c>
      <c r="G238" s="2" t="str">
        <f>'Set a analizar'!G544</f>
        <v>Min</v>
      </c>
      <c r="H238" s="2">
        <f>'Set a analizar'!H544</f>
        <v>0.15</v>
      </c>
      <c r="I238" s="2">
        <f>'Set a analizar'!I544</f>
        <v>0</v>
      </c>
      <c r="J238" s="2">
        <f>'Set a analizar'!J544</f>
        <v>-10.482200000000001</v>
      </c>
      <c r="K238" s="2">
        <f>'Set a analizar'!K544</f>
        <v>0</v>
      </c>
      <c r="L238" s="2">
        <f>'Set a analizar'!L544</f>
        <v>0</v>
      </c>
      <c r="M238" s="2">
        <f>'Set a analizar'!M544</f>
        <v>0</v>
      </c>
      <c r="N238" s="2">
        <f>'Set a analizar'!N544</f>
        <v>-11.074199999999999</v>
      </c>
      <c r="O238" s="2">
        <f>'Set a analizar'!O544</f>
        <v>46030</v>
      </c>
      <c r="P238" s="2">
        <f>'Set a analizar'!P544</f>
        <v>0.15</v>
      </c>
      <c r="Q238" s="2">
        <f>'Set a analizar'!Q544</f>
        <v>0</v>
      </c>
    </row>
    <row r="239" spans="2:17" ht="30" x14ac:dyDescent="0.25">
      <c r="B239" s="2">
        <f>'Set a analizar'!B545</f>
        <v>-1</v>
      </c>
      <c r="C239" s="2" t="str">
        <f>'Set a analizar'!C545</f>
        <v>B8</v>
      </c>
      <c r="D239" s="2">
        <f>'Set a analizar'!D545</f>
        <v>8</v>
      </c>
      <c r="E239" s="2" t="str">
        <f>'Set a analizar'!E545</f>
        <v>ENVC</v>
      </c>
      <c r="F239" s="2" t="str">
        <f>'Set a analizar'!F545</f>
        <v>Combination</v>
      </c>
      <c r="G239" s="2" t="str">
        <f>'Set a analizar'!G545</f>
        <v>Min</v>
      </c>
      <c r="H239" s="2">
        <f>'Set a analizar'!H545</f>
        <v>0.55500000000000005</v>
      </c>
      <c r="I239" s="2">
        <f>'Set a analizar'!I545</f>
        <v>0</v>
      </c>
      <c r="J239" s="2">
        <f>'Set a analizar'!J545</f>
        <v>-10.330299999999999</v>
      </c>
      <c r="K239" s="2">
        <f>'Set a analizar'!K545</f>
        <v>0</v>
      </c>
      <c r="L239" s="2">
        <f>'Set a analizar'!L545</f>
        <v>0</v>
      </c>
      <c r="M239" s="2">
        <f>'Set a analizar'!M545</f>
        <v>0</v>
      </c>
      <c r="N239" s="2">
        <f>'Set a analizar'!N545</f>
        <v>-6.8597000000000001</v>
      </c>
      <c r="O239" s="2">
        <f>'Set a analizar'!O545</f>
        <v>46030</v>
      </c>
      <c r="P239" s="2">
        <f>'Set a analizar'!P545</f>
        <v>0.55500000000000005</v>
      </c>
      <c r="Q239" s="2">
        <f>'Set a analizar'!Q545</f>
        <v>0</v>
      </c>
    </row>
    <row r="240" spans="2:17" ht="30" x14ac:dyDescent="0.25">
      <c r="B240" s="2">
        <f>'Set a analizar'!B546</f>
        <v>-1</v>
      </c>
      <c r="C240" s="2" t="str">
        <f>'Set a analizar'!C546</f>
        <v>B8</v>
      </c>
      <c r="D240" s="2">
        <f>'Set a analizar'!D546</f>
        <v>8</v>
      </c>
      <c r="E240" s="2" t="str">
        <f>'Set a analizar'!E546</f>
        <v>ENVC</v>
      </c>
      <c r="F240" s="2" t="str">
        <f>'Set a analizar'!F546</f>
        <v>Combination</v>
      </c>
      <c r="G240" s="2" t="str">
        <f>'Set a analizar'!G546</f>
        <v>Min</v>
      </c>
      <c r="H240" s="2">
        <f>'Set a analizar'!H546</f>
        <v>0.96</v>
      </c>
      <c r="I240" s="2">
        <f>'Set a analizar'!I546</f>
        <v>0</v>
      </c>
      <c r="J240" s="2">
        <f>'Set a analizar'!J546</f>
        <v>-10.1785</v>
      </c>
      <c r="K240" s="2">
        <f>'Set a analizar'!K546</f>
        <v>0</v>
      </c>
      <c r="L240" s="2">
        <f>'Set a analizar'!L546</f>
        <v>0</v>
      </c>
      <c r="M240" s="2">
        <f>'Set a analizar'!M546</f>
        <v>0</v>
      </c>
      <c r="N240" s="2">
        <f>'Set a analizar'!N546</f>
        <v>-2.7067000000000001</v>
      </c>
      <c r="O240" s="2">
        <f>'Set a analizar'!O546</f>
        <v>46030</v>
      </c>
      <c r="P240" s="2">
        <f>'Set a analizar'!P546</f>
        <v>0.96</v>
      </c>
      <c r="Q240" s="2">
        <f>'Set a analizar'!Q546</f>
        <v>0</v>
      </c>
    </row>
    <row r="241" spans="2:17" ht="30" x14ac:dyDescent="0.25">
      <c r="B241" s="2">
        <f>'Set a analizar'!B547</f>
        <v>-1</v>
      </c>
      <c r="C241" s="2" t="str">
        <f>'Set a analizar'!C547</f>
        <v>B8</v>
      </c>
      <c r="D241" s="2">
        <f>'Set a analizar'!D547</f>
        <v>8</v>
      </c>
      <c r="E241" s="2" t="str">
        <f>'Set a analizar'!E547</f>
        <v>ENVC</v>
      </c>
      <c r="F241" s="2" t="str">
        <f>'Set a analizar'!F547</f>
        <v>Combination</v>
      </c>
      <c r="G241" s="2" t="str">
        <f>'Set a analizar'!G547</f>
        <v>Min</v>
      </c>
      <c r="H241" s="2">
        <f>'Set a analizar'!H547</f>
        <v>0.96</v>
      </c>
      <c r="I241" s="2">
        <f>'Set a analizar'!I547</f>
        <v>0</v>
      </c>
      <c r="J241" s="2">
        <f>'Set a analizar'!J547</f>
        <v>-7.0076000000000001</v>
      </c>
      <c r="K241" s="2">
        <f>'Set a analizar'!K547</f>
        <v>0</v>
      </c>
      <c r="L241" s="2">
        <f>'Set a analizar'!L547</f>
        <v>0</v>
      </c>
      <c r="M241" s="2">
        <f>'Set a analizar'!M547</f>
        <v>0</v>
      </c>
      <c r="N241" s="2">
        <f>'Set a analizar'!N547</f>
        <v>-2.3803000000000001</v>
      </c>
      <c r="O241" s="2">
        <f>'Set a analizar'!O547</f>
        <v>46061</v>
      </c>
      <c r="P241" s="2">
        <f>'Set a analizar'!P547</f>
        <v>0</v>
      </c>
      <c r="Q241" s="2">
        <f>'Set a analizar'!Q547</f>
        <v>0</v>
      </c>
    </row>
    <row r="242" spans="2:17" ht="30" x14ac:dyDescent="0.25">
      <c r="B242" s="2">
        <f>'Set a analizar'!B548</f>
        <v>-1</v>
      </c>
      <c r="C242" s="2" t="str">
        <f>'Set a analizar'!C548</f>
        <v>B8</v>
      </c>
      <c r="D242" s="2">
        <f>'Set a analizar'!D548</f>
        <v>8</v>
      </c>
      <c r="E242" s="2" t="str">
        <f>'Set a analizar'!E548</f>
        <v>ENVC</v>
      </c>
      <c r="F242" s="2" t="str">
        <f>'Set a analizar'!F548</f>
        <v>Combination</v>
      </c>
      <c r="G242" s="2" t="str">
        <f>'Set a analizar'!G548</f>
        <v>Min</v>
      </c>
      <c r="H242" s="2">
        <f>'Set a analizar'!H548</f>
        <v>1.4590000000000001</v>
      </c>
      <c r="I242" s="2">
        <f>'Set a analizar'!I548</f>
        <v>0</v>
      </c>
      <c r="J242" s="2">
        <f>'Set a analizar'!J548</f>
        <v>-6.8205</v>
      </c>
      <c r="K242" s="2">
        <f>'Set a analizar'!K548</f>
        <v>0</v>
      </c>
      <c r="L242" s="2">
        <f>'Set a analizar'!L548</f>
        <v>0</v>
      </c>
      <c r="M242" s="2">
        <f>'Set a analizar'!M548</f>
        <v>0</v>
      </c>
      <c r="N242" s="2">
        <f>'Set a analizar'!N548</f>
        <v>0.2964</v>
      </c>
      <c r="O242" s="2">
        <f>'Set a analizar'!O548</f>
        <v>46061</v>
      </c>
      <c r="P242" s="2">
        <f>'Set a analizar'!P548</f>
        <v>0.499</v>
      </c>
      <c r="Q242" s="2">
        <f>'Set a analizar'!Q548</f>
        <v>0</v>
      </c>
    </row>
    <row r="243" spans="2:17" ht="30" x14ac:dyDescent="0.25">
      <c r="B243" s="2">
        <f>'Set a analizar'!B549</f>
        <v>-1</v>
      </c>
      <c r="C243" s="2" t="str">
        <f>'Set a analizar'!C549</f>
        <v>B8</v>
      </c>
      <c r="D243" s="2">
        <f>'Set a analizar'!D549</f>
        <v>8</v>
      </c>
      <c r="E243" s="2" t="str">
        <f>'Set a analizar'!E549</f>
        <v>ENVC</v>
      </c>
      <c r="F243" s="2" t="str">
        <f>'Set a analizar'!F549</f>
        <v>Combination</v>
      </c>
      <c r="G243" s="2" t="str">
        <f>'Set a analizar'!G549</f>
        <v>Min</v>
      </c>
      <c r="H243" s="2">
        <f>'Set a analizar'!H549</f>
        <v>1.958</v>
      </c>
      <c r="I243" s="2">
        <f>'Set a analizar'!I549</f>
        <v>0</v>
      </c>
      <c r="J243" s="2">
        <f>'Set a analizar'!J549</f>
        <v>-6.6334</v>
      </c>
      <c r="K243" s="2">
        <f>'Set a analizar'!K549</f>
        <v>0</v>
      </c>
      <c r="L243" s="2">
        <f>'Set a analizar'!L549</f>
        <v>0</v>
      </c>
      <c r="M243" s="2">
        <f>'Set a analizar'!M549</f>
        <v>0</v>
      </c>
      <c r="N243" s="2">
        <f>'Set a analizar'!N549</f>
        <v>1.4331</v>
      </c>
      <c r="O243" s="2">
        <f>'Set a analizar'!O549</f>
        <v>46061</v>
      </c>
      <c r="P243" s="2">
        <f>'Set a analizar'!P549</f>
        <v>0.998</v>
      </c>
      <c r="Q243" s="2">
        <f>'Set a analizar'!Q549</f>
        <v>0</v>
      </c>
    </row>
    <row r="244" spans="2:17" ht="30" x14ac:dyDescent="0.25">
      <c r="B244" s="2">
        <f>'Set a analizar'!B550</f>
        <v>-1</v>
      </c>
      <c r="C244" s="2" t="str">
        <f>'Set a analizar'!C550</f>
        <v>B8</v>
      </c>
      <c r="D244" s="2">
        <f>'Set a analizar'!D550</f>
        <v>8</v>
      </c>
      <c r="E244" s="2" t="str">
        <f>'Set a analizar'!E550</f>
        <v>ENVC</v>
      </c>
      <c r="F244" s="2" t="str">
        <f>'Set a analizar'!F550</f>
        <v>Combination</v>
      </c>
      <c r="G244" s="2" t="str">
        <f>'Set a analizar'!G550</f>
        <v>Min</v>
      </c>
      <c r="H244" s="2">
        <f>'Set a analizar'!H550</f>
        <v>1.958</v>
      </c>
      <c r="I244" s="2">
        <f>'Set a analizar'!I550</f>
        <v>0</v>
      </c>
      <c r="J244" s="2">
        <f>'Set a analizar'!J550</f>
        <v>-2.6722000000000001</v>
      </c>
      <c r="K244" s="2">
        <f>'Set a analizar'!K550</f>
        <v>0</v>
      </c>
      <c r="L244" s="2">
        <f>'Set a analizar'!L550</f>
        <v>0</v>
      </c>
      <c r="M244" s="2">
        <f>'Set a analizar'!M550</f>
        <v>0</v>
      </c>
      <c r="N244" s="2">
        <f>'Set a analizar'!N550</f>
        <v>1.4903</v>
      </c>
      <c r="O244" s="2">
        <f>'Set a analizar'!O550</f>
        <v>46089</v>
      </c>
      <c r="P244" s="2">
        <f>'Set a analizar'!P550</f>
        <v>0</v>
      </c>
      <c r="Q244" s="2">
        <f>'Set a analizar'!Q550</f>
        <v>0</v>
      </c>
    </row>
    <row r="245" spans="2:17" ht="30" x14ac:dyDescent="0.25">
      <c r="B245" s="2">
        <f>'Set a analizar'!B551</f>
        <v>-1</v>
      </c>
      <c r="C245" s="2" t="str">
        <f>'Set a analizar'!C551</f>
        <v>B8</v>
      </c>
      <c r="D245" s="2">
        <f>'Set a analizar'!D551</f>
        <v>8</v>
      </c>
      <c r="E245" s="2" t="str">
        <f>'Set a analizar'!E551</f>
        <v>ENVC</v>
      </c>
      <c r="F245" s="2" t="str">
        <f>'Set a analizar'!F551</f>
        <v>Combination</v>
      </c>
      <c r="G245" s="2" t="str">
        <f>'Set a analizar'!G551</f>
        <v>Min</v>
      </c>
      <c r="H245" s="2">
        <f>'Set a analizar'!H551</f>
        <v>2.4569999999999999</v>
      </c>
      <c r="I245" s="2">
        <f>'Set a analizar'!I551</f>
        <v>0</v>
      </c>
      <c r="J245" s="2">
        <f>'Set a analizar'!J551</f>
        <v>-2.4851000000000001</v>
      </c>
      <c r="K245" s="2">
        <f>'Set a analizar'!K551</f>
        <v>0</v>
      </c>
      <c r="L245" s="2">
        <f>'Set a analizar'!L551</f>
        <v>0</v>
      </c>
      <c r="M245" s="2">
        <f>'Set a analizar'!M551</f>
        <v>0</v>
      </c>
      <c r="N245" s="2">
        <f>'Set a analizar'!N551</f>
        <v>1.9571000000000001</v>
      </c>
      <c r="O245" s="2">
        <f>'Set a analizar'!O551</f>
        <v>46089</v>
      </c>
      <c r="P245" s="2">
        <f>'Set a analizar'!P551</f>
        <v>0.499</v>
      </c>
      <c r="Q245" s="2">
        <f>'Set a analizar'!Q551</f>
        <v>0</v>
      </c>
    </row>
    <row r="246" spans="2:17" ht="30" x14ac:dyDescent="0.25">
      <c r="B246" s="2">
        <f>'Set a analizar'!B552</f>
        <v>-1</v>
      </c>
      <c r="C246" s="2" t="str">
        <f>'Set a analizar'!C552</f>
        <v>B8</v>
      </c>
      <c r="D246" s="2">
        <f>'Set a analizar'!D552</f>
        <v>8</v>
      </c>
      <c r="E246" s="2" t="str">
        <f>'Set a analizar'!E552</f>
        <v>ENVC</v>
      </c>
      <c r="F246" s="2" t="str">
        <f>'Set a analizar'!F552</f>
        <v>Combination</v>
      </c>
      <c r="G246" s="2" t="str">
        <f>'Set a analizar'!G552</f>
        <v>Min</v>
      </c>
      <c r="H246" s="2">
        <f>'Set a analizar'!H552</f>
        <v>2.956</v>
      </c>
      <c r="I246" s="2">
        <f>'Set a analizar'!I552</f>
        <v>0</v>
      </c>
      <c r="J246" s="2">
        <f>'Set a analizar'!J552</f>
        <v>-2.2978999999999998</v>
      </c>
      <c r="K246" s="2">
        <f>'Set a analizar'!K552</f>
        <v>0</v>
      </c>
      <c r="L246" s="2">
        <f>'Set a analizar'!L552</f>
        <v>0</v>
      </c>
      <c r="M246" s="2">
        <f>'Set a analizar'!M552</f>
        <v>0</v>
      </c>
      <c r="N246" s="2">
        <f>'Set a analizar'!N552</f>
        <v>2.3428</v>
      </c>
      <c r="O246" s="2">
        <f>'Set a analizar'!O552</f>
        <v>46089</v>
      </c>
      <c r="P246" s="2">
        <f>'Set a analizar'!P552</f>
        <v>0.998</v>
      </c>
      <c r="Q246" s="2">
        <f>'Set a analizar'!Q552</f>
        <v>0</v>
      </c>
    </row>
    <row r="247" spans="2:17" ht="30" x14ac:dyDescent="0.25">
      <c r="B247" s="2">
        <f>'Set a analizar'!B553</f>
        <v>-1</v>
      </c>
      <c r="C247" s="2" t="str">
        <f>'Set a analizar'!C553</f>
        <v>B8</v>
      </c>
      <c r="D247" s="2">
        <f>'Set a analizar'!D553</f>
        <v>8</v>
      </c>
      <c r="E247" s="2" t="str">
        <f>'Set a analizar'!E553</f>
        <v>ENVC</v>
      </c>
      <c r="F247" s="2" t="str">
        <f>'Set a analizar'!F553</f>
        <v>Combination</v>
      </c>
      <c r="G247" s="2" t="str">
        <f>'Set a analizar'!G553</f>
        <v>Min</v>
      </c>
      <c r="H247" s="2">
        <f>'Set a analizar'!H553</f>
        <v>2.956</v>
      </c>
      <c r="I247" s="2">
        <f>'Set a analizar'!I553</f>
        <v>0</v>
      </c>
      <c r="J247" s="2">
        <f>'Set a analizar'!J553</f>
        <v>0.50860000000000005</v>
      </c>
      <c r="K247" s="2">
        <f>'Set a analizar'!K553</f>
        <v>0</v>
      </c>
      <c r="L247" s="2">
        <f>'Set a analizar'!L553</f>
        <v>0</v>
      </c>
      <c r="M247" s="2">
        <f>'Set a analizar'!M553</f>
        <v>0</v>
      </c>
      <c r="N247" s="2">
        <f>'Set a analizar'!N553</f>
        <v>2.3458999999999999</v>
      </c>
      <c r="O247" s="2">
        <f>'Set a analizar'!O553</f>
        <v>46120</v>
      </c>
      <c r="P247" s="2">
        <f>'Set a analizar'!P553</f>
        <v>0</v>
      </c>
      <c r="Q247" s="2">
        <f>'Set a analizar'!Q553</f>
        <v>0</v>
      </c>
    </row>
    <row r="248" spans="2:17" ht="30" x14ac:dyDescent="0.25">
      <c r="B248" s="2">
        <f>'Set a analizar'!B554</f>
        <v>-1</v>
      </c>
      <c r="C248" s="2" t="str">
        <f>'Set a analizar'!C554</f>
        <v>B8</v>
      </c>
      <c r="D248" s="2">
        <f>'Set a analizar'!D554</f>
        <v>8</v>
      </c>
      <c r="E248" s="2" t="str">
        <f>'Set a analizar'!E554</f>
        <v>ENVC</v>
      </c>
      <c r="F248" s="2" t="str">
        <f>'Set a analizar'!F554</f>
        <v>Combination</v>
      </c>
      <c r="G248" s="2" t="str">
        <f>'Set a analizar'!G554</f>
        <v>Min</v>
      </c>
      <c r="H248" s="2">
        <f>'Set a analizar'!H554</f>
        <v>3.4550000000000001</v>
      </c>
      <c r="I248" s="2">
        <f>'Set a analizar'!I554</f>
        <v>0</v>
      </c>
      <c r="J248" s="2">
        <f>'Set a analizar'!J554</f>
        <v>0.64890000000000003</v>
      </c>
      <c r="K248" s="2">
        <f>'Set a analizar'!K554</f>
        <v>0</v>
      </c>
      <c r="L248" s="2">
        <f>'Set a analizar'!L554</f>
        <v>0</v>
      </c>
      <c r="M248" s="2">
        <f>'Set a analizar'!M554</f>
        <v>0</v>
      </c>
      <c r="N248" s="2">
        <f>'Set a analizar'!N554</f>
        <v>2.0354999999999999</v>
      </c>
      <c r="O248" s="2">
        <f>'Set a analizar'!O554</f>
        <v>46120</v>
      </c>
      <c r="P248" s="2">
        <f>'Set a analizar'!P554</f>
        <v>0.499</v>
      </c>
      <c r="Q248" s="2">
        <f>'Set a analizar'!Q554</f>
        <v>0</v>
      </c>
    </row>
    <row r="249" spans="2:17" ht="30" x14ac:dyDescent="0.25">
      <c r="B249" s="2">
        <f>'Set a analizar'!B555</f>
        <v>-1</v>
      </c>
      <c r="C249" s="2" t="str">
        <f>'Set a analizar'!C555</f>
        <v>B8</v>
      </c>
      <c r="D249" s="2">
        <f>'Set a analizar'!D555</f>
        <v>8</v>
      </c>
      <c r="E249" s="2" t="str">
        <f>'Set a analizar'!E555</f>
        <v>ENVC</v>
      </c>
      <c r="F249" s="2" t="str">
        <f>'Set a analizar'!F555</f>
        <v>Combination</v>
      </c>
      <c r="G249" s="2" t="str">
        <f>'Set a analizar'!G555</f>
        <v>Min</v>
      </c>
      <c r="H249" s="2">
        <f>'Set a analizar'!H555</f>
        <v>3.9540999999999999</v>
      </c>
      <c r="I249" s="2">
        <f>'Set a analizar'!I555</f>
        <v>0</v>
      </c>
      <c r="J249" s="2">
        <f>'Set a analizar'!J555</f>
        <v>0.7893</v>
      </c>
      <c r="K249" s="2">
        <f>'Set a analizar'!K555</f>
        <v>0</v>
      </c>
      <c r="L249" s="2">
        <f>'Set a analizar'!L555</f>
        <v>0</v>
      </c>
      <c r="M249" s="2">
        <f>'Set a analizar'!M555</f>
        <v>0</v>
      </c>
      <c r="N249" s="2">
        <f>'Set a analizar'!N555</f>
        <v>1.6523000000000001</v>
      </c>
      <c r="O249" s="2">
        <f>'Set a analizar'!O555</f>
        <v>46120</v>
      </c>
      <c r="P249" s="2">
        <f>'Set a analizar'!P555</f>
        <v>0.998</v>
      </c>
      <c r="Q249" s="2">
        <f>'Set a analizar'!Q555</f>
        <v>0</v>
      </c>
    </row>
    <row r="250" spans="2:17" ht="30" x14ac:dyDescent="0.25">
      <c r="B250" s="2">
        <f>'Set a analizar'!B556</f>
        <v>-1</v>
      </c>
      <c r="C250" s="2" t="str">
        <f>'Set a analizar'!C556</f>
        <v>B8</v>
      </c>
      <c r="D250" s="2">
        <f>'Set a analizar'!D556</f>
        <v>8</v>
      </c>
      <c r="E250" s="2" t="str">
        <f>'Set a analizar'!E556</f>
        <v>ENVC</v>
      </c>
      <c r="F250" s="2" t="str">
        <f>'Set a analizar'!F556</f>
        <v>Combination</v>
      </c>
      <c r="G250" s="2" t="str">
        <f>'Set a analizar'!G556</f>
        <v>Min</v>
      </c>
      <c r="H250" s="2">
        <f>'Set a analizar'!H556</f>
        <v>3.9540999999999999</v>
      </c>
      <c r="I250" s="2">
        <f>'Set a analizar'!I556</f>
        <v>0</v>
      </c>
      <c r="J250" s="2">
        <f>'Set a analizar'!J556</f>
        <v>1.9787999999999999</v>
      </c>
      <c r="K250" s="2">
        <f>'Set a analizar'!K556</f>
        <v>0</v>
      </c>
      <c r="L250" s="2">
        <f>'Set a analizar'!L556</f>
        <v>0</v>
      </c>
      <c r="M250" s="2">
        <f>'Set a analizar'!M556</f>
        <v>0</v>
      </c>
      <c r="N250" s="2">
        <f>'Set a analizar'!N556</f>
        <v>1.6012</v>
      </c>
      <c r="O250" s="2">
        <f>'Set a analizar'!O556</f>
        <v>46150</v>
      </c>
      <c r="P250" s="2">
        <f>'Set a analizar'!P556</f>
        <v>0</v>
      </c>
      <c r="Q250" s="2">
        <f>'Set a analizar'!Q556</f>
        <v>0</v>
      </c>
    </row>
    <row r="251" spans="2:17" ht="30" x14ac:dyDescent="0.25">
      <c r="B251" s="2">
        <f>'Set a analizar'!B557</f>
        <v>-1</v>
      </c>
      <c r="C251" s="2" t="str">
        <f>'Set a analizar'!C557</f>
        <v>B8</v>
      </c>
      <c r="D251" s="2">
        <f>'Set a analizar'!D557</f>
        <v>8</v>
      </c>
      <c r="E251" s="2" t="str">
        <f>'Set a analizar'!E557</f>
        <v>ENVC</v>
      </c>
      <c r="F251" s="2" t="str">
        <f>'Set a analizar'!F557</f>
        <v>Combination</v>
      </c>
      <c r="G251" s="2" t="str">
        <f>'Set a analizar'!G557</f>
        <v>Min</v>
      </c>
      <c r="H251" s="2">
        <f>'Set a analizar'!H557</f>
        <v>4.4531000000000001</v>
      </c>
      <c r="I251" s="2">
        <f>'Set a analizar'!I557</f>
        <v>0</v>
      </c>
      <c r="J251" s="2">
        <f>'Set a analizar'!J557</f>
        <v>2.1192000000000002</v>
      </c>
      <c r="K251" s="2">
        <f>'Set a analizar'!K557</f>
        <v>0</v>
      </c>
      <c r="L251" s="2">
        <f>'Set a analizar'!L557</f>
        <v>0</v>
      </c>
      <c r="M251" s="2">
        <f>'Set a analizar'!M557</f>
        <v>0</v>
      </c>
      <c r="N251" s="2">
        <f>'Set a analizar'!N557</f>
        <v>0.54879999999999995</v>
      </c>
      <c r="O251" s="2">
        <f>'Set a analizar'!O557</f>
        <v>46150</v>
      </c>
      <c r="P251" s="2">
        <f>'Set a analizar'!P557</f>
        <v>0.499</v>
      </c>
      <c r="Q251" s="2">
        <f>'Set a analizar'!Q557</f>
        <v>0</v>
      </c>
    </row>
    <row r="252" spans="2:17" ht="30" x14ac:dyDescent="0.25">
      <c r="B252" s="2">
        <f>'Set a analizar'!B558</f>
        <v>-1</v>
      </c>
      <c r="C252" s="2" t="str">
        <f>'Set a analizar'!C558</f>
        <v>B8</v>
      </c>
      <c r="D252" s="2">
        <f>'Set a analizar'!D558</f>
        <v>8</v>
      </c>
      <c r="E252" s="2" t="str">
        <f>'Set a analizar'!E558</f>
        <v>ENVC</v>
      </c>
      <c r="F252" s="2" t="str">
        <f>'Set a analizar'!F558</f>
        <v>Combination</v>
      </c>
      <c r="G252" s="2" t="str">
        <f>'Set a analizar'!G558</f>
        <v>Min</v>
      </c>
      <c r="H252" s="2">
        <f>'Set a analizar'!H558</f>
        <v>4.9520999999999997</v>
      </c>
      <c r="I252" s="2">
        <f>'Set a analizar'!I558</f>
        <v>0</v>
      </c>
      <c r="J252" s="2">
        <f>'Set a analizar'!J558</f>
        <v>2.2595000000000001</v>
      </c>
      <c r="K252" s="2">
        <f>'Set a analizar'!K558</f>
        <v>0</v>
      </c>
      <c r="L252" s="2">
        <f>'Set a analizar'!L558</f>
        <v>0</v>
      </c>
      <c r="M252" s="2">
        <f>'Set a analizar'!M558</f>
        <v>0</v>
      </c>
      <c r="N252" s="2">
        <f>'Set a analizar'!N558</f>
        <v>-1.5468999999999999</v>
      </c>
      <c r="O252" s="2">
        <f>'Set a analizar'!O558</f>
        <v>46150</v>
      </c>
      <c r="P252" s="2">
        <f>'Set a analizar'!P558</f>
        <v>0.998</v>
      </c>
      <c r="Q252" s="2">
        <f>'Set a analizar'!Q558</f>
        <v>0</v>
      </c>
    </row>
    <row r="253" spans="2:17" ht="30" x14ac:dyDescent="0.25">
      <c r="B253" s="2">
        <f>'Set a analizar'!B559</f>
        <v>-1</v>
      </c>
      <c r="C253" s="2" t="str">
        <f>'Set a analizar'!C559</f>
        <v>B8</v>
      </c>
      <c r="D253" s="2">
        <f>'Set a analizar'!D559</f>
        <v>8</v>
      </c>
      <c r="E253" s="2" t="str">
        <f>'Set a analizar'!E559</f>
        <v>ENVC</v>
      </c>
      <c r="F253" s="2" t="str">
        <f>'Set a analizar'!F559</f>
        <v>Combination</v>
      </c>
      <c r="G253" s="2" t="str">
        <f>'Set a analizar'!G559</f>
        <v>Min</v>
      </c>
      <c r="H253" s="2">
        <f>'Set a analizar'!H559</f>
        <v>4.9520999999999997</v>
      </c>
      <c r="I253" s="2">
        <f>'Set a analizar'!I559</f>
        <v>0</v>
      </c>
      <c r="J253" s="2">
        <f>'Set a analizar'!J559</f>
        <v>3.2715000000000001</v>
      </c>
      <c r="K253" s="2">
        <f>'Set a analizar'!K559</f>
        <v>0</v>
      </c>
      <c r="L253" s="2">
        <f>'Set a analizar'!L559</f>
        <v>0</v>
      </c>
      <c r="M253" s="2">
        <f>'Set a analizar'!M559</f>
        <v>0</v>
      </c>
      <c r="N253" s="2">
        <f>'Set a analizar'!N559</f>
        <v>-1.8546</v>
      </c>
      <c r="O253" s="2">
        <f>'Set a analizar'!O559</f>
        <v>46181</v>
      </c>
      <c r="P253" s="2">
        <f>'Set a analizar'!P559</f>
        <v>0</v>
      </c>
      <c r="Q253" s="2">
        <f>'Set a analizar'!Q559</f>
        <v>0</v>
      </c>
    </row>
    <row r="254" spans="2:17" ht="30" x14ac:dyDescent="0.25">
      <c r="B254" s="2">
        <f>'Set a analizar'!B560</f>
        <v>-1</v>
      </c>
      <c r="C254" s="2" t="str">
        <f>'Set a analizar'!C560</f>
        <v>B8</v>
      </c>
      <c r="D254" s="2">
        <f>'Set a analizar'!D560</f>
        <v>8</v>
      </c>
      <c r="E254" s="2" t="str">
        <f>'Set a analizar'!E560</f>
        <v>ENVC</v>
      </c>
      <c r="F254" s="2" t="str">
        <f>'Set a analizar'!F560</f>
        <v>Combination</v>
      </c>
      <c r="G254" s="2" t="str">
        <f>'Set a analizar'!G560</f>
        <v>Min</v>
      </c>
      <c r="H254" s="2">
        <f>'Set a analizar'!H560</f>
        <v>5.3761000000000001</v>
      </c>
      <c r="I254" s="2">
        <f>'Set a analizar'!I560</f>
        <v>0</v>
      </c>
      <c r="J254" s="2">
        <f>'Set a analizar'!J560</f>
        <v>3.3908</v>
      </c>
      <c r="K254" s="2">
        <f>'Set a analizar'!K560</f>
        <v>0</v>
      </c>
      <c r="L254" s="2">
        <f>'Set a analizar'!L560</f>
        <v>0</v>
      </c>
      <c r="M254" s="2">
        <f>'Set a analizar'!M560</f>
        <v>0</v>
      </c>
      <c r="N254" s="2">
        <f>'Set a analizar'!N560</f>
        <v>-6.1017999999999999</v>
      </c>
      <c r="O254" s="2">
        <f>'Set a analizar'!O560</f>
        <v>46181</v>
      </c>
      <c r="P254" s="2">
        <f>'Set a analizar'!P560</f>
        <v>0.42399999999999999</v>
      </c>
      <c r="Q254" s="2">
        <f>'Set a analizar'!Q560</f>
        <v>0</v>
      </c>
    </row>
    <row r="255" spans="2:17" ht="30" x14ac:dyDescent="0.25">
      <c r="B255" s="2">
        <f>'Set a analizar'!B561</f>
        <v>-1</v>
      </c>
      <c r="C255" s="2" t="str">
        <f>'Set a analizar'!C561</f>
        <v>B8</v>
      </c>
      <c r="D255" s="2">
        <f>'Set a analizar'!D561</f>
        <v>8</v>
      </c>
      <c r="E255" s="2" t="str">
        <f>'Set a analizar'!E561</f>
        <v>ENVC</v>
      </c>
      <c r="F255" s="2" t="str">
        <f>'Set a analizar'!F561</f>
        <v>Combination</v>
      </c>
      <c r="G255" s="2" t="str">
        <f>'Set a analizar'!G561</f>
        <v>Min</v>
      </c>
      <c r="H255" s="2">
        <f>'Set a analizar'!H561</f>
        <v>5.8000999999999996</v>
      </c>
      <c r="I255" s="2">
        <f>'Set a analizar'!I561</f>
        <v>0</v>
      </c>
      <c r="J255" s="2">
        <f>'Set a analizar'!J561</f>
        <v>3.51</v>
      </c>
      <c r="K255" s="2">
        <f>'Set a analizar'!K561</f>
        <v>0</v>
      </c>
      <c r="L255" s="2">
        <f>'Set a analizar'!L561</f>
        <v>0</v>
      </c>
      <c r="M255" s="2">
        <f>'Set a analizar'!M561</f>
        <v>0</v>
      </c>
      <c r="N255" s="2">
        <f>'Set a analizar'!N561</f>
        <v>-10.416499999999999</v>
      </c>
      <c r="O255" s="2">
        <f>'Set a analizar'!O561</f>
        <v>46181</v>
      </c>
      <c r="P255" s="2">
        <f>'Set a analizar'!P561</f>
        <v>0.84799999999999998</v>
      </c>
      <c r="Q255" s="2">
        <f>'Set a analizar'!Q561</f>
        <v>0</v>
      </c>
    </row>
    <row r="256" spans="2:17" ht="30" x14ac:dyDescent="0.25">
      <c r="B256" s="2">
        <f>'Set a analizar'!B562</f>
        <v>-1</v>
      </c>
      <c r="C256" s="2" t="str">
        <f>'Set a analizar'!C562</f>
        <v>B8</v>
      </c>
      <c r="D256" s="2">
        <f>'Set a analizar'!D562</f>
        <v>8</v>
      </c>
      <c r="E256" s="2" t="str">
        <f>'Set a analizar'!E562</f>
        <v>C4</v>
      </c>
      <c r="F256" s="2" t="str">
        <f>'Set a analizar'!F562</f>
        <v>Combination</v>
      </c>
      <c r="G256" s="2" t="str">
        <f>'Set a analizar'!G562</f>
        <v>Max</v>
      </c>
      <c r="H256" s="2">
        <f>'Set a analizar'!H562</f>
        <v>0.15</v>
      </c>
      <c r="I256" s="2">
        <f>'Set a analizar'!I562</f>
        <v>0</v>
      </c>
      <c r="J256" s="2">
        <f>'Set a analizar'!J562</f>
        <v>-3.6579999999999999</v>
      </c>
      <c r="K256" s="2">
        <f>'Set a analizar'!K562</f>
        <v>0</v>
      </c>
      <c r="L256" s="2">
        <f>'Set a analizar'!L562</f>
        <v>0</v>
      </c>
      <c r="M256" s="2">
        <f>'Set a analizar'!M562</f>
        <v>0</v>
      </c>
      <c r="N256" s="2">
        <f>'Set a analizar'!N562</f>
        <v>-3.8374000000000001</v>
      </c>
      <c r="O256" s="2">
        <f>'Set a analizar'!O562</f>
        <v>46030</v>
      </c>
      <c r="P256" s="2">
        <f>'Set a analizar'!P562</f>
        <v>0.15</v>
      </c>
      <c r="Q256" s="2">
        <f>'Set a analizar'!Q562</f>
        <v>0</v>
      </c>
    </row>
    <row r="257" spans="2:17" ht="30" x14ac:dyDescent="0.25">
      <c r="B257" s="2">
        <f>'Set a analizar'!B563</f>
        <v>-1</v>
      </c>
      <c r="C257" s="2" t="str">
        <f>'Set a analizar'!C563</f>
        <v>B8</v>
      </c>
      <c r="D257" s="2">
        <f>'Set a analizar'!D563</f>
        <v>8</v>
      </c>
      <c r="E257" s="2" t="str">
        <f>'Set a analizar'!E563</f>
        <v>C4</v>
      </c>
      <c r="F257" s="2" t="str">
        <f>'Set a analizar'!F563</f>
        <v>Combination</v>
      </c>
      <c r="G257" s="2" t="str">
        <f>'Set a analizar'!G563</f>
        <v>Max</v>
      </c>
      <c r="H257" s="2">
        <f>'Set a analizar'!H563</f>
        <v>0.55500000000000005</v>
      </c>
      <c r="I257" s="2">
        <f>'Set a analizar'!I563</f>
        <v>0</v>
      </c>
      <c r="J257" s="2">
        <f>'Set a analizar'!J563</f>
        <v>-3.5440999999999998</v>
      </c>
      <c r="K257" s="2">
        <f>'Set a analizar'!K563</f>
        <v>0</v>
      </c>
      <c r="L257" s="2">
        <f>'Set a analizar'!L563</f>
        <v>0</v>
      </c>
      <c r="M257" s="2">
        <f>'Set a analizar'!M563</f>
        <v>0</v>
      </c>
      <c r="N257" s="2">
        <f>'Set a analizar'!N563</f>
        <v>-2.3788999999999998</v>
      </c>
      <c r="O257" s="2">
        <f>'Set a analizar'!O563</f>
        <v>46030</v>
      </c>
      <c r="P257" s="2">
        <f>'Set a analizar'!P563</f>
        <v>0.55500000000000005</v>
      </c>
      <c r="Q257" s="2">
        <f>'Set a analizar'!Q563</f>
        <v>0</v>
      </c>
    </row>
    <row r="258" spans="2:17" ht="30" x14ac:dyDescent="0.25">
      <c r="B258" s="2">
        <f>'Set a analizar'!B564</f>
        <v>-1</v>
      </c>
      <c r="C258" s="2" t="str">
        <f>'Set a analizar'!C564</f>
        <v>B8</v>
      </c>
      <c r="D258" s="2">
        <f>'Set a analizar'!D564</f>
        <v>8</v>
      </c>
      <c r="E258" s="2" t="str">
        <f>'Set a analizar'!E564</f>
        <v>C4</v>
      </c>
      <c r="F258" s="2" t="str">
        <f>'Set a analizar'!F564</f>
        <v>Combination</v>
      </c>
      <c r="G258" s="2" t="str">
        <f>'Set a analizar'!G564</f>
        <v>Max</v>
      </c>
      <c r="H258" s="2">
        <f>'Set a analizar'!H564</f>
        <v>0.96</v>
      </c>
      <c r="I258" s="2">
        <f>'Set a analizar'!I564</f>
        <v>0</v>
      </c>
      <c r="J258" s="2">
        <f>'Set a analizar'!J564</f>
        <v>-3.4302000000000001</v>
      </c>
      <c r="K258" s="2">
        <f>'Set a analizar'!K564</f>
        <v>0</v>
      </c>
      <c r="L258" s="2">
        <f>'Set a analizar'!L564</f>
        <v>0</v>
      </c>
      <c r="M258" s="2">
        <f>'Set a analizar'!M564</f>
        <v>0</v>
      </c>
      <c r="N258" s="2">
        <f>'Set a analizar'!N564</f>
        <v>-0.96630000000000005</v>
      </c>
      <c r="O258" s="2">
        <f>'Set a analizar'!O564</f>
        <v>46030</v>
      </c>
      <c r="P258" s="2">
        <f>'Set a analizar'!P564</f>
        <v>0.96</v>
      </c>
      <c r="Q258" s="2">
        <f>'Set a analizar'!Q564</f>
        <v>0</v>
      </c>
    </row>
    <row r="259" spans="2:17" ht="30" x14ac:dyDescent="0.25">
      <c r="B259" s="2">
        <f>'Set a analizar'!B565</f>
        <v>-1</v>
      </c>
      <c r="C259" s="2" t="str">
        <f>'Set a analizar'!C565</f>
        <v>B8</v>
      </c>
      <c r="D259" s="2">
        <f>'Set a analizar'!D565</f>
        <v>8</v>
      </c>
      <c r="E259" s="2" t="str">
        <f>'Set a analizar'!E565</f>
        <v>C4</v>
      </c>
      <c r="F259" s="2" t="str">
        <f>'Set a analizar'!F565</f>
        <v>Combination</v>
      </c>
      <c r="G259" s="2" t="str">
        <f>'Set a analizar'!G565</f>
        <v>Max</v>
      </c>
      <c r="H259" s="2">
        <f>'Set a analizar'!H565</f>
        <v>0.96</v>
      </c>
      <c r="I259" s="2">
        <f>'Set a analizar'!I565</f>
        <v>0</v>
      </c>
      <c r="J259" s="2">
        <f>'Set a analizar'!J565</f>
        <v>-2.4464000000000001</v>
      </c>
      <c r="K259" s="2">
        <f>'Set a analizar'!K565</f>
        <v>0</v>
      </c>
      <c r="L259" s="2">
        <f>'Set a analizar'!L565</f>
        <v>0</v>
      </c>
      <c r="M259" s="2">
        <f>'Set a analizar'!M565</f>
        <v>0</v>
      </c>
      <c r="N259" s="2">
        <f>'Set a analizar'!N565</f>
        <v>-0.85519999999999996</v>
      </c>
      <c r="O259" s="2">
        <f>'Set a analizar'!O565</f>
        <v>46061</v>
      </c>
      <c r="P259" s="2">
        <f>'Set a analizar'!P565</f>
        <v>0</v>
      </c>
      <c r="Q259" s="2">
        <f>'Set a analizar'!Q565</f>
        <v>0</v>
      </c>
    </row>
    <row r="260" spans="2:17" ht="30" x14ac:dyDescent="0.25">
      <c r="B260" s="2">
        <f>'Set a analizar'!B566</f>
        <v>-1</v>
      </c>
      <c r="C260" s="2" t="str">
        <f>'Set a analizar'!C566</f>
        <v>B8</v>
      </c>
      <c r="D260" s="2">
        <f>'Set a analizar'!D566</f>
        <v>8</v>
      </c>
      <c r="E260" s="2" t="str">
        <f>'Set a analizar'!E566</f>
        <v>C4</v>
      </c>
      <c r="F260" s="2" t="str">
        <f>'Set a analizar'!F566</f>
        <v>Combination</v>
      </c>
      <c r="G260" s="2" t="str">
        <f>'Set a analizar'!G566</f>
        <v>Max</v>
      </c>
      <c r="H260" s="2">
        <f>'Set a analizar'!H566</f>
        <v>1.4590000000000001</v>
      </c>
      <c r="I260" s="2">
        <f>'Set a analizar'!I566</f>
        <v>0</v>
      </c>
      <c r="J260" s="2">
        <f>'Set a analizar'!J566</f>
        <v>-2.3060999999999998</v>
      </c>
      <c r="K260" s="2">
        <f>'Set a analizar'!K566</f>
        <v>0</v>
      </c>
      <c r="L260" s="2">
        <f>'Set a analizar'!L566</f>
        <v>0</v>
      </c>
      <c r="M260" s="2">
        <f>'Set a analizar'!M566</f>
        <v>0</v>
      </c>
      <c r="N260" s="2">
        <f>'Set a analizar'!N566</f>
        <v>0.3337</v>
      </c>
      <c r="O260" s="2">
        <f>'Set a analizar'!O566</f>
        <v>46061</v>
      </c>
      <c r="P260" s="2">
        <f>'Set a analizar'!P566</f>
        <v>0.499</v>
      </c>
      <c r="Q260" s="2">
        <f>'Set a analizar'!Q566</f>
        <v>0</v>
      </c>
    </row>
    <row r="261" spans="2:17" ht="30" x14ac:dyDescent="0.25">
      <c r="B261" s="2">
        <f>'Set a analizar'!B567</f>
        <v>-1</v>
      </c>
      <c r="C261" s="2" t="str">
        <f>'Set a analizar'!C567</f>
        <v>B8</v>
      </c>
      <c r="D261" s="2">
        <f>'Set a analizar'!D567</f>
        <v>8</v>
      </c>
      <c r="E261" s="2" t="str">
        <f>'Set a analizar'!E567</f>
        <v>C4</v>
      </c>
      <c r="F261" s="2" t="str">
        <f>'Set a analizar'!F567</f>
        <v>Combination</v>
      </c>
      <c r="G261" s="2" t="str">
        <f>'Set a analizar'!G567</f>
        <v>Max</v>
      </c>
      <c r="H261" s="2">
        <f>'Set a analizar'!H567</f>
        <v>1.958</v>
      </c>
      <c r="I261" s="2">
        <f>'Set a analizar'!I567</f>
        <v>0</v>
      </c>
      <c r="J261" s="2">
        <f>'Set a analizar'!J567</f>
        <v>-2.1657000000000002</v>
      </c>
      <c r="K261" s="2">
        <f>'Set a analizar'!K567</f>
        <v>0</v>
      </c>
      <c r="L261" s="2">
        <f>'Set a analizar'!L567</f>
        <v>0</v>
      </c>
      <c r="M261" s="2">
        <f>'Set a analizar'!M567</f>
        <v>0</v>
      </c>
      <c r="N261" s="2">
        <f>'Set a analizar'!N567</f>
        <v>1.4585999999999999</v>
      </c>
      <c r="O261" s="2">
        <f>'Set a analizar'!O567</f>
        <v>46061</v>
      </c>
      <c r="P261" s="2">
        <f>'Set a analizar'!P567</f>
        <v>0.998</v>
      </c>
      <c r="Q261" s="2">
        <f>'Set a analizar'!Q567</f>
        <v>0</v>
      </c>
    </row>
    <row r="262" spans="2:17" ht="30" x14ac:dyDescent="0.25">
      <c r="B262" s="2">
        <f>'Set a analizar'!B568</f>
        <v>-1</v>
      </c>
      <c r="C262" s="2" t="str">
        <f>'Set a analizar'!C568</f>
        <v>B8</v>
      </c>
      <c r="D262" s="2">
        <f>'Set a analizar'!D568</f>
        <v>8</v>
      </c>
      <c r="E262" s="2" t="str">
        <f>'Set a analizar'!E568</f>
        <v>C4</v>
      </c>
      <c r="F262" s="2" t="str">
        <f>'Set a analizar'!F568</f>
        <v>Combination</v>
      </c>
      <c r="G262" s="2" t="str">
        <f>'Set a analizar'!G568</f>
        <v>Max</v>
      </c>
      <c r="H262" s="2">
        <f>'Set a analizar'!H568</f>
        <v>1.958</v>
      </c>
      <c r="I262" s="2">
        <f>'Set a analizar'!I568</f>
        <v>0</v>
      </c>
      <c r="J262" s="2">
        <f>'Set a analizar'!J568</f>
        <v>-0.98329999999999995</v>
      </c>
      <c r="K262" s="2">
        <f>'Set a analizar'!K568</f>
        <v>0</v>
      </c>
      <c r="L262" s="2">
        <f>'Set a analizar'!L568</f>
        <v>0</v>
      </c>
      <c r="M262" s="2">
        <f>'Set a analizar'!M568</f>
        <v>0</v>
      </c>
      <c r="N262" s="2">
        <f>'Set a analizar'!N568</f>
        <v>1.5149999999999999</v>
      </c>
      <c r="O262" s="2">
        <f>'Set a analizar'!O568</f>
        <v>46089</v>
      </c>
      <c r="P262" s="2">
        <f>'Set a analizar'!P568</f>
        <v>0</v>
      </c>
      <c r="Q262" s="2">
        <f>'Set a analizar'!Q568</f>
        <v>0</v>
      </c>
    </row>
    <row r="263" spans="2:17" ht="30" x14ac:dyDescent="0.25">
      <c r="B263" s="2">
        <f>'Set a analizar'!B569</f>
        <v>-1</v>
      </c>
      <c r="C263" s="2" t="str">
        <f>'Set a analizar'!C569</f>
        <v>B8</v>
      </c>
      <c r="D263" s="2">
        <f>'Set a analizar'!D569</f>
        <v>8</v>
      </c>
      <c r="E263" s="2" t="str">
        <f>'Set a analizar'!E569</f>
        <v>C4</v>
      </c>
      <c r="F263" s="2" t="str">
        <f>'Set a analizar'!F569</f>
        <v>Combination</v>
      </c>
      <c r="G263" s="2" t="str">
        <f>'Set a analizar'!G569</f>
        <v>Max</v>
      </c>
      <c r="H263" s="2">
        <f>'Set a analizar'!H569</f>
        <v>2.4569999999999999</v>
      </c>
      <c r="I263" s="2">
        <f>'Set a analizar'!I569</f>
        <v>0</v>
      </c>
      <c r="J263" s="2">
        <f>'Set a analizar'!J569</f>
        <v>-0.84299999999999997</v>
      </c>
      <c r="K263" s="2">
        <f>'Set a analizar'!K569</f>
        <v>0</v>
      </c>
      <c r="L263" s="2">
        <f>'Set a analizar'!L569</f>
        <v>0</v>
      </c>
      <c r="M263" s="2">
        <f>'Set a analizar'!M569</f>
        <v>0</v>
      </c>
      <c r="N263" s="2">
        <f>'Set a analizar'!N569</f>
        <v>1.9746999999999999</v>
      </c>
      <c r="O263" s="2">
        <f>'Set a analizar'!O569</f>
        <v>46089</v>
      </c>
      <c r="P263" s="2">
        <f>'Set a analizar'!P569</f>
        <v>0.499</v>
      </c>
      <c r="Q263" s="2">
        <f>'Set a analizar'!Q569</f>
        <v>0</v>
      </c>
    </row>
    <row r="264" spans="2:17" ht="30" x14ac:dyDescent="0.25">
      <c r="B264" s="2">
        <f>'Set a analizar'!B570</f>
        <v>-1</v>
      </c>
      <c r="C264" s="2" t="str">
        <f>'Set a analizar'!C570</f>
        <v>B8</v>
      </c>
      <c r="D264" s="2">
        <f>'Set a analizar'!D570</f>
        <v>8</v>
      </c>
      <c r="E264" s="2" t="str">
        <f>'Set a analizar'!E570</f>
        <v>C4</v>
      </c>
      <c r="F264" s="2" t="str">
        <f>'Set a analizar'!F570</f>
        <v>Combination</v>
      </c>
      <c r="G264" s="2" t="str">
        <f>'Set a analizar'!G570</f>
        <v>Max</v>
      </c>
      <c r="H264" s="2">
        <f>'Set a analizar'!H570</f>
        <v>2.956</v>
      </c>
      <c r="I264" s="2">
        <f>'Set a analizar'!I570</f>
        <v>0</v>
      </c>
      <c r="J264" s="2">
        <f>'Set a analizar'!J570</f>
        <v>-0.7026</v>
      </c>
      <c r="K264" s="2">
        <f>'Set a analizar'!K570</f>
        <v>0</v>
      </c>
      <c r="L264" s="2">
        <f>'Set a analizar'!L570</f>
        <v>0</v>
      </c>
      <c r="M264" s="2">
        <f>'Set a analizar'!M570</f>
        <v>0</v>
      </c>
      <c r="N264" s="2">
        <f>'Set a analizar'!N570</f>
        <v>2.3643999999999998</v>
      </c>
      <c r="O264" s="2">
        <f>'Set a analizar'!O570</f>
        <v>46089</v>
      </c>
      <c r="P264" s="2">
        <f>'Set a analizar'!P570</f>
        <v>0.998</v>
      </c>
      <c r="Q264" s="2">
        <f>'Set a analizar'!Q570</f>
        <v>0</v>
      </c>
    </row>
    <row r="265" spans="2:17" ht="30" x14ac:dyDescent="0.25">
      <c r="B265" s="2">
        <f>'Set a analizar'!B571</f>
        <v>-1</v>
      </c>
      <c r="C265" s="2" t="str">
        <f>'Set a analizar'!C571</f>
        <v>B8</v>
      </c>
      <c r="D265" s="2">
        <f>'Set a analizar'!D571</f>
        <v>8</v>
      </c>
      <c r="E265" s="2" t="str">
        <f>'Set a analizar'!E571</f>
        <v>C4</v>
      </c>
      <c r="F265" s="2" t="str">
        <f>'Set a analizar'!F571</f>
        <v>Combination</v>
      </c>
      <c r="G265" s="2" t="str">
        <f>'Set a analizar'!G571</f>
        <v>Max</v>
      </c>
      <c r="H265" s="2">
        <f>'Set a analizar'!H571</f>
        <v>2.956</v>
      </c>
      <c r="I265" s="2">
        <f>'Set a analizar'!I571</f>
        <v>0</v>
      </c>
      <c r="J265" s="2">
        <f>'Set a analizar'!J571</f>
        <v>0.53600000000000003</v>
      </c>
      <c r="K265" s="2">
        <f>'Set a analizar'!K571</f>
        <v>0</v>
      </c>
      <c r="L265" s="2">
        <f>'Set a analizar'!L571</f>
        <v>0</v>
      </c>
      <c r="M265" s="2">
        <f>'Set a analizar'!M571</f>
        <v>0</v>
      </c>
      <c r="N265" s="2">
        <f>'Set a analizar'!N571</f>
        <v>2.3675000000000002</v>
      </c>
      <c r="O265" s="2">
        <f>'Set a analizar'!O571</f>
        <v>46120</v>
      </c>
      <c r="P265" s="2">
        <f>'Set a analizar'!P571</f>
        <v>0</v>
      </c>
      <c r="Q265" s="2">
        <f>'Set a analizar'!Q571</f>
        <v>0</v>
      </c>
    </row>
    <row r="266" spans="2:17" ht="30" x14ac:dyDescent="0.25">
      <c r="B266" s="2">
        <f>'Set a analizar'!B572</f>
        <v>-1</v>
      </c>
      <c r="C266" s="2" t="str">
        <f>'Set a analizar'!C572</f>
        <v>B8</v>
      </c>
      <c r="D266" s="2">
        <f>'Set a analizar'!D572</f>
        <v>8</v>
      </c>
      <c r="E266" s="2" t="str">
        <f>'Set a analizar'!E572</f>
        <v>C4</v>
      </c>
      <c r="F266" s="2" t="str">
        <f>'Set a analizar'!F572</f>
        <v>Combination</v>
      </c>
      <c r="G266" s="2" t="str">
        <f>'Set a analizar'!G572</f>
        <v>Max</v>
      </c>
      <c r="H266" s="2">
        <f>'Set a analizar'!H572</f>
        <v>3.4550000000000001</v>
      </c>
      <c r="I266" s="2">
        <f>'Set a analizar'!I572</f>
        <v>0</v>
      </c>
      <c r="J266" s="2">
        <f>'Set a analizar'!J572</f>
        <v>0.6764</v>
      </c>
      <c r="K266" s="2">
        <f>'Set a analizar'!K572</f>
        <v>0</v>
      </c>
      <c r="L266" s="2">
        <f>'Set a analizar'!L572</f>
        <v>0</v>
      </c>
      <c r="M266" s="2">
        <f>'Set a analizar'!M572</f>
        <v>0</v>
      </c>
      <c r="N266" s="2">
        <f>'Set a analizar'!N572</f>
        <v>2.0651999999999999</v>
      </c>
      <c r="O266" s="2">
        <f>'Set a analizar'!O572</f>
        <v>46120</v>
      </c>
      <c r="P266" s="2">
        <f>'Set a analizar'!P572</f>
        <v>0.499</v>
      </c>
      <c r="Q266" s="2">
        <f>'Set a analizar'!Q572</f>
        <v>0</v>
      </c>
    </row>
    <row r="267" spans="2:17" ht="30" x14ac:dyDescent="0.25">
      <c r="B267" s="2">
        <f>'Set a analizar'!B573</f>
        <v>-1</v>
      </c>
      <c r="C267" s="2" t="str">
        <f>'Set a analizar'!C573</f>
        <v>B8</v>
      </c>
      <c r="D267" s="2">
        <f>'Set a analizar'!D573</f>
        <v>8</v>
      </c>
      <c r="E267" s="2" t="str">
        <f>'Set a analizar'!E573</f>
        <v>C4</v>
      </c>
      <c r="F267" s="2" t="str">
        <f>'Set a analizar'!F573</f>
        <v>Combination</v>
      </c>
      <c r="G267" s="2" t="str">
        <f>'Set a analizar'!G573</f>
        <v>Max</v>
      </c>
      <c r="H267" s="2">
        <f>'Set a analizar'!H573</f>
        <v>3.9540999999999999</v>
      </c>
      <c r="I267" s="2">
        <f>'Set a analizar'!I573</f>
        <v>0</v>
      </c>
      <c r="J267" s="2">
        <f>'Set a analizar'!J573</f>
        <v>0.81669999999999998</v>
      </c>
      <c r="K267" s="2">
        <f>'Set a analizar'!K573</f>
        <v>0</v>
      </c>
      <c r="L267" s="2">
        <f>'Set a analizar'!L573</f>
        <v>0</v>
      </c>
      <c r="M267" s="2">
        <f>'Set a analizar'!M573</f>
        <v>0</v>
      </c>
      <c r="N267" s="2">
        <f>'Set a analizar'!N573</f>
        <v>1.6930000000000001</v>
      </c>
      <c r="O267" s="2">
        <f>'Set a analizar'!O573</f>
        <v>46120</v>
      </c>
      <c r="P267" s="2">
        <f>'Set a analizar'!P573</f>
        <v>0.998</v>
      </c>
      <c r="Q267" s="2">
        <f>'Set a analizar'!Q573</f>
        <v>0</v>
      </c>
    </row>
    <row r="268" spans="2:17" ht="30" x14ac:dyDescent="0.25">
      <c r="B268" s="2">
        <f>'Set a analizar'!B574</f>
        <v>-1</v>
      </c>
      <c r="C268" s="2" t="str">
        <f>'Set a analizar'!C574</f>
        <v>B8</v>
      </c>
      <c r="D268" s="2">
        <f>'Set a analizar'!D574</f>
        <v>8</v>
      </c>
      <c r="E268" s="2" t="str">
        <f>'Set a analizar'!E574</f>
        <v>C4</v>
      </c>
      <c r="F268" s="2" t="str">
        <f>'Set a analizar'!F574</f>
        <v>Combination</v>
      </c>
      <c r="G268" s="2" t="str">
        <f>'Set a analizar'!G574</f>
        <v>Max</v>
      </c>
      <c r="H268" s="2">
        <f>'Set a analizar'!H574</f>
        <v>3.9540999999999999</v>
      </c>
      <c r="I268" s="2">
        <f>'Set a analizar'!I574</f>
        <v>0</v>
      </c>
      <c r="J268" s="2">
        <f>'Set a analizar'!J574</f>
        <v>2.0179</v>
      </c>
      <c r="K268" s="2">
        <f>'Set a analizar'!K574</f>
        <v>0</v>
      </c>
      <c r="L268" s="2">
        <f>'Set a analizar'!L574</f>
        <v>0</v>
      </c>
      <c r="M268" s="2">
        <f>'Set a analizar'!M574</f>
        <v>0</v>
      </c>
      <c r="N268" s="2">
        <f>'Set a analizar'!N574</f>
        <v>1.6427</v>
      </c>
      <c r="O268" s="2">
        <f>'Set a analizar'!O574</f>
        <v>46150</v>
      </c>
      <c r="P268" s="2">
        <f>'Set a analizar'!P574</f>
        <v>0</v>
      </c>
      <c r="Q268" s="2">
        <f>'Set a analizar'!Q574</f>
        <v>0</v>
      </c>
    </row>
    <row r="269" spans="2:17" ht="30" x14ac:dyDescent="0.25">
      <c r="B269" s="2">
        <f>'Set a analizar'!B575</f>
        <v>-1</v>
      </c>
      <c r="C269" s="2" t="str">
        <f>'Set a analizar'!C575</f>
        <v>B8</v>
      </c>
      <c r="D269" s="2">
        <f>'Set a analizar'!D575</f>
        <v>8</v>
      </c>
      <c r="E269" s="2" t="str">
        <f>'Set a analizar'!E575</f>
        <v>C4</v>
      </c>
      <c r="F269" s="2" t="str">
        <f>'Set a analizar'!F575</f>
        <v>Combination</v>
      </c>
      <c r="G269" s="2" t="str">
        <f>'Set a analizar'!G575</f>
        <v>Max</v>
      </c>
      <c r="H269" s="2">
        <f>'Set a analizar'!H575</f>
        <v>4.4531000000000001</v>
      </c>
      <c r="I269" s="2">
        <f>'Set a analizar'!I575</f>
        <v>0</v>
      </c>
      <c r="J269" s="2">
        <f>'Set a analizar'!J575</f>
        <v>2.1583000000000001</v>
      </c>
      <c r="K269" s="2">
        <f>'Set a analizar'!K575</f>
        <v>0</v>
      </c>
      <c r="L269" s="2">
        <f>'Set a analizar'!L575</f>
        <v>0</v>
      </c>
      <c r="M269" s="2">
        <f>'Set a analizar'!M575</f>
        <v>0</v>
      </c>
      <c r="N269" s="2">
        <f>'Set a analizar'!N575</f>
        <v>0.60150000000000003</v>
      </c>
      <c r="O269" s="2">
        <f>'Set a analizar'!O575</f>
        <v>46150</v>
      </c>
      <c r="P269" s="2">
        <f>'Set a analizar'!P575</f>
        <v>0.499</v>
      </c>
      <c r="Q269" s="2">
        <f>'Set a analizar'!Q575</f>
        <v>0</v>
      </c>
    </row>
    <row r="270" spans="2:17" ht="30" x14ac:dyDescent="0.25">
      <c r="B270" s="2">
        <f>'Set a analizar'!B576</f>
        <v>-1</v>
      </c>
      <c r="C270" s="2" t="str">
        <f>'Set a analizar'!C576</f>
        <v>B8</v>
      </c>
      <c r="D270" s="2">
        <f>'Set a analizar'!D576</f>
        <v>8</v>
      </c>
      <c r="E270" s="2" t="str">
        <f>'Set a analizar'!E576</f>
        <v>C4</v>
      </c>
      <c r="F270" s="2" t="str">
        <f>'Set a analizar'!F576</f>
        <v>Combination</v>
      </c>
      <c r="G270" s="2" t="str">
        <f>'Set a analizar'!G576</f>
        <v>Max</v>
      </c>
      <c r="H270" s="2">
        <f>'Set a analizar'!H576</f>
        <v>4.9520999999999997</v>
      </c>
      <c r="I270" s="2">
        <f>'Set a analizar'!I576</f>
        <v>0</v>
      </c>
      <c r="J270" s="2">
        <f>'Set a analizar'!J576</f>
        <v>2.2986</v>
      </c>
      <c r="K270" s="2">
        <f>'Set a analizar'!K576</f>
        <v>0</v>
      </c>
      <c r="L270" s="2">
        <f>'Set a analizar'!L576</f>
        <v>0</v>
      </c>
      <c r="M270" s="2">
        <f>'Set a analizar'!M576</f>
        <v>0</v>
      </c>
      <c r="N270" s="2">
        <f>'Set a analizar'!N576</f>
        <v>-0.50660000000000005</v>
      </c>
      <c r="O270" s="2">
        <f>'Set a analizar'!O576</f>
        <v>46150</v>
      </c>
      <c r="P270" s="2">
        <f>'Set a analizar'!P576</f>
        <v>0.998</v>
      </c>
      <c r="Q270" s="2">
        <f>'Set a analizar'!Q576</f>
        <v>0</v>
      </c>
    </row>
    <row r="271" spans="2:17" ht="30" x14ac:dyDescent="0.25">
      <c r="B271" s="2">
        <f>'Set a analizar'!B577</f>
        <v>-1</v>
      </c>
      <c r="C271" s="2" t="str">
        <f>'Set a analizar'!C577</f>
        <v>B8</v>
      </c>
      <c r="D271" s="2">
        <f>'Set a analizar'!D577</f>
        <v>8</v>
      </c>
      <c r="E271" s="2" t="str">
        <f>'Set a analizar'!E577</f>
        <v>C4</v>
      </c>
      <c r="F271" s="2" t="str">
        <f>'Set a analizar'!F577</f>
        <v>Combination</v>
      </c>
      <c r="G271" s="2" t="str">
        <f>'Set a analizar'!G577</f>
        <v>Max</v>
      </c>
      <c r="H271" s="2">
        <f>'Set a analizar'!H577</f>
        <v>4.9520999999999997</v>
      </c>
      <c r="I271" s="2">
        <f>'Set a analizar'!I577</f>
        <v>0</v>
      </c>
      <c r="J271" s="2">
        <f>'Set a analizar'!J577</f>
        <v>3.3479999999999999</v>
      </c>
      <c r="K271" s="2">
        <f>'Set a analizar'!K577</f>
        <v>0</v>
      </c>
      <c r="L271" s="2">
        <f>'Set a analizar'!L577</f>
        <v>0</v>
      </c>
      <c r="M271" s="2">
        <f>'Set a analizar'!M577</f>
        <v>0</v>
      </c>
      <c r="N271" s="2">
        <f>'Set a analizar'!N577</f>
        <v>-0.61009999999999998</v>
      </c>
      <c r="O271" s="2">
        <f>'Set a analizar'!O577</f>
        <v>46181</v>
      </c>
      <c r="P271" s="2">
        <f>'Set a analizar'!P577</f>
        <v>0</v>
      </c>
      <c r="Q271" s="2">
        <f>'Set a analizar'!Q577</f>
        <v>0</v>
      </c>
    </row>
    <row r="272" spans="2:17" ht="30" x14ac:dyDescent="0.25">
      <c r="B272" s="2">
        <f>'Set a analizar'!B578</f>
        <v>-1</v>
      </c>
      <c r="C272" s="2" t="str">
        <f>'Set a analizar'!C578</f>
        <v>B8</v>
      </c>
      <c r="D272" s="2">
        <f>'Set a analizar'!D578</f>
        <v>8</v>
      </c>
      <c r="E272" s="2" t="str">
        <f>'Set a analizar'!E578</f>
        <v>C4</v>
      </c>
      <c r="F272" s="2" t="str">
        <f>'Set a analizar'!F578</f>
        <v>Combination</v>
      </c>
      <c r="G272" s="2" t="str">
        <f>'Set a analizar'!G578</f>
        <v>Max</v>
      </c>
      <c r="H272" s="2">
        <f>'Set a analizar'!H578</f>
        <v>5.3761000000000001</v>
      </c>
      <c r="I272" s="2">
        <f>'Set a analizar'!I578</f>
        <v>0</v>
      </c>
      <c r="J272" s="2">
        <f>'Set a analizar'!J578</f>
        <v>3.4672999999999998</v>
      </c>
      <c r="K272" s="2">
        <f>'Set a analizar'!K578</f>
        <v>0</v>
      </c>
      <c r="L272" s="2">
        <f>'Set a analizar'!L578</f>
        <v>0</v>
      </c>
      <c r="M272" s="2">
        <f>'Set a analizar'!M578</f>
        <v>0</v>
      </c>
      <c r="N272" s="2">
        <f>'Set a analizar'!N578</f>
        <v>-2.0406</v>
      </c>
      <c r="O272" s="2">
        <f>'Set a analizar'!O578</f>
        <v>46181</v>
      </c>
      <c r="P272" s="2">
        <f>'Set a analizar'!P578</f>
        <v>0.42399999999999999</v>
      </c>
      <c r="Q272" s="2">
        <f>'Set a analizar'!Q578</f>
        <v>0</v>
      </c>
    </row>
    <row r="273" spans="2:17" ht="30" x14ac:dyDescent="0.25">
      <c r="B273" s="2">
        <f>'Set a analizar'!B579</f>
        <v>-1</v>
      </c>
      <c r="C273" s="2" t="str">
        <f>'Set a analizar'!C579</f>
        <v>B8</v>
      </c>
      <c r="D273" s="2">
        <f>'Set a analizar'!D579</f>
        <v>8</v>
      </c>
      <c r="E273" s="2" t="str">
        <f>'Set a analizar'!E579</f>
        <v>C4</v>
      </c>
      <c r="F273" s="2" t="str">
        <f>'Set a analizar'!F579</f>
        <v>Combination</v>
      </c>
      <c r="G273" s="2" t="str">
        <f>'Set a analizar'!G579</f>
        <v>Max</v>
      </c>
      <c r="H273" s="2">
        <f>'Set a analizar'!H579</f>
        <v>5.8000999999999996</v>
      </c>
      <c r="I273" s="2">
        <f>'Set a analizar'!I579</f>
        <v>0</v>
      </c>
      <c r="J273" s="2">
        <f>'Set a analizar'!J579</f>
        <v>3.5865</v>
      </c>
      <c r="K273" s="2">
        <f>'Set a analizar'!K579</f>
        <v>0</v>
      </c>
      <c r="L273" s="2">
        <f>'Set a analizar'!L579</f>
        <v>0</v>
      </c>
      <c r="M273" s="2">
        <f>'Set a analizar'!M579</f>
        <v>0</v>
      </c>
      <c r="N273" s="2">
        <f>'Set a analizar'!N579</f>
        <v>-3.5206</v>
      </c>
      <c r="O273" s="2">
        <f>'Set a analizar'!O579</f>
        <v>46181</v>
      </c>
      <c r="P273" s="2">
        <f>'Set a analizar'!P579</f>
        <v>0.84799999999999998</v>
      </c>
      <c r="Q273" s="2">
        <f>'Set a analizar'!Q579</f>
        <v>0</v>
      </c>
    </row>
    <row r="274" spans="2:17" ht="30" x14ac:dyDescent="0.25">
      <c r="B274" s="2">
        <f>'Set a analizar'!B580</f>
        <v>-1</v>
      </c>
      <c r="C274" s="2" t="str">
        <f>'Set a analizar'!C580</f>
        <v>B8</v>
      </c>
      <c r="D274" s="2">
        <f>'Set a analizar'!D580</f>
        <v>8</v>
      </c>
      <c r="E274" s="2" t="str">
        <f>'Set a analizar'!E580</f>
        <v>C4</v>
      </c>
      <c r="F274" s="2" t="str">
        <f>'Set a analizar'!F580</f>
        <v>Combination</v>
      </c>
      <c r="G274" s="2" t="str">
        <f>'Set a analizar'!G580</f>
        <v>Min</v>
      </c>
      <c r="H274" s="2">
        <f>'Set a analizar'!H580</f>
        <v>0.15</v>
      </c>
      <c r="I274" s="2">
        <f>'Set a analizar'!I580</f>
        <v>0</v>
      </c>
      <c r="J274" s="2">
        <f>'Set a analizar'!J580</f>
        <v>-3.6972</v>
      </c>
      <c r="K274" s="2">
        <f>'Set a analizar'!K580</f>
        <v>0</v>
      </c>
      <c r="L274" s="2">
        <f>'Set a analizar'!L580</f>
        <v>0</v>
      </c>
      <c r="M274" s="2">
        <f>'Set a analizar'!M580</f>
        <v>0</v>
      </c>
      <c r="N274" s="2">
        <f>'Set a analizar'!N580</f>
        <v>-3.8776999999999999</v>
      </c>
      <c r="O274" s="2">
        <f>'Set a analizar'!O580</f>
        <v>46030</v>
      </c>
      <c r="P274" s="2">
        <f>'Set a analizar'!P580</f>
        <v>0.15</v>
      </c>
      <c r="Q274" s="2">
        <f>'Set a analizar'!Q580</f>
        <v>0</v>
      </c>
    </row>
    <row r="275" spans="2:17" ht="30" x14ac:dyDescent="0.25">
      <c r="B275" s="2">
        <f>'Set a analizar'!B581</f>
        <v>-1</v>
      </c>
      <c r="C275" s="2" t="str">
        <f>'Set a analizar'!C581</f>
        <v>B8</v>
      </c>
      <c r="D275" s="2">
        <f>'Set a analizar'!D581</f>
        <v>8</v>
      </c>
      <c r="E275" s="2" t="str">
        <f>'Set a analizar'!E581</f>
        <v>C4</v>
      </c>
      <c r="F275" s="2" t="str">
        <f>'Set a analizar'!F581</f>
        <v>Combination</v>
      </c>
      <c r="G275" s="2" t="str">
        <f>'Set a analizar'!G581</f>
        <v>Min</v>
      </c>
      <c r="H275" s="2">
        <f>'Set a analizar'!H581</f>
        <v>0.55500000000000005</v>
      </c>
      <c r="I275" s="2">
        <f>'Set a analizar'!I581</f>
        <v>0</v>
      </c>
      <c r="J275" s="2">
        <f>'Set a analizar'!J581</f>
        <v>-3.5832999999999999</v>
      </c>
      <c r="K275" s="2">
        <f>'Set a analizar'!K581</f>
        <v>0</v>
      </c>
      <c r="L275" s="2">
        <f>'Set a analizar'!L581</f>
        <v>0</v>
      </c>
      <c r="M275" s="2">
        <f>'Set a analizar'!M581</f>
        <v>0</v>
      </c>
      <c r="N275" s="2">
        <f>'Set a analizar'!N581</f>
        <v>-2.4035000000000002</v>
      </c>
      <c r="O275" s="2">
        <f>'Set a analizar'!O581</f>
        <v>46030</v>
      </c>
      <c r="P275" s="2">
        <f>'Set a analizar'!P581</f>
        <v>0.55500000000000005</v>
      </c>
      <c r="Q275" s="2">
        <f>'Set a analizar'!Q581</f>
        <v>0</v>
      </c>
    </row>
    <row r="276" spans="2:17" ht="30" x14ac:dyDescent="0.25">
      <c r="B276" s="2">
        <f>'Set a analizar'!B582</f>
        <v>-1</v>
      </c>
      <c r="C276" s="2" t="str">
        <f>'Set a analizar'!C582</f>
        <v>B8</v>
      </c>
      <c r="D276" s="2">
        <f>'Set a analizar'!D582</f>
        <v>8</v>
      </c>
      <c r="E276" s="2" t="str">
        <f>'Set a analizar'!E582</f>
        <v>C4</v>
      </c>
      <c r="F276" s="2" t="str">
        <f>'Set a analizar'!F582</f>
        <v>Combination</v>
      </c>
      <c r="G276" s="2" t="str">
        <f>'Set a analizar'!G582</f>
        <v>Min</v>
      </c>
      <c r="H276" s="2">
        <f>'Set a analizar'!H582</f>
        <v>0.96</v>
      </c>
      <c r="I276" s="2">
        <f>'Set a analizar'!I582</f>
        <v>0</v>
      </c>
      <c r="J276" s="2">
        <f>'Set a analizar'!J582</f>
        <v>-3.4693999999999998</v>
      </c>
      <c r="K276" s="2">
        <f>'Set a analizar'!K582</f>
        <v>0</v>
      </c>
      <c r="L276" s="2">
        <f>'Set a analizar'!L582</f>
        <v>0</v>
      </c>
      <c r="M276" s="2">
        <f>'Set a analizar'!M582</f>
        <v>0</v>
      </c>
      <c r="N276" s="2">
        <f>'Set a analizar'!N582</f>
        <v>-0.97570000000000001</v>
      </c>
      <c r="O276" s="2">
        <f>'Set a analizar'!O582</f>
        <v>46030</v>
      </c>
      <c r="P276" s="2">
        <f>'Set a analizar'!P582</f>
        <v>0.96</v>
      </c>
      <c r="Q276" s="2">
        <f>'Set a analizar'!Q582</f>
        <v>0</v>
      </c>
    </row>
    <row r="277" spans="2:17" ht="30" x14ac:dyDescent="0.25">
      <c r="B277" s="2">
        <f>'Set a analizar'!B583</f>
        <v>-1</v>
      </c>
      <c r="C277" s="2" t="str">
        <f>'Set a analizar'!C583</f>
        <v>B8</v>
      </c>
      <c r="D277" s="2">
        <f>'Set a analizar'!D583</f>
        <v>8</v>
      </c>
      <c r="E277" s="2" t="str">
        <f>'Set a analizar'!E583</f>
        <v>C4</v>
      </c>
      <c r="F277" s="2" t="str">
        <f>'Set a analizar'!F583</f>
        <v>Combination</v>
      </c>
      <c r="G277" s="2" t="str">
        <f>'Set a analizar'!G583</f>
        <v>Min</v>
      </c>
      <c r="H277" s="2">
        <f>'Set a analizar'!H583</f>
        <v>0.96</v>
      </c>
      <c r="I277" s="2">
        <f>'Set a analizar'!I583</f>
        <v>0</v>
      </c>
      <c r="J277" s="2">
        <f>'Set a analizar'!J583</f>
        <v>-2.4664999999999999</v>
      </c>
      <c r="K277" s="2">
        <f>'Set a analizar'!K583</f>
        <v>0</v>
      </c>
      <c r="L277" s="2">
        <f>'Set a analizar'!L583</f>
        <v>0</v>
      </c>
      <c r="M277" s="2">
        <f>'Set a analizar'!M583</f>
        <v>0</v>
      </c>
      <c r="N277" s="2">
        <f>'Set a analizar'!N583</f>
        <v>-0.8639</v>
      </c>
      <c r="O277" s="2">
        <f>'Set a analizar'!O583</f>
        <v>46061</v>
      </c>
      <c r="P277" s="2">
        <f>'Set a analizar'!P583</f>
        <v>0</v>
      </c>
      <c r="Q277" s="2">
        <f>'Set a analizar'!Q583</f>
        <v>0</v>
      </c>
    </row>
    <row r="278" spans="2:17" ht="30" x14ac:dyDescent="0.25">
      <c r="B278" s="2">
        <f>'Set a analizar'!B584</f>
        <v>-1</v>
      </c>
      <c r="C278" s="2" t="str">
        <f>'Set a analizar'!C584</f>
        <v>B8</v>
      </c>
      <c r="D278" s="2">
        <f>'Set a analizar'!D584</f>
        <v>8</v>
      </c>
      <c r="E278" s="2" t="str">
        <f>'Set a analizar'!E584</f>
        <v>C4</v>
      </c>
      <c r="F278" s="2" t="str">
        <f>'Set a analizar'!F584</f>
        <v>Combination</v>
      </c>
      <c r="G278" s="2" t="str">
        <f>'Set a analizar'!G584</f>
        <v>Min</v>
      </c>
      <c r="H278" s="2">
        <f>'Set a analizar'!H584</f>
        <v>1.4590000000000001</v>
      </c>
      <c r="I278" s="2">
        <f>'Set a analizar'!I584</f>
        <v>0</v>
      </c>
      <c r="J278" s="2">
        <f>'Set a analizar'!J584</f>
        <v>-2.3260999999999998</v>
      </c>
      <c r="K278" s="2">
        <f>'Set a analizar'!K584</f>
        <v>0</v>
      </c>
      <c r="L278" s="2">
        <f>'Set a analizar'!L584</f>
        <v>0</v>
      </c>
      <c r="M278" s="2">
        <f>'Set a analizar'!M584</f>
        <v>0</v>
      </c>
      <c r="N278" s="2">
        <f>'Set a analizar'!N584</f>
        <v>0.32869999999999999</v>
      </c>
      <c r="O278" s="2">
        <f>'Set a analizar'!O584</f>
        <v>46061</v>
      </c>
      <c r="P278" s="2">
        <f>'Set a analizar'!P584</f>
        <v>0.499</v>
      </c>
      <c r="Q278" s="2">
        <f>'Set a analizar'!Q584</f>
        <v>0</v>
      </c>
    </row>
    <row r="279" spans="2:17" ht="30" x14ac:dyDescent="0.25">
      <c r="B279" s="2">
        <f>'Set a analizar'!B585</f>
        <v>-1</v>
      </c>
      <c r="C279" s="2" t="str">
        <f>'Set a analizar'!C585</f>
        <v>B8</v>
      </c>
      <c r="D279" s="2">
        <f>'Set a analizar'!D585</f>
        <v>8</v>
      </c>
      <c r="E279" s="2" t="str">
        <f>'Set a analizar'!E585</f>
        <v>C4</v>
      </c>
      <c r="F279" s="2" t="str">
        <f>'Set a analizar'!F585</f>
        <v>Combination</v>
      </c>
      <c r="G279" s="2" t="str">
        <f>'Set a analizar'!G585</f>
        <v>Min</v>
      </c>
      <c r="H279" s="2">
        <f>'Set a analizar'!H585</f>
        <v>1.958</v>
      </c>
      <c r="I279" s="2">
        <f>'Set a analizar'!I585</f>
        <v>0</v>
      </c>
      <c r="J279" s="2">
        <f>'Set a analizar'!J585</f>
        <v>-2.1858</v>
      </c>
      <c r="K279" s="2">
        <f>'Set a analizar'!K585</f>
        <v>0</v>
      </c>
      <c r="L279" s="2">
        <f>'Set a analizar'!L585</f>
        <v>0</v>
      </c>
      <c r="M279" s="2">
        <f>'Set a analizar'!M585</f>
        <v>0</v>
      </c>
      <c r="N279" s="2">
        <f>'Set a analizar'!N585</f>
        <v>1.4454</v>
      </c>
      <c r="O279" s="2">
        <f>'Set a analizar'!O585</f>
        <v>46061</v>
      </c>
      <c r="P279" s="2">
        <f>'Set a analizar'!P585</f>
        <v>0.998</v>
      </c>
      <c r="Q279" s="2">
        <f>'Set a analizar'!Q585</f>
        <v>0</v>
      </c>
    </row>
    <row r="280" spans="2:17" ht="30" x14ac:dyDescent="0.25">
      <c r="B280" s="2">
        <f>'Set a analizar'!B586</f>
        <v>-1</v>
      </c>
      <c r="C280" s="2" t="str">
        <f>'Set a analizar'!C586</f>
        <v>B8</v>
      </c>
      <c r="D280" s="2">
        <f>'Set a analizar'!D586</f>
        <v>8</v>
      </c>
      <c r="E280" s="2" t="str">
        <f>'Set a analizar'!E586</f>
        <v>C4</v>
      </c>
      <c r="F280" s="2" t="str">
        <f>'Set a analizar'!F586</f>
        <v>Combination</v>
      </c>
      <c r="G280" s="2" t="str">
        <f>'Set a analizar'!G586</f>
        <v>Min</v>
      </c>
      <c r="H280" s="2">
        <f>'Set a analizar'!H586</f>
        <v>1.958</v>
      </c>
      <c r="I280" s="2">
        <f>'Set a analizar'!I586</f>
        <v>0</v>
      </c>
      <c r="J280" s="2">
        <f>'Set a analizar'!J586</f>
        <v>-0.99180000000000001</v>
      </c>
      <c r="K280" s="2">
        <f>'Set a analizar'!K586</f>
        <v>0</v>
      </c>
      <c r="L280" s="2">
        <f>'Set a analizar'!L586</f>
        <v>0</v>
      </c>
      <c r="M280" s="2">
        <f>'Set a analizar'!M586</f>
        <v>0</v>
      </c>
      <c r="N280" s="2">
        <f>'Set a analizar'!N586</f>
        <v>1.5012000000000001</v>
      </c>
      <c r="O280" s="2">
        <f>'Set a analizar'!O586</f>
        <v>46089</v>
      </c>
      <c r="P280" s="2">
        <f>'Set a analizar'!P586</f>
        <v>0</v>
      </c>
      <c r="Q280" s="2">
        <f>'Set a analizar'!Q586</f>
        <v>0</v>
      </c>
    </row>
    <row r="281" spans="2:17" ht="30" x14ac:dyDescent="0.25">
      <c r="B281" s="2">
        <f>'Set a analizar'!B587</f>
        <v>-1</v>
      </c>
      <c r="C281" s="2" t="str">
        <f>'Set a analizar'!C587</f>
        <v>B8</v>
      </c>
      <c r="D281" s="2">
        <f>'Set a analizar'!D587</f>
        <v>8</v>
      </c>
      <c r="E281" s="2" t="str">
        <f>'Set a analizar'!E587</f>
        <v>C4</v>
      </c>
      <c r="F281" s="2" t="str">
        <f>'Set a analizar'!F587</f>
        <v>Combination</v>
      </c>
      <c r="G281" s="2" t="str">
        <f>'Set a analizar'!G587</f>
        <v>Min</v>
      </c>
      <c r="H281" s="2">
        <f>'Set a analizar'!H587</f>
        <v>2.4569999999999999</v>
      </c>
      <c r="I281" s="2">
        <f>'Set a analizar'!I587</f>
        <v>0</v>
      </c>
      <c r="J281" s="2">
        <f>'Set a analizar'!J587</f>
        <v>-0.85140000000000005</v>
      </c>
      <c r="K281" s="2">
        <f>'Set a analizar'!K587</f>
        <v>0</v>
      </c>
      <c r="L281" s="2">
        <f>'Set a analizar'!L587</f>
        <v>0</v>
      </c>
      <c r="M281" s="2">
        <f>'Set a analizar'!M587</f>
        <v>0</v>
      </c>
      <c r="N281" s="2">
        <f>'Set a analizar'!N587</f>
        <v>1.9571000000000001</v>
      </c>
      <c r="O281" s="2">
        <f>'Set a analizar'!O587</f>
        <v>46089</v>
      </c>
      <c r="P281" s="2">
        <f>'Set a analizar'!P587</f>
        <v>0.499</v>
      </c>
      <c r="Q281" s="2">
        <f>'Set a analizar'!Q587</f>
        <v>0</v>
      </c>
    </row>
    <row r="282" spans="2:17" ht="30" x14ac:dyDescent="0.25">
      <c r="B282" s="2">
        <f>'Set a analizar'!B588</f>
        <v>-1</v>
      </c>
      <c r="C282" s="2" t="str">
        <f>'Set a analizar'!C588</f>
        <v>B8</v>
      </c>
      <c r="D282" s="2">
        <f>'Set a analizar'!D588</f>
        <v>8</v>
      </c>
      <c r="E282" s="2" t="str">
        <f>'Set a analizar'!E588</f>
        <v>C4</v>
      </c>
      <c r="F282" s="2" t="str">
        <f>'Set a analizar'!F588</f>
        <v>Combination</v>
      </c>
      <c r="G282" s="2" t="str">
        <f>'Set a analizar'!G588</f>
        <v>Min</v>
      </c>
      <c r="H282" s="2">
        <f>'Set a analizar'!H588</f>
        <v>2.956</v>
      </c>
      <c r="I282" s="2">
        <f>'Set a analizar'!I588</f>
        <v>0</v>
      </c>
      <c r="J282" s="2">
        <f>'Set a analizar'!J588</f>
        <v>-0.71109999999999995</v>
      </c>
      <c r="K282" s="2">
        <f>'Set a analizar'!K588</f>
        <v>0</v>
      </c>
      <c r="L282" s="2">
        <f>'Set a analizar'!L588</f>
        <v>0</v>
      </c>
      <c r="M282" s="2">
        <f>'Set a analizar'!M588</f>
        <v>0</v>
      </c>
      <c r="N282" s="2">
        <f>'Set a analizar'!N588</f>
        <v>2.3428</v>
      </c>
      <c r="O282" s="2">
        <f>'Set a analizar'!O588</f>
        <v>46089</v>
      </c>
      <c r="P282" s="2">
        <f>'Set a analizar'!P588</f>
        <v>0.998</v>
      </c>
      <c r="Q282" s="2">
        <f>'Set a analizar'!Q588</f>
        <v>0</v>
      </c>
    </row>
    <row r="283" spans="2:17" ht="30" x14ac:dyDescent="0.25">
      <c r="B283" s="2">
        <f>'Set a analizar'!B589</f>
        <v>-1</v>
      </c>
      <c r="C283" s="2" t="str">
        <f>'Set a analizar'!C589</f>
        <v>B8</v>
      </c>
      <c r="D283" s="2">
        <f>'Set a analizar'!D589</f>
        <v>8</v>
      </c>
      <c r="E283" s="2" t="str">
        <f>'Set a analizar'!E589</f>
        <v>C4</v>
      </c>
      <c r="F283" s="2" t="str">
        <f>'Set a analizar'!F589</f>
        <v>Combination</v>
      </c>
      <c r="G283" s="2" t="str">
        <f>'Set a analizar'!G589</f>
        <v>Min</v>
      </c>
      <c r="H283" s="2">
        <f>'Set a analizar'!H589</f>
        <v>2.956</v>
      </c>
      <c r="I283" s="2">
        <f>'Set a analizar'!I589</f>
        <v>0</v>
      </c>
      <c r="J283" s="2">
        <f>'Set a analizar'!J589</f>
        <v>0.53010000000000002</v>
      </c>
      <c r="K283" s="2">
        <f>'Set a analizar'!K589</f>
        <v>0</v>
      </c>
      <c r="L283" s="2">
        <f>'Set a analizar'!L589</f>
        <v>0</v>
      </c>
      <c r="M283" s="2">
        <f>'Set a analizar'!M589</f>
        <v>0</v>
      </c>
      <c r="N283" s="2">
        <f>'Set a analizar'!N589</f>
        <v>2.3458999999999999</v>
      </c>
      <c r="O283" s="2">
        <f>'Set a analizar'!O589</f>
        <v>46120</v>
      </c>
      <c r="P283" s="2">
        <f>'Set a analizar'!P589</f>
        <v>0</v>
      </c>
      <c r="Q283" s="2">
        <f>'Set a analizar'!Q589</f>
        <v>0</v>
      </c>
    </row>
    <row r="284" spans="2:17" ht="30" x14ac:dyDescent="0.25">
      <c r="B284" s="2">
        <f>'Set a analizar'!B590</f>
        <v>-1</v>
      </c>
      <c r="C284" s="2" t="str">
        <f>'Set a analizar'!C590</f>
        <v>B8</v>
      </c>
      <c r="D284" s="2">
        <f>'Set a analizar'!D590</f>
        <v>8</v>
      </c>
      <c r="E284" s="2" t="str">
        <f>'Set a analizar'!E590</f>
        <v>C4</v>
      </c>
      <c r="F284" s="2" t="str">
        <f>'Set a analizar'!F590</f>
        <v>Combination</v>
      </c>
      <c r="G284" s="2" t="str">
        <f>'Set a analizar'!G590</f>
        <v>Min</v>
      </c>
      <c r="H284" s="2">
        <f>'Set a analizar'!H590</f>
        <v>3.4550000000000001</v>
      </c>
      <c r="I284" s="2">
        <f>'Set a analizar'!I590</f>
        <v>0</v>
      </c>
      <c r="J284" s="2">
        <f>'Set a analizar'!J590</f>
        <v>0.6704</v>
      </c>
      <c r="K284" s="2">
        <f>'Set a analizar'!K590</f>
        <v>0</v>
      </c>
      <c r="L284" s="2">
        <f>'Set a analizar'!L590</f>
        <v>0</v>
      </c>
      <c r="M284" s="2">
        <f>'Set a analizar'!M590</f>
        <v>0</v>
      </c>
      <c r="N284" s="2">
        <f>'Set a analizar'!N590</f>
        <v>2.0461</v>
      </c>
      <c r="O284" s="2">
        <f>'Set a analizar'!O590</f>
        <v>46120</v>
      </c>
      <c r="P284" s="2">
        <f>'Set a analizar'!P590</f>
        <v>0.499</v>
      </c>
      <c r="Q284" s="2">
        <f>'Set a analizar'!Q590</f>
        <v>0</v>
      </c>
    </row>
    <row r="285" spans="2:17" ht="30" x14ac:dyDescent="0.25">
      <c r="B285" s="2">
        <f>'Set a analizar'!B591</f>
        <v>-1</v>
      </c>
      <c r="C285" s="2" t="str">
        <f>'Set a analizar'!C591</f>
        <v>B8</v>
      </c>
      <c r="D285" s="2">
        <f>'Set a analizar'!D591</f>
        <v>8</v>
      </c>
      <c r="E285" s="2" t="str">
        <f>'Set a analizar'!E591</f>
        <v>C4</v>
      </c>
      <c r="F285" s="2" t="str">
        <f>'Set a analizar'!F591</f>
        <v>Combination</v>
      </c>
      <c r="G285" s="2" t="str">
        <f>'Set a analizar'!G591</f>
        <v>Min</v>
      </c>
      <c r="H285" s="2">
        <f>'Set a analizar'!H591</f>
        <v>3.9540999999999999</v>
      </c>
      <c r="I285" s="2">
        <f>'Set a analizar'!I591</f>
        <v>0</v>
      </c>
      <c r="J285" s="2">
        <f>'Set a analizar'!J591</f>
        <v>0.81069999999999998</v>
      </c>
      <c r="K285" s="2">
        <f>'Set a analizar'!K591</f>
        <v>0</v>
      </c>
      <c r="L285" s="2">
        <f>'Set a analizar'!L591</f>
        <v>0</v>
      </c>
      <c r="M285" s="2">
        <f>'Set a analizar'!M591</f>
        <v>0</v>
      </c>
      <c r="N285" s="2">
        <f>'Set a analizar'!N591</f>
        <v>1.6762999999999999</v>
      </c>
      <c r="O285" s="2">
        <f>'Set a analizar'!O591</f>
        <v>46120</v>
      </c>
      <c r="P285" s="2">
        <f>'Set a analizar'!P591</f>
        <v>0.998</v>
      </c>
      <c r="Q285" s="2">
        <f>'Set a analizar'!Q591</f>
        <v>0</v>
      </c>
    </row>
    <row r="286" spans="2:17" ht="30" x14ac:dyDescent="0.25">
      <c r="B286" s="2">
        <f>'Set a analizar'!B592</f>
        <v>-1</v>
      </c>
      <c r="C286" s="2" t="str">
        <f>'Set a analizar'!C592</f>
        <v>B8</v>
      </c>
      <c r="D286" s="2">
        <f>'Set a analizar'!D592</f>
        <v>8</v>
      </c>
      <c r="E286" s="2" t="str">
        <f>'Set a analizar'!E592</f>
        <v>C4</v>
      </c>
      <c r="F286" s="2" t="str">
        <f>'Set a analizar'!F592</f>
        <v>Combination</v>
      </c>
      <c r="G286" s="2" t="str">
        <f>'Set a analizar'!G592</f>
        <v>Min</v>
      </c>
      <c r="H286" s="2">
        <f>'Set a analizar'!H592</f>
        <v>3.9540999999999999</v>
      </c>
      <c r="I286" s="2">
        <f>'Set a analizar'!I592</f>
        <v>0</v>
      </c>
      <c r="J286" s="2">
        <f>'Set a analizar'!J592</f>
        <v>1.9997</v>
      </c>
      <c r="K286" s="2">
        <f>'Set a analizar'!K592</f>
        <v>0</v>
      </c>
      <c r="L286" s="2">
        <f>'Set a analizar'!L592</f>
        <v>0</v>
      </c>
      <c r="M286" s="2">
        <f>'Set a analizar'!M592</f>
        <v>0</v>
      </c>
      <c r="N286" s="2">
        <f>'Set a analizar'!N592</f>
        <v>1.6264000000000001</v>
      </c>
      <c r="O286" s="2">
        <f>'Set a analizar'!O592</f>
        <v>46150</v>
      </c>
      <c r="P286" s="2">
        <f>'Set a analizar'!P592</f>
        <v>0</v>
      </c>
      <c r="Q286" s="2">
        <f>'Set a analizar'!Q592</f>
        <v>0</v>
      </c>
    </row>
    <row r="287" spans="2:17" ht="30" x14ac:dyDescent="0.25">
      <c r="B287" s="2">
        <f>'Set a analizar'!B593</f>
        <v>-1</v>
      </c>
      <c r="C287" s="2" t="str">
        <f>'Set a analizar'!C593</f>
        <v>B8</v>
      </c>
      <c r="D287" s="2">
        <f>'Set a analizar'!D593</f>
        <v>8</v>
      </c>
      <c r="E287" s="2" t="str">
        <f>'Set a analizar'!E593</f>
        <v>C4</v>
      </c>
      <c r="F287" s="2" t="str">
        <f>'Set a analizar'!F593</f>
        <v>Combination</v>
      </c>
      <c r="G287" s="2" t="str">
        <f>'Set a analizar'!G593</f>
        <v>Min</v>
      </c>
      <c r="H287" s="2">
        <f>'Set a analizar'!H593</f>
        <v>4.4531000000000001</v>
      </c>
      <c r="I287" s="2">
        <f>'Set a analizar'!I593</f>
        <v>0</v>
      </c>
      <c r="J287" s="2">
        <f>'Set a analizar'!J593</f>
        <v>2.14</v>
      </c>
      <c r="K287" s="2">
        <f>'Set a analizar'!K593</f>
        <v>0</v>
      </c>
      <c r="L287" s="2">
        <f>'Set a analizar'!L593</f>
        <v>0</v>
      </c>
      <c r="M287" s="2">
        <f>'Set a analizar'!M593</f>
        <v>0</v>
      </c>
      <c r="N287" s="2">
        <f>'Set a analizar'!N593</f>
        <v>0.5927</v>
      </c>
      <c r="O287" s="2">
        <f>'Set a analizar'!O593</f>
        <v>46150</v>
      </c>
      <c r="P287" s="2">
        <f>'Set a analizar'!P593</f>
        <v>0.499</v>
      </c>
      <c r="Q287" s="2">
        <f>'Set a analizar'!Q593</f>
        <v>0</v>
      </c>
    </row>
    <row r="288" spans="2:17" ht="30" x14ac:dyDescent="0.25">
      <c r="B288" s="2">
        <f>'Set a analizar'!B594</f>
        <v>-1</v>
      </c>
      <c r="C288" s="2" t="str">
        <f>'Set a analizar'!C594</f>
        <v>B8</v>
      </c>
      <c r="D288" s="2">
        <f>'Set a analizar'!D594</f>
        <v>8</v>
      </c>
      <c r="E288" s="2" t="str">
        <f>'Set a analizar'!E594</f>
        <v>C4</v>
      </c>
      <c r="F288" s="2" t="str">
        <f>'Set a analizar'!F594</f>
        <v>Combination</v>
      </c>
      <c r="G288" s="2" t="str">
        <f>'Set a analizar'!G594</f>
        <v>Min</v>
      </c>
      <c r="H288" s="2">
        <f>'Set a analizar'!H594</f>
        <v>4.9520999999999997</v>
      </c>
      <c r="I288" s="2">
        <f>'Set a analizar'!I594</f>
        <v>0</v>
      </c>
      <c r="J288" s="2">
        <f>'Set a analizar'!J594</f>
        <v>2.2804000000000002</v>
      </c>
      <c r="K288" s="2">
        <f>'Set a analizar'!K594</f>
        <v>0</v>
      </c>
      <c r="L288" s="2">
        <f>'Set a analizar'!L594</f>
        <v>0</v>
      </c>
      <c r="M288" s="2">
        <f>'Set a analizar'!M594</f>
        <v>0</v>
      </c>
      <c r="N288" s="2">
        <f>'Set a analizar'!N594</f>
        <v>-0.51400000000000001</v>
      </c>
      <c r="O288" s="2">
        <f>'Set a analizar'!O594</f>
        <v>46150</v>
      </c>
      <c r="P288" s="2">
        <f>'Set a analizar'!P594</f>
        <v>0.998</v>
      </c>
      <c r="Q288" s="2">
        <f>'Set a analizar'!Q594</f>
        <v>0</v>
      </c>
    </row>
    <row r="289" spans="2:17" ht="30" x14ac:dyDescent="0.25">
      <c r="B289" s="2">
        <f>'Set a analizar'!B595</f>
        <v>-1</v>
      </c>
      <c r="C289" s="2" t="str">
        <f>'Set a analizar'!C595</f>
        <v>B8</v>
      </c>
      <c r="D289" s="2">
        <f>'Set a analizar'!D595</f>
        <v>8</v>
      </c>
      <c r="E289" s="2" t="str">
        <f>'Set a analizar'!E595</f>
        <v>C4</v>
      </c>
      <c r="F289" s="2" t="str">
        <f>'Set a analizar'!F595</f>
        <v>Combination</v>
      </c>
      <c r="G289" s="2" t="str">
        <f>'Set a analizar'!G595</f>
        <v>Min</v>
      </c>
      <c r="H289" s="2">
        <f>'Set a analizar'!H595</f>
        <v>4.9520999999999997</v>
      </c>
      <c r="I289" s="2">
        <f>'Set a analizar'!I595</f>
        <v>0</v>
      </c>
      <c r="J289" s="2">
        <f>'Set a analizar'!J595</f>
        <v>3.3111000000000002</v>
      </c>
      <c r="K289" s="2">
        <f>'Set a analizar'!K595</f>
        <v>0</v>
      </c>
      <c r="L289" s="2">
        <f>'Set a analizar'!L595</f>
        <v>0</v>
      </c>
      <c r="M289" s="2">
        <f>'Set a analizar'!M595</f>
        <v>0</v>
      </c>
      <c r="N289" s="2">
        <f>'Set a analizar'!N595</f>
        <v>-0.61780000000000002</v>
      </c>
      <c r="O289" s="2">
        <f>'Set a analizar'!O595</f>
        <v>46181</v>
      </c>
      <c r="P289" s="2">
        <f>'Set a analizar'!P595</f>
        <v>0</v>
      </c>
      <c r="Q289" s="2">
        <f>'Set a analizar'!Q595</f>
        <v>0</v>
      </c>
    </row>
    <row r="290" spans="2:17" ht="30" x14ac:dyDescent="0.25">
      <c r="B290" s="2">
        <f>'Set a analizar'!B596</f>
        <v>-1</v>
      </c>
      <c r="C290" s="2" t="str">
        <f>'Set a analizar'!C596</f>
        <v>B8</v>
      </c>
      <c r="D290" s="2">
        <f>'Set a analizar'!D596</f>
        <v>8</v>
      </c>
      <c r="E290" s="2" t="str">
        <f>'Set a analizar'!E596</f>
        <v>C4</v>
      </c>
      <c r="F290" s="2" t="str">
        <f>'Set a analizar'!F596</f>
        <v>Combination</v>
      </c>
      <c r="G290" s="2" t="str">
        <f>'Set a analizar'!G596</f>
        <v>Min</v>
      </c>
      <c r="H290" s="2">
        <f>'Set a analizar'!H596</f>
        <v>5.3761000000000001</v>
      </c>
      <c r="I290" s="2">
        <f>'Set a analizar'!I596</f>
        <v>0</v>
      </c>
      <c r="J290" s="2">
        <f>'Set a analizar'!J596</f>
        <v>3.4304000000000001</v>
      </c>
      <c r="K290" s="2">
        <f>'Set a analizar'!K596</f>
        <v>0</v>
      </c>
      <c r="L290" s="2">
        <f>'Set a analizar'!L596</f>
        <v>0</v>
      </c>
      <c r="M290" s="2">
        <f>'Set a analizar'!M596</f>
        <v>0</v>
      </c>
      <c r="N290" s="2">
        <f>'Set a analizar'!N596</f>
        <v>-2.0613999999999999</v>
      </c>
      <c r="O290" s="2">
        <f>'Set a analizar'!O596</f>
        <v>46181</v>
      </c>
      <c r="P290" s="2">
        <f>'Set a analizar'!P596</f>
        <v>0.42399999999999999</v>
      </c>
      <c r="Q290" s="2">
        <f>'Set a analizar'!Q596</f>
        <v>0</v>
      </c>
    </row>
    <row r="291" spans="2:17" ht="30" x14ac:dyDescent="0.25">
      <c r="B291" s="2">
        <f>'Set a analizar'!B597</f>
        <v>-1</v>
      </c>
      <c r="C291" s="2" t="str">
        <f>'Set a analizar'!C597</f>
        <v>B8</v>
      </c>
      <c r="D291" s="2">
        <f>'Set a analizar'!D597</f>
        <v>8</v>
      </c>
      <c r="E291" s="2" t="str">
        <f>'Set a analizar'!E597</f>
        <v>C4</v>
      </c>
      <c r="F291" s="2" t="str">
        <f>'Set a analizar'!F597</f>
        <v>Combination</v>
      </c>
      <c r="G291" s="2" t="str">
        <f>'Set a analizar'!G597</f>
        <v>Min</v>
      </c>
      <c r="H291" s="2">
        <f>'Set a analizar'!H597</f>
        <v>5.8000999999999996</v>
      </c>
      <c r="I291" s="2">
        <f>'Set a analizar'!I597</f>
        <v>0</v>
      </c>
      <c r="J291" s="2">
        <f>'Set a analizar'!J597</f>
        <v>3.5495999999999999</v>
      </c>
      <c r="K291" s="2">
        <f>'Set a analizar'!K597</f>
        <v>0</v>
      </c>
      <c r="L291" s="2">
        <f>'Set a analizar'!L597</f>
        <v>0</v>
      </c>
      <c r="M291" s="2">
        <f>'Set a analizar'!M597</f>
        <v>0</v>
      </c>
      <c r="N291" s="2">
        <f>'Set a analizar'!N597</f>
        <v>-3.5566</v>
      </c>
      <c r="O291" s="2">
        <f>'Set a analizar'!O597</f>
        <v>46181</v>
      </c>
      <c r="P291" s="2">
        <f>'Set a analizar'!P597</f>
        <v>0.84799999999999998</v>
      </c>
      <c r="Q291" s="2">
        <f>'Set a analizar'!Q597</f>
        <v>0</v>
      </c>
    </row>
    <row r="292" spans="2:17" ht="30" x14ac:dyDescent="0.25">
      <c r="B292" s="2">
        <f>'Set a analizar'!B598</f>
        <v>-1</v>
      </c>
      <c r="C292" s="2" t="str">
        <f>'Set a analizar'!C598</f>
        <v>B8</v>
      </c>
      <c r="D292" s="2">
        <f>'Set a analizar'!D598</f>
        <v>8</v>
      </c>
      <c r="E292" s="2" t="str">
        <f>'Set a analizar'!E598</f>
        <v>PPSC</v>
      </c>
      <c r="F292" s="2" t="str">
        <f>'Set a analizar'!F598</f>
        <v>Combination</v>
      </c>
      <c r="G292" s="2">
        <f>'Set a analizar'!G598</f>
        <v>0</v>
      </c>
      <c r="H292" s="2">
        <f>'Set a analizar'!H598</f>
        <v>0.15</v>
      </c>
      <c r="I292" s="2">
        <f>'Set a analizar'!I598</f>
        <v>0</v>
      </c>
      <c r="J292" s="2">
        <f>'Set a analizar'!J598</f>
        <v>-7.5728999999999997</v>
      </c>
      <c r="K292" s="2">
        <f>'Set a analizar'!K598</f>
        <v>0</v>
      </c>
      <c r="L292" s="2">
        <f>'Set a analizar'!L598</f>
        <v>0</v>
      </c>
      <c r="M292" s="2">
        <f>'Set a analizar'!M598</f>
        <v>0</v>
      </c>
      <c r="N292" s="2">
        <f>'Set a analizar'!N598</f>
        <v>-7.9930000000000003</v>
      </c>
      <c r="O292" s="2">
        <f>'Set a analizar'!O598</f>
        <v>46030</v>
      </c>
      <c r="P292" s="2">
        <f>'Set a analizar'!P598</f>
        <v>0.15</v>
      </c>
      <c r="Q292" s="2">
        <f>'Set a analizar'!Q598</f>
        <v>0</v>
      </c>
    </row>
    <row r="293" spans="2:17" ht="30" x14ac:dyDescent="0.25">
      <c r="B293" s="2">
        <f>'Set a analizar'!B599</f>
        <v>-1</v>
      </c>
      <c r="C293" s="2" t="str">
        <f>'Set a analizar'!C599</f>
        <v>B8</v>
      </c>
      <c r="D293" s="2">
        <f>'Set a analizar'!D599</f>
        <v>8</v>
      </c>
      <c r="E293" s="2" t="str">
        <f>'Set a analizar'!E599</f>
        <v>PPSC</v>
      </c>
      <c r="F293" s="2" t="str">
        <f>'Set a analizar'!F599</f>
        <v>Combination</v>
      </c>
      <c r="G293" s="2">
        <f>'Set a analizar'!G599</f>
        <v>0</v>
      </c>
      <c r="H293" s="2">
        <f>'Set a analizar'!H599</f>
        <v>0.55500000000000005</v>
      </c>
      <c r="I293" s="2">
        <f>'Set a analizar'!I599</f>
        <v>0</v>
      </c>
      <c r="J293" s="2">
        <f>'Set a analizar'!J599</f>
        <v>-7.4463999999999997</v>
      </c>
      <c r="K293" s="2">
        <f>'Set a analizar'!K599</f>
        <v>0</v>
      </c>
      <c r="L293" s="2">
        <f>'Set a analizar'!L599</f>
        <v>0</v>
      </c>
      <c r="M293" s="2">
        <f>'Set a analizar'!M599</f>
        <v>0</v>
      </c>
      <c r="N293" s="2">
        <f>'Set a analizar'!N599</f>
        <v>-4.9515000000000002</v>
      </c>
      <c r="O293" s="2">
        <f>'Set a analizar'!O599</f>
        <v>46030</v>
      </c>
      <c r="P293" s="2">
        <f>'Set a analizar'!P599</f>
        <v>0.55500000000000005</v>
      </c>
      <c r="Q293" s="2">
        <f>'Set a analizar'!Q599</f>
        <v>0</v>
      </c>
    </row>
    <row r="294" spans="2:17" ht="30" x14ac:dyDescent="0.25">
      <c r="B294" s="2">
        <f>'Set a analizar'!B600</f>
        <v>-1</v>
      </c>
      <c r="C294" s="2" t="str">
        <f>'Set a analizar'!C600</f>
        <v>B8</v>
      </c>
      <c r="D294" s="2">
        <f>'Set a analizar'!D600</f>
        <v>8</v>
      </c>
      <c r="E294" s="2" t="str">
        <f>'Set a analizar'!E600</f>
        <v>PPSC</v>
      </c>
      <c r="F294" s="2" t="str">
        <f>'Set a analizar'!F600</f>
        <v>Combination</v>
      </c>
      <c r="G294" s="2">
        <f>'Set a analizar'!G600</f>
        <v>0</v>
      </c>
      <c r="H294" s="2">
        <f>'Set a analizar'!H600</f>
        <v>0.96</v>
      </c>
      <c r="I294" s="2">
        <f>'Set a analizar'!I600</f>
        <v>0</v>
      </c>
      <c r="J294" s="2">
        <f>'Set a analizar'!J600</f>
        <v>-7.3197999999999999</v>
      </c>
      <c r="K294" s="2">
        <f>'Set a analizar'!K600</f>
        <v>0</v>
      </c>
      <c r="L294" s="2">
        <f>'Set a analizar'!L600</f>
        <v>0</v>
      </c>
      <c r="M294" s="2">
        <f>'Set a analizar'!M600</f>
        <v>0</v>
      </c>
      <c r="N294" s="2">
        <f>'Set a analizar'!N600</f>
        <v>-1.9614</v>
      </c>
      <c r="O294" s="2">
        <f>'Set a analizar'!O600</f>
        <v>46030</v>
      </c>
      <c r="P294" s="2">
        <f>'Set a analizar'!P600</f>
        <v>0.96</v>
      </c>
      <c r="Q294" s="2">
        <f>'Set a analizar'!Q600</f>
        <v>0</v>
      </c>
    </row>
    <row r="295" spans="2:17" ht="30" x14ac:dyDescent="0.25">
      <c r="B295" s="2">
        <f>'Set a analizar'!B601</f>
        <v>-1</v>
      </c>
      <c r="C295" s="2" t="str">
        <f>'Set a analizar'!C601</f>
        <v>B8</v>
      </c>
      <c r="D295" s="2">
        <f>'Set a analizar'!D601</f>
        <v>8</v>
      </c>
      <c r="E295" s="2" t="str">
        <f>'Set a analizar'!E601</f>
        <v>PPSC</v>
      </c>
      <c r="F295" s="2" t="str">
        <f>'Set a analizar'!F601</f>
        <v>Combination</v>
      </c>
      <c r="G295" s="2">
        <f>'Set a analizar'!G601</f>
        <v>0</v>
      </c>
      <c r="H295" s="2">
        <f>'Set a analizar'!H601</f>
        <v>0.96</v>
      </c>
      <c r="I295" s="2">
        <f>'Set a analizar'!I601</f>
        <v>0</v>
      </c>
      <c r="J295" s="2">
        <f>'Set a analizar'!J601</f>
        <v>-5.0621</v>
      </c>
      <c r="K295" s="2">
        <f>'Set a analizar'!K601</f>
        <v>0</v>
      </c>
      <c r="L295" s="2">
        <f>'Set a analizar'!L601</f>
        <v>0</v>
      </c>
      <c r="M295" s="2">
        <f>'Set a analizar'!M601</f>
        <v>0</v>
      </c>
      <c r="N295" s="2">
        <f>'Set a analizar'!N601</f>
        <v>-1.7264999999999999</v>
      </c>
      <c r="O295" s="2">
        <f>'Set a analizar'!O601</f>
        <v>46061</v>
      </c>
      <c r="P295" s="2">
        <f>'Set a analizar'!P601</f>
        <v>0</v>
      </c>
      <c r="Q295" s="2">
        <f>'Set a analizar'!Q601</f>
        <v>0</v>
      </c>
    </row>
    <row r="296" spans="2:17" ht="30" x14ac:dyDescent="0.25">
      <c r="B296" s="2">
        <f>'Set a analizar'!B602</f>
        <v>-1</v>
      </c>
      <c r="C296" s="2" t="str">
        <f>'Set a analizar'!C602</f>
        <v>B8</v>
      </c>
      <c r="D296" s="2">
        <f>'Set a analizar'!D602</f>
        <v>8</v>
      </c>
      <c r="E296" s="2" t="str">
        <f>'Set a analizar'!E602</f>
        <v>PPSC</v>
      </c>
      <c r="F296" s="2" t="str">
        <f>'Set a analizar'!F602</f>
        <v>Combination</v>
      </c>
      <c r="G296" s="2">
        <f>'Set a analizar'!G602</f>
        <v>0</v>
      </c>
      <c r="H296" s="2">
        <f>'Set a analizar'!H602</f>
        <v>1.4590000000000001</v>
      </c>
      <c r="I296" s="2">
        <f>'Set a analizar'!I602</f>
        <v>0</v>
      </c>
      <c r="J296" s="2">
        <f>'Set a analizar'!J602</f>
        <v>-4.9062000000000001</v>
      </c>
      <c r="K296" s="2">
        <f>'Set a analizar'!K602</f>
        <v>0</v>
      </c>
      <c r="L296" s="2">
        <f>'Set a analizar'!L602</f>
        <v>0</v>
      </c>
      <c r="M296" s="2">
        <f>'Set a analizar'!M602</f>
        <v>0</v>
      </c>
      <c r="N296" s="2">
        <f>'Set a analizar'!N602</f>
        <v>0.76070000000000004</v>
      </c>
      <c r="O296" s="2">
        <f>'Set a analizar'!O602</f>
        <v>46061</v>
      </c>
      <c r="P296" s="2">
        <f>'Set a analizar'!P602</f>
        <v>0.499</v>
      </c>
      <c r="Q296" s="2">
        <f>'Set a analizar'!Q602</f>
        <v>0</v>
      </c>
    </row>
    <row r="297" spans="2:17" ht="30" x14ac:dyDescent="0.25">
      <c r="B297" s="2">
        <f>'Set a analizar'!B603</f>
        <v>-1</v>
      </c>
      <c r="C297" s="2" t="str">
        <f>'Set a analizar'!C603</f>
        <v>B8</v>
      </c>
      <c r="D297" s="2">
        <f>'Set a analizar'!D603</f>
        <v>8</v>
      </c>
      <c r="E297" s="2" t="str">
        <f>'Set a analizar'!E603</f>
        <v>PPSC</v>
      </c>
      <c r="F297" s="2" t="str">
        <f>'Set a analizar'!F603</f>
        <v>Combination</v>
      </c>
      <c r="G297" s="2">
        <f>'Set a analizar'!G603</f>
        <v>0</v>
      </c>
      <c r="H297" s="2">
        <f>'Set a analizar'!H603</f>
        <v>1.958</v>
      </c>
      <c r="I297" s="2">
        <f>'Set a analizar'!I603</f>
        <v>0</v>
      </c>
      <c r="J297" s="2">
        <f>'Set a analizar'!J603</f>
        <v>-4.7502000000000004</v>
      </c>
      <c r="K297" s="2">
        <f>'Set a analizar'!K603</f>
        <v>0</v>
      </c>
      <c r="L297" s="2">
        <f>'Set a analizar'!L603</f>
        <v>0</v>
      </c>
      <c r="M297" s="2">
        <f>'Set a analizar'!M603</f>
        <v>0</v>
      </c>
      <c r="N297" s="2">
        <f>'Set a analizar'!N603</f>
        <v>3.17</v>
      </c>
      <c r="O297" s="2">
        <f>'Set a analizar'!O603</f>
        <v>46061</v>
      </c>
      <c r="P297" s="2">
        <f>'Set a analizar'!P603</f>
        <v>0.998</v>
      </c>
      <c r="Q297" s="2">
        <f>'Set a analizar'!Q603</f>
        <v>0</v>
      </c>
    </row>
    <row r="298" spans="2:17" ht="30" x14ac:dyDescent="0.25">
      <c r="B298" s="2">
        <f>'Set a analizar'!B604</f>
        <v>-1</v>
      </c>
      <c r="C298" s="2" t="str">
        <f>'Set a analizar'!C604</f>
        <v>B8</v>
      </c>
      <c r="D298" s="2">
        <f>'Set a analizar'!D604</f>
        <v>8</v>
      </c>
      <c r="E298" s="2" t="str">
        <f>'Set a analizar'!E604</f>
        <v>PPSC</v>
      </c>
      <c r="F298" s="2" t="str">
        <f>'Set a analizar'!F604</f>
        <v>Combination</v>
      </c>
      <c r="G298" s="2">
        <f>'Set a analizar'!G604</f>
        <v>0</v>
      </c>
      <c r="H298" s="2">
        <f>'Set a analizar'!H604</f>
        <v>1.958</v>
      </c>
      <c r="I298" s="2">
        <f>'Set a analizar'!I604</f>
        <v>0</v>
      </c>
      <c r="J298" s="2">
        <f>'Set a analizar'!J604</f>
        <v>-1.9443999999999999</v>
      </c>
      <c r="K298" s="2">
        <f>'Set a analizar'!K604</f>
        <v>0</v>
      </c>
      <c r="L298" s="2">
        <f>'Set a analizar'!L604</f>
        <v>0</v>
      </c>
      <c r="M298" s="2">
        <f>'Set a analizar'!M604</f>
        <v>0</v>
      </c>
      <c r="N298" s="2">
        <f>'Set a analizar'!N604</f>
        <v>3.2888999999999999</v>
      </c>
      <c r="O298" s="2">
        <f>'Set a analizar'!O604</f>
        <v>46089</v>
      </c>
      <c r="P298" s="2">
        <f>'Set a analizar'!P604</f>
        <v>0</v>
      </c>
      <c r="Q298" s="2">
        <f>'Set a analizar'!Q604</f>
        <v>0</v>
      </c>
    </row>
    <row r="299" spans="2:17" ht="30" x14ac:dyDescent="0.25">
      <c r="B299" s="2">
        <f>'Set a analizar'!B605</f>
        <v>-1</v>
      </c>
      <c r="C299" s="2" t="str">
        <f>'Set a analizar'!C605</f>
        <v>B8</v>
      </c>
      <c r="D299" s="2">
        <f>'Set a analizar'!D605</f>
        <v>8</v>
      </c>
      <c r="E299" s="2" t="str">
        <f>'Set a analizar'!E605</f>
        <v>PPSC</v>
      </c>
      <c r="F299" s="2" t="str">
        <f>'Set a analizar'!F605</f>
        <v>Combination</v>
      </c>
      <c r="G299" s="2">
        <f>'Set a analizar'!G605</f>
        <v>0</v>
      </c>
      <c r="H299" s="2">
        <f>'Set a analizar'!H605</f>
        <v>2.4569999999999999</v>
      </c>
      <c r="I299" s="2">
        <f>'Set a analizar'!I605</f>
        <v>0</v>
      </c>
      <c r="J299" s="2">
        <f>'Set a analizar'!J605</f>
        <v>-1.7885</v>
      </c>
      <c r="K299" s="2">
        <f>'Set a analizar'!K605</f>
        <v>0</v>
      </c>
      <c r="L299" s="2">
        <f>'Set a analizar'!L605</f>
        <v>0</v>
      </c>
      <c r="M299" s="2">
        <f>'Set a analizar'!M605</f>
        <v>0</v>
      </c>
      <c r="N299" s="2">
        <f>'Set a analizar'!N605</f>
        <v>4.2202999999999999</v>
      </c>
      <c r="O299" s="2">
        <f>'Set a analizar'!O605</f>
        <v>46089</v>
      </c>
      <c r="P299" s="2">
        <f>'Set a analizar'!P605</f>
        <v>0.499</v>
      </c>
      <c r="Q299" s="2">
        <f>'Set a analizar'!Q605</f>
        <v>0</v>
      </c>
    </row>
    <row r="300" spans="2:17" ht="30" x14ac:dyDescent="0.25">
      <c r="B300" s="2">
        <f>'Set a analizar'!B606</f>
        <v>-1</v>
      </c>
      <c r="C300" s="2" t="str">
        <f>'Set a analizar'!C606</f>
        <v>B8</v>
      </c>
      <c r="D300" s="2">
        <f>'Set a analizar'!D606</f>
        <v>8</v>
      </c>
      <c r="E300" s="2" t="str">
        <f>'Set a analizar'!E606</f>
        <v>PPSC</v>
      </c>
      <c r="F300" s="2" t="str">
        <f>'Set a analizar'!F606</f>
        <v>Combination</v>
      </c>
      <c r="G300" s="2">
        <f>'Set a analizar'!G606</f>
        <v>0</v>
      </c>
      <c r="H300" s="2">
        <f>'Set a analizar'!H606</f>
        <v>2.956</v>
      </c>
      <c r="I300" s="2">
        <f>'Set a analizar'!I606</f>
        <v>0</v>
      </c>
      <c r="J300" s="2">
        <f>'Set a analizar'!J606</f>
        <v>-1.6326000000000001</v>
      </c>
      <c r="K300" s="2">
        <f>'Set a analizar'!K606</f>
        <v>0</v>
      </c>
      <c r="L300" s="2">
        <f>'Set a analizar'!L606</f>
        <v>0</v>
      </c>
      <c r="M300" s="2">
        <f>'Set a analizar'!M606</f>
        <v>0</v>
      </c>
      <c r="N300" s="2">
        <f>'Set a analizar'!N606</f>
        <v>5.0739000000000001</v>
      </c>
      <c r="O300" s="2">
        <f>'Set a analizar'!O606</f>
        <v>46089</v>
      </c>
      <c r="P300" s="2">
        <f>'Set a analizar'!P606</f>
        <v>0.998</v>
      </c>
      <c r="Q300" s="2">
        <f>'Set a analizar'!Q606</f>
        <v>0</v>
      </c>
    </row>
    <row r="301" spans="2:17" ht="30" x14ac:dyDescent="0.25">
      <c r="B301" s="2">
        <f>'Set a analizar'!B607</f>
        <v>-1</v>
      </c>
      <c r="C301" s="2" t="str">
        <f>'Set a analizar'!C607</f>
        <v>B8</v>
      </c>
      <c r="D301" s="2">
        <f>'Set a analizar'!D607</f>
        <v>8</v>
      </c>
      <c r="E301" s="2" t="str">
        <f>'Set a analizar'!E607</f>
        <v>PPSC</v>
      </c>
      <c r="F301" s="2" t="str">
        <f>'Set a analizar'!F607</f>
        <v>Combination</v>
      </c>
      <c r="G301" s="2">
        <f>'Set a analizar'!G607</f>
        <v>0</v>
      </c>
      <c r="H301" s="2">
        <f>'Set a analizar'!H607</f>
        <v>2.956</v>
      </c>
      <c r="I301" s="2">
        <f>'Set a analizar'!I607</f>
        <v>0</v>
      </c>
      <c r="J301" s="2">
        <f>'Set a analizar'!J607</f>
        <v>1.3202</v>
      </c>
      <c r="K301" s="2">
        <f>'Set a analizar'!K607</f>
        <v>0</v>
      </c>
      <c r="L301" s="2">
        <f>'Set a analizar'!L607</f>
        <v>0</v>
      </c>
      <c r="M301" s="2">
        <f>'Set a analizar'!M607</f>
        <v>0</v>
      </c>
      <c r="N301" s="2">
        <f>'Set a analizar'!N607</f>
        <v>5.0793999999999997</v>
      </c>
      <c r="O301" s="2">
        <f>'Set a analizar'!O607</f>
        <v>46120</v>
      </c>
      <c r="P301" s="2">
        <f>'Set a analizar'!P607</f>
        <v>0</v>
      </c>
      <c r="Q301" s="2">
        <f>'Set a analizar'!Q607</f>
        <v>0</v>
      </c>
    </row>
    <row r="302" spans="2:17" ht="30" x14ac:dyDescent="0.25">
      <c r="B302" s="2">
        <f>'Set a analizar'!B608</f>
        <v>-1</v>
      </c>
      <c r="C302" s="2" t="str">
        <f>'Set a analizar'!C608</f>
        <v>B8</v>
      </c>
      <c r="D302" s="2">
        <f>'Set a analizar'!D608</f>
        <v>8</v>
      </c>
      <c r="E302" s="2" t="str">
        <f>'Set a analizar'!E608</f>
        <v>PPSC</v>
      </c>
      <c r="F302" s="2" t="str">
        <f>'Set a analizar'!F608</f>
        <v>Combination</v>
      </c>
      <c r="G302" s="2">
        <f>'Set a analizar'!G608</f>
        <v>0</v>
      </c>
      <c r="H302" s="2">
        <f>'Set a analizar'!H608</f>
        <v>3.4550000000000001</v>
      </c>
      <c r="I302" s="2">
        <f>'Set a analizar'!I608</f>
        <v>0</v>
      </c>
      <c r="J302" s="2">
        <f>'Set a analizar'!J608</f>
        <v>1.4761</v>
      </c>
      <c r="K302" s="2">
        <f>'Set a analizar'!K608</f>
        <v>0</v>
      </c>
      <c r="L302" s="2">
        <f>'Set a analizar'!L608</f>
        <v>0</v>
      </c>
      <c r="M302" s="2">
        <f>'Set a analizar'!M608</f>
        <v>0</v>
      </c>
      <c r="N302" s="2">
        <f>'Set a analizar'!N608</f>
        <v>4.3818000000000001</v>
      </c>
      <c r="O302" s="2">
        <f>'Set a analizar'!O608</f>
        <v>46120</v>
      </c>
      <c r="P302" s="2">
        <f>'Set a analizar'!P608</f>
        <v>0.499</v>
      </c>
      <c r="Q302" s="2">
        <f>'Set a analizar'!Q608</f>
        <v>0</v>
      </c>
    </row>
    <row r="303" spans="2:17" ht="30" x14ac:dyDescent="0.25">
      <c r="B303" s="2">
        <f>'Set a analizar'!B609</f>
        <v>-1</v>
      </c>
      <c r="C303" s="2" t="str">
        <f>'Set a analizar'!C609</f>
        <v>B8</v>
      </c>
      <c r="D303" s="2">
        <f>'Set a analizar'!D609</f>
        <v>8</v>
      </c>
      <c r="E303" s="2" t="str">
        <f>'Set a analizar'!E609</f>
        <v>PPSC</v>
      </c>
      <c r="F303" s="2" t="str">
        <f>'Set a analizar'!F609</f>
        <v>Combination</v>
      </c>
      <c r="G303" s="2">
        <f>'Set a analizar'!G609</f>
        <v>0</v>
      </c>
      <c r="H303" s="2">
        <f>'Set a analizar'!H609</f>
        <v>3.9540999999999999</v>
      </c>
      <c r="I303" s="2">
        <f>'Set a analizar'!I609</f>
        <v>0</v>
      </c>
      <c r="J303" s="2">
        <f>'Set a analizar'!J609</f>
        <v>1.6319999999999999</v>
      </c>
      <c r="K303" s="2">
        <f>'Set a analizar'!K609</f>
        <v>0</v>
      </c>
      <c r="L303" s="2">
        <f>'Set a analizar'!L609</f>
        <v>0</v>
      </c>
      <c r="M303" s="2">
        <f>'Set a analizar'!M609</f>
        <v>0</v>
      </c>
      <c r="N303" s="2">
        <f>'Set a analizar'!N609</f>
        <v>3.6063000000000001</v>
      </c>
      <c r="O303" s="2">
        <f>'Set a analizar'!O609</f>
        <v>46120</v>
      </c>
      <c r="P303" s="2">
        <f>'Set a analizar'!P609</f>
        <v>0.998</v>
      </c>
      <c r="Q303" s="2">
        <f>'Set a analizar'!Q609</f>
        <v>0</v>
      </c>
    </row>
    <row r="304" spans="2:17" ht="30" x14ac:dyDescent="0.25">
      <c r="B304" s="2">
        <f>'Set a analizar'!B610</f>
        <v>-1</v>
      </c>
      <c r="C304" s="2" t="str">
        <f>'Set a analizar'!C610</f>
        <v>B8</v>
      </c>
      <c r="D304" s="2">
        <f>'Set a analizar'!D610</f>
        <v>8</v>
      </c>
      <c r="E304" s="2" t="str">
        <f>'Set a analizar'!E610</f>
        <v>PPSC</v>
      </c>
      <c r="F304" s="2" t="str">
        <f>'Set a analizar'!F610</f>
        <v>Combination</v>
      </c>
      <c r="G304" s="2">
        <f>'Set a analizar'!G610</f>
        <v>0</v>
      </c>
      <c r="H304" s="2">
        <f>'Set a analizar'!H610</f>
        <v>3.9540999999999999</v>
      </c>
      <c r="I304" s="2">
        <f>'Set a analizar'!I610</f>
        <v>0</v>
      </c>
      <c r="J304" s="2">
        <f>'Set a analizar'!J610</f>
        <v>4.4599000000000002</v>
      </c>
      <c r="K304" s="2">
        <f>'Set a analizar'!K610</f>
        <v>0</v>
      </c>
      <c r="L304" s="2">
        <f>'Set a analizar'!L610</f>
        <v>0</v>
      </c>
      <c r="M304" s="2">
        <f>'Set a analizar'!M610</f>
        <v>0</v>
      </c>
      <c r="N304" s="2">
        <f>'Set a analizar'!N610</f>
        <v>3.4981</v>
      </c>
      <c r="O304" s="2">
        <f>'Set a analizar'!O610</f>
        <v>46150</v>
      </c>
      <c r="P304" s="2">
        <f>'Set a analizar'!P610</f>
        <v>0</v>
      </c>
      <c r="Q304" s="2">
        <f>'Set a analizar'!Q610</f>
        <v>0</v>
      </c>
    </row>
    <row r="305" spans="2:17" ht="30" x14ac:dyDescent="0.25">
      <c r="B305" s="2">
        <f>'Set a analizar'!B611</f>
        <v>-1</v>
      </c>
      <c r="C305" s="2" t="str">
        <f>'Set a analizar'!C611</f>
        <v>B8</v>
      </c>
      <c r="D305" s="2">
        <f>'Set a analizar'!D611</f>
        <v>8</v>
      </c>
      <c r="E305" s="2" t="str">
        <f>'Set a analizar'!E611</f>
        <v>PPSC</v>
      </c>
      <c r="F305" s="2" t="str">
        <f>'Set a analizar'!F611</f>
        <v>Combination</v>
      </c>
      <c r="G305" s="2">
        <f>'Set a analizar'!G611</f>
        <v>0</v>
      </c>
      <c r="H305" s="2">
        <f>'Set a analizar'!H611</f>
        <v>4.4531000000000001</v>
      </c>
      <c r="I305" s="2">
        <f>'Set a analizar'!I611</f>
        <v>0</v>
      </c>
      <c r="J305" s="2">
        <f>'Set a analizar'!J611</f>
        <v>4.6158000000000001</v>
      </c>
      <c r="K305" s="2">
        <f>'Set a analizar'!K611</f>
        <v>0</v>
      </c>
      <c r="L305" s="2">
        <f>'Set a analizar'!L611</f>
        <v>0</v>
      </c>
      <c r="M305" s="2">
        <f>'Set a analizar'!M611</f>
        <v>0</v>
      </c>
      <c r="N305" s="2">
        <f>'Set a analizar'!N611</f>
        <v>1.2337</v>
      </c>
      <c r="O305" s="2">
        <f>'Set a analizar'!O611</f>
        <v>46150</v>
      </c>
      <c r="P305" s="2">
        <f>'Set a analizar'!P611</f>
        <v>0.499</v>
      </c>
      <c r="Q305" s="2">
        <f>'Set a analizar'!Q611</f>
        <v>0</v>
      </c>
    </row>
    <row r="306" spans="2:17" ht="30" x14ac:dyDescent="0.25">
      <c r="B306" s="2">
        <f>'Set a analizar'!B612</f>
        <v>-1</v>
      </c>
      <c r="C306" s="2" t="str">
        <f>'Set a analizar'!C612</f>
        <v>B8</v>
      </c>
      <c r="D306" s="2">
        <f>'Set a analizar'!D612</f>
        <v>8</v>
      </c>
      <c r="E306" s="2" t="str">
        <f>'Set a analizar'!E612</f>
        <v>PPSC</v>
      </c>
      <c r="F306" s="2" t="str">
        <f>'Set a analizar'!F612</f>
        <v>Combination</v>
      </c>
      <c r="G306" s="2">
        <f>'Set a analizar'!G612</f>
        <v>0</v>
      </c>
      <c r="H306" s="2">
        <f>'Set a analizar'!H612</f>
        <v>4.9520999999999997</v>
      </c>
      <c r="I306" s="2">
        <f>'Set a analizar'!I612</f>
        <v>0</v>
      </c>
      <c r="J306" s="2">
        <f>'Set a analizar'!J612</f>
        <v>4.7717000000000001</v>
      </c>
      <c r="K306" s="2">
        <f>'Set a analizar'!K612</f>
        <v>0</v>
      </c>
      <c r="L306" s="2">
        <f>'Set a analizar'!L612</f>
        <v>0</v>
      </c>
      <c r="M306" s="2">
        <f>'Set a analizar'!M612</f>
        <v>0</v>
      </c>
      <c r="N306" s="2">
        <f>'Set a analizar'!N612</f>
        <v>-1.1085</v>
      </c>
      <c r="O306" s="2">
        <f>'Set a analizar'!O612</f>
        <v>46150</v>
      </c>
      <c r="P306" s="2">
        <f>'Set a analizar'!P612</f>
        <v>0.998</v>
      </c>
      <c r="Q306" s="2">
        <f>'Set a analizar'!Q612</f>
        <v>0</v>
      </c>
    </row>
    <row r="307" spans="2:17" ht="30" x14ac:dyDescent="0.25">
      <c r="B307" s="2">
        <f>'Set a analizar'!B613</f>
        <v>-1</v>
      </c>
      <c r="C307" s="2" t="str">
        <f>'Set a analizar'!C613</f>
        <v>B8</v>
      </c>
      <c r="D307" s="2">
        <f>'Set a analizar'!D613</f>
        <v>8</v>
      </c>
      <c r="E307" s="2" t="str">
        <f>'Set a analizar'!E613</f>
        <v>PPSC</v>
      </c>
      <c r="F307" s="2" t="str">
        <f>'Set a analizar'!F613</f>
        <v>Combination</v>
      </c>
      <c r="G307" s="2">
        <f>'Set a analizar'!G613</f>
        <v>0</v>
      </c>
      <c r="H307" s="2">
        <f>'Set a analizar'!H613</f>
        <v>4.9520999999999997</v>
      </c>
      <c r="I307" s="2">
        <f>'Set a analizar'!I613</f>
        <v>0</v>
      </c>
      <c r="J307" s="2">
        <f>'Set a analizar'!J613</f>
        <v>7.1356999999999999</v>
      </c>
      <c r="K307" s="2">
        <f>'Set a analizar'!K613</f>
        <v>0</v>
      </c>
      <c r="L307" s="2">
        <f>'Set a analizar'!L613</f>
        <v>0</v>
      </c>
      <c r="M307" s="2">
        <f>'Set a analizar'!M613</f>
        <v>0</v>
      </c>
      <c r="N307" s="2">
        <f>'Set a analizar'!N613</f>
        <v>-1.3295999999999999</v>
      </c>
      <c r="O307" s="2">
        <f>'Set a analizar'!O613</f>
        <v>46181</v>
      </c>
      <c r="P307" s="2">
        <f>'Set a analizar'!P613</f>
        <v>0</v>
      </c>
      <c r="Q307" s="2">
        <f>'Set a analizar'!Q613</f>
        <v>0</v>
      </c>
    </row>
    <row r="308" spans="2:17" ht="30" x14ac:dyDescent="0.25">
      <c r="B308" s="2">
        <f>'Set a analizar'!B614</f>
        <v>-1</v>
      </c>
      <c r="C308" s="2" t="str">
        <f>'Set a analizar'!C614</f>
        <v>B8</v>
      </c>
      <c r="D308" s="2">
        <f>'Set a analizar'!D614</f>
        <v>8</v>
      </c>
      <c r="E308" s="2" t="str">
        <f>'Set a analizar'!E614</f>
        <v>PPSC</v>
      </c>
      <c r="F308" s="2" t="str">
        <f>'Set a analizar'!F614</f>
        <v>Combination</v>
      </c>
      <c r="G308" s="2">
        <f>'Set a analizar'!G614</f>
        <v>0</v>
      </c>
      <c r="H308" s="2">
        <f>'Set a analizar'!H614</f>
        <v>5.3761000000000001</v>
      </c>
      <c r="I308" s="2">
        <f>'Set a analizar'!I614</f>
        <v>0</v>
      </c>
      <c r="J308" s="2">
        <f>'Set a analizar'!J614</f>
        <v>7.2682000000000002</v>
      </c>
      <c r="K308" s="2">
        <f>'Set a analizar'!K614</f>
        <v>0</v>
      </c>
      <c r="L308" s="2">
        <f>'Set a analizar'!L614</f>
        <v>0</v>
      </c>
      <c r="M308" s="2">
        <f>'Set a analizar'!M614</f>
        <v>0</v>
      </c>
      <c r="N308" s="2">
        <f>'Set a analizar'!N614</f>
        <v>-4.3834</v>
      </c>
      <c r="O308" s="2">
        <f>'Set a analizar'!O614</f>
        <v>46181</v>
      </c>
      <c r="P308" s="2">
        <f>'Set a analizar'!P614</f>
        <v>0.42399999999999999</v>
      </c>
      <c r="Q308" s="2">
        <f>'Set a analizar'!Q614</f>
        <v>0</v>
      </c>
    </row>
    <row r="309" spans="2:17" ht="30" x14ac:dyDescent="0.25">
      <c r="B309" s="2">
        <f>'Set a analizar'!B615</f>
        <v>-1</v>
      </c>
      <c r="C309" s="2" t="str">
        <f>'Set a analizar'!C615</f>
        <v>B8</v>
      </c>
      <c r="D309" s="2">
        <f>'Set a analizar'!D615</f>
        <v>8</v>
      </c>
      <c r="E309" s="2" t="str">
        <f>'Set a analizar'!E615</f>
        <v>PPSC</v>
      </c>
      <c r="F309" s="2" t="str">
        <f>'Set a analizar'!F615</f>
        <v>Combination</v>
      </c>
      <c r="G309" s="2">
        <f>'Set a analizar'!G615</f>
        <v>0</v>
      </c>
      <c r="H309" s="2">
        <f>'Set a analizar'!H615</f>
        <v>5.8000999999999996</v>
      </c>
      <c r="I309" s="2">
        <f>'Set a analizar'!I615</f>
        <v>0</v>
      </c>
      <c r="J309" s="2">
        <f>'Set a analizar'!J615</f>
        <v>7.4006999999999996</v>
      </c>
      <c r="K309" s="2">
        <f>'Set a analizar'!K615</f>
        <v>0</v>
      </c>
      <c r="L309" s="2">
        <f>'Set a analizar'!L615</f>
        <v>0</v>
      </c>
      <c r="M309" s="2">
        <f>'Set a analizar'!M615</f>
        <v>0</v>
      </c>
      <c r="N309" s="2">
        <f>'Set a analizar'!N615</f>
        <v>-7.4931999999999999</v>
      </c>
      <c r="O309" s="2">
        <f>'Set a analizar'!O615</f>
        <v>46181</v>
      </c>
      <c r="P309" s="2">
        <f>'Set a analizar'!P615</f>
        <v>0.84799999999999998</v>
      </c>
      <c r="Q309" s="2">
        <f>'Set a analizar'!Q615</f>
        <v>0</v>
      </c>
    </row>
    <row r="310" spans="2:17" x14ac:dyDescent="0.25">
      <c r="C310" s="2"/>
    </row>
  </sheetData>
  <mergeCells count="36">
    <mergeCell ref="W58:Y58"/>
    <mergeCell ref="S60:U60"/>
    <mergeCell ref="S64:U64"/>
    <mergeCell ref="W64:Y64"/>
    <mergeCell ref="S42:U42"/>
    <mergeCell ref="W46:Y46"/>
    <mergeCell ref="S49:U49"/>
    <mergeCell ref="S54:U54"/>
    <mergeCell ref="W56:X56"/>
    <mergeCell ref="S30:U31"/>
    <mergeCell ref="W30:Y31"/>
    <mergeCell ref="S35:U35"/>
    <mergeCell ref="W35:Y35"/>
    <mergeCell ref="S36:U36"/>
    <mergeCell ref="Y25:AA25"/>
    <mergeCell ref="AD25:AF25"/>
    <mergeCell ref="Y26:AA26"/>
    <mergeCell ref="AD26:AF26"/>
    <mergeCell ref="W51:Y51"/>
    <mergeCell ref="Y27:AA27"/>
    <mergeCell ref="AD27:AF27"/>
    <mergeCell ref="W40:Y40"/>
    <mergeCell ref="Y9:AB9"/>
    <mergeCell ref="AD9:AG9"/>
    <mergeCell ref="S10:U10"/>
    <mergeCell ref="Y24:AA24"/>
    <mergeCell ref="AD24:AF24"/>
    <mergeCell ref="S16:U16"/>
    <mergeCell ref="G2:G3"/>
    <mergeCell ref="O2:O3"/>
    <mergeCell ref="Q2:Q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3EEAE-056C-44EE-89B6-EFD6C4EE687C}">
  <dimension ref="B2:AG359"/>
  <sheetViews>
    <sheetView workbookViewId="0">
      <selection activeCell="AQ81" sqref="AQ81"/>
    </sheetView>
  </sheetViews>
  <sheetFormatPr baseColWidth="10" defaultRowHeight="15" x14ac:dyDescent="0.25"/>
  <sheetData>
    <row r="2" spans="2:33" ht="30" x14ac:dyDescent="0.25"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" t="s">
        <v>6</v>
      </c>
      <c r="I2" s="1" t="s">
        <v>8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15</v>
      </c>
      <c r="O2" s="19" t="s">
        <v>16</v>
      </c>
      <c r="P2" s="1" t="s">
        <v>17</v>
      </c>
      <c r="Q2" s="19" t="s">
        <v>18</v>
      </c>
      <c r="R2" s="9"/>
    </row>
    <row r="3" spans="2:33" x14ac:dyDescent="0.25">
      <c r="B3" s="19"/>
      <c r="C3" s="19"/>
      <c r="D3" s="19"/>
      <c r="E3" s="19"/>
      <c r="F3" s="19"/>
      <c r="G3" s="19"/>
      <c r="H3" s="1" t="s">
        <v>7</v>
      </c>
      <c r="I3" s="1" t="s">
        <v>9</v>
      </c>
      <c r="J3" s="1" t="s">
        <v>9</v>
      </c>
      <c r="K3" s="1" t="s">
        <v>9</v>
      </c>
      <c r="L3" s="1" t="s">
        <v>13</v>
      </c>
      <c r="M3" s="1" t="s">
        <v>13</v>
      </c>
      <c r="N3" s="1" t="s">
        <v>13</v>
      </c>
      <c r="O3" s="19"/>
      <c r="P3" s="1" t="s">
        <v>7</v>
      </c>
      <c r="Q3" s="19"/>
    </row>
    <row r="4" spans="2:33" x14ac:dyDescent="0.25">
      <c r="B4" s="2">
        <f>'Set a analizar'!B616</f>
        <v>-1</v>
      </c>
      <c r="C4" s="2" t="str">
        <f>'Set a analizar'!C616</f>
        <v>B15</v>
      </c>
      <c r="D4" s="2">
        <f>'Set a analizar'!D616</f>
        <v>15</v>
      </c>
      <c r="E4" s="2" t="str">
        <f>'Set a analizar'!E616</f>
        <v>PP</v>
      </c>
      <c r="F4" s="2" t="str">
        <f>'Set a analizar'!F616</f>
        <v>LinStatic</v>
      </c>
      <c r="G4" s="2">
        <f>'Set a analizar'!G616</f>
        <v>0</v>
      </c>
      <c r="H4" s="2">
        <f>'Set a analizar'!H616</f>
        <v>0.15</v>
      </c>
      <c r="I4" s="2">
        <f>'Set a analizar'!I616</f>
        <v>0</v>
      </c>
      <c r="J4" s="2">
        <f>'Set a analizar'!J616</f>
        <v>-3.8744000000000001</v>
      </c>
      <c r="K4" s="2">
        <f>'Set a analizar'!K616</f>
        <v>0</v>
      </c>
      <c r="L4" s="2">
        <f>'Set a analizar'!L616</f>
        <v>0</v>
      </c>
      <c r="M4" s="2">
        <f>'Set a analizar'!M616</f>
        <v>0</v>
      </c>
      <c r="N4" s="2">
        <f>'Set a analizar'!N616</f>
        <v>-3.8180999999999998</v>
      </c>
      <c r="O4" s="2">
        <f>'Set a analizar'!O616</f>
        <v>46037</v>
      </c>
      <c r="P4" s="2">
        <f>'Set a analizar'!P616</f>
        <v>0.15</v>
      </c>
      <c r="Q4" s="2">
        <f>'Set a analizar'!Q616</f>
        <v>0</v>
      </c>
      <c r="S4" s="4" t="s">
        <v>36</v>
      </c>
      <c r="T4" s="4">
        <f>MAX(N4:N309)</f>
        <v>6.3141999999999996</v>
      </c>
      <c r="U4" s="4" t="s">
        <v>40</v>
      </c>
      <c r="X4" s="4"/>
      <c r="Y4" s="4"/>
    </row>
    <row r="5" spans="2:33" x14ac:dyDescent="0.25">
      <c r="B5" s="2">
        <f>'Set a analizar'!B617</f>
        <v>-1</v>
      </c>
      <c r="C5" s="2" t="str">
        <f>'Set a analizar'!C617</f>
        <v>B15</v>
      </c>
      <c r="D5" s="2">
        <f>'Set a analizar'!D617</f>
        <v>15</v>
      </c>
      <c r="E5" s="2" t="str">
        <f>'Set a analizar'!E617</f>
        <v>PP</v>
      </c>
      <c r="F5" s="2" t="str">
        <f>'Set a analizar'!F617</f>
        <v>LinStatic</v>
      </c>
      <c r="G5" s="2">
        <f>'Set a analizar'!G617</f>
        <v>0</v>
      </c>
      <c r="H5" s="2">
        <f>'Set a analizar'!H617</f>
        <v>0.49</v>
      </c>
      <c r="I5" s="2">
        <f>'Set a analizar'!I617</f>
        <v>0</v>
      </c>
      <c r="J5" s="2">
        <f>'Set a analizar'!J617</f>
        <v>-3.7682000000000002</v>
      </c>
      <c r="K5" s="2">
        <f>'Set a analizar'!K617</f>
        <v>0</v>
      </c>
      <c r="L5" s="2">
        <f>'Set a analizar'!L617</f>
        <v>0</v>
      </c>
      <c r="M5" s="2">
        <f>'Set a analizar'!M617</f>
        <v>0</v>
      </c>
      <c r="N5" s="2">
        <f>'Set a analizar'!N617</f>
        <v>-2.5190000000000001</v>
      </c>
      <c r="O5" s="2">
        <f>'Set a analizar'!O617</f>
        <v>46037</v>
      </c>
      <c r="P5" s="2">
        <f>'Set a analizar'!P617</f>
        <v>0.49</v>
      </c>
      <c r="Q5" s="2">
        <f>'Set a analizar'!Q617</f>
        <v>0</v>
      </c>
      <c r="S5" s="4" t="s">
        <v>37</v>
      </c>
      <c r="T5" s="4">
        <f>MIN(N4:N309)</f>
        <v>-19.421099999999999</v>
      </c>
      <c r="U5" s="4" t="s">
        <v>40</v>
      </c>
      <c r="X5" s="4"/>
      <c r="Y5" s="4"/>
      <c r="AA5" s="4" t="s">
        <v>69</v>
      </c>
      <c r="AB5" s="4">
        <f>T18</f>
        <v>35</v>
      </c>
      <c r="AC5" s="4">
        <v>0.85</v>
      </c>
    </row>
    <row r="6" spans="2:33" x14ac:dyDescent="0.25">
      <c r="B6" s="2">
        <f>'Set a analizar'!B618</f>
        <v>-1</v>
      </c>
      <c r="C6" s="2" t="str">
        <f>'Set a analizar'!C618</f>
        <v>B15</v>
      </c>
      <c r="D6" s="2">
        <f>'Set a analizar'!D618</f>
        <v>15</v>
      </c>
      <c r="E6" s="2" t="str">
        <f>'Set a analizar'!E618</f>
        <v>PP</v>
      </c>
      <c r="F6" s="2" t="str">
        <f>'Set a analizar'!F618</f>
        <v>LinStatic</v>
      </c>
      <c r="G6" s="2">
        <f>'Set a analizar'!G618</f>
        <v>0</v>
      </c>
      <c r="H6" s="2">
        <f>'Set a analizar'!H618</f>
        <v>0.83</v>
      </c>
      <c r="I6" s="2">
        <f>'Set a analizar'!I618</f>
        <v>0</v>
      </c>
      <c r="J6" s="2">
        <f>'Set a analizar'!J618</f>
        <v>-3.6619000000000002</v>
      </c>
      <c r="K6" s="2">
        <f>'Set a analizar'!K618</f>
        <v>0</v>
      </c>
      <c r="L6" s="2">
        <f>'Set a analizar'!L618</f>
        <v>0</v>
      </c>
      <c r="M6" s="2">
        <f>'Set a analizar'!M618</f>
        <v>0</v>
      </c>
      <c r="N6" s="2">
        <f>'Set a analizar'!N618</f>
        <v>-1.2559</v>
      </c>
      <c r="O6" s="2">
        <f>'Set a analizar'!O618</f>
        <v>46037</v>
      </c>
      <c r="P6" s="2">
        <f>'Set a analizar'!P618</f>
        <v>0.83</v>
      </c>
      <c r="Q6" s="2">
        <f>'Set a analizar'!Q618</f>
        <v>0</v>
      </c>
      <c r="X6" s="4"/>
      <c r="Y6" s="4"/>
      <c r="AA6" s="4"/>
      <c r="AB6" s="4"/>
      <c r="AC6" s="4">
        <v>0.65</v>
      </c>
    </row>
    <row r="7" spans="2:33" x14ac:dyDescent="0.25">
      <c r="B7" s="2">
        <f>'Set a analizar'!B619</f>
        <v>-1</v>
      </c>
      <c r="C7" s="2" t="str">
        <f>'Set a analizar'!C619</f>
        <v>B15</v>
      </c>
      <c r="D7" s="2">
        <f>'Set a analizar'!D619</f>
        <v>15</v>
      </c>
      <c r="E7" s="2" t="str">
        <f>'Set a analizar'!E619</f>
        <v>PP</v>
      </c>
      <c r="F7" s="2" t="str">
        <f>'Set a analizar'!F619</f>
        <v>LinStatic</v>
      </c>
      <c r="G7" s="2">
        <f>'Set a analizar'!G619</f>
        <v>0</v>
      </c>
      <c r="H7" s="2">
        <f>'Set a analizar'!H619</f>
        <v>0.83</v>
      </c>
      <c r="I7" s="2">
        <f>'Set a analizar'!I619</f>
        <v>0</v>
      </c>
      <c r="J7" s="2">
        <f>'Set a analizar'!J619</f>
        <v>-2.7711999999999999</v>
      </c>
      <c r="K7" s="2">
        <f>'Set a analizar'!K619</f>
        <v>0</v>
      </c>
      <c r="L7" s="2">
        <f>'Set a analizar'!L619</f>
        <v>0</v>
      </c>
      <c r="M7" s="2">
        <f>'Set a analizar'!M619</f>
        <v>0</v>
      </c>
      <c r="N7" s="2">
        <f>'Set a analizar'!N619</f>
        <v>-1.1155999999999999</v>
      </c>
      <c r="O7" s="2">
        <f>'Set a analizar'!O619</f>
        <v>46068</v>
      </c>
      <c r="P7" s="2">
        <f>'Set a analizar'!P619</f>
        <v>0</v>
      </c>
      <c r="Q7" s="2">
        <f>'Set a analizar'!Q619</f>
        <v>0</v>
      </c>
      <c r="S7" s="4" t="s">
        <v>39</v>
      </c>
      <c r="T7" s="4">
        <f>MAX(J4:J309)</f>
        <v>12.791399999999999</v>
      </c>
      <c r="U7" s="4" t="s">
        <v>9</v>
      </c>
      <c r="AA7" s="4"/>
      <c r="AB7" s="4"/>
      <c r="AC7" s="4">
        <f>0.85-(0.05*(AB5-28)/7)</f>
        <v>0.79999999999999993</v>
      </c>
    </row>
    <row r="8" spans="2:33" x14ac:dyDescent="0.25">
      <c r="B8" s="2">
        <f>'Set a analizar'!B620</f>
        <v>-1</v>
      </c>
      <c r="C8" s="2" t="str">
        <f>'Set a analizar'!C620</f>
        <v>B15</v>
      </c>
      <c r="D8" s="2">
        <f>'Set a analizar'!D620</f>
        <v>15</v>
      </c>
      <c r="E8" s="2" t="str">
        <f>'Set a analizar'!E620</f>
        <v>PP</v>
      </c>
      <c r="F8" s="2" t="str">
        <f>'Set a analizar'!F620</f>
        <v>LinStatic</v>
      </c>
      <c r="G8" s="2">
        <f>'Set a analizar'!G620</f>
        <v>0</v>
      </c>
      <c r="H8" s="2">
        <f>'Set a analizar'!H620</f>
        <v>1.2448999999999999</v>
      </c>
      <c r="I8" s="2">
        <f>'Set a analizar'!I620</f>
        <v>0</v>
      </c>
      <c r="J8" s="2">
        <f>'Set a analizar'!J620</f>
        <v>-2.6415999999999999</v>
      </c>
      <c r="K8" s="2">
        <f>'Set a analizar'!K620</f>
        <v>0</v>
      </c>
      <c r="L8" s="2">
        <f>'Set a analizar'!L620</f>
        <v>0</v>
      </c>
      <c r="M8" s="2">
        <f>'Set a analizar'!M620</f>
        <v>0</v>
      </c>
      <c r="N8" s="2">
        <f>'Set a analizar'!N620</f>
        <v>7.4999999999999997E-3</v>
      </c>
      <c r="O8" s="2">
        <f>'Set a analizar'!O620</f>
        <v>46068</v>
      </c>
      <c r="P8" s="2">
        <f>'Set a analizar'!P620</f>
        <v>0.41499999999999998</v>
      </c>
      <c r="Q8" s="2">
        <f>'Set a analizar'!Q620</f>
        <v>0</v>
      </c>
      <c r="S8" s="4" t="s">
        <v>38</v>
      </c>
      <c r="T8" s="4">
        <f>MIN(J4:J309)</f>
        <v>-9.9923999999999999</v>
      </c>
      <c r="U8" s="4" t="s">
        <v>9</v>
      </c>
    </row>
    <row r="9" spans="2:33" x14ac:dyDescent="0.25">
      <c r="B9" s="2">
        <f>'Set a analizar'!B621</f>
        <v>-1</v>
      </c>
      <c r="C9" s="2" t="str">
        <f>'Set a analizar'!C621</f>
        <v>B15</v>
      </c>
      <c r="D9" s="2">
        <f>'Set a analizar'!D621</f>
        <v>15</v>
      </c>
      <c r="E9" s="2" t="str">
        <f>'Set a analizar'!E621</f>
        <v>PP</v>
      </c>
      <c r="F9" s="2" t="str">
        <f>'Set a analizar'!F621</f>
        <v>LinStatic</v>
      </c>
      <c r="G9" s="2">
        <f>'Set a analizar'!G621</f>
        <v>0</v>
      </c>
      <c r="H9" s="2">
        <f>'Set a analizar'!H621</f>
        <v>1.6598999999999999</v>
      </c>
      <c r="I9" s="2">
        <f>'Set a analizar'!I621</f>
        <v>0</v>
      </c>
      <c r="J9" s="2">
        <f>'Set a analizar'!J621</f>
        <v>-2.5118999999999998</v>
      </c>
      <c r="K9" s="2">
        <f>'Set a analizar'!K621</f>
        <v>0</v>
      </c>
      <c r="L9" s="2">
        <f>'Set a analizar'!L621</f>
        <v>0</v>
      </c>
      <c r="M9" s="2">
        <f>'Set a analizar'!M621</f>
        <v>0</v>
      </c>
      <c r="N9" s="2">
        <f>'Set a analizar'!N621</f>
        <v>1.0768</v>
      </c>
      <c r="O9" s="2">
        <f>'Set a analizar'!O621</f>
        <v>46068</v>
      </c>
      <c r="P9" s="2">
        <f>'Set a analizar'!P621</f>
        <v>0.83</v>
      </c>
      <c r="Q9" s="2">
        <f>'Set a analizar'!Q621</f>
        <v>0</v>
      </c>
      <c r="Y9" s="27" t="s">
        <v>101</v>
      </c>
      <c r="Z9" s="27"/>
      <c r="AA9" s="27"/>
      <c r="AB9" s="27"/>
      <c r="AD9" s="27" t="s">
        <v>102</v>
      </c>
      <c r="AE9" s="27"/>
      <c r="AF9" s="27"/>
      <c r="AG9" s="27"/>
    </row>
    <row r="10" spans="2:33" x14ac:dyDescent="0.25">
      <c r="B10" s="2">
        <f>'Set a analizar'!B622</f>
        <v>-1</v>
      </c>
      <c r="C10" s="2" t="str">
        <f>'Set a analizar'!C622</f>
        <v>B15</v>
      </c>
      <c r="D10" s="2">
        <f>'Set a analizar'!D622</f>
        <v>15</v>
      </c>
      <c r="E10" s="2" t="str">
        <f>'Set a analizar'!E622</f>
        <v>PP</v>
      </c>
      <c r="F10" s="2" t="str">
        <f>'Set a analizar'!F622</f>
        <v>LinStatic</v>
      </c>
      <c r="G10" s="2">
        <f>'Set a analizar'!G622</f>
        <v>0</v>
      </c>
      <c r="H10" s="2">
        <f>'Set a analizar'!H622</f>
        <v>1.6598999999999999</v>
      </c>
      <c r="I10" s="2">
        <f>'Set a analizar'!I622</f>
        <v>0</v>
      </c>
      <c r="J10" s="2">
        <f>'Set a analizar'!J622</f>
        <v>-1.3954</v>
      </c>
      <c r="K10" s="2">
        <f>'Set a analizar'!K622</f>
        <v>0</v>
      </c>
      <c r="L10" s="2">
        <f>'Set a analizar'!L622</f>
        <v>0</v>
      </c>
      <c r="M10" s="2">
        <f>'Set a analizar'!M622</f>
        <v>0</v>
      </c>
      <c r="N10" s="2">
        <f>'Set a analizar'!N622</f>
        <v>1.1565000000000001</v>
      </c>
      <c r="O10" s="2">
        <f>'Set a analizar'!O622</f>
        <v>46096</v>
      </c>
      <c r="P10" s="2">
        <f>'Set a analizar'!P622</f>
        <v>0</v>
      </c>
      <c r="Q10" s="2">
        <f>'Set a analizar'!Q622</f>
        <v>0</v>
      </c>
      <c r="S10" s="16" t="s">
        <v>45</v>
      </c>
      <c r="T10" s="17"/>
      <c r="U10" s="18"/>
      <c r="Y10" s="4" t="s">
        <v>85</v>
      </c>
      <c r="Z10" s="4" t="s">
        <v>87</v>
      </c>
      <c r="AA10" s="4" t="s">
        <v>89</v>
      </c>
      <c r="AB10" s="4" t="s">
        <v>90</v>
      </c>
      <c r="AD10" s="4" t="s">
        <v>85</v>
      </c>
      <c r="AE10" s="4" t="s">
        <v>87</v>
      </c>
      <c r="AF10" s="4" t="s">
        <v>89</v>
      </c>
      <c r="AG10" s="4" t="s">
        <v>90</v>
      </c>
    </row>
    <row r="11" spans="2:33" x14ac:dyDescent="0.25">
      <c r="B11" s="2">
        <f>'Set a analizar'!B623</f>
        <v>-1</v>
      </c>
      <c r="C11" s="2" t="str">
        <f>'Set a analizar'!C623</f>
        <v>B15</v>
      </c>
      <c r="D11" s="2">
        <f>'Set a analizar'!D623</f>
        <v>15</v>
      </c>
      <c r="E11" s="2" t="str">
        <f>'Set a analizar'!E623</f>
        <v>PP</v>
      </c>
      <c r="F11" s="2" t="str">
        <f>'Set a analizar'!F623</f>
        <v>LinStatic</v>
      </c>
      <c r="G11" s="2">
        <f>'Set a analizar'!G623</f>
        <v>0</v>
      </c>
      <c r="H11" s="2">
        <f>'Set a analizar'!H623</f>
        <v>2.1347</v>
      </c>
      <c r="I11" s="2">
        <f>'Set a analizar'!I623</f>
        <v>0</v>
      </c>
      <c r="J11" s="2">
        <f>'Set a analizar'!J623</f>
        <v>-1.2470000000000001</v>
      </c>
      <c r="K11" s="2">
        <f>'Set a analizar'!K623</f>
        <v>0</v>
      </c>
      <c r="L11" s="2">
        <f>'Set a analizar'!L623</f>
        <v>0</v>
      </c>
      <c r="M11" s="2">
        <f>'Set a analizar'!M623</f>
        <v>0</v>
      </c>
      <c r="N11" s="2">
        <f>'Set a analizar'!N623</f>
        <v>1.7838000000000001</v>
      </c>
      <c r="O11" s="2">
        <f>'Set a analizar'!O623</f>
        <v>46096</v>
      </c>
      <c r="P11" s="2">
        <f>'Set a analizar'!P623</f>
        <v>0.4748</v>
      </c>
      <c r="Q11" s="2">
        <f>'Set a analizar'!Q623</f>
        <v>0</v>
      </c>
      <c r="S11" s="4" t="s">
        <v>46</v>
      </c>
      <c r="T11" s="4">
        <v>0.5</v>
      </c>
      <c r="U11" s="4" t="s">
        <v>7</v>
      </c>
      <c r="Y11" s="4" t="s">
        <v>86</v>
      </c>
      <c r="Z11" s="4" t="s">
        <v>88</v>
      </c>
      <c r="AA11" s="4"/>
      <c r="AB11" s="4" t="s">
        <v>88</v>
      </c>
      <c r="AD11" s="4" t="s">
        <v>86</v>
      </c>
      <c r="AE11" s="4" t="s">
        <v>88</v>
      </c>
      <c r="AF11" s="4"/>
      <c r="AG11" s="4" t="s">
        <v>88</v>
      </c>
    </row>
    <row r="12" spans="2:33" x14ac:dyDescent="0.25">
      <c r="B12" s="2">
        <f>'Set a analizar'!B624</f>
        <v>-1</v>
      </c>
      <c r="C12" s="2" t="str">
        <f>'Set a analizar'!C624</f>
        <v>B15</v>
      </c>
      <c r="D12" s="2">
        <f>'Set a analizar'!D624</f>
        <v>15</v>
      </c>
      <c r="E12" s="2" t="str">
        <f>'Set a analizar'!E624</f>
        <v>PP</v>
      </c>
      <c r="F12" s="2" t="str">
        <f>'Set a analizar'!F624</f>
        <v>LinStatic</v>
      </c>
      <c r="G12" s="2">
        <f>'Set a analizar'!G624</f>
        <v>0</v>
      </c>
      <c r="H12" s="2">
        <f>'Set a analizar'!H624</f>
        <v>2.6095000000000002</v>
      </c>
      <c r="I12" s="2">
        <f>'Set a analizar'!I624</f>
        <v>0</v>
      </c>
      <c r="J12" s="2">
        <f>'Set a analizar'!J624</f>
        <v>-1.0986</v>
      </c>
      <c r="K12" s="2">
        <f>'Set a analizar'!K624</f>
        <v>0</v>
      </c>
      <c r="L12" s="2">
        <f>'Set a analizar'!L624</f>
        <v>0</v>
      </c>
      <c r="M12" s="2">
        <f>'Set a analizar'!M624</f>
        <v>0</v>
      </c>
      <c r="N12" s="2">
        <f>'Set a analizar'!N624</f>
        <v>2.3407</v>
      </c>
      <c r="O12" s="2">
        <f>'Set a analizar'!O624</f>
        <v>46096</v>
      </c>
      <c r="P12" s="2">
        <f>'Set a analizar'!P624</f>
        <v>0.9496</v>
      </c>
      <c r="Q12" s="2">
        <f>'Set a analizar'!Q624</f>
        <v>0</v>
      </c>
      <c r="S12" s="4" t="s">
        <v>47</v>
      </c>
      <c r="T12" s="4">
        <v>0.25</v>
      </c>
      <c r="U12" s="4" t="s">
        <v>7</v>
      </c>
      <c r="Y12" s="4">
        <v>8</v>
      </c>
      <c r="Z12" s="7">
        <f>PI()*(Y12/2)^2</f>
        <v>50.26548245743669</v>
      </c>
      <c r="AA12" s="4"/>
      <c r="AB12" s="4">
        <f>AA12*Z12</f>
        <v>0</v>
      </c>
      <c r="AD12" s="4">
        <v>8</v>
      </c>
      <c r="AE12" s="7">
        <f>PI()*(AD12/2)^2</f>
        <v>50.26548245743669</v>
      </c>
      <c r="AF12" s="4">
        <v>1</v>
      </c>
      <c r="AG12" s="4">
        <f t="shared" ref="AG12:AG22" si="0">AF12*AE12</f>
        <v>50.26548245743669</v>
      </c>
    </row>
    <row r="13" spans="2:33" x14ac:dyDescent="0.25">
      <c r="B13" s="2">
        <f>'Set a analizar'!B625</f>
        <v>-1</v>
      </c>
      <c r="C13" s="2" t="str">
        <f>'Set a analizar'!C625</f>
        <v>B15</v>
      </c>
      <c r="D13" s="2">
        <f>'Set a analizar'!D625</f>
        <v>15</v>
      </c>
      <c r="E13" s="2" t="str">
        <f>'Set a analizar'!E625</f>
        <v>PP</v>
      </c>
      <c r="F13" s="2" t="str">
        <f>'Set a analizar'!F625</f>
        <v>LinStatic</v>
      </c>
      <c r="G13" s="2">
        <f>'Set a analizar'!G625</f>
        <v>0</v>
      </c>
      <c r="H13" s="2">
        <f>'Set a analizar'!H625</f>
        <v>2.6095000000000002</v>
      </c>
      <c r="I13" s="2">
        <f>'Set a analizar'!I625</f>
        <v>0</v>
      </c>
      <c r="J13" s="2">
        <f>'Set a analizar'!J625</f>
        <v>0.20499999999999999</v>
      </c>
      <c r="K13" s="2">
        <f>'Set a analizar'!K625</f>
        <v>0</v>
      </c>
      <c r="L13" s="2">
        <f>'Set a analizar'!L625</f>
        <v>0</v>
      </c>
      <c r="M13" s="2">
        <f>'Set a analizar'!M625</f>
        <v>0</v>
      </c>
      <c r="N13" s="2">
        <f>'Set a analizar'!N625</f>
        <v>2.3572000000000002</v>
      </c>
      <c r="O13" s="2">
        <f>'Set a analizar'!O625</f>
        <v>46127</v>
      </c>
      <c r="P13" s="2">
        <f>'Set a analizar'!P625</f>
        <v>0</v>
      </c>
      <c r="Q13" s="2">
        <f>'Set a analizar'!Q625</f>
        <v>0</v>
      </c>
      <c r="S13" s="4" t="s">
        <v>96</v>
      </c>
      <c r="T13" s="4">
        <v>5</v>
      </c>
      <c r="U13" s="4" t="s">
        <v>71</v>
      </c>
      <c r="Y13" s="4">
        <v>10</v>
      </c>
      <c r="Z13" s="7">
        <f t="shared" ref="Z13:Z22" si="1">PI()*(Y13/2)^2</f>
        <v>78.539816339744831</v>
      </c>
      <c r="AA13" s="4"/>
      <c r="AB13" s="4">
        <f t="shared" ref="AB13:AB22" si="2">AA13*Z13</f>
        <v>0</v>
      </c>
      <c r="AD13" s="4">
        <v>10</v>
      </c>
      <c r="AE13" s="7">
        <f t="shared" ref="AE13:AE22" si="3">PI()*(AD13/2)^2</f>
        <v>78.539816339744831</v>
      </c>
      <c r="AF13" s="4"/>
      <c r="AG13" s="4">
        <f t="shared" si="0"/>
        <v>0</v>
      </c>
    </row>
    <row r="14" spans="2:33" x14ac:dyDescent="0.25">
      <c r="B14" s="2">
        <f>'Set a analizar'!B626</f>
        <v>-1</v>
      </c>
      <c r="C14" s="2" t="str">
        <f>'Set a analizar'!C626</f>
        <v>B15</v>
      </c>
      <c r="D14" s="2">
        <f>'Set a analizar'!D626</f>
        <v>15</v>
      </c>
      <c r="E14" s="2" t="str">
        <f>'Set a analizar'!E626</f>
        <v>PP</v>
      </c>
      <c r="F14" s="2" t="str">
        <f>'Set a analizar'!F626</f>
        <v>LinStatic</v>
      </c>
      <c r="G14" s="2">
        <f>'Set a analizar'!G626</f>
        <v>0</v>
      </c>
      <c r="H14" s="2">
        <f>'Set a analizar'!H626</f>
        <v>3.0844</v>
      </c>
      <c r="I14" s="2">
        <f>'Set a analizar'!I626</f>
        <v>0</v>
      </c>
      <c r="J14" s="2">
        <f>'Set a analizar'!J626</f>
        <v>0.35339999999999999</v>
      </c>
      <c r="K14" s="2">
        <f>'Set a analizar'!K626</f>
        <v>0</v>
      </c>
      <c r="L14" s="2">
        <f>'Set a analizar'!L626</f>
        <v>0</v>
      </c>
      <c r="M14" s="2">
        <f>'Set a analizar'!M626</f>
        <v>0</v>
      </c>
      <c r="N14" s="2">
        <f>'Set a analizar'!N626</f>
        <v>2.2246999999999999</v>
      </c>
      <c r="O14" s="2">
        <f>'Set a analizar'!O626</f>
        <v>46127</v>
      </c>
      <c r="P14" s="2">
        <f>'Set a analizar'!P626</f>
        <v>0.4748</v>
      </c>
      <c r="Q14" s="2">
        <f>'Set a analizar'!Q626</f>
        <v>0</v>
      </c>
      <c r="S14" s="4" t="s">
        <v>81</v>
      </c>
      <c r="T14" s="4">
        <f>T11-T13/100</f>
        <v>0.45</v>
      </c>
      <c r="U14" s="4" t="s">
        <v>7</v>
      </c>
      <c r="Y14" s="4">
        <v>12</v>
      </c>
      <c r="Z14" s="7">
        <f t="shared" si="1"/>
        <v>113.09733552923255</v>
      </c>
      <c r="AA14" s="4"/>
      <c r="AB14" s="4">
        <f t="shared" si="2"/>
        <v>0</v>
      </c>
      <c r="AD14" s="4">
        <v>12</v>
      </c>
      <c r="AE14" s="7">
        <f t="shared" si="3"/>
        <v>113.09733552923255</v>
      </c>
      <c r="AF14" s="4"/>
      <c r="AG14" s="4">
        <f t="shared" si="0"/>
        <v>0</v>
      </c>
    </row>
    <row r="15" spans="2:33" x14ac:dyDescent="0.25">
      <c r="B15" s="2">
        <f>'Set a analizar'!B627</f>
        <v>-1</v>
      </c>
      <c r="C15" s="2" t="str">
        <f>'Set a analizar'!C627</f>
        <v>B15</v>
      </c>
      <c r="D15" s="2">
        <f>'Set a analizar'!D627</f>
        <v>15</v>
      </c>
      <c r="E15" s="2" t="str">
        <f>'Set a analizar'!E627</f>
        <v>PP</v>
      </c>
      <c r="F15" s="2" t="str">
        <f>'Set a analizar'!F627</f>
        <v>LinStatic</v>
      </c>
      <c r="G15" s="2">
        <f>'Set a analizar'!G627</f>
        <v>0</v>
      </c>
      <c r="H15" s="2">
        <f>'Set a analizar'!H627</f>
        <v>3.5592000000000001</v>
      </c>
      <c r="I15" s="2">
        <f>'Set a analizar'!I627</f>
        <v>0</v>
      </c>
      <c r="J15" s="2">
        <f>'Set a analizar'!J627</f>
        <v>0.50180000000000002</v>
      </c>
      <c r="K15" s="2">
        <f>'Set a analizar'!K627</f>
        <v>0</v>
      </c>
      <c r="L15" s="2">
        <f>'Set a analizar'!L627</f>
        <v>0</v>
      </c>
      <c r="M15" s="2">
        <f>'Set a analizar'!M627</f>
        <v>0</v>
      </c>
      <c r="N15" s="2">
        <f>'Set a analizar'!N627</f>
        <v>2.0215999999999998</v>
      </c>
      <c r="O15" s="2">
        <f>'Set a analizar'!O627</f>
        <v>46127</v>
      </c>
      <c r="P15" s="2">
        <f>'Set a analizar'!P627</f>
        <v>0.9496</v>
      </c>
      <c r="Q15" s="2">
        <f>'Set a analizar'!Q627</f>
        <v>0</v>
      </c>
      <c r="Y15" s="4">
        <v>16</v>
      </c>
      <c r="Z15" s="7">
        <f t="shared" si="1"/>
        <v>201.06192982974676</v>
      </c>
      <c r="AA15" s="4"/>
      <c r="AB15" s="4">
        <f t="shared" si="2"/>
        <v>0</v>
      </c>
      <c r="AD15" s="4">
        <v>16</v>
      </c>
      <c r="AE15" s="7">
        <f t="shared" si="3"/>
        <v>201.06192982974676</v>
      </c>
      <c r="AF15" s="4"/>
      <c r="AG15" s="4">
        <f t="shared" si="0"/>
        <v>0</v>
      </c>
    </row>
    <row r="16" spans="2:33" x14ac:dyDescent="0.25">
      <c r="B16" s="2">
        <f>'Set a analizar'!B628</f>
        <v>-1</v>
      </c>
      <c r="C16" s="2" t="str">
        <f>'Set a analizar'!C628</f>
        <v>B15</v>
      </c>
      <c r="D16" s="2">
        <f>'Set a analizar'!D628</f>
        <v>15</v>
      </c>
      <c r="E16" s="2" t="str">
        <f>'Set a analizar'!E628</f>
        <v>PP</v>
      </c>
      <c r="F16" s="2" t="str">
        <f>'Set a analizar'!F628</f>
        <v>LinStatic</v>
      </c>
      <c r="G16" s="2">
        <f>'Set a analizar'!G628</f>
        <v>0</v>
      </c>
      <c r="H16" s="2">
        <f>'Set a analizar'!H628</f>
        <v>3.5592000000000001</v>
      </c>
      <c r="I16" s="2">
        <f>'Set a analizar'!I628</f>
        <v>0</v>
      </c>
      <c r="J16" s="2">
        <f>'Set a analizar'!J628</f>
        <v>1.8126</v>
      </c>
      <c r="K16" s="2">
        <f>'Set a analizar'!K628</f>
        <v>0</v>
      </c>
      <c r="L16" s="2">
        <f>'Set a analizar'!L628</f>
        <v>0</v>
      </c>
      <c r="M16" s="2">
        <f>'Set a analizar'!M628</f>
        <v>0</v>
      </c>
      <c r="N16" s="2">
        <f>'Set a analizar'!N628</f>
        <v>1.9789000000000001</v>
      </c>
      <c r="O16" s="2">
        <f>'Set a analizar'!O628</f>
        <v>46157</v>
      </c>
      <c r="P16" s="2">
        <f>'Set a analizar'!P628</f>
        <v>0</v>
      </c>
      <c r="Q16" s="2">
        <f>'Set a analizar'!Q628</f>
        <v>0</v>
      </c>
      <c r="S16" s="16" t="s">
        <v>48</v>
      </c>
      <c r="T16" s="17"/>
      <c r="U16" s="18"/>
      <c r="Y16" s="4">
        <v>18</v>
      </c>
      <c r="Z16" s="7">
        <f t="shared" si="1"/>
        <v>254.46900494077323</v>
      </c>
      <c r="AA16" s="4">
        <v>0</v>
      </c>
      <c r="AB16" s="4">
        <f t="shared" si="2"/>
        <v>0</v>
      </c>
      <c r="AD16" s="4">
        <v>18</v>
      </c>
      <c r="AE16" s="7">
        <f t="shared" si="3"/>
        <v>254.46900494077323</v>
      </c>
      <c r="AF16" s="4">
        <v>0</v>
      </c>
      <c r="AG16" s="4">
        <f t="shared" si="0"/>
        <v>0</v>
      </c>
    </row>
    <row r="17" spans="2:33" x14ac:dyDescent="0.25">
      <c r="B17" s="2">
        <f>'Set a analizar'!B629</f>
        <v>-1</v>
      </c>
      <c r="C17" s="2" t="str">
        <f>'Set a analizar'!C629</f>
        <v>B15</v>
      </c>
      <c r="D17" s="2">
        <f>'Set a analizar'!D629</f>
        <v>15</v>
      </c>
      <c r="E17" s="2" t="str">
        <f>'Set a analizar'!E629</f>
        <v>PP</v>
      </c>
      <c r="F17" s="2" t="str">
        <f>'Set a analizar'!F629</f>
        <v>LinStatic</v>
      </c>
      <c r="G17" s="2">
        <f>'Set a analizar'!G629</f>
        <v>0</v>
      </c>
      <c r="H17" s="2">
        <f>'Set a analizar'!H629</f>
        <v>4.0339999999999998</v>
      </c>
      <c r="I17" s="2">
        <f>'Set a analizar'!I629</f>
        <v>0</v>
      </c>
      <c r="J17" s="2">
        <f>'Set a analizar'!J629</f>
        <v>1.9610000000000001</v>
      </c>
      <c r="K17" s="2">
        <f>'Set a analizar'!K629</f>
        <v>0</v>
      </c>
      <c r="L17" s="2">
        <f>'Set a analizar'!L629</f>
        <v>0</v>
      </c>
      <c r="M17" s="2">
        <f>'Set a analizar'!M629</f>
        <v>0</v>
      </c>
      <c r="N17" s="2">
        <f>'Set a analizar'!N629</f>
        <v>1.083</v>
      </c>
      <c r="O17" s="2">
        <f>'Set a analizar'!O629</f>
        <v>46157</v>
      </c>
      <c r="P17" s="2">
        <f>'Set a analizar'!P629</f>
        <v>0.4748</v>
      </c>
      <c r="Q17" s="2">
        <f>'Set a analizar'!Q629</f>
        <v>0</v>
      </c>
      <c r="S17" s="4"/>
      <c r="T17" s="4"/>
      <c r="U17" s="4"/>
      <c r="Y17" s="4">
        <v>22</v>
      </c>
      <c r="Z17" s="7">
        <f t="shared" si="1"/>
        <v>380.13271108436498</v>
      </c>
      <c r="AA17" s="4">
        <v>4</v>
      </c>
      <c r="AB17" s="4">
        <f t="shared" si="2"/>
        <v>1520.5308443374599</v>
      </c>
      <c r="AD17" s="4">
        <v>22</v>
      </c>
      <c r="AE17" s="7">
        <f t="shared" si="3"/>
        <v>380.13271108436498</v>
      </c>
      <c r="AF17" s="4">
        <v>0</v>
      </c>
      <c r="AG17" s="4">
        <f t="shared" si="0"/>
        <v>0</v>
      </c>
    </row>
    <row r="18" spans="2:33" x14ac:dyDescent="0.25">
      <c r="B18" s="2">
        <f>'Set a analizar'!B630</f>
        <v>-1</v>
      </c>
      <c r="C18" s="2" t="str">
        <f>'Set a analizar'!C630</f>
        <v>B15</v>
      </c>
      <c r="D18" s="2">
        <f>'Set a analizar'!D630</f>
        <v>15</v>
      </c>
      <c r="E18" s="2" t="str">
        <f>'Set a analizar'!E630</f>
        <v>PP</v>
      </c>
      <c r="F18" s="2" t="str">
        <f>'Set a analizar'!F630</f>
        <v>LinStatic</v>
      </c>
      <c r="G18" s="2">
        <f>'Set a analizar'!G630</f>
        <v>0</v>
      </c>
      <c r="H18" s="2">
        <f>'Set a analizar'!H630</f>
        <v>4.5087999999999999</v>
      </c>
      <c r="I18" s="2">
        <f>'Set a analizar'!I630</f>
        <v>0</v>
      </c>
      <c r="J18" s="2">
        <f>'Set a analizar'!J630</f>
        <v>2.1093000000000002</v>
      </c>
      <c r="K18" s="2">
        <f>'Set a analizar'!K630</f>
        <v>0</v>
      </c>
      <c r="L18" s="2">
        <f>'Set a analizar'!L630</f>
        <v>0</v>
      </c>
      <c r="M18" s="2">
        <f>'Set a analizar'!M630</f>
        <v>0</v>
      </c>
      <c r="N18" s="2">
        <f>'Set a analizar'!N630</f>
        <v>0.1167</v>
      </c>
      <c r="O18" s="2">
        <f>'Set a analizar'!O630</f>
        <v>46157</v>
      </c>
      <c r="P18" s="2">
        <f>'Set a analizar'!P630</f>
        <v>0.9496</v>
      </c>
      <c r="Q18" s="2">
        <f>'Set a analizar'!Q630</f>
        <v>0</v>
      </c>
      <c r="S18" s="4" t="s">
        <v>50</v>
      </c>
      <c r="T18" s="4">
        <v>35</v>
      </c>
      <c r="U18" s="4" t="s">
        <v>52</v>
      </c>
      <c r="Y18" s="4">
        <v>25</v>
      </c>
      <c r="Z18" s="7">
        <f t="shared" si="1"/>
        <v>490.87385212340519</v>
      </c>
      <c r="AA18" s="4"/>
      <c r="AB18" s="4">
        <f t="shared" si="2"/>
        <v>0</v>
      </c>
      <c r="AD18" s="4">
        <v>25</v>
      </c>
      <c r="AE18" s="7">
        <f t="shared" si="3"/>
        <v>490.87385212340519</v>
      </c>
      <c r="AF18" s="4"/>
      <c r="AG18" s="4">
        <f t="shared" si="0"/>
        <v>0</v>
      </c>
    </row>
    <row r="19" spans="2:33" x14ac:dyDescent="0.25">
      <c r="B19" s="2">
        <f>'Set a analizar'!B631</f>
        <v>-1</v>
      </c>
      <c r="C19" s="2" t="str">
        <f>'Set a analizar'!C631</f>
        <v>B15</v>
      </c>
      <c r="D19" s="2">
        <f>'Set a analizar'!D631</f>
        <v>15</v>
      </c>
      <c r="E19" s="2" t="str">
        <f>'Set a analizar'!E631</f>
        <v>PP</v>
      </c>
      <c r="F19" s="2" t="str">
        <f>'Set a analizar'!F631</f>
        <v>LinStatic</v>
      </c>
      <c r="G19" s="2">
        <f>'Set a analizar'!G631</f>
        <v>0</v>
      </c>
      <c r="H19" s="2">
        <f>'Set a analizar'!H631</f>
        <v>4.5087999999999999</v>
      </c>
      <c r="I19" s="2">
        <f>'Set a analizar'!I631</f>
        <v>0</v>
      </c>
      <c r="J19" s="2">
        <f>'Set a analizar'!J631</f>
        <v>3.3452000000000002</v>
      </c>
      <c r="K19" s="2">
        <f>'Set a analizar'!K631</f>
        <v>0</v>
      </c>
      <c r="L19" s="2">
        <f>'Set a analizar'!L631</f>
        <v>0</v>
      </c>
      <c r="M19" s="2">
        <f>'Set a analizar'!M631</f>
        <v>0</v>
      </c>
      <c r="N19" s="2">
        <f>'Set a analizar'!N631</f>
        <v>1.5100000000000001E-2</v>
      </c>
      <c r="O19" s="2">
        <f>'Set a analizar'!O631</f>
        <v>46188</v>
      </c>
      <c r="P19" s="2">
        <f>'Set a analizar'!P631</f>
        <v>0</v>
      </c>
      <c r="Q19" s="2">
        <f>'Set a analizar'!Q631</f>
        <v>0</v>
      </c>
      <c r="S19" s="4" t="s">
        <v>51</v>
      </c>
      <c r="T19" s="4">
        <f>4700*(SQRT(T18))/1000</f>
        <v>27.805574980568196</v>
      </c>
      <c r="U19" s="4" t="s">
        <v>56</v>
      </c>
      <c r="Y19" s="4">
        <v>28</v>
      </c>
      <c r="Z19" s="7">
        <f t="shared" si="1"/>
        <v>615.75216010359941</v>
      </c>
      <c r="AA19" s="4"/>
      <c r="AB19" s="4">
        <f t="shared" si="2"/>
        <v>0</v>
      </c>
      <c r="AD19" s="4">
        <v>28</v>
      </c>
      <c r="AE19" s="7">
        <f t="shared" si="3"/>
        <v>615.75216010359941</v>
      </c>
      <c r="AF19" s="4"/>
      <c r="AG19" s="4">
        <f t="shared" si="0"/>
        <v>0</v>
      </c>
    </row>
    <row r="20" spans="2:33" x14ac:dyDescent="0.25">
      <c r="B20" s="2">
        <f>'Set a analizar'!B632</f>
        <v>-1</v>
      </c>
      <c r="C20" s="2" t="str">
        <f>'Set a analizar'!C632</f>
        <v>B15</v>
      </c>
      <c r="D20" s="2">
        <f>'Set a analizar'!D632</f>
        <v>15</v>
      </c>
      <c r="E20" s="2" t="str">
        <f>'Set a analizar'!E632</f>
        <v>PP</v>
      </c>
      <c r="F20" s="2" t="str">
        <f>'Set a analizar'!F632</f>
        <v>LinStatic</v>
      </c>
      <c r="G20" s="2">
        <f>'Set a analizar'!G632</f>
        <v>0</v>
      </c>
      <c r="H20" s="2">
        <f>'Set a analizar'!H632</f>
        <v>4.9836</v>
      </c>
      <c r="I20" s="2">
        <f>'Set a analizar'!I632</f>
        <v>0</v>
      </c>
      <c r="J20" s="2">
        <f>'Set a analizar'!J632</f>
        <v>3.4935999999999998</v>
      </c>
      <c r="K20" s="2">
        <f>'Set a analizar'!K632</f>
        <v>0</v>
      </c>
      <c r="L20" s="2">
        <f>'Set a analizar'!L632</f>
        <v>0</v>
      </c>
      <c r="M20" s="2">
        <f>'Set a analizar'!M632</f>
        <v>0</v>
      </c>
      <c r="N20" s="2">
        <f>'Set a analizar'!N632</f>
        <v>-1.6085</v>
      </c>
      <c r="O20" s="2">
        <f>'Set a analizar'!O632</f>
        <v>46188</v>
      </c>
      <c r="P20" s="2">
        <f>'Set a analizar'!P632</f>
        <v>0.4748</v>
      </c>
      <c r="Q20" s="2">
        <f>'Set a analizar'!Q632</f>
        <v>0</v>
      </c>
      <c r="S20" s="4" t="s">
        <v>50</v>
      </c>
      <c r="T20" s="4">
        <f>T18*9.81*10</f>
        <v>3433.5</v>
      </c>
      <c r="U20" s="4" t="s">
        <v>53</v>
      </c>
      <c r="Y20" s="4">
        <v>32</v>
      </c>
      <c r="Z20" s="7">
        <f t="shared" si="1"/>
        <v>804.24771931898704</v>
      </c>
      <c r="AA20" s="4"/>
      <c r="AB20" s="4">
        <f t="shared" si="2"/>
        <v>0</v>
      </c>
      <c r="AD20" s="4">
        <v>32</v>
      </c>
      <c r="AE20" s="7">
        <f t="shared" si="3"/>
        <v>804.24771931898704</v>
      </c>
      <c r="AF20" s="4"/>
      <c r="AG20" s="4">
        <f t="shared" si="0"/>
        <v>0</v>
      </c>
    </row>
    <row r="21" spans="2:33" x14ac:dyDescent="0.25">
      <c r="B21" s="2">
        <f>'Set a analizar'!B633</f>
        <v>-1</v>
      </c>
      <c r="C21" s="2" t="str">
        <f>'Set a analizar'!C633</f>
        <v>B15</v>
      </c>
      <c r="D21" s="2">
        <f>'Set a analizar'!D633</f>
        <v>15</v>
      </c>
      <c r="E21" s="2" t="str">
        <f>'Set a analizar'!E633</f>
        <v>PP</v>
      </c>
      <c r="F21" s="2" t="str">
        <f>'Set a analizar'!F633</f>
        <v>LinStatic</v>
      </c>
      <c r="G21" s="2">
        <f>'Set a analizar'!G633</f>
        <v>0</v>
      </c>
      <c r="H21" s="2">
        <f>'Set a analizar'!H633</f>
        <v>5.4584000000000001</v>
      </c>
      <c r="I21" s="2">
        <f>'Set a analizar'!I633</f>
        <v>0</v>
      </c>
      <c r="J21" s="2">
        <f>'Set a analizar'!J633</f>
        <v>3.6419999999999999</v>
      </c>
      <c r="K21" s="2">
        <f>'Set a analizar'!K633</f>
        <v>0</v>
      </c>
      <c r="L21" s="2">
        <f>'Set a analizar'!L633</f>
        <v>0</v>
      </c>
      <c r="M21" s="2">
        <f>'Set a analizar'!M633</f>
        <v>0</v>
      </c>
      <c r="N21" s="2">
        <f>'Set a analizar'!N633</f>
        <v>-3.3026</v>
      </c>
      <c r="O21" s="2">
        <f>'Set a analizar'!O633</f>
        <v>46188</v>
      </c>
      <c r="P21" s="2">
        <f>'Set a analizar'!P633</f>
        <v>0.9496</v>
      </c>
      <c r="Q21" s="2">
        <f>'Set a analizar'!Q633</f>
        <v>0</v>
      </c>
      <c r="S21" s="4" t="s">
        <v>51</v>
      </c>
      <c r="T21" s="4">
        <f>151*((T20/10)^0.5)/1000*(1000*1000)</f>
        <v>2797985.5878828252</v>
      </c>
      <c r="U21" s="4" t="s">
        <v>53</v>
      </c>
      <c r="Y21" s="4">
        <v>36</v>
      </c>
      <c r="Z21" s="7">
        <f t="shared" si="1"/>
        <v>1017.8760197630929</v>
      </c>
      <c r="AA21" s="4"/>
      <c r="AB21" s="4">
        <f t="shared" si="2"/>
        <v>0</v>
      </c>
      <c r="AD21" s="4">
        <v>36</v>
      </c>
      <c r="AE21" s="7">
        <f t="shared" si="3"/>
        <v>1017.8760197630929</v>
      </c>
      <c r="AF21" s="4"/>
      <c r="AG21" s="4">
        <f t="shared" si="0"/>
        <v>0</v>
      </c>
    </row>
    <row r="22" spans="2:33" x14ac:dyDescent="0.25">
      <c r="B22" s="2">
        <f>'Set a analizar'!B634</f>
        <v>-1</v>
      </c>
      <c r="C22" s="2" t="str">
        <f>'Set a analizar'!C634</f>
        <v>B15</v>
      </c>
      <c r="D22" s="2">
        <f>'Set a analizar'!D634</f>
        <v>15</v>
      </c>
      <c r="E22" s="2" t="str">
        <f>'Set a analizar'!E634</f>
        <v>PP</v>
      </c>
      <c r="F22" s="2" t="str">
        <f>'Set a analizar'!F634</f>
        <v>LinStatic</v>
      </c>
      <c r="G22" s="2">
        <f>'Set a analizar'!G634</f>
        <v>0</v>
      </c>
      <c r="H22" s="2">
        <f>'Set a analizar'!H634</f>
        <v>5.4584000000000001</v>
      </c>
      <c r="I22" s="2">
        <f>'Set a analizar'!I634</f>
        <v>0</v>
      </c>
      <c r="J22" s="2">
        <f>'Set a analizar'!J634</f>
        <v>4.6719999999999997</v>
      </c>
      <c r="K22" s="2">
        <f>'Set a analizar'!K634</f>
        <v>0</v>
      </c>
      <c r="L22" s="2">
        <f>'Set a analizar'!L634</f>
        <v>0</v>
      </c>
      <c r="M22" s="2">
        <f>'Set a analizar'!M634</f>
        <v>0</v>
      </c>
      <c r="N22" s="2">
        <f>'Set a analizar'!N634</f>
        <v>-3.4641000000000002</v>
      </c>
      <c r="O22" s="2">
        <f>'Set a analizar'!O634</f>
        <v>46218</v>
      </c>
      <c r="P22" s="2">
        <f>'Set a analizar'!P634</f>
        <v>0</v>
      </c>
      <c r="Q22" s="2">
        <f>'Set a analizar'!Q634</f>
        <v>0</v>
      </c>
      <c r="S22" s="4" t="s">
        <v>54</v>
      </c>
      <c r="T22" s="4">
        <f>((T11^3)*(T12))/12</f>
        <v>2.6041666666666665E-3</v>
      </c>
      <c r="U22" s="4" t="s">
        <v>55</v>
      </c>
      <c r="Y22" s="4">
        <v>40</v>
      </c>
      <c r="Z22" s="7">
        <f t="shared" si="1"/>
        <v>1256.6370614359173</v>
      </c>
      <c r="AA22" s="4"/>
      <c r="AB22" s="4">
        <f t="shared" si="2"/>
        <v>0</v>
      </c>
      <c r="AD22" s="4">
        <v>40</v>
      </c>
      <c r="AE22" s="7">
        <f t="shared" si="3"/>
        <v>1256.6370614359173</v>
      </c>
      <c r="AF22" s="4"/>
      <c r="AG22" s="4">
        <f t="shared" si="0"/>
        <v>0</v>
      </c>
    </row>
    <row r="23" spans="2:33" x14ac:dyDescent="0.25">
      <c r="B23" s="2">
        <f>'Set a analizar'!B635</f>
        <v>-1</v>
      </c>
      <c r="C23" s="2" t="str">
        <f>'Set a analizar'!C635</f>
        <v>B15</v>
      </c>
      <c r="D23" s="2">
        <f>'Set a analizar'!D635</f>
        <v>15</v>
      </c>
      <c r="E23" s="2" t="str">
        <f>'Set a analizar'!E635</f>
        <v>PP</v>
      </c>
      <c r="F23" s="2" t="str">
        <f>'Set a analizar'!F635</f>
        <v>LinStatic</v>
      </c>
      <c r="G23" s="2">
        <f>'Set a analizar'!G635</f>
        <v>0</v>
      </c>
      <c r="H23" s="2">
        <f>'Set a analizar'!H635</f>
        <v>5.8582000000000001</v>
      </c>
      <c r="I23" s="2">
        <f>'Set a analizar'!I635</f>
        <v>0</v>
      </c>
      <c r="J23" s="2">
        <f>'Set a analizar'!J635</f>
        <v>4.7969999999999997</v>
      </c>
      <c r="K23" s="2">
        <f>'Set a analizar'!K635</f>
        <v>0</v>
      </c>
      <c r="L23" s="2">
        <f>'Set a analizar'!L635</f>
        <v>0</v>
      </c>
      <c r="M23" s="2">
        <f>'Set a analizar'!M635</f>
        <v>0</v>
      </c>
      <c r="N23" s="2">
        <f>'Set a analizar'!N635</f>
        <v>-5.3570000000000002</v>
      </c>
      <c r="O23" s="2">
        <f>'Set a analizar'!O635</f>
        <v>46218</v>
      </c>
      <c r="P23" s="2">
        <f>'Set a analizar'!P635</f>
        <v>0.39979999999999999</v>
      </c>
      <c r="Q23" s="2">
        <f>'Set a analizar'!Q635</f>
        <v>0</v>
      </c>
      <c r="S23" s="4" t="s">
        <v>59</v>
      </c>
      <c r="T23" s="4">
        <v>420</v>
      </c>
      <c r="U23" s="4" t="s">
        <v>60</v>
      </c>
    </row>
    <row r="24" spans="2:33" x14ac:dyDescent="0.25">
      <c r="B24" s="2">
        <f>'Set a analizar'!B636</f>
        <v>-1</v>
      </c>
      <c r="C24" s="2" t="str">
        <f>'Set a analizar'!C636</f>
        <v>B15</v>
      </c>
      <c r="D24" s="2">
        <f>'Set a analizar'!D636</f>
        <v>15</v>
      </c>
      <c r="E24" s="2" t="str">
        <f>'Set a analizar'!E636</f>
        <v>PP</v>
      </c>
      <c r="F24" s="2" t="str">
        <f>'Set a analizar'!F636</f>
        <v>LinStatic</v>
      </c>
      <c r="G24" s="2">
        <f>'Set a analizar'!G636</f>
        <v>0</v>
      </c>
      <c r="H24" s="2">
        <f>'Set a analizar'!H636</f>
        <v>6.2580999999999998</v>
      </c>
      <c r="I24" s="2">
        <f>'Set a analizar'!I636</f>
        <v>0</v>
      </c>
      <c r="J24" s="2">
        <f>'Set a analizar'!J636</f>
        <v>4.9218999999999999</v>
      </c>
      <c r="K24" s="2">
        <f>'Set a analizar'!K636</f>
        <v>0</v>
      </c>
      <c r="L24" s="2">
        <f>'Set a analizar'!L636</f>
        <v>0</v>
      </c>
      <c r="M24" s="2">
        <f>'Set a analizar'!M636</f>
        <v>0</v>
      </c>
      <c r="N24" s="2">
        <f>'Set a analizar'!N636</f>
        <v>-7.2999000000000001</v>
      </c>
      <c r="O24" s="2">
        <f>'Set a analizar'!O636</f>
        <v>46218</v>
      </c>
      <c r="P24" s="2">
        <f>'Set a analizar'!P636</f>
        <v>0.79959999999999998</v>
      </c>
      <c r="Q24" s="2">
        <f>'Set a analizar'!Q636</f>
        <v>0</v>
      </c>
      <c r="S24" s="4" t="s">
        <v>59</v>
      </c>
      <c r="T24" s="4">
        <f>T23*98.1</f>
        <v>41202</v>
      </c>
      <c r="U24" s="4" t="s">
        <v>53</v>
      </c>
      <c r="Y24" s="15" t="s">
        <v>91</v>
      </c>
      <c r="Z24" s="15"/>
      <c r="AA24" s="15"/>
      <c r="AB24">
        <f>T46*1000*1000</f>
        <v>2390.6250000000005</v>
      </c>
      <c r="AC24" t="s">
        <v>88</v>
      </c>
      <c r="AD24" s="15"/>
      <c r="AE24" s="15"/>
      <c r="AF24" s="15"/>
    </row>
    <row r="25" spans="2:33" x14ac:dyDescent="0.25">
      <c r="B25" s="2">
        <f>'Set a analizar'!B637</f>
        <v>-1</v>
      </c>
      <c r="C25" s="2" t="str">
        <f>'Set a analizar'!C637</f>
        <v>B15</v>
      </c>
      <c r="D25" s="2">
        <f>'Set a analizar'!D637</f>
        <v>15</v>
      </c>
      <c r="E25" s="2" t="str">
        <f>'Set a analizar'!E637</f>
        <v>SC</v>
      </c>
      <c r="F25" s="2" t="str">
        <f>'Set a analizar'!F637</f>
        <v>LinStatic</v>
      </c>
      <c r="G25" s="2">
        <f>'Set a analizar'!G637</f>
        <v>0</v>
      </c>
      <c r="H25" s="2">
        <f>'Set a analizar'!H637</f>
        <v>0.15</v>
      </c>
      <c r="I25" s="2">
        <f>'Set a analizar'!I637</f>
        <v>0</v>
      </c>
      <c r="J25" s="2">
        <f>'Set a analizar'!J637</f>
        <v>-3.3393999999999999</v>
      </c>
      <c r="K25" s="2">
        <f>'Set a analizar'!K637</f>
        <v>0</v>
      </c>
      <c r="L25" s="2">
        <f>'Set a analizar'!L637</f>
        <v>0</v>
      </c>
      <c r="M25" s="2">
        <f>'Set a analizar'!M637</f>
        <v>0</v>
      </c>
      <c r="N25" s="2">
        <f>'Set a analizar'!N637</f>
        <v>-3.4359000000000002</v>
      </c>
      <c r="O25" s="2">
        <f>'Set a analizar'!O637</f>
        <v>46037</v>
      </c>
      <c r="P25" s="2">
        <f>'Set a analizar'!P637</f>
        <v>0.15</v>
      </c>
      <c r="Q25" s="2">
        <f>'Set a analizar'!Q637</f>
        <v>0</v>
      </c>
      <c r="S25" s="4" t="s">
        <v>78</v>
      </c>
      <c r="T25" s="4">
        <v>3.0000000000000001E-3</v>
      </c>
      <c r="U25" s="4"/>
      <c r="Y25" s="15" t="s">
        <v>92</v>
      </c>
      <c r="Z25" s="15"/>
      <c r="AA25" s="15"/>
      <c r="AB25">
        <f>T39*10*10</f>
        <v>375</v>
      </c>
      <c r="AC25" t="s">
        <v>88</v>
      </c>
      <c r="AD25" s="15"/>
      <c r="AE25" s="15"/>
      <c r="AF25" s="15"/>
    </row>
    <row r="26" spans="2:33" x14ac:dyDescent="0.25">
      <c r="B26" s="2">
        <f>'Set a analizar'!B638</f>
        <v>-1</v>
      </c>
      <c r="C26" s="2" t="str">
        <f>'Set a analizar'!C638</f>
        <v>B15</v>
      </c>
      <c r="D26" s="2">
        <f>'Set a analizar'!D638</f>
        <v>15</v>
      </c>
      <c r="E26" s="2" t="str">
        <f>'Set a analizar'!E638</f>
        <v>SC</v>
      </c>
      <c r="F26" s="2" t="str">
        <f>'Set a analizar'!F638</f>
        <v>LinStatic</v>
      </c>
      <c r="G26" s="2">
        <f>'Set a analizar'!G638</f>
        <v>0</v>
      </c>
      <c r="H26" s="2">
        <f>'Set a analizar'!H638</f>
        <v>0.49</v>
      </c>
      <c r="I26" s="2">
        <f>'Set a analizar'!I638</f>
        <v>0</v>
      </c>
      <c r="J26" s="2">
        <f>'Set a analizar'!J638</f>
        <v>-3.3393999999999999</v>
      </c>
      <c r="K26" s="2">
        <f>'Set a analizar'!K638</f>
        <v>0</v>
      </c>
      <c r="L26" s="2">
        <f>'Set a analizar'!L638</f>
        <v>0</v>
      </c>
      <c r="M26" s="2">
        <f>'Set a analizar'!M638</f>
        <v>0</v>
      </c>
      <c r="N26" s="2">
        <f>'Set a analizar'!N638</f>
        <v>-2.3005</v>
      </c>
      <c r="O26" s="2">
        <f>'Set a analizar'!O638</f>
        <v>46037</v>
      </c>
      <c r="P26" s="2">
        <f>'Set a analizar'!P638</f>
        <v>0.49</v>
      </c>
      <c r="Q26" s="2">
        <f>'Set a analizar'!Q638</f>
        <v>0</v>
      </c>
      <c r="S26" s="4" t="s">
        <v>77</v>
      </c>
      <c r="T26" s="4">
        <v>2E-3</v>
      </c>
      <c r="U26" s="4"/>
      <c r="Y26" s="15" t="s">
        <v>87</v>
      </c>
      <c r="Z26" s="15"/>
      <c r="AA26" s="15"/>
      <c r="AB26">
        <f>SUM(AB12:AB22)</f>
        <v>1520.5308443374599</v>
      </c>
      <c r="AD26" s="15" t="s">
        <v>87</v>
      </c>
      <c r="AE26" s="15"/>
      <c r="AF26" s="15"/>
      <c r="AG26">
        <f>SUM(AG12:AG22)</f>
        <v>50.26548245743669</v>
      </c>
    </row>
    <row r="27" spans="2:33" x14ac:dyDescent="0.25">
      <c r="B27" s="2">
        <f>'Set a analizar'!B639</f>
        <v>-1</v>
      </c>
      <c r="C27" s="2" t="str">
        <f>'Set a analizar'!C639</f>
        <v>B15</v>
      </c>
      <c r="D27" s="2">
        <f>'Set a analizar'!D639</f>
        <v>15</v>
      </c>
      <c r="E27" s="2" t="str">
        <f>'Set a analizar'!E639</f>
        <v>SC</v>
      </c>
      <c r="F27" s="2" t="str">
        <f>'Set a analizar'!F639</f>
        <v>LinStatic</v>
      </c>
      <c r="G27" s="2">
        <f>'Set a analizar'!G639</f>
        <v>0</v>
      </c>
      <c r="H27" s="2">
        <f>'Set a analizar'!H639</f>
        <v>0.83</v>
      </c>
      <c r="I27" s="2">
        <f>'Set a analizar'!I639</f>
        <v>0</v>
      </c>
      <c r="J27" s="2">
        <f>'Set a analizar'!J639</f>
        <v>-3.3393999999999999</v>
      </c>
      <c r="K27" s="2">
        <f>'Set a analizar'!K639</f>
        <v>0</v>
      </c>
      <c r="L27" s="2">
        <f>'Set a analizar'!L639</f>
        <v>0</v>
      </c>
      <c r="M27" s="2">
        <f>'Set a analizar'!M639</f>
        <v>0</v>
      </c>
      <c r="N27" s="2">
        <f>'Set a analizar'!N639</f>
        <v>-1.1652</v>
      </c>
      <c r="O27" s="2">
        <f>'Set a analizar'!O639</f>
        <v>46037</v>
      </c>
      <c r="P27" s="2">
        <f>'Set a analizar'!P639</f>
        <v>0.83</v>
      </c>
      <c r="Q27" s="2">
        <f>'Set a analizar'!Q639</f>
        <v>0</v>
      </c>
      <c r="S27" s="5" t="s">
        <v>104</v>
      </c>
      <c r="T27">
        <f>T11*T12</f>
        <v>0.125</v>
      </c>
      <c r="U27" s="5" t="s">
        <v>82</v>
      </c>
      <c r="Y27" s="15" t="s">
        <v>93</v>
      </c>
      <c r="Z27" s="15"/>
      <c r="AA27" s="15"/>
      <c r="AB27" t="str">
        <f>IF(AND(AB25&lt;AB26,AB26&lt;AB24),"Estas bien","tay fuera")</f>
        <v>Estas bien</v>
      </c>
      <c r="AD27" s="15"/>
      <c r="AE27" s="15"/>
      <c r="AF27" s="15"/>
    </row>
    <row r="28" spans="2:33" x14ac:dyDescent="0.25">
      <c r="B28" s="2">
        <f>'Set a analizar'!B640</f>
        <v>-1</v>
      </c>
      <c r="C28" s="2" t="str">
        <f>'Set a analizar'!C640</f>
        <v>B15</v>
      </c>
      <c r="D28" s="2">
        <f>'Set a analizar'!D640</f>
        <v>15</v>
      </c>
      <c r="E28" s="2" t="str">
        <f>'Set a analizar'!E640</f>
        <v>SC</v>
      </c>
      <c r="F28" s="2" t="str">
        <f>'Set a analizar'!F640</f>
        <v>LinStatic</v>
      </c>
      <c r="G28" s="2">
        <f>'Set a analizar'!G640</f>
        <v>0</v>
      </c>
      <c r="H28" s="2">
        <f>'Set a analizar'!H640</f>
        <v>0.83</v>
      </c>
      <c r="I28" s="2">
        <f>'Set a analizar'!I640</f>
        <v>0</v>
      </c>
      <c r="J28" s="2">
        <f>'Set a analizar'!J640</f>
        <v>-2.4276</v>
      </c>
      <c r="K28" s="2">
        <f>'Set a analizar'!K640</f>
        <v>0</v>
      </c>
      <c r="L28" s="2">
        <f>'Set a analizar'!L640</f>
        <v>0</v>
      </c>
      <c r="M28" s="2">
        <f>'Set a analizar'!M640</f>
        <v>0</v>
      </c>
      <c r="N28" s="2">
        <f>'Set a analizar'!N640</f>
        <v>-1.0381</v>
      </c>
      <c r="O28" s="2">
        <f>'Set a analizar'!O640</f>
        <v>46068</v>
      </c>
      <c r="P28" s="2">
        <f>'Set a analizar'!P640</f>
        <v>0</v>
      </c>
      <c r="Q28" s="2">
        <f>'Set a analizar'!Q640</f>
        <v>0</v>
      </c>
    </row>
    <row r="29" spans="2:33" ht="15.75" thickBot="1" x14ac:dyDescent="0.3">
      <c r="B29" s="2">
        <f>'Set a analizar'!B641</f>
        <v>-1</v>
      </c>
      <c r="C29" s="2" t="str">
        <f>'Set a analizar'!C641</f>
        <v>B15</v>
      </c>
      <c r="D29" s="2">
        <f>'Set a analizar'!D641</f>
        <v>15</v>
      </c>
      <c r="E29" s="2" t="str">
        <f>'Set a analizar'!E641</f>
        <v>SC</v>
      </c>
      <c r="F29" s="2" t="str">
        <f>'Set a analizar'!F641</f>
        <v>LinStatic</v>
      </c>
      <c r="G29" s="2">
        <f>'Set a analizar'!G641</f>
        <v>0</v>
      </c>
      <c r="H29" s="2">
        <f>'Set a analizar'!H641</f>
        <v>1.2448999999999999</v>
      </c>
      <c r="I29" s="2">
        <f>'Set a analizar'!I641</f>
        <v>0</v>
      </c>
      <c r="J29" s="2">
        <f>'Set a analizar'!J641</f>
        <v>-2.4276</v>
      </c>
      <c r="K29" s="2">
        <f>'Set a analizar'!K641</f>
        <v>0</v>
      </c>
      <c r="L29" s="2">
        <f>'Set a analizar'!L641</f>
        <v>0</v>
      </c>
      <c r="M29" s="2">
        <f>'Set a analizar'!M641</f>
        <v>0</v>
      </c>
      <c r="N29" s="2">
        <f>'Set a analizar'!N641</f>
        <v>-3.0700000000000002E-2</v>
      </c>
      <c r="O29" s="2">
        <f>'Set a analizar'!O641</f>
        <v>46068</v>
      </c>
      <c r="P29" s="2">
        <f>'Set a analizar'!P641</f>
        <v>0.41499999999999998</v>
      </c>
      <c r="Q29" s="2">
        <f>'Set a analizar'!Q641</f>
        <v>0</v>
      </c>
    </row>
    <row r="30" spans="2:33" x14ac:dyDescent="0.25">
      <c r="B30" s="2">
        <f>'Set a analizar'!B642</f>
        <v>-1</v>
      </c>
      <c r="C30" s="2" t="str">
        <f>'Set a analizar'!C642</f>
        <v>B15</v>
      </c>
      <c r="D30" s="2">
        <f>'Set a analizar'!D642</f>
        <v>15</v>
      </c>
      <c r="E30" s="2" t="str">
        <f>'Set a analizar'!E642</f>
        <v>SC</v>
      </c>
      <c r="F30" s="2" t="str">
        <f>'Set a analizar'!F642</f>
        <v>LinStatic</v>
      </c>
      <c r="G30" s="2">
        <f>'Set a analizar'!G642</f>
        <v>0</v>
      </c>
      <c r="H30" s="2">
        <f>'Set a analizar'!H642</f>
        <v>1.6598999999999999</v>
      </c>
      <c r="I30" s="2">
        <f>'Set a analizar'!I642</f>
        <v>0</v>
      </c>
      <c r="J30" s="2">
        <f>'Set a analizar'!J642</f>
        <v>-2.4276</v>
      </c>
      <c r="K30" s="2">
        <f>'Set a analizar'!K642</f>
        <v>0</v>
      </c>
      <c r="L30" s="2">
        <f>'Set a analizar'!L642</f>
        <v>0</v>
      </c>
      <c r="M30" s="2">
        <f>'Set a analizar'!M642</f>
        <v>0</v>
      </c>
      <c r="N30" s="2">
        <f>'Set a analizar'!N642</f>
        <v>0.97670000000000001</v>
      </c>
      <c r="O30" s="2">
        <f>'Set a analizar'!O642</f>
        <v>46068</v>
      </c>
      <c r="P30" s="2">
        <f>'Set a analizar'!P642</f>
        <v>0.83</v>
      </c>
      <c r="Q30" s="2">
        <f>'Set a analizar'!Q642</f>
        <v>0</v>
      </c>
      <c r="S30" s="20" t="s">
        <v>100</v>
      </c>
      <c r="T30" s="21"/>
      <c r="U30" s="22"/>
      <c r="W30" s="20" t="s">
        <v>103</v>
      </c>
      <c r="X30" s="21"/>
      <c r="Y30" s="22"/>
    </row>
    <row r="31" spans="2:33" ht="15.75" thickBot="1" x14ac:dyDescent="0.3">
      <c r="B31" s="2">
        <f>'Set a analizar'!B643</f>
        <v>-1</v>
      </c>
      <c r="C31" s="2" t="str">
        <f>'Set a analizar'!C643</f>
        <v>B15</v>
      </c>
      <c r="D31" s="2">
        <f>'Set a analizar'!D643</f>
        <v>15</v>
      </c>
      <c r="E31" s="2" t="str">
        <f>'Set a analizar'!E643</f>
        <v>SC</v>
      </c>
      <c r="F31" s="2" t="str">
        <f>'Set a analizar'!F643</f>
        <v>LinStatic</v>
      </c>
      <c r="G31" s="2">
        <f>'Set a analizar'!G643</f>
        <v>0</v>
      </c>
      <c r="H31" s="2">
        <f>'Set a analizar'!H643</f>
        <v>1.6598999999999999</v>
      </c>
      <c r="I31" s="2">
        <f>'Set a analizar'!I643</f>
        <v>0</v>
      </c>
      <c r="J31" s="2">
        <f>'Set a analizar'!J643</f>
        <v>-1.1709000000000001</v>
      </c>
      <c r="K31" s="2">
        <f>'Set a analizar'!K643</f>
        <v>0</v>
      </c>
      <c r="L31" s="2">
        <f>'Set a analizar'!L643</f>
        <v>0</v>
      </c>
      <c r="M31" s="2">
        <f>'Set a analizar'!M643</f>
        <v>0</v>
      </c>
      <c r="N31" s="2">
        <f>'Set a analizar'!N643</f>
        <v>1.0508999999999999</v>
      </c>
      <c r="O31" s="2">
        <f>'Set a analizar'!O643</f>
        <v>46096</v>
      </c>
      <c r="P31" s="2">
        <f>'Set a analizar'!P643</f>
        <v>0</v>
      </c>
      <c r="Q31" s="2">
        <f>'Set a analizar'!Q643</f>
        <v>0</v>
      </c>
      <c r="S31" s="23"/>
      <c r="T31" s="24"/>
      <c r="U31" s="25"/>
      <c r="W31" s="23"/>
      <c r="X31" s="24"/>
      <c r="Y31" s="25"/>
    </row>
    <row r="32" spans="2:33" x14ac:dyDescent="0.25">
      <c r="B32" s="2">
        <f>'Set a analizar'!B644</f>
        <v>-1</v>
      </c>
      <c r="C32" s="2" t="str">
        <f>'Set a analizar'!C644</f>
        <v>B15</v>
      </c>
      <c r="D32" s="2">
        <f>'Set a analizar'!D644</f>
        <v>15</v>
      </c>
      <c r="E32" s="2" t="str">
        <f>'Set a analizar'!E644</f>
        <v>SC</v>
      </c>
      <c r="F32" s="2" t="str">
        <f>'Set a analizar'!F644</f>
        <v>LinStatic</v>
      </c>
      <c r="G32" s="2">
        <f>'Set a analizar'!G644</f>
        <v>0</v>
      </c>
      <c r="H32" s="2">
        <f>'Set a analizar'!H644</f>
        <v>2.1347</v>
      </c>
      <c r="I32" s="2">
        <f>'Set a analizar'!I644</f>
        <v>0</v>
      </c>
      <c r="J32" s="2">
        <f>'Set a analizar'!J644</f>
        <v>-1.1709000000000001</v>
      </c>
      <c r="K32" s="2">
        <f>'Set a analizar'!K644</f>
        <v>0</v>
      </c>
      <c r="L32" s="2">
        <f>'Set a analizar'!L644</f>
        <v>0</v>
      </c>
      <c r="M32" s="2">
        <f>'Set a analizar'!M644</f>
        <v>0</v>
      </c>
      <c r="N32" s="2">
        <f>'Set a analizar'!N644</f>
        <v>1.6069</v>
      </c>
      <c r="O32" s="2">
        <f>'Set a analizar'!O644</f>
        <v>46096</v>
      </c>
      <c r="P32" s="2">
        <f>'Set a analizar'!P644</f>
        <v>0.4748</v>
      </c>
      <c r="Q32" s="2">
        <f>'Set a analizar'!Q644</f>
        <v>0</v>
      </c>
    </row>
    <row r="33" spans="2:25" x14ac:dyDescent="0.25">
      <c r="B33" s="2">
        <f>'Set a analizar'!B645</f>
        <v>-1</v>
      </c>
      <c r="C33" s="2" t="str">
        <f>'Set a analizar'!C645</f>
        <v>B15</v>
      </c>
      <c r="D33" s="2">
        <f>'Set a analizar'!D645</f>
        <v>15</v>
      </c>
      <c r="E33" s="2" t="str">
        <f>'Set a analizar'!E645</f>
        <v>SC</v>
      </c>
      <c r="F33" s="2" t="str">
        <f>'Set a analizar'!F645</f>
        <v>LinStatic</v>
      </c>
      <c r="G33" s="2">
        <f>'Set a analizar'!G645</f>
        <v>0</v>
      </c>
      <c r="H33" s="2">
        <f>'Set a analizar'!H645</f>
        <v>2.6095000000000002</v>
      </c>
      <c r="I33" s="2">
        <f>'Set a analizar'!I645</f>
        <v>0</v>
      </c>
      <c r="J33" s="2">
        <f>'Set a analizar'!J645</f>
        <v>-1.1709000000000001</v>
      </c>
      <c r="K33" s="2">
        <f>'Set a analizar'!K645</f>
        <v>0</v>
      </c>
      <c r="L33" s="2">
        <f>'Set a analizar'!L645</f>
        <v>0</v>
      </c>
      <c r="M33" s="2">
        <f>'Set a analizar'!M645</f>
        <v>0</v>
      </c>
      <c r="N33" s="2">
        <f>'Set a analizar'!N645</f>
        <v>2.1629</v>
      </c>
      <c r="O33" s="2">
        <f>'Set a analizar'!O645</f>
        <v>46096</v>
      </c>
      <c r="P33" s="2">
        <f>'Set a analizar'!P645</f>
        <v>0.9496</v>
      </c>
      <c r="Q33" s="2">
        <f>'Set a analizar'!Q645</f>
        <v>0</v>
      </c>
    </row>
    <row r="34" spans="2:25" x14ac:dyDescent="0.25">
      <c r="B34" s="2">
        <f>'Set a analizar'!B646</f>
        <v>-1</v>
      </c>
      <c r="C34" s="2" t="str">
        <f>'Set a analizar'!C646</f>
        <v>B15</v>
      </c>
      <c r="D34" s="2">
        <f>'Set a analizar'!D646</f>
        <v>15</v>
      </c>
      <c r="E34" s="2" t="str">
        <f>'Set a analizar'!E646</f>
        <v>SC</v>
      </c>
      <c r="F34" s="2" t="str">
        <f>'Set a analizar'!F646</f>
        <v>LinStatic</v>
      </c>
      <c r="G34" s="2">
        <f>'Set a analizar'!G646</f>
        <v>0</v>
      </c>
      <c r="H34" s="2">
        <f>'Set a analizar'!H646</f>
        <v>2.6095000000000002</v>
      </c>
      <c r="I34" s="2">
        <f>'Set a analizar'!I646</f>
        <v>0</v>
      </c>
      <c r="J34" s="2">
        <f>'Set a analizar'!J646</f>
        <v>0.32590000000000002</v>
      </c>
      <c r="K34" s="2">
        <f>'Set a analizar'!K646</f>
        <v>0</v>
      </c>
      <c r="L34" s="2">
        <f>'Set a analizar'!L646</f>
        <v>0</v>
      </c>
      <c r="M34" s="2">
        <f>'Set a analizar'!M646</f>
        <v>0</v>
      </c>
      <c r="N34" s="2">
        <f>'Set a analizar'!N646</f>
        <v>2.1783999999999999</v>
      </c>
      <c r="O34" s="2">
        <f>'Set a analizar'!O646</f>
        <v>46127</v>
      </c>
      <c r="P34" s="2">
        <f>'Set a analizar'!P646</f>
        <v>0</v>
      </c>
      <c r="Q34" s="2">
        <f>'Set a analizar'!Q646</f>
        <v>0</v>
      </c>
    </row>
    <row r="35" spans="2:25" x14ac:dyDescent="0.25">
      <c r="B35" s="2">
        <f>'Set a analizar'!B647</f>
        <v>-1</v>
      </c>
      <c r="C35" s="2" t="str">
        <f>'Set a analizar'!C647</f>
        <v>B15</v>
      </c>
      <c r="D35" s="2">
        <f>'Set a analizar'!D647</f>
        <v>15</v>
      </c>
      <c r="E35" s="2" t="str">
        <f>'Set a analizar'!E647</f>
        <v>SC</v>
      </c>
      <c r="F35" s="2" t="str">
        <f>'Set a analizar'!F647</f>
        <v>LinStatic</v>
      </c>
      <c r="G35" s="2">
        <f>'Set a analizar'!G647</f>
        <v>0</v>
      </c>
      <c r="H35" s="2">
        <f>'Set a analizar'!H647</f>
        <v>3.0844</v>
      </c>
      <c r="I35" s="2">
        <f>'Set a analizar'!I647</f>
        <v>0</v>
      </c>
      <c r="J35" s="2">
        <f>'Set a analizar'!J647</f>
        <v>0.32590000000000002</v>
      </c>
      <c r="K35" s="2">
        <f>'Set a analizar'!K647</f>
        <v>0</v>
      </c>
      <c r="L35" s="2">
        <f>'Set a analizar'!L647</f>
        <v>0</v>
      </c>
      <c r="M35" s="2">
        <f>'Set a analizar'!M647</f>
        <v>0</v>
      </c>
      <c r="N35" s="2">
        <f>'Set a analizar'!N647</f>
        <v>2.0236999999999998</v>
      </c>
      <c r="O35" s="2">
        <f>'Set a analizar'!O647</f>
        <v>46127</v>
      </c>
      <c r="P35" s="2">
        <f>'Set a analizar'!P647</f>
        <v>0.4748</v>
      </c>
      <c r="Q35" s="2">
        <f>'Set a analizar'!Q647</f>
        <v>0</v>
      </c>
      <c r="S35" s="26" t="s">
        <v>57</v>
      </c>
      <c r="T35" s="26"/>
      <c r="U35" s="26"/>
      <c r="W35" s="26" t="s">
        <v>105</v>
      </c>
      <c r="X35" s="26"/>
      <c r="Y35" s="26"/>
    </row>
    <row r="36" spans="2:25" x14ac:dyDescent="0.25">
      <c r="B36" s="2">
        <f>'Set a analizar'!B648</f>
        <v>-1</v>
      </c>
      <c r="C36" s="2" t="str">
        <f>'Set a analizar'!C648</f>
        <v>B15</v>
      </c>
      <c r="D36" s="2">
        <f>'Set a analizar'!D648</f>
        <v>15</v>
      </c>
      <c r="E36" s="2" t="str">
        <f>'Set a analizar'!E648</f>
        <v>SC</v>
      </c>
      <c r="F36" s="2" t="str">
        <f>'Set a analizar'!F648</f>
        <v>LinStatic</v>
      </c>
      <c r="G36" s="2">
        <f>'Set a analizar'!G648</f>
        <v>0</v>
      </c>
      <c r="H36" s="2">
        <f>'Set a analizar'!H648</f>
        <v>3.5592000000000001</v>
      </c>
      <c r="I36" s="2">
        <f>'Set a analizar'!I648</f>
        <v>0</v>
      </c>
      <c r="J36" s="2">
        <f>'Set a analizar'!J648</f>
        <v>0.32590000000000002</v>
      </c>
      <c r="K36" s="2">
        <f>'Set a analizar'!K648</f>
        <v>0</v>
      </c>
      <c r="L36" s="2">
        <f>'Set a analizar'!L648</f>
        <v>0</v>
      </c>
      <c r="M36" s="2">
        <f>'Set a analizar'!M648</f>
        <v>0</v>
      </c>
      <c r="N36" s="2">
        <f>'Set a analizar'!N648</f>
        <v>1.8689</v>
      </c>
      <c r="O36" s="2">
        <f>'Set a analizar'!O648</f>
        <v>46127</v>
      </c>
      <c r="P36" s="2">
        <f>'Set a analizar'!P648</f>
        <v>0.9496</v>
      </c>
      <c r="Q36" s="2">
        <f>'Set a analizar'!Q648</f>
        <v>0</v>
      </c>
      <c r="S36" s="26" t="s">
        <v>65</v>
      </c>
      <c r="T36" s="26"/>
      <c r="U36" s="26"/>
      <c r="W36" s="4" t="s">
        <v>108</v>
      </c>
      <c r="X36" s="4">
        <f>T7*9.81</f>
        <v>125.483634</v>
      </c>
      <c r="Y36" s="4" t="s">
        <v>107</v>
      </c>
    </row>
    <row r="37" spans="2:25" x14ac:dyDescent="0.25">
      <c r="B37" s="2">
        <f>'Set a analizar'!B649</f>
        <v>-1</v>
      </c>
      <c r="C37" s="2" t="str">
        <f>'Set a analizar'!C649</f>
        <v>B15</v>
      </c>
      <c r="D37" s="2">
        <f>'Set a analizar'!D649</f>
        <v>15</v>
      </c>
      <c r="E37" s="2" t="str">
        <f>'Set a analizar'!E649</f>
        <v>SC</v>
      </c>
      <c r="F37" s="2" t="str">
        <f>'Set a analizar'!F649</f>
        <v>LinStatic</v>
      </c>
      <c r="G37" s="2">
        <f>'Set a analizar'!G649</f>
        <v>0</v>
      </c>
      <c r="H37" s="2">
        <f>'Set a analizar'!H649</f>
        <v>3.5592000000000001</v>
      </c>
      <c r="I37" s="2">
        <f>'Set a analizar'!I649</f>
        <v>0</v>
      </c>
      <c r="J37" s="2">
        <f>'Set a analizar'!J649</f>
        <v>1.8338000000000001</v>
      </c>
      <c r="K37" s="2">
        <f>'Set a analizar'!K649</f>
        <v>0</v>
      </c>
      <c r="L37" s="2">
        <f>'Set a analizar'!L649</f>
        <v>0</v>
      </c>
      <c r="M37" s="2">
        <f>'Set a analizar'!M649</f>
        <v>0</v>
      </c>
      <c r="N37" s="2">
        <f>'Set a analizar'!N649</f>
        <v>1.829</v>
      </c>
      <c r="O37" s="2">
        <f>'Set a analizar'!O649</f>
        <v>46157</v>
      </c>
      <c r="P37" s="2">
        <f>'Set a analizar'!P649</f>
        <v>0</v>
      </c>
      <c r="Q37" s="2">
        <f>'Set a analizar'!Q649</f>
        <v>0</v>
      </c>
      <c r="S37" s="4" t="s">
        <v>58</v>
      </c>
      <c r="T37" s="4">
        <f>(0.25*SQRT(T18))/T23*T11*T12*100*100</f>
        <v>4.401845076711024</v>
      </c>
      <c r="U37" s="4" t="s">
        <v>61</v>
      </c>
      <c r="W37" s="4" t="s">
        <v>106</v>
      </c>
      <c r="X37" s="4">
        <f>0.17*1*SQRT(T18)*T12*T14*1000*1000/1000</f>
        <v>113.14502585178018</v>
      </c>
      <c r="Y37" s="4" t="s">
        <v>107</v>
      </c>
    </row>
    <row r="38" spans="2:25" x14ac:dyDescent="0.25">
      <c r="B38" s="2">
        <f>'Set a analizar'!B650</f>
        <v>-1</v>
      </c>
      <c r="C38" s="2" t="str">
        <f>'Set a analizar'!C650</f>
        <v>B15</v>
      </c>
      <c r="D38" s="2">
        <f>'Set a analizar'!D650</f>
        <v>15</v>
      </c>
      <c r="E38" s="2" t="str">
        <f>'Set a analizar'!E650</f>
        <v>SC</v>
      </c>
      <c r="F38" s="2" t="str">
        <f>'Set a analizar'!F650</f>
        <v>LinStatic</v>
      </c>
      <c r="G38" s="2">
        <f>'Set a analizar'!G650</f>
        <v>0</v>
      </c>
      <c r="H38" s="2">
        <f>'Set a analizar'!H650</f>
        <v>4.0339999999999998</v>
      </c>
      <c r="I38" s="2">
        <f>'Set a analizar'!I650</f>
        <v>0</v>
      </c>
      <c r="J38" s="2">
        <f>'Set a analizar'!J650</f>
        <v>1.8338000000000001</v>
      </c>
      <c r="K38" s="2">
        <f>'Set a analizar'!K650</f>
        <v>0</v>
      </c>
      <c r="L38" s="2">
        <f>'Set a analizar'!L650</f>
        <v>0</v>
      </c>
      <c r="M38" s="2">
        <f>'Set a analizar'!M650</f>
        <v>0</v>
      </c>
      <c r="N38" s="2">
        <f>'Set a analizar'!N650</f>
        <v>0.95830000000000004</v>
      </c>
      <c r="O38" s="2">
        <f>'Set a analizar'!O650</f>
        <v>46157</v>
      </c>
      <c r="P38" s="2">
        <f>'Set a analizar'!P650</f>
        <v>0.4748</v>
      </c>
      <c r="Q38" s="2">
        <f>'Set a analizar'!Q650</f>
        <v>0</v>
      </c>
      <c r="S38" s="4" t="s">
        <v>62</v>
      </c>
      <c r="T38" s="4">
        <f>1.4*T14*T12/T23*100*100</f>
        <v>3.75</v>
      </c>
      <c r="U38" s="4" t="s">
        <v>61</v>
      </c>
      <c r="W38" s="4" t="s">
        <v>109</v>
      </c>
      <c r="X38" s="4">
        <f>0.75*(X37+0.66*SQRT(T18)*T12*T14*1000)</f>
        <v>414.31046231019502</v>
      </c>
      <c r="Y38" s="4" t="s">
        <v>107</v>
      </c>
    </row>
    <row r="39" spans="2:25" x14ac:dyDescent="0.25">
      <c r="B39" s="2">
        <f>'Set a analizar'!B651</f>
        <v>-1</v>
      </c>
      <c r="C39" s="2" t="str">
        <f>'Set a analizar'!C651</f>
        <v>B15</v>
      </c>
      <c r="D39" s="2">
        <f>'Set a analizar'!D651</f>
        <v>15</v>
      </c>
      <c r="E39" s="2" t="str">
        <f>'Set a analizar'!E651</f>
        <v>SC</v>
      </c>
      <c r="F39" s="2" t="str">
        <f>'Set a analizar'!F651</f>
        <v>LinStatic</v>
      </c>
      <c r="G39" s="2">
        <f>'Set a analizar'!G651</f>
        <v>0</v>
      </c>
      <c r="H39" s="2">
        <f>'Set a analizar'!H651</f>
        <v>4.5087999999999999</v>
      </c>
      <c r="I39" s="2">
        <f>'Set a analizar'!I651</f>
        <v>0</v>
      </c>
      <c r="J39" s="2">
        <f>'Set a analizar'!J651</f>
        <v>1.8338000000000001</v>
      </c>
      <c r="K39" s="2">
        <f>'Set a analizar'!K651</f>
        <v>0</v>
      </c>
      <c r="L39" s="2">
        <f>'Set a analizar'!L651</f>
        <v>0</v>
      </c>
      <c r="M39" s="2">
        <f>'Set a analizar'!M651</f>
        <v>0</v>
      </c>
      <c r="N39" s="2">
        <f>'Set a analizar'!N651</f>
        <v>8.7599999999999997E-2</v>
      </c>
      <c r="O39" s="2">
        <f>'Set a analizar'!O651</f>
        <v>46157</v>
      </c>
      <c r="P39" s="2">
        <f>'Set a analizar'!P651</f>
        <v>0.9496</v>
      </c>
      <c r="Q39" s="2">
        <f>'Set a analizar'!Q651</f>
        <v>0</v>
      </c>
      <c r="S39" s="4" t="s">
        <v>63</v>
      </c>
      <c r="T39" s="4">
        <f>MIN(T37:T38)</f>
        <v>3.75</v>
      </c>
      <c r="U39" s="4" t="s">
        <v>61</v>
      </c>
    </row>
    <row r="40" spans="2:25" x14ac:dyDescent="0.25">
      <c r="B40" s="2">
        <f>'Set a analizar'!B652</f>
        <v>-1</v>
      </c>
      <c r="C40" s="2" t="str">
        <f>'Set a analizar'!C652</f>
        <v>B15</v>
      </c>
      <c r="D40" s="2">
        <f>'Set a analizar'!D652</f>
        <v>15</v>
      </c>
      <c r="E40" s="2" t="str">
        <f>'Set a analizar'!E652</f>
        <v>SC</v>
      </c>
      <c r="F40" s="2" t="str">
        <f>'Set a analizar'!F652</f>
        <v>LinStatic</v>
      </c>
      <c r="G40" s="2">
        <f>'Set a analizar'!G652</f>
        <v>0</v>
      </c>
      <c r="H40" s="2">
        <f>'Set a analizar'!H652</f>
        <v>4.5087999999999999</v>
      </c>
      <c r="I40" s="2">
        <f>'Set a analizar'!I652</f>
        <v>0</v>
      </c>
      <c r="J40" s="2">
        <f>'Set a analizar'!J652</f>
        <v>3.2303000000000002</v>
      </c>
      <c r="K40" s="2">
        <f>'Set a analizar'!K652</f>
        <v>0</v>
      </c>
      <c r="L40" s="2">
        <f>'Set a analizar'!L652</f>
        <v>0</v>
      </c>
      <c r="M40" s="2">
        <f>'Set a analizar'!M652</f>
        <v>0</v>
      </c>
      <c r="N40" s="2">
        <f>'Set a analizar'!N652</f>
        <v>-6.7999999999999996E-3</v>
      </c>
      <c r="O40" s="2">
        <f>'Set a analizar'!O652</f>
        <v>46188</v>
      </c>
      <c r="P40" s="2">
        <f>'Set a analizar'!P652</f>
        <v>0</v>
      </c>
      <c r="Q40" s="2">
        <f>'Set a analizar'!Q652</f>
        <v>0</v>
      </c>
      <c r="S40" s="4" t="s">
        <v>64</v>
      </c>
      <c r="T40" s="6">
        <f>T39/(T12*100*T14*100)</f>
        <v>3.3333333333333335E-3</v>
      </c>
      <c r="U40" s="4"/>
      <c r="W40" s="26" t="s">
        <v>110</v>
      </c>
      <c r="X40" s="26"/>
      <c r="Y40" s="26"/>
    </row>
    <row r="41" spans="2:25" x14ac:dyDescent="0.25">
      <c r="B41" s="2">
        <f>'Set a analizar'!B653</f>
        <v>-1</v>
      </c>
      <c r="C41" s="2" t="str">
        <f>'Set a analizar'!C653</f>
        <v>B15</v>
      </c>
      <c r="D41" s="2">
        <f>'Set a analizar'!D653</f>
        <v>15</v>
      </c>
      <c r="E41" s="2" t="str">
        <f>'Set a analizar'!E653</f>
        <v>SC</v>
      </c>
      <c r="F41" s="2" t="str">
        <f>'Set a analizar'!F653</f>
        <v>LinStatic</v>
      </c>
      <c r="G41" s="2">
        <f>'Set a analizar'!G653</f>
        <v>0</v>
      </c>
      <c r="H41" s="2">
        <f>'Set a analizar'!H653</f>
        <v>4.9836</v>
      </c>
      <c r="I41" s="2">
        <f>'Set a analizar'!I653</f>
        <v>0</v>
      </c>
      <c r="J41" s="2">
        <f>'Set a analizar'!J653</f>
        <v>3.2303000000000002</v>
      </c>
      <c r="K41" s="2">
        <f>'Set a analizar'!K653</f>
        <v>0</v>
      </c>
      <c r="L41" s="2">
        <f>'Set a analizar'!L653</f>
        <v>0</v>
      </c>
      <c r="M41" s="2">
        <f>'Set a analizar'!M653</f>
        <v>0</v>
      </c>
      <c r="N41" s="2">
        <f>'Set a analizar'!N653</f>
        <v>-1.5406</v>
      </c>
      <c r="O41" s="2">
        <f>'Set a analizar'!O653</f>
        <v>46188</v>
      </c>
      <c r="P41" s="2">
        <f>'Set a analizar'!P653</f>
        <v>0.4748</v>
      </c>
      <c r="Q41" s="2">
        <f>'Set a analizar'!Q653</f>
        <v>0</v>
      </c>
      <c r="S41" s="4"/>
      <c r="T41" s="4"/>
      <c r="U41" s="4"/>
      <c r="W41" s="4" t="s">
        <v>112</v>
      </c>
      <c r="X41" s="4">
        <f>0.75*X37/2</f>
        <v>42.429384694417564</v>
      </c>
      <c r="Y41" s="4"/>
    </row>
    <row r="42" spans="2:25" x14ac:dyDescent="0.25">
      <c r="B42" s="2">
        <f>'Set a analizar'!B654</f>
        <v>-1</v>
      </c>
      <c r="C42" s="2" t="str">
        <f>'Set a analizar'!C654</f>
        <v>B15</v>
      </c>
      <c r="D42" s="2">
        <f>'Set a analizar'!D654</f>
        <v>15</v>
      </c>
      <c r="E42" s="2" t="str">
        <f>'Set a analizar'!E654</f>
        <v>SC</v>
      </c>
      <c r="F42" s="2" t="str">
        <f>'Set a analizar'!F654</f>
        <v>LinStatic</v>
      </c>
      <c r="G42" s="2">
        <f>'Set a analizar'!G654</f>
        <v>0</v>
      </c>
      <c r="H42" s="2">
        <f>'Set a analizar'!H654</f>
        <v>5.4584000000000001</v>
      </c>
      <c r="I42" s="2">
        <f>'Set a analizar'!I654</f>
        <v>0</v>
      </c>
      <c r="J42" s="2">
        <f>'Set a analizar'!J654</f>
        <v>3.2303000000000002</v>
      </c>
      <c r="K42" s="2">
        <f>'Set a analizar'!K654</f>
        <v>0</v>
      </c>
      <c r="L42" s="2">
        <f>'Set a analizar'!L654</f>
        <v>0</v>
      </c>
      <c r="M42" s="2">
        <f>'Set a analizar'!M654</f>
        <v>0</v>
      </c>
      <c r="N42" s="2">
        <f>'Set a analizar'!N654</f>
        <v>-3.0743999999999998</v>
      </c>
      <c r="O42" s="2">
        <f>'Set a analizar'!O654</f>
        <v>46188</v>
      </c>
      <c r="P42" s="2">
        <f>'Set a analizar'!P654</f>
        <v>0.9496</v>
      </c>
      <c r="Q42" s="2">
        <f>'Set a analizar'!Q654</f>
        <v>0</v>
      </c>
      <c r="S42" s="26" t="s">
        <v>66</v>
      </c>
      <c r="T42" s="26"/>
      <c r="U42" s="26"/>
      <c r="W42" s="4" t="s">
        <v>111</v>
      </c>
      <c r="X42" s="4" t="str">
        <f>IF(X36&lt;X41,"No se requiere armadura","Se requiere armadura")</f>
        <v>Se requiere armadura</v>
      </c>
      <c r="Y42" s="4"/>
    </row>
    <row r="43" spans="2:25" x14ac:dyDescent="0.25">
      <c r="B43" s="2">
        <f>'Set a analizar'!B655</f>
        <v>-1</v>
      </c>
      <c r="C43" s="2" t="str">
        <f>'Set a analizar'!C655</f>
        <v>B15</v>
      </c>
      <c r="D43" s="2">
        <f>'Set a analizar'!D655</f>
        <v>15</v>
      </c>
      <c r="E43" s="2" t="str">
        <f>'Set a analizar'!E655</f>
        <v>SC</v>
      </c>
      <c r="F43" s="2" t="str">
        <f>'Set a analizar'!F655</f>
        <v>LinStatic</v>
      </c>
      <c r="G43" s="2">
        <f>'Set a analizar'!G655</f>
        <v>0</v>
      </c>
      <c r="H43" s="2">
        <f>'Set a analizar'!H655</f>
        <v>5.4584000000000001</v>
      </c>
      <c r="I43" s="2">
        <f>'Set a analizar'!I655</f>
        <v>0</v>
      </c>
      <c r="J43" s="2">
        <f>'Set a analizar'!J655</f>
        <v>4.3032000000000004</v>
      </c>
      <c r="K43" s="2">
        <f>'Set a analizar'!K655</f>
        <v>0</v>
      </c>
      <c r="L43" s="2">
        <f>'Set a analizar'!L655</f>
        <v>0</v>
      </c>
      <c r="M43" s="2">
        <f>'Set a analizar'!M655</f>
        <v>0</v>
      </c>
      <c r="N43" s="2">
        <f>'Set a analizar'!N655</f>
        <v>-3.2223000000000002</v>
      </c>
      <c r="O43" s="2">
        <f>'Set a analizar'!O655</f>
        <v>46218</v>
      </c>
      <c r="P43" s="2">
        <f>'Set a analizar'!P655</f>
        <v>0</v>
      </c>
      <c r="Q43" s="2">
        <f>'Set a analizar'!Q655</f>
        <v>0</v>
      </c>
      <c r="S43" s="4" t="s">
        <v>67</v>
      </c>
      <c r="T43" s="4">
        <f>0.375*T14</f>
        <v>0.16875000000000001</v>
      </c>
      <c r="U43" s="4" t="s">
        <v>7</v>
      </c>
      <c r="W43" s="4"/>
      <c r="X43" s="4"/>
      <c r="Y43" s="4"/>
    </row>
    <row r="44" spans="2:25" x14ac:dyDescent="0.25">
      <c r="B44" s="2">
        <f>'Set a analizar'!B656</f>
        <v>-1</v>
      </c>
      <c r="C44" s="2" t="str">
        <f>'Set a analizar'!C656</f>
        <v>B15</v>
      </c>
      <c r="D44" s="2">
        <f>'Set a analizar'!D656</f>
        <v>15</v>
      </c>
      <c r="E44" s="2" t="str">
        <f>'Set a analizar'!E656</f>
        <v>SC</v>
      </c>
      <c r="F44" s="2" t="str">
        <f>'Set a analizar'!F656</f>
        <v>LinStatic</v>
      </c>
      <c r="G44" s="2">
        <f>'Set a analizar'!G656</f>
        <v>0</v>
      </c>
      <c r="H44" s="2">
        <f>'Set a analizar'!H656</f>
        <v>5.8582000000000001</v>
      </c>
      <c r="I44" s="2">
        <f>'Set a analizar'!I656</f>
        <v>0</v>
      </c>
      <c r="J44" s="2">
        <f>'Set a analizar'!J656</f>
        <v>4.3032000000000004</v>
      </c>
      <c r="K44" s="2">
        <f>'Set a analizar'!K656</f>
        <v>0</v>
      </c>
      <c r="L44" s="2">
        <f>'Set a analizar'!L656</f>
        <v>0</v>
      </c>
      <c r="M44" s="2">
        <f>'Set a analizar'!M656</f>
        <v>0</v>
      </c>
      <c r="N44" s="2">
        <f>'Set a analizar'!N656</f>
        <v>-4.9428000000000001</v>
      </c>
      <c r="O44" s="2">
        <f>'Set a analizar'!O656</f>
        <v>46218</v>
      </c>
      <c r="P44" s="2">
        <f>'Set a analizar'!P656</f>
        <v>0.39979999999999999</v>
      </c>
      <c r="Q44" s="2">
        <f>'Set a analizar'!Q656</f>
        <v>0</v>
      </c>
      <c r="S44" s="4" t="s">
        <v>70</v>
      </c>
      <c r="T44" s="4">
        <f>IF(AB5&lt;=28,AC5,IF(AB5&gt;=55,AC6,AC7))</f>
        <v>0.79999999999999993</v>
      </c>
      <c r="U44" s="4"/>
      <c r="W44" s="4" t="s">
        <v>113</v>
      </c>
      <c r="X44" s="4">
        <f>(X36-0.75*X37)/0.75</f>
        <v>54.166486148219825</v>
      </c>
      <c r="Y44" s="4" t="s">
        <v>107</v>
      </c>
    </row>
    <row r="45" spans="2:25" x14ac:dyDescent="0.25">
      <c r="B45" s="2">
        <f>'Set a analizar'!B657</f>
        <v>-1</v>
      </c>
      <c r="C45" s="2" t="str">
        <f>'Set a analizar'!C657</f>
        <v>B15</v>
      </c>
      <c r="D45" s="2">
        <f>'Set a analizar'!D657</f>
        <v>15</v>
      </c>
      <c r="E45" s="2" t="str">
        <f>'Set a analizar'!E657</f>
        <v>SC</v>
      </c>
      <c r="F45" s="2" t="str">
        <f>'Set a analizar'!F657</f>
        <v>LinStatic</v>
      </c>
      <c r="G45" s="2">
        <f>'Set a analizar'!G657</f>
        <v>0</v>
      </c>
      <c r="H45" s="2">
        <f>'Set a analizar'!H657</f>
        <v>6.2580999999999998</v>
      </c>
      <c r="I45" s="2">
        <f>'Set a analizar'!I657</f>
        <v>0</v>
      </c>
      <c r="J45" s="2">
        <f>'Set a analizar'!J657</f>
        <v>4.3032000000000004</v>
      </c>
      <c r="K45" s="2">
        <f>'Set a analizar'!K657</f>
        <v>0</v>
      </c>
      <c r="L45" s="2">
        <f>'Set a analizar'!L657</f>
        <v>0</v>
      </c>
      <c r="M45" s="2">
        <f>'Set a analizar'!M657</f>
        <v>0</v>
      </c>
      <c r="N45" s="2">
        <f>'Set a analizar'!N657</f>
        <v>-6.6631999999999998</v>
      </c>
      <c r="O45" s="2">
        <f>'Set a analizar'!O657</f>
        <v>46218</v>
      </c>
      <c r="P45" s="2">
        <f>'Set a analizar'!P657</f>
        <v>0.79959999999999998</v>
      </c>
      <c r="Q45" s="2">
        <f>'Set a analizar'!Q657</f>
        <v>0</v>
      </c>
      <c r="S45" s="4" t="s">
        <v>68</v>
      </c>
      <c r="T45" s="4">
        <f>T43*T44</f>
        <v>0.13500000000000001</v>
      </c>
      <c r="U45" s="4" t="s">
        <v>7</v>
      </c>
    </row>
    <row r="46" spans="2:25" ht="30" x14ac:dyDescent="0.25">
      <c r="B46" s="2">
        <f>'Set a analizar'!B658</f>
        <v>-1</v>
      </c>
      <c r="C46" s="2" t="str">
        <f>'Set a analizar'!C658</f>
        <v>B15</v>
      </c>
      <c r="D46" s="2">
        <f>'Set a analizar'!D658</f>
        <v>15</v>
      </c>
      <c r="E46" s="2" t="str">
        <f>'Set a analizar'!E658</f>
        <v>SX</v>
      </c>
      <c r="F46" s="2" t="str">
        <f>'Set a analizar'!F658</f>
        <v>LinRespSpec</v>
      </c>
      <c r="G46" s="2" t="str">
        <f>'Set a analizar'!G658</f>
        <v>Max</v>
      </c>
      <c r="H46" s="2">
        <f>'Set a analizar'!H658</f>
        <v>0.15</v>
      </c>
      <c r="I46" s="2">
        <f>'Set a analizar'!I658</f>
        <v>0</v>
      </c>
      <c r="J46" s="2">
        <f>'Set a analizar'!J658</f>
        <v>4.3400000000000001E-2</v>
      </c>
      <c r="K46" s="2">
        <f>'Set a analizar'!K658</f>
        <v>0</v>
      </c>
      <c r="L46" s="2">
        <f>'Set a analizar'!L658</f>
        <v>0</v>
      </c>
      <c r="M46" s="2">
        <f>'Set a analizar'!M658</f>
        <v>0</v>
      </c>
      <c r="N46" s="2">
        <f>'Set a analizar'!N658</f>
        <v>8.1299999999999997E-2</v>
      </c>
      <c r="O46" s="2">
        <f>'Set a analizar'!O658</f>
        <v>46037</v>
      </c>
      <c r="P46" s="2">
        <f>'Set a analizar'!P658</f>
        <v>0.15</v>
      </c>
      <c r="Q46" s="2">
        <f>'Set a analizar'!Q658</f>
        <v>0</v>
      </c>
      <c r="S46" s="4" t="s">
        <v>72</v>
      </c>
      <c r="T46" s="4">
        <f>(0.85*T18*T12*T45)/T23</f>
        <v>2.3906250000000004E-3</v>
      </c>
      <c r="U46" s="4" t="s">
        <v>61</v>
      </c>
      <c r="W46" s="26" t="s">
        <v>114</v>
      </c>
      <c r="X46" s="26"/>
      <c r="Y46" s="26"/>
    </row>
    <row r="47" spans="2:25" ht="30" x14ac:dyDescent="0.25">
      <c r="B47" s="2">
        <f>'Set a analizar'!B659</f>
        <v>-1</v>
      </c>
      <c r="C47" s="2" t="str">
        <f>'Set a analizar'!C659</f>
        <v>B15</v>
      </c>
      <c r="D47" s="2">
        <f>'Set a analizar'!D659</f>
        <v>15</v>
      </c>
      <c r="E47" s="2" t="str">
        <f>'Set a analizar'!E659</f>
        <v>SX</v>
      </c>
      <c r="F47" s="2" t="str">
        <f>'Set a analizar'!F659</f>
        <v>LinRespSpec</v>
      </c>
      <c r="G47" s="2" t="str">
        <f>'Set a analizar'!G659</f>
        <v>Max</v>
      </c>
      <c r="H47" s="2">
        <f>'Set a analizar'!H659</f>
        <v>0.49</v>
      </c>
      <c r="I47" s="2">
        <f>'Set a analizar'!I659</f>
        <v>0</v>
      </c>
      <c r="J47" s="2">
        <f>'Set a analizar'!J659</f>
        <v>4.3400000000000001E-2</v>
      </c>
      <c r="K47" s="2">
        <f>'Set a analizar'!K659</f>
        <v>0</v>
      </c>
      <c r="L47" s="2">
        <f>'Set a analizar'!L659</f>
        <v>0</v>
      </c>
      <c r="M47" s="2">
        <f>'Set a analizar'!M659</f>
        <v>0</v>
      </c>
      <c r="N47" s="2">
        <f>'Set a analizar'!N659</f>
        <v>6.6500000000000004E-2</v>
      </c>
      <c r="O47" s="2">
        <f>'Set a analizar'!O659</f>
        <v>46037</v>
      </c>
      <c r="P47" s="2">
        <f>'Set a analizar'!P659</f>
        <v>0.49</v>
      </c>
      <c r="Q47" s="2">
        <f>'Set a analizar'!Q659</f>
        <v>0</v>
      </c>
      <c r="S47" s="4" t="s">
        <v>73</v>
      </c>
      <c r="T47" s="8">
        <f>T46/(T12*T14)</f>
        <v>2.1250000000000002E-2</v>
      </c>
      <c r="U47" s="4"/>
      <c r="W47" s="4" t="s">
        <v>115</v>
      </c>
      <c r="X47" s="4">
        <f>0.33*SQRT(T18)*T12*T14*1000</f>
        <v>219.63446194757327</v>
      </c>
      <c r="Y47" s="4" t="s">
        <v>107</v>
      </c>
    </row>
    <row r="48" spans="2:25" ht="30" x14ac:dyDescent="0.25">
      <c r="B48" s="2">
        <f>'Set a analizar'!B660</f>
        <v>-1</v>
      </c>
      <c r="C48" s="2" t="str">
        <f>'Set a analizar'!C660</f>
        <v>B15</v>
      </c>
      <c r="D48" s="2">
        <f>'Set a analizar'!D660</f>
        <v>15</v>
      </c>
      <c r="E48" s="2" t="str">
        <f>'Set a analizar'!E660</f>
        <v>SX</v>
      </c>
      <c r="F48" s="2" t="str">
        <f>'Set a analizar'!F660</f>
        <v>LinRespSpec</v>
      </c>
      <c r="G48" s="2" t="str">
        <f>'Set a analizar'!G660</f>
        <v>Max</v>
      </c>
      <c r="H48" s="2">
        <f>'Set a analizar'!H660</f>
        <v>0.83</v>
      </c>
      <c r="I48" s="2">
        <f>'Set a analizar'!I660</f>
        <v>0</v>
      </c>
      <c r="J48" s="2">
        <f>'Set a analizar'!J660</f>
        <v>4.3400000000000001E-2</v>
      </c>
      <c r="K48" s="2">
        <f>'Set a analizar'!K660</f>
        <v>0</v>
      </c>
      <c r="L48" s="2">
        <f>'Set a analizar'!L660</f>
        <v>0</v>
      </c>
      <c r="M48" s="2">
        <f>'Set a analizar'!M660</f>
        <v>0</v>
      </c>
      <c r="N48" s="2">
        <f>'Set a analizar'!N660</f>
        <v>5.1700000000000003E-2</v>
      </c>
      <c r="O48" s="2">
        <f>'Set a analizar'!O660</f>
        <v>46037</v>
      </c>
      <c r="P48" s="2">
        <f>'Set a analizar'!P660</f>
        <v>0.83</v>
      </c>
      <c r="Q48" s="2">
        <f>'Set a analizar'!Q660</f>
        <v>0</v>
      </c>
      <c r="W48" s="4" t="s">
        <v>117</v>
      </c>
      <c r="X48" s="4">
        <f>IF(X44&lt;X47,MIN(T14/2,0.6),(MIN(T14/4,0.3)))</f>
        <v>0.22500000000000001</v>
      </c>
      <c r="Y48" s="4" t="s">
        <v>7</v>
      </c>
    </row>
    <row r="49" spans="2:25" ht="30" x14ac:dyDescent="0.25">
      <c r="B49" s="2">
        <f>'Set a analizar'!B661</f>
        <v>-1</v>
      </c>
      <c r="C49" s="2" t="str">
        <f>'Set a analizar'!C661</f>
        <v>B15</v>
      </c>
      <c r="D49" s="2">
        <f>'Set a analizar'!D661</f>
        <v>15</v>
      </c>
      <c r="E49" s="2" t="str">
        <f>'Set a analizar'!E661</f>
        <v>SX</v>
      </c>
      <c r="F49" s="2" t="str">
        <f>'Set a analizar'!F661</f>
        <v>LinRespSpec</v>
      </c>
      <c r="G49" s="2" t="str">
        <f>'Set a analizar'!G661</f>
        <v>Max</v>
      </c>
      <c r="H49" s="2">
        <f>'Set a analizar'!H661</f>
        <v>0.83</v>
      </c>
      <c r="I49" s="2">
        <f>'Set a analizar'!I661</f>
        <v>0</v>
      </c>
      <c r="J49" s="2">
        <f>'Set a analizar'!J661</f>
        <v>2.3599999999999999E-2</v>
      </c>
      <c r="K49" s="2">
        <f>'Set a analizar'!K661</f>
        <v>0</v>
      </c>
      <c r="L49" s="2">
        <f>'Set a analizar'!L661</f>
        <v>0</v>
      </c>
      <c r="M49" s="2">
        <f>'Set a analizar'!M661</f>
        <v>0</v>
      </c>
      <c r="N49" s="2">
        <f>'Set a analizar'!N661</f>
        <v>5.0799999999999998E-2</v>
      </c>
      <c r="O49" s="2">
        <f>'Set a analizar'!O661</f>
        <v>46068</v>
      </c>
      <c r="P49" s="2">
        <f>'Set a analizar'!P661</f>
        <v>0</v>
      </c>
      <c r="Q49" s="2">
        <f>'Set a analizar'!Q661</f>
        <v>0</v>
      </c>
      <c r="S49" s="26" t="s">
        <v>94</v>
      </c>
      <c r="T49" s="26"/>
      <c r="U49" s="26"/>
      <c r="W49" s="4" t="s">
        <v>116</v>
      </c>
      <c r="X49" s="4">
        <f>X48</f>
        <v>0.22500000000000001</v>
      </c>
      <c r="Y49" s="4" t="s">
        <v>7</v>
      </c>
    </row>
    <row r="50" spans="2:25" ht="30" x14ac:dyDescent="0.25">
      <c r="B50" s="2">
        <f>'Set a analizar'!B662</f>
        <v>-1</v>
      </c>
      <c r="C50" s="2" t="str">
        <f>'Set a analizar'!C662</f>
        <v>B15</v>
      </c>
      <c r="D50" s="2">
        <f>'Set a analizar'!D662</f>
        <v>15</v>
      </c>
      <c r="E50" s="2" t="str">
        <f>'Set a analizar'!E662</f>
        <v>SX</v>
      </c>
      <c r="F50" s="2" t="str">
        <f>'Set a analizar'!F662</f>
        <v>LinRespSpec</v>
      </c>
      <c r="G50" s="2" t="str">
        <f>'Set a analizar'!G662</f>
        <v>Max</v>
      </c>
      <c r="H50" s="2">
        <f>'Set a analizar'!H662</f>
        <v>1.2448999999999999</v>
      </c>
      <c r="I50" s="2">
        <f>'Set a analizar'!I662</f>
        <v>0</v>
      </c>
      <c r="J50" s="2">
        <f>'Set a analizar'!J662</f>
        <v>2.3599999999999999E-2</v>
      </c>
      <c r="K50" s="2">
        <f>'Set a analizar'!K662</f>
        <v>0</v>
      </c>
      <c r="L50" s="2">
        <f>'Set a analizar'!L662</f>
        <v>0</v>
      </c>
      <c r="M50" s="2">
        <f>'Set a analizar'!M662</f>
        <v>0</v>
      </c>
      <c r="N50" s="2">
        <f>'Set a analizar'!N662</f>
        <v>4.1000000000000002E-2</v>
      </c>
      <c r="O50" s="2">
        <f>'Set a analizar'!O662</f>
        <v>46068</v>
      </c>
      <c r="P50" s="2">
        <f>'Set a analizar'!P662</f>
        <v>0.41499999999999998</v>
      </c>
      <c r="Q50" s="2">
        <f>'Set a analizar'!Q662</f>
        <v>0</v>
      </c>
      <c r="S50" s="4" t="s">
        <v>95</v>
      </c>
      <c r="T50" s="4">
        <f>AB26</f>
        <v>1520.5308443374599</v>
      </c>
      <c r="U50" s="4" t="s">
        <v>88</v>
      </c>
    </row>
    <row r="51" spans="2:25" ht="30" x14ac:dyDescent="0.25">
      <c r="B51" s="2">
        <f>'Set a analizar'!B663</f>
        <v>-1</v>
      </c>
      <c r="C51" s="2" t="str">
        <f>'Set a analizar'!C663</f>
        <v>B15</v>
      </c>
      <c r="D51" s="2">
        <f>'Set a analizar'!D663</f>
        <v>15</v>
      </c>
      <c r="E51" s="2" t="str">
        <f>'Set a analizar'!E663</f>
        <v>SX</v>
      </c>
      <c r="F51" s="2" t="str">
        <f>'Set a analizar'!F663</f>
        <v>LinRespSpec</v>
      </c>
      <c r="G51" s="2" t="str">
        <f>'Set a analizar'!G663</f>
        <v>Max</v>
      </c>
      <c r="H51" s="2">
        <f>'Set a analizar'!H663</f>
        <v>1.6598999999999999</v>
      </c>
      <c r="I51" s="2">
        <f>'Set a analizar'!I663</f>
        <v>0</v>
      </c>
      <c r="J51" s="2">
        <f>'Set a analizar'!J663</f>
        <v>2.3599999999999999E-2</v>
      </c>
      <c r="K51" s="2">
        <f>'Set a analizar'!K663</f>
        <v>0</v>
      </c>
      <c r="L51" s="2">
        <f>'Set a analizar'!L663</f>
        <v>0</v>
      </c>
      <c r="M51" s="2">
        <f>'Set a analizar'!M663</f>
        <v>0</v>
      </c>
      <c r="N51" s="2">
        <f>'Set a analizar'!N663</f>
        <v>3.1199999999999999E-2</v>
      </c>
      <c r="O51" s="2">
        <f>'Set a analizar'!O663</f>
        <v>46068</v>
      </c>
      <c r="P51" s="2">
        <f>'Set a analizar'!P663</f>
        <v>0.83</v>
      </c>
      <c r="Q51" s="2">
        <f>'Set a analizar'!Q663</f>
        <v>0</v>
      </c>
      <c r="S51" s="4" t="s">
        <v>95</v>
      </c>
      <c r="T51" s="4">
        <f>T50/1000000</f>
        <v>1.5205308443374599E-3</v>
      </c>
      <c r="U51" s="4" t="s">
        <v>82</v>
      </c>
      <c r="W51" s="26" t="s">
        <v>118</v>
      </c>
      <c r="X51" s="26"/>
      <c r="Y51" s="26"/>
    </row>
    <row r="52" spans="2:25" ht="30" x14ac:dyDescent="0.25">
      <c r="B52" s="2">
        <f>'Set a analizar'!B664</f>
        <v>-1</v>
      </c>
      <c r="C52" s="2" t="str">
        <f>'Set a analizar'!C664</f>
        <v>B15</v>
      </c>
      <c r="D52" s="2">
        <f>'Set a analizar'!D664</f>
        <v>15</v>
      </c>
      <c r="E52" s="2" t="str">
        <f>'Set a analizar'!E664</f>
        <v>SX</v>
      </c>
      <c r="F52" s="2" t="str">
        <f>'Set a analizar'!F664</f>
        <v>LinRespSpec</v>
      </c>
      <c r="G52" s="2" t="str">
        <f>'Set a analizar'!G664</f>
        <v>Max</v>
      </c>
      <c r="H52" s="2">
        <f>'Set a analizar'!H664</f>
        <v>1.6598999999999999</v>
      </c>
      <c r="I52" s="2">
        <f>'Set a analizar'!I664</f>
        <v>0</v>
      </c>
      <c r="J52" s="2">
        <f>'Set a analizar'!J664</f>
        <v>1.8100000000000002E-2</v>
      </c>
      <c r="K52" s="2">
        <f>'Set a analizar'!K664</f>
        <v>0</v>
      </c>
      <c r="L52" s="2">
        <f>'Set a analizar'!L664</f>
        <v>0</v>
      </c>
      <c r="M52" s="2">
        <f>'Set a analizar'!M664</f>
        <v>0</v>
      </c>
      <c r="N52" s="2">
        <f>'Set a analizar'!N664</f>
        <v>3.04E-2</v>
      </c>
      <c r="O52" s="2">
        <f>'Set a analizar'!O664</f>
        <v>46096</v>
      </c>
      <c r="P52" s="2">
        <f>'Set a analizar'!P664</f>
        <v>0</v>
      </c>
      <c r="Q52" s="2">
        <f>'Set a analizar'!Q664</f>
        <v>0</v>
      </c>
      <c r="W52" s="4" t="s">
        <v>119</v>
      </c>
      <c r="X52" s="4">
        <f>X49*X44/(T23*T14)*1000</f>
        <v>64.483912081214086</v>
      </c>
      <c r="Y52" s="4" t="s">
        <v>88</v>
      </c>
    </row>
    <row r="53" spans="2:25" ht="30" x14ac:dyDescent="0.25">
      <c r="B53" s="2">
        <f>'Set a analizar'!B665</f>
        <v>-1</v>
      </c>
      <c r="C53" s="2" t="str">
        <f>'Set a analizar'!C665</f>
        <v>B15</v>
      </c>
      <c r="D53" s="2">
        <f>'Set a analizar'!D665</f>
        <v>15</v>
      </c>
      <c r="E53" s="2" t="str">
        <f>'Set a analizar'!E665</f>
        <v>SX</v>
      </c>
      <c r="F53" s="2" t="str">
        <f>'Set a analizar'!F665</f>
        <v>LinRespSpec</v>
      </c>
      <c r="G53" s="2" t="str">
        <f>'Set a analizar'!G665</f>
        <v>Max</v>
      </c>
      <c r="H53" s="2">
        <f>'Set a analizar'!H665</f>
        <v>2.1347</v>
      </c>
      <c r="I53" s="2">
        <f>'Set a analizar'!I665</f>
        <v>0</v>
      </c>
      <c r="J53" s="2">
        <f>'Set a analizar'!J665</f>
        <v>1.8100000000000002E-2</v>
      </c>
      <c r="K53" s="2">
        <f>'Set a analizar'!K665</f>
        <v>0</v>
      </c>
      <c r="L53" s="2">
        <f>'Set a analizar'!L665</f>
        <v>0</v>
      </c>
      <c r="M53" s="2">
        <f>'Set a analizar'!M665</f>
        <v>0</v>
      </c>
      <c r="N53" s="2">
        <f>'Set a analizar'!N665</f>
        <v>2.18E-2</v>
      </c>
      <c r="O53" s="2">
        <f>'Set a analizar'!O665</f>
        <v>46096</v>
      </c>
      <c r="P53" s="2">
        <f>'Set a analizar'!P665</f>
        <v>0.4748</v>
      </c>
      <c r="Q53" s="2">
        <f>'Set a analizar'!Q665</f>
        <v>0</v>
      </c>
      <c r="W53" s="4" t="s">
        <v>120</v>
      </c>
      <c r="X53" s="4">
        <f>AG26*2</f>
        <v>100.53096491487338</v>
      </c>
      <c r="Y53" s="4" t="s">
        <v>88</v>
      </c>
    </row>
    <row r="54" spans="2:25" ht="30" x14ac:dyDescent="0.25">
      <c r="B54" s="2">
        <f>'Set a analizar'!B666</f>
        <v>-1</v>
      </c>
      <c r="C54" s="2" t="str">
        <f>'Set a analizar'!C666</f>
        <v>B15</v>
      </c>
      <c r="D54" s="2">
        <f>'Set a analizar'!D666</f>
        <v>15</v>
      </c>
      <c r="E54" s="2" t="str">
        <f>'Set a analizar'!E666</f>
        <v>SX</v>
      </c>
      <c r="F54" s="2" t="str">
        <f>'Set a analizar'!F666</f>
        <v>LinRespSpec</v>
      </c>
      <c r="G54" s="2" t="str">
        <f>'Set a analizar'!G666</f>
        <v>Max</v>
      </c>
      <c r="H54" s="2">
        <f>'Set a analizar'!H666</f>
        <v>2.6095000000000002</v>
      </c>
      <c r="I54" s="2">
        <f>'Set a analizar'!I666</f>
        <v>0</v>
      </c>
      <c r="J54" s="2">
        <f>'Set a analizar'!J666</f>
        <v>1.8100000000000002E-2</v>
      </c>
      <c r="K54" s="2">
        <f>'Set a analizar'!K666</f>
        <v>0</v>
      </c>
      <c r="L54" s="2">
        <f>'Set a analizar'!L666</f>
        <v>0</v>
      </c>
      <c r="M54" s="2">
        <f>'Set a analizar'!M666</f>
        <v>0</v>
      </c>
      <c r="N54" s="2">
        <f>'Set a analizar'!N666</f>
        <v>1.3100000000000001E-2</v>
      </c>
      <c r="O54" s="2">
        <f>'Set a analizar'!O666</f>
        <v>46096</v>
      </c>
      <c r="P54" s="2">
        <f>'Set a analizar'!P666</f>
        <v>0.9496</v>
      </c>
      <c r="Q54" s="2">
        <f>'Set a analizar'!Q666</f>
        <v>0</v>
      </c>
      <c r="S54" s="26" t="s">
        <v>79</v>
      </c>
      <c r="T54" s="26"/>
      <c r="U54" s="26"/>
      <c r="W54" s="4"/>
      <c r="X54" s="4"/>
      <c r="Y54" s="4"/>
    </row>
    <row r="55" spans="2:25" ht="30" x14ac:dyDescent="0.25">
      <c r="B55" s="2">
        <f>'Set a analizar'!B667</f>
        <v>-1</v>
      </c>
      <c r="C55" s="2" t="str">
        <f>'Set a analizar'!C667</f>
        <v>B15</v>
      </c>
      <c r="D55" s="2">
        <f>'Set a analizar'!D667</f>
        <v>15</v>
      </c>
      <c r="E55" s="2" t="str">
        <f>'Set a analizar'!E667</f>
        <v>SX</v>
      </c>
      <c r="F55" s="2" t="str">
        <f>'Set a analizar'!F667</f>
        <v>LinRespSpec</v>
      </c>
      <c r="G55" s="2" t="str">
        <f>'Set a analizar'!G667</f>
        <v>Max</v>
      </c>
      <c r="H55" s="2">
        <f>'Set a analizar'!H667</f>
        <v>2.6095000000000002</v>
      </c>
      <c r="I55" s="2">
        <f>'Set a analizar'!I667</f>
        <v>0</v>
      </c>
      <c r="J55" s="2">
        <f>'Set a analizar'!J667</f>
        <v>1.66E-2</v>
      </c>
      <c r="K55" s="2">
        <f>'Set a analizar'!K667</f>
        <v>0</v>
      </c>
      <c r="L55" s="2">
        <f>'Set a analizar'!L667</f>
        <v>0</v>
      </c>
      <c r="M55" s="2">
        <f>'Set a analizar'!M667</f>
        <v>0</v>
      </c>
      <c r="N55" s="2">
        <f>'Set a analizar'!N667</f>
        <v>1.2500000000000001E-2</v>
      </c>
      <c r="O55" s="2">
        <f>'Set a analizar'!O667</f>
        <v>46127</v>
      </c>
      <c r="P55" s="2">
        <f>'Set a analizar'!P667</f>
        <v>0</v>
      </c>
      <c r="Q55" s="2">
        <f>'Set a analizar'!Q667</f>
        <v>0</v>
      </c>
      <c r="S55" s="4" t="s">
        <v>74</v>
      </c>
      <c r="T55" s="4">
        <f>(T51*T23)/(0.85*T18*T12)</f>
        <v>8.5865271209644795E-2</v>
      </c>
      <c r="U55" s="4" t="s">
        <v>7</v>
      </c>
      <c r="W55" s="4" t="s">
        <v>121</v>
      </c>
      <c r="X55" s="4">
        <f>MAX((0.062*SQRT(T18)*T12*X49)/T23,(0.35*T12*X49/T23))*1000*1000</f>
        <v>49.124591056095035</v>
      </c>
      <c r="Y55" s="4" t="s">
        <v>88</v>
      </c>
    </row>
    <row r="56" spans="2:25" ht="30" x14ac:dyDescent="0.25">
      <c r="B56" s="2">
        <f>'Set a analizar'!B668</f>
        <v>-1</v>
      </c>
      <c r="C56" s="2" t="str">
        <f>'Set a analizar'!C668</f>
        <v>B15</v>
      </c>
      <c r="D56" s="2">
        <f>'Set a analizar'!D668</f>
        <v>15</v>
      </c>
      <c r="E56" s="2" t="str">
        <f>'Set a analizar'!E668</f>
        <v>SX</v>
      </c>
      <c r="F56" s="2" t="str">
        <f>'Set a analizar'!F668</f>
        <v>LinRespSpec</v>
      </c>
      <c r="G56" s="2" t="str">
        <f>'Set a analizar'!G668</f>
        <v>Max</v>
      </c>
      <c r="H56" s="2">
        <f>'Set a analizar'!H668</f>
        <v>3.0844</v>
      </c>
      <c r="I56" s="2">
        <f>'Set a analizar'!I668</f>
        <v>0</v>
      </c>
      <c r="J56" s="2">
        <f>'Set a analizar'!J668</f>
        <v>1.66E-2</v>
      </c>
      <c r="K56" s="2">
        <f>'Set a analizar'!K668</f>
        <v>0</v>
      </c>
      <c r="L56" s="2">
        <f>'Set a analizar'!L668</f>
        <v>0</v>
      </c>
      <c r="M56" s="2">
        <f>'Set a analizar'!M668</f>
        <v>0</v>
      </c>
      <c r="N56" s="2">
        <f>'Set a analizar'!N668</f>
        <v>4.5999999999999999E-3</v>
      </c>
      <c r="O56" s="2">
        <f>'Set a analizar'!O668</f>
        <v>46127</v>
      </c>
      <c r="P56" s="2">
        <f>'Set a analizar'!P668</f>
        <v>0.4748</v>
      </c>
      <c r="Q56" s="2">
        <f>'Set a analizar'!Q668</f>
        <v>0</v>
      </c>
      <c r="S56" s="4" t="s">
        <v>75</v>
      </c>
      <c r="T56" s="4">
        <f>T55/T44</f>
        <v>0.107331589012056</v>
      </c>
      <c r="U56" s="4" t="s">
        <v>7</v>
      </c>
      <c r="W56" s="28" t="str">
        <f>IF(X53&gt;X55,"cumple","no cumple")</f>
        <v>cumple</v>
      </c>
      <c r="X56" s="28"/>
      <c r="Y56" s="4"/>
    </row>
    <row r="57" spans="2:25" ht="30" x14ac:dyDescent="0.25">
      <c r="B57" s="2">
        <f>'Set a analizar'!B669</f>
        <v>-1</v>
      </c>
      <c r="C57" s="2" t="str">
        <f>'Set a analizar'!C669</f>
        <v>B15</v>
      </c>
      <c r="D57" s="2">
        <f>'Set a analizar'!D669</f>
        <v>15</v>
      </c>
      <c r="E57" s="2" t="str">
        <f>'Set a analizar'!E669</f>
        <v>SX</v>
      </c>
      <c r="F57" s="2" t="str">
        <f>'Set a analizar'!F669</f>
        <v>LinRespSpec</v>
      </c>
      <c r="G57" s="2" t="str">
        <f>'Set a analizar'!G669</f>
        <v>Max</v>
      </c>
      <c r="H57" s="2">
        <f>'Set a analizar'!H669</f>
        <v>3.5592000000000001</v>
      </c>
      <c r="I57" s="2">
        <f>'Set a analizar'!I669</f>
        <v>0</v>
      </c>
      <c r="J57" s="2">
        <f>'Set a analizar'!J669</f>
        <v>1.66E-2</v>
      </c>
      <c r="K57" s="2">
        <f>'Set a analizar'!K669</f>
        <v>0</v>
      </c>
      <c r="L57" s="2">
        <f>'Set a analizar'!L669</f>
        <v>0</v>
      </c>
      <c r="M57" s="2">
        <f>'Set a analizar'!M669</f>
        <v>0</v>
      </c>
      <c r="N57" s="2">
        <f>'Set a analizar'!N669</f>
        <v>3.3999999999999998E-3</v>
      </c>
      <c r="O57" s="2">
        <f>'Set a analizar'!O669</f>
        <v>46127</v>
      </c>
      <c r="P57" s="2">
        <f>'Set a analizar'!P669</f>
        <v>0.9496</v>
      </c>
      <c r="Q57" s="2">
        <f>'Set a analizar'!Q669</f>
        <v>0</v>
      </c>
      <c r="S57" s="4" t="s">
        <v>76</v>
      </c>
      <c r="T57" s="4">
        <f>(T14-T56)/T56*T25</f>
        <v>9.5778441596384226E-3</v>
      </c>
      <c r="U57" s="10" t="str">
        <f>IF(T57&gt;T26,"Está en fluencia","no está en fluencia")</f>
        <v>Está en fluencia</v>
      </c>
    </row>
    <row r="58" spans="2:25" ht="30" x14ac:dyDescent="0.25">
      <c r="B58" s="2">
        <f>'Set a analizar'!B670</f>
        <v>-1</v>
      </c>
      <c r="C58" s="2" t="str">
        <f>'Set a analizar'!C670</f>
        <v>B15</v>
      </c>
      <c r="D58" s="2">
        <f>'Set a analizar'!D670</f>
        <v>15</v>
      </c>
      <c r="E58" s="2" t="str">
        <f>'Set a analizar'!E670</f>
        <v>SX</v>
      </c>
      <c r="F58" s="2" t="str">
        <f>'Set a analizar'!F670</f>
        <v>LinRespSpec</v>
      </c>
      <c r="G58" s="2" t="str">
        <f>'Set a analizar'!G670</f>
        <v>Max</v>
      </c>
      <c r="H58" s="2">
        <f>'Set a analizar'!H670</f>
        <v>3.5592000000000001</v>
      </c>
      <c r="I58" s="2">
        <f>'Set a analizar'!I670</f>
        <v>0</v>
      </c>
      <c r="J58" s="2">
        <f>'Set a analizar'!J670</f>
        <v>1.7000000000000001E-2</v>
      </c>
      <c r="K58" s="2">
        <f>'Set a analizar'!K670</f>
        <v>0</v>
      </c>
      <c r="L58" s="2">
        <f>'Set a analizar'!L670</f>
        <v>0</v>
      </c>
      <c r="M58" s="2">
        <f>'Set a analizar'!M670</f>
        <v>0</v>
      </c>
      <c r="N58" s="2">
        <f>'Set a analizar'!N670</f>
        <v>4.0000000000000001E-3</v>
      </c>
      <c r="O58" s="2">
        <f>'Set a analizar'!O670</f>
        <v>46157</v>
      </c>
      <c r="P58" s="2">
        <f>'Set a analizar'!P670</f>
        <v>0</v>
      </c>
      <c r="Q58" s="2">
        <f>'Set a analizar'!Q670</f>
        <v>0</v>
      </c>
      <c r="W58" s="26" t="s">
        <v>125</v>
      </c>
      <c r="X58" s="26"/>
      <c r="Y58" s="26"/>
    </row>
    <row r="59" spans="2:25" ht="30" x14ac:dyDescent="0.25">
      <c r="B59" s="2">
        <f>'Set a analizar'!B671</f>
        <v>-1</v>
      </c>
      <c r="C59" s="2" t="str">
        <f>'Set a analizar'!C671</f>
        <v>B15</v>
      </c>
      <c r="D59" s="2">
        <f>'Set a analizar'!D671</f>
        <v>15</v>
      </c>
      <c r="E59" s="2" t="str">
        <f>'Set a analizar'!E671</f>
        <v>SX</v>
      </c>
      <c r="F59" s="2" t="str">
        <f>'Set a analizar'!F671</f>
        <v>LinRespSpec</v>
      </c>
      <c r="G59" s="2" t="str">
        <f>'Set a analizar'!G671</f>
        <v>Max</v>
      </c>
      <c r="H59" s="2">
        <f>'Set a analizar'!H671</f>
        <v>4.0339999999999998</v>
      </c>
      <c r="I59" s="2">
        <f>'Set a analizar'!I671</f>
        <v>0</v>
      </c>
      <c r="J59" s="2">
        <f>'Set a analizar'!J671</f>
        <v>1.7000000000000001E-2</v>
      </c>
      <c r="K59" s="2">
        <f>'Set a analizar'!K671</f>
        <v>0</v>
      </c>
      <c r="L59" s="2">
        <f>'Set a analizar'!L671</f>
        <v>0</v>
      </c>
      <c r="M59" s="2">
        <f>'Set a analizar'!M671</f>
        <v>0</v>
      </c>
      <c r="N59" s="2">
        <f>'Set a analizar'!N671</f>
        <v>1.2E-2</v>
      </c>
      <c r="O59" s="2">
        <f>'Set a analizar'!O671</f>
        <v>46157</v>
      </c>
      <c r="P59" s="2">
        <f>'Set a analizar'!P671</f>
        <v>0.4748</v>
      </c>
      <c r="Q59" s="2">
        <f>'Set a analizar'!Q671</f>
        <v>0</v>
      </c>
      <c r="W59" s="4" t="s">
        <v>122</v>
      </c>
      <c r="X59" s="4">
        <f>X53*T23*T14/X49/1000</f>
        <v>84.446010528493645</v>
      </c>
      <c r="Y59" s="4" t="s">
        <v>107</v>
      </c>
    </row>
    <row r="60" spans="2:25" ht="30" x14ac:dyDescent="0.25">
      <c r="B60" s="2">
        <f>'Set a analizar'!B672</f>
        <v>-1</v>
      </c>
      <c r="C60" s="2" t="str">
        <f>'Set a analizar'!C672</f>
        <v>B15</v>
      </c>
      <c r="D60" s="2">
        <f>'Set a analizar'!D672</f>
        <v>15</v>
      </c>
      <c r="E60" s="2" t="str">
        <f>'Set a analizar'!E672</f>
        <v>SX</v>
      </c>
      <c r="F60" s="2" t="str">
        <f>'Set a analizar'!F672</f>
        <v>LinRespSpec</v>
      </c>
      <c r="G60" s="2" t="str">
        <f>'Set a analizar'!G672</f>
        <v>Max</v>
      </c>
      <c r="H60" s="2">
        <f>'Set a analizar'!H672</f>
        <v>4.5087999999999999</v>
      </c>
      <c r="I60" s="2">
        <f>'Set a analizar'!I672</f>
        <v>0</v>
      </c>
      <c r="J60" s="2">
        <f>'Set a analizar'!J672</f>
        <v>1.7000000000000001E-2</v>
      </c>
      <c r="K60" s="2">
        <f>'Set a analizar'!K672</f>
        <v>0</v>
      </c>
      <c r="L60" s="2">
        <f>'Set a analizar'!L672</f>
        <v>0</v>
      </c>
      <c r="M60" s="2">
        <f>'Set a analizar'!M672</f>
        <v>0</v>
      </c>
      <c r="N60" s="2">
        <f>'Set a analizar'!N672</f>
        <v>0.02</v>
      </c>
      <c r="O60" s="2">
        <f>'Set a analizar'!O672</f>
        <v>46157</v>
      </c>
      <c r="P60" s="2">
        <f>'Set a analizar'!P672</f>
        <v>0.9496</v>
      </c>
      <c r="Q60" s="2">
        <f>'Set a analizar'!Q672</f>
        <v>0</v>
      </c>
      <c r="S60" s="26" t="s">
        <v>97</v>
      </c>
      <c r="T60" s="26"/>
      <c r="U60" s="26"/>
      <c r="W60" s="4"/>
      <c r="X60" s="4"/>
      <c r="Y60" s="4"/>
    </row>
    <row r="61" spans="2:25" ht="30" x14ac:dyDescent="0.25">
      <c r="B61" s="2">
        <f>'Set a analizar'!B673</f>
        <v>-1</v>
      </c>
      <c r="C61" s="2" t="str">
        <f>'Set a analizar'!C673</f>
        <v>B15</v>
      </c>
      <c r="D61" s="2">
        <f>'Set a analizar'!D673</f>
        <v>15</v>
      </c>
      <c r="E61" s="2" t="str">
        <f>'Set a analizar'!E673</f>
        <v>SX</v>
      </c>
      <c r="F61" s="2" t="str">
        <f>'Set a analizar'!F673</f>
        <v>LinRespSpec</v>
      </c>
      <c r="G61" s="2" t="str">
        <f>'Set a analizar'!G673</f>
        <v>Max</v>
      </c>
      <c r="H61" s="2">
        <f>'Set a analizar'!H673</f>
        <v>4.5087999999999999</v>
      </c>
      <c r="I61" s="2">
        <f>'Set a analizar'!I673</f>
        <v>0</v>
      </c>
      <c r="J61" s="2">
        <f>'Set a analizar'!J673</f>
        <v>1.9699999999999999E-2</v>
      </c>
      <c r="K61" s="2">
        <f>'Set a analizar'!K673</f>
        <v>0</v>
      </c>
      <c r="L61" s="2">
        <f>'Set a analizar'!L673</f>
        <v>0</v>
      </c>
      <c r="M61" s="2">
        <f>'Set a analizar'!M673</f>
        <v>0</v>
      </c>
      <c r="N61" s="2">
        <f>'Set a analizar'!N673</f>
        <v>2.07E-2</v>
      </c>
      <c r="O61" s="2">
        <f>'Set a analizar'!O673</f>
        <v>46188</v>
      </c>
      <c r="P61" s="2">
        <f>'Set a analizar'!P673</f>
        <v>0</v>
      </c>
      <c r="Q61" s="2">
        <f>'Set a analizar'!Q673</f>
        <v>0</v>
      </c>
      <c r="S61" s="4" t="s">
        <v>80</v>
      </c>
      <c r="T61" s="4">
        <f>T51*T23*(T14-(T55/2))*1000</f>
        <v>259.96256298012997</v>
      </c>
      <c r="U61" s="4" t="s">
        <v>83</v>
      </c>
      <c r="W61" s="4" t="s">
        <v>123</v>
      </c>
      <c r="X61" s="4">
        <f>X59+X37</f>
        <v>197.59103638027381</v>
      </c>
      <c r="Y61" s="4" t="s">
        <v>107</v>
      </c>
    </row>
    <row r="62" spans="2:25" ht="30" x14ac:dyDescent="0.25">
      <c r="B62" s="2">
        <f>'Set a analizar'!B674</f>
        <v>-1</v>
      </c>
      <c r="C62" s="2" t="str">
        <f>'Set a analizar'!C674</f>
        <v>B15</v>
      </c>
      <c r="D62" s="2">
        <f>'Set a analizar'!D674</f>
        <v>15</v>
      </c>
      <c r="E62" s="2" t="str">
        <f>'Set a analizar'!E674</f>
        <v>SX</v>
      </c>
      <c r="F62" s="2" t="str">
        <f>'Set a analizar'!F674</f>
        <v>LinRespSpec</v>
      </c>
      <c r="G62" s="2" t="str">
        <f>'Set a analizar'!G674</f>
        <v>Max</v>
      </c>
      <c r="H62" s="2">
        <f>'Set a analizar'!H674</f>
        <v>4.9836</v>
      </c>
      <c r="I62" s="2">
        <f>'Set a analizar'!I674</f>
        <v>0</v>
      </c>
      <c r="J62" s="2">
        <f>'Set a analizar'!J674</f>
        <v>1.9699999999999999E-2</v>
      </c>
      <c r="K62" s="2">
        <f>'Set a analizar'!K674</f>
        <v>0</v>
      </c>
      <c r="L62" s="2">
        <f>'Set a analizar'!L674</f>
        <v>0</v>
      </c>
      <c r="M62" s="2">
        <f>'Set a analizar'!M674</f>
        <v>0</v>
      </c>
      <c r="N62" s="2">
        <f>'Set a analizar'!N674</f>
        <v>0.03</v>
      </c>
      <c r="O62" s="2">
        <f>'Set a analizar'!O674</f>
        <v>46188</v>
      </c>
      <c r="P62" s="2">
        <f>'Set a analizar'!P674</f>
        <v>0.4748</v>
      </c>
      <c r="Q62" s="2">
        <f>'Set a analizar'!Q674</f>
        <v>0</v>
      </c>
      <c r="S62" s="4" t="s">
        <v>84</v>
      </c>
      <c r="T62" s="4">
        <f>0.9*T61</f>
        <v>233.96630668211699</v>
      </c>
      <c r="U62" s="4" t="s">
        <v>83</v>
      </c>
      <c r="W62" s="4" t="s">
        <v>124</v>
      </c>
      <c r="X62" s="4">
        <f>X61*0.75</f>
        <v>148.19327728520534</v>
      </c>
      <c r="Y62" s="4"/>
    </row>
    <row r="63" spans="2:25" ht="30" x14ac:dyDescent="0.25">
      <c r="B63" s="2">
        <f>'Set a analizar'!B675</f>
        <v>-1</v>
      </c>
      <c r="C63" s="2" t="str">
        <f>'Set a analizar'!C675</f>
        <v>B15</v>
      </c>
      <c r="D63" s="2">
        <f>'Set a analizar'!D675</f>
        <v>15</v>
      </c>
      <c r="E63" s="2" t="str">
        <f>'Set a analizar'!E675</f>
        <v>SX</v>
      </c>
      <c r="F63" s="2" t="str">
        <f>'Set a analizar'!F675</f>
        <v>LinRespSpec</v>
      </c>
      <c r="G63" s="2" t="str">
        <f>'Set a analizar'!G675</f>
        <v>Max</v>
      </c>
      <c r="H63" s="2">
        <f>'Set a analizar'!H675</f>
        <v>5.4584000000000001</v>
      </c>
      <c r="I63" s="2">
        <f>'Set a analizar'!I675</f>
        <v>0</v>
      </c>
      <c r="J63" s="2">
        <f>'Set a analizar'!J675</f>
        <v>1.9699999999999999E-2</v>
      </c>
      <c r="K63" s="2">
        <f>'Set a analizar'!K675</f>
        <v>0</v>
      </c>
      <c r="L63" s="2">
        <f>'Set a analizar'!L675</f>
        <v>0</v>
      </c>
      <c r="M63" s="2">
        <f>'Set a analizar'!M675</f>
        <v>0</v>
      </c>
      <c r="N63" s="2">
        <f>'Set a analizar'!N675</f>
        <v>3.9399999999999998E-2</v>
      </c>
      <c r="O63" s="2">
        <f>'Set a analizar'!O675</f>
        <v>46188</v>
      </c>
      <c r="P63" s="2">
        <f>'Set a analizar'!P675</f>
        <v>0.9496</v>
      </c>
      <c r="Q63" s="2">
        <f>'Set a analizar'!Q675</f>
        <v>0</v>
      </c>
      <c r="S63" s="4" t="s">
        <v>98</v>
      </c>
      <c r="T63" s="4">
        <f>T5*-9.81</f>
        <v>190.52099100000001</v>
      </c>
      <c r="U63" s="4" t="s">
        <v>99</v>
      </c>
      <c r="W63" s="4"/>
      <c r="X63" s="4"/>
      <c r="Y63" s="4"/>
    </row>
    <row r="64" spans="2:25" ht="30" x14ac:dyDescent="0.25">
      <c r="B64" s="2">
        <f>'Set a analizar'!B676</f>
        <v>-1</v>
      </c>
      <c r="C64" s="2" t="str">
        <f>'Set a analizar'!C676</f>
        <v>B15</v>
      </c>
      <c r="D64" s="2">
        <f>'Set a analizar'!D676</f>
        <v>15</v>
      </c>
      <c r="E64" s="2" t="str">
        <f>'Set a analizar'!E676</f>
        <v>SX</v>
      </c>
      <c r="F64" s="2" t="str">
        <f>'Set a analizar'!F676</f>
        <v>LinRespSpec</v>
      </c>
      <c r="G64" s="2" t="str">
        <f>'Set a analizar'!G676</f>
        <v>Max</v>
      </c>
      <c r="H64" s="2">
        <f>'Set a analizar'!H676</f>
        <v>5.4584000000000001</v>
      </c>
      <c r="I64" s="2">
        <f>'Set a analizar'!I676</f>
        <v>0</v>
      </c>
      <c r="J64" s="2">
        <f>'Set a analizar'!J676</f>
        <v>2.8000000000000001E-2</v>
      </c>
      <c r="K64" s="2">
        <f>'Set a analizar'!K676</f>
        <v>0</v>
      </c>
      <c r="L64" s="2">
        <f>'Set a analizar'!L676</f>
        <v>0</v>
      </c>
      <c r="M64" s="2">
        <f>'Set a analizar'!M676</f>
        <v>0</v>
      </c>
      <c r="N64" s="2">
        <f>'Set a analizar'!N676</f>
        <v>4.0099999999999997E-2</v>
      </c>
      <c r="O64" s="2">
        <f>'Set a analizar'!O676</f>
        <v>46218</v>
      </c>
      <c r="P64" s="2">
        <f>'Set a analizar'!P676</f>
        <v>0</v>
      </c>
      <c r="Q64" s="2">
        <f>'Set a analizar'!Q676</f>
        <v>0</v>
      </c>
      <c r="S64" s="28" t="str">
        <f>IF(T63&lt;T62,"Cumple","no cumple")</f>
        <v>Cumple</v>
      </c>
      <c r="T64" s="28"/>
      <c r="U64" s="28"/>
      <c r="W64" s="28" t="str">
        <f>IF(0.75*X61&gt;X36,"estamos listos","subele")</f>
        <v>estamos listos</v>
      </c>
      <c r="X64" s="28"/>
      <c r="Y64" s="28"/>
    </row>
    <row r="65" spans="2:22" ht="30" x14ac:dyDescent="0.25">
      <c r="B65" s="2">
        <f>'Set a analizar'!B677</f>
        <v>-1</v>
      </c>
      <c r="C65" s="2" t="str">
        <f>'Set a analizar'!C677</f>
        <v>B15</v>
      </c>
      <c r="D65" s="2">
        <f>'Set a analizar'!D677</f>
        <v>15</v>
      </c>
      <c r="E65" s="2" t="str">
        <f>'Set a analizar'!E677</f>
        <v>SX</v>
      </c>
      <c r="F65" s="2" t="str">
        <f>'Set a analizar'!F677</f>
        <v>LinRespSpec</v>
      </c>
      <c r="G65" s="2" t="str">
        <f>'Set a analizar'!G677</f>
        <v>Max</v>
      </c>
      <c r="H65" s="2">
        <f>'Set a analizar'!H677</f>
        <v>5.8582000000000001</v>
      </c>
      <c r="I65" s="2">
        <f>'Set a analizar'!I677</f>
        <v>0</v>
      </c>
      <c r="J65" s="2">
        <f>'Set a analizar'!J677</f>
        <v>2.8000000000000001E-2</v>
      </c>
      <c r="K65" s="2">
        <f>'Set a analizar'!K677</f>
        <v>0</v>
      </c>
      <c r="L65" s="2">
        <f>'Set a analizar'!L677</f>
        <v>0</v>
      </c>
      <c r="M65" s="2">
        <f>'Set a analizar'!M677</f>
        <v>0</v>
      </c>
      <c r="N65" s="2">
        <f>'Set a analizar'!N677</f>
        <v>5.1299999999999998E-2</v>
      </c>
      <c r="O65" s="2">
        <f>'Set a analizar'!O677</f>
        <v>46218</v>
      </c>
      <c r="P65" s="2">
        <f>'Set a analizar'!P677</f>
        <v>0.39979999999999999</v>
      </c>
      <c r="Q65" s="2">
        <f>'Set a analizar'!Q677</f>
        <v>0</v>
      </c>
    </row>
    <row r="66" spans="2:22" ht="30" x14ac:dyDescent="0.25">
      <c r="B66" s="2">
        <f>'Set a analizar'!B678</f>
        <v>-1</v>
      </c>
      <c r="C66" s="2" t="str">
        <f>'Set a analizar'!C678</f>
        <v>B15</v>
      </c>
      <c r="D66" s="2">
        <f>'Set a analizar'!D678</f>
        <v>15</v>
      </c>
      <c r="E66" s="2" t="str">
        <f>'Set a analizar'!E678</f>
        <v>SX</v>
      </c>
      <c r="F66" s="2" t="str">
        <f>'Set a analizar'!F678</f>
        <v>LinRespSpec</v>
      </c>
      <c r="G66" s="2" t="str">
        <f>'Set a analizar'!G678</f>
        <v>Max</v>
      </c>
      <c r="H66" s="2">
        <f>'Set a analizar'!H678</f>
        <v>6.2580999999999998</v>
      </c>
      <c r="I66" s="2">
        <f>'Set a analizar'!I678</f>
        <v>0</v>
      </c>
      <c r="J66" s="2">
        <f>'Set a analizar'!J678</f>
        <v>2.8000000000000001E-2</v>
      </c>
      <c r="K66" s="2">
        <f>'Set a analizar'!K678</f>
        <v>0</v>
      </c>
      <c r="L66" s="2">
        <f>'Set a analizar'!L678</f>
        <v>0</v>
      </c>
      <c r="M66" s="2">
        <f>'Set a analizar'!M678</f>
        <v>0</v>
      </c>
      <c r="N66" s="2">
        <f>'Set a analizar'!N678</f>
        <v>6.25E-2</v>
      </c>
      <c r="O66" s="2">
        <f>'Set a analizar'!O678</f>
        <v>46218</v>
      </c>
      <c r="P66" s="2">
        <f>'Set a analizar'!P678</f>
        <v>0.79959999999999998</v>
      </c>
      <c r="Q66" s="2">
        <f>'Set a analizar'!Q678</f>
        <v>0</v>
      </c>
    </row>
    <row r="67" spans="2:22" ht="30" x14ac:dyDescent="0.25">
      <c r="B67" s="2">
        <f>'Set a analizar'!B679</f>
        <v>-1</v>
      </c>
      <c r="C67" s="2" t="str">
        <f>'Set a analizar'!C679</f>
        <v>B15</v>
      </c>
      <c r="D67" s="2">
        <f>'Set a analizar'!D679</f>
        <v>15</v>
      </c>
      <c r="E67" s="2" t="str">
        <f>'Set a analizar'!E679</f>
        <v>SY</v>
      </c>
      <c r="F67" s="2" t="str">
        <f>'Set a analizar'!F679</f>
        <v>LinRespSpec</v>
      </c>
      <c r="G67" s="2" t="str">
        <f>'Set a analizar'!G679</f>
        <v>Max</v>
      </c>
      <c r="H67" s="2">
        <f>'Set a analizar'!H679</f>
        <v>0.15</v>
      </c>
      <c r="I67" s="2">
        <f>'Set a analizar'!I679</f>
        <v>0</v>
      </c>
      <c r="J67" s="2">
        <f>'Set a analizar'!J679</f>
        <v>1.77E-2</v>
      </c>
      <c r="K67" s="2">
        <f>'Set a analizar'!K679</f>
        <v>0</v>
      </c>
      <c r="L67" s="2">
        <f>'Set a analizar'!L679</f>
        <v>0</v>
      </c>
      <c r="M67" s="2">
        <f>'Set a analizar'!M679</f>
        <v>0</v>
      </c>
      <c r="N67" s="2">
        <f>'Set a analizar'!N679</f>
        <v>1.8599999999999998E-2</v>
      </c>
      <c r="O67" s="2">
        <f>'Set a analizar'!O679</f>
        <v>46037</v>
      </c>
      <c r="P67" s="2">
        <f>'Set a analizar'!P679</f>
        <v>0.15</v>
      </c>
      <c r="Q67" s="2">
        <f>'Set a analizar'!Q679</f>
        <v>0</v>
      </c>
    </row>
    <row r="68" spans="2:22" ht="30" x14ac:dyDescent="0.25">
      <c r="B68" s="2">
        <f>'Set a analizar'!B680</f>
        <v>-1</v>
      </c>
      <c r="C68" s="2" t="str">
        <f>'Set a analizar'!C680</f>
        <v>B15</v>
      </c>
      <c r="D68" s="2">
        <f>'Set a analizar'!D680</f>
        <v>15</v>
      </c>
      <c r="E68" s="2" t="str">
        <f>'Set a analizar'!E680</f>
        <v>SY</v>
      </c>
      <c r="F68" s="2" t="str">
        <f>'Set a analizar'!F680</f>
        <v>LinRespSpec</v>
      </c>
      <c r="G68" s="2" t="str">
        <f>'Set a analizar'!G680</f>
        <v>Max</v>
      </c>
      <c r="H68" s="2">
        <f>'Set a analizar'!H680</f>
        <v>0.49</v>
      </c>
      <c r="I68" s="2">
        <f>'Set a analizar'!I680</f>
        <v>0</v>
      </c>
      <c r="J68" s="2">
        <f>'Set a analizar'!J680</f>
        <v>1.77E-2</v>
      </c>
      <c r="K68" s="2">
        <f>'Set a analizar'!K680</f>
        <v>0</v>
      </c>
      <c r="L68" s="2">
        <f>'Set a analizar'!L680</f>
        <v>0</v>
      </c>
      <c r="M68" s="2">
        <f>'Set a analizar'!M680</f>
        <v>0</v>
      </c>
      <c r="N68" s="2">
        <f>'Set a analizar'!N680</f>
        <v>1.26E-2</v>
      </c>
      <c r="O68" s="2">
        <f>'Set a analizar'!O680</f>
        <v>46037</v>
      </c>
      <c r="P68" s="2">
        <f>'Set a analizar'!P680</f>
        <v>0.49</v>
      </c>
      <c r="Q68" s="2">
        <f>'Set a analizar'!Q680</f>
        <v>0</v>
      </c>
      <c r="V68" s="9"/>
    </row>
    <row r="69" spans="2:22" ht="30" x14ac:dyDescent="0.25">
      <c r="B69" s="2">
        <f>'Set a analizar'!B681</f>
        <v>-1</v>
      </c>
      <c r="C69" s="2" t="str">
        <f>'Set a analizar'!C681</f>
        <v>B15</v>
      </c>
      <c r="D69" s="2">
        <f>'Set a analizar'!D681</f>
        <v>15</v>
      </c>
      <c r="E69" s="2" t="str">
        <f>'Set a analizar'!E681</f>
        <v>SY</v>
      </c>
      <c r="F69" s="2" t="str">
        <f>'Set a analizar'!F681</f>
        <v>LinRespSpec</v>
      </c>
      <c r="G69" s="2" t="str">
        <f>'Set a analizar'!G681</f>
        <v>Max</v>
      </c>
      <c r="H69" s="2">
        <f>'Set a analizar'!H681</f>
        <v>0.83</v>
      </c>
      <c r="I69" s="2">
        <f>'Set a analizar'!I681</f>
        <v>0</v>
      </c>
      <c r="J69" s="2">
        <f>'Set a analizar'!J681</f>
        <v>1.77E-2</v>
      </c>
      <c r="K69" s="2">
        <f>'Set a analizar'!K681</f>
        <v>0</v>
      </c>
      <c r="L69" s="2">
        <f>'Set a analizar'!L681</f>
        <v>0</v>
      </c>
      <c r="M69" s="2">
        <f>'Set a analizar'!M681</f>
        <v>0</v>
      </c>
      <c r="N69" s="2">
        <f>'Set a analizar'!N681</f>
        <v>6.7999999999999996E-3</v>
      </c>
      <c r="O69" s="2">
        <f>'Set a analizar'!O681</f>
        <v>46037</v>
      </c>
      <c r="P69" s="2">
        <f>'Set a analizar'!P681</f>
        <v>0.83</v>
      </c>
      <c r="Q69" s="2">
        <f>'Set a analizar'!Q681</f>
        <v>0</v>
      </c>
    </row>
    <row r="70" spans="2:22" ht="30" x14ac:dyDescent="0.25">
      <c r="B70" s="2">
        <f>'Set a analizar'!B682</f>
        <v>-1</v>
      </c>
      <c r="C70" s="2" t="str">
        <f>'Set a analizar'!C682</f>
        <v>B15</v>
      </c>
      <c r="D70" s="2">
        <f>'Set a analizar'!D682</f>
        <v>15</v>
      </c>
      <c r="E70" s="2" t="str">
        <f>'Set a analizar'!E682</f>
        <v>SY</v>
      </c>
      <c r="F70" s="2" t="str">
        <f>'Set a analizar'!F682</f>
        <v>LinRespSpec</v>
      </c>
      <c r="G70" s="2" t="str">
        <f>'Set a analizar'!G682</f>
        <v>Max</v>
      </c>
      <c r="H70" s="2">
        <f>'Set a analizar'!H682</f>
        <v>0.83</v>
      </c>
      <c r="I70" s="2">
        <f>'Set a analizar'!I682</f>
        <v>0</v>
      </c>
      <c r="J70" s="2">
        <f>'Set a analizar'!J682</f>
        <v>1.01E-2</v>
      </c>
      <c r="K70" s="2">
        <f>'Set a analizar'!K682</f>
        <v>0</v>
      </c>
      <c r="L70" s="2">
        <f>'Set a analizar'!L682</f>
        <v>0</v>
      </c>
      <c r="M70" s="2">
        <f>'Set a analizar'!M682</f>
        <v>0</v>
      </c>
      <c r="N70" s="2">
        <f>'Set a analizar'!N682</f>
        <v>6.3E-3</v>
      </c>
      <c r="O70" s="2">
        <f>'Set a analizar'!O682</f>
        <v>46068</v>
      </c>
      <c r="P70" s="2">
        <f>'Set a analizar'!P682</f>
        <v>0</v>
      </c>
      <c r="Q70" s="2">
        <f>'Set a analizar'!Q682</f>
        <v>0</v>
      </c>
    </row>
    <row r="71" spans="2:22" ht="30" x14ac:dyDescent="0.25">
      <c r="B71" s="2">
        <f>'Set a analizar'!B683</f>
        <v>-1</v>
      </c>
      <c r="C71" s="2" t="str">
        <f>'Set a analizar'!C683</f>
        <v>B15</v>
      </c>
      <c r="D71" s="2">
        <f>'Set a analizar'!D683</f>
        <v>15</v>
      </c>
      <c r="E71" s="2" t="str">
        <f>'Set a analizar'!E683</f>
        <v>SY</v>
      </c>
      <c r="F71" s="2" t="str">
        <f>'Set a analizar'!F683</f>
        <v>LinRespSpec</v>
      </c>
      <c r="G71" s="2" t="str">
        <f>'Set a analizar'!G683</f>
        <v>Max</v>
      </c>
      <c r="H71" s="2">
        <f>'Set a analizar'!H683</f>
        <v>1.2448999999999999</v>
      </c>
      <c r="I71" s="2">
        <f>'Set a analizar'!I683</f>
        <v>0</v>
      </c>
      <c r="J71" s="2">
        <f>'Set a analizar'!J683</f>
        <v>1.01E-2</v>
      </c>
      <c r="K71" s="2">
        <f>'Set a analizar'!K683</f>
        <v>0</v>
      </c>
      <c r="L71" s="2">
        <f>'Set a analizar'!L683</f>
        <v>0</v>
      </c>
      <c r="M71" s="2">
        <f>'Set a analizar'!M683</f>
        <v>0</v>
      </c>
      <c r="N71" s="2">
        <f>'Set a analizar'!N683</f>
        <v>2.7000000000000001E-3</v>
      </c>
      <c r="O71" s="2">
        <f>'Set a analizar'!O683</f>
        <v>46068</v>
      </c>
      <c r="P71" s="2">
        <f>'Set a analizar'!P683</f>
        <v>0.41499999999999998</v>
      </c>
      <c r="Q71" s="2">
        <f>'Set a analizar'!Q683</f>
        <v>0</v>
      </c>
    </row>
    <row r="72" spans="2:22" ht="30" x14ac:dyDescent="0.25">
      <c r="B72" s="2">
        <f>'Set a analizar'!B684</f>
        <v>-1</v>
      </c>
      <c r="C72" s="2" t="str">
        <f>'Set a analizar'!C684</f>
        <v>B15</v>
      </c>
      <c r="D72" s="2">
        <f>'Set a analizar'!D684</f>
        <v>15</v>
      </c>
      <c r="E72" s="2" t="str">
        <f>'Set a analizar'!E684</f>
        <v>SY</v>
      </c>
      <c r="F72" s="2" t="str">
        <f>'Set a analizar'!F684</f>
        <v>LinRespSpec</v>
      </c>
      <c r="G72" s="2" t="str">
        <f>'Set a analizar'!G684</f>
        <v>Max</v>
      </c>
      <c r="H72" s="2">
        <f>'Set a analizar'!H684</f>
        <v>1.6598999999999999</v>
      </c>
      <c r="I72" s="2">
        <f>'Set a analizar'!I684</f>
        <v>0</v>
      </c>
      <c r="J72" s="2">
        <f>'Set a analizar'!J684</f>
        <v>1.01E-2</v>
      </c>
      <c r="K72" s="2">
        <f>'Set a analizar'!K684</f>
        <v>0</v>
      </c>
      <c r="L72" s="2">
        <f>'Set a analizar'!L684</f>
        <v>0</v>
      </c>
      <c r="M72" s="2">
        <f>'Set a analizar'!M684</f>
        <v>0</v>
      </c>
      <c r="N72" s="2">
        <f>'Set a analizar'!N684</f>
        <v>3.2000000000000002E-3</v>
      </c>
      <c r="O72" s="2">
        <f>'Set a analizar'!O684</f>
        <v>46068</v>
      </c>
      <c r="P72" s="2">
        <f>'Set a analizar'!P684</f>
        <v>0.83</v>
      </c>
      <c r="Q72" s="2">
        <f>'Set a analizar'!Q684</f>
        <v>0</v>
      </c>
    </row>
    <row r="73" spans="2:22" ht="30" x14ac:dyDescent="0.25">
      <c r="B73" s="2">
        <f>'Set a analizar'!B685</f>
        <v>-1</v>
      </c>
      <c r="C73" s="2" t="str">
        <f>'Set a analizar'!C685</f>
        <v>B15</v>
      </c>
      <c r="D73" s="2">
        <f>'Set a analizar'!D685</f>
        <v>15</v>
      </c>
      <c r="E73" s="2" t="str">
        <f>'Set a analizar'!E685</f>
        <v>SY</v>
      </c>
      <c r="F73" s="2" t="str">
        <f>'Set a analizar'!F685</f>
        <v>LinRespSpec</v>
      </c>
      <c r="G73" s="2" t="str">
        <f>'Set a analizar'!G685</f>
        <v>Max</v>
      </c>
      <c r="H73" s="2">
        <f>'Set a analizar'!H685</f>
        <v>1.6598999999999999</v>
      </c>
      <c r="I73" s="2">
        <f>'Set a analizar'!I685</f>
        <v>0</v>
      </c>
      <c r="J73" s="2">
        <f>'Set a analizar'!J685</f>
        <v>5.7000000000000002E-3</v>
      </c>
      <c r="K73" s="2">
        <f>'Set a analizar'!K685</f>
        <v>0</v>
      </c>
      <c r="L73" s="2">
        <f>'Set a analizar'!L685</f>
        <v>0</v>
      </c>
      <c r="M73" s="2">
        <f>'Set a analizar'!M685</f>
        <v>0</v>
      </c>
      <c r="N73" s="2">
        <f>'Set a analizar'!N685</f>
        <v>3.5000000000000001E-3</v>
      </c>
      <c r="O73" s="2">
        <f>'Set a analizar'!O685</f>
        <v>46096</v>
      </c>
      <c r="P73" s="2">
        <f>'Set a analizar'!P685</f>
        <v>0</v>
      </c>
      <c r="Q73" s="2">
        <f>'Set a analizar'!Q685</f>
        <v>0</v>
      </c>
    </row>
    <row r="74" spans="2:22" ht="30" x14ac:dyDescent="0.25">
      <c r="B74" s="2">
        <f>'Set a analizar'!B686</f>
        <v>-1</v>
      </c>
      <c r="C74" s="2" t="str">
        <f>'Set a analizar'!C686</f>
        <v>B15</v>
      </c>
      <c r="D74" s="2">
        <f>'Set a analizar'!D686</f>
        <v>15</v>
      </c>
      <c r="E74" s="2" t="str">
        <f>'Set a analizar'!E686</f>
        <v>SY</v>
      </c>
      <c r="F74" s="2" t="str">
        <f>'Set a analizar'!F686</f>
        <v>LinRespSpec</v>
      </c>
      <c r="G74" s="2" t="str">
        <f>'Set a analizar'!G686</f>
        <v>Max</v>
      </c>
      <c r="H74" s="2">
        <f>'Set a analizar'!H686</f>
        <v>2.1347</v>
      </c>
      <c r="I74" s="2">
        <f>'Set a analizar'!I686</f>
        <v>0</v>
      </c>
      <c r="J74" s="2">
        <f>'Set a analizar'!J686</f>
        <v>5.7000000000000002E-3</v>
      </c>
      <c r="K74" s="2">
        <f>'Set a analizar'!K686</f>
        <v>0</v>
      </c>
      <c r="L74" s="2">
        <f>'Set a analizar'!L686</f>
        <v>0</v>
      </c>
      <c r="M74" s="2">
        <f>'Set a analizar'!M686</f>
        <v>0</v>
      </c>
      <c r="N74" s="2">
        <f>'Set a analizar'!N686</f>
        <v>5.8999999999999999E-3</v>
      </c>
      <c r="O74" s="2">
        <f>'Set a analizar'!O686</f>
        <v>46096</v>
      </c>
      <c r="P74" s="2">
        <f>'Set a analizar'!P686</f>
        <v>0.4748</v>
      </c>
      <c r="Q74" s="2">
        <f>'Set a analizar'!Q686</f>
        <v>0</v>
      </c>
    </row>
    <row r="75" spans="2:22" ht="30" x14ac:dyDescent="0.25">
      <c r="B75" s="2">
        <f>'Set a analizar'!B687</f>
        <v>-1</v>
      </c>
      <c r="C75" s="2" t="str">
        <f>'Set a analizar'!C687</f>
        <v>B15</v>
      </c>
      <c r="D75" s="2">
        <f>'Set a analizar'!D687</f>
        <v>15</v>
      </c>
      <c r="E75" s="2" t="str">
        <f>'Set a analizar'!E687</f>
        <v>SY</v>
      </c>
      <c r="F75" s="2" t="str">
        <f>'Set a analizar'!F687</f>
        <v>LinRespSpec</v>
      </c>
      <c r="G75" s="2" t="str">
        <f>'Set a analizar'!G687</f>
        <v>Max</v>
      </c>
      <c r="H75" s="2">
        <f>'Set a analizar'!H687</f>
        <v>2.6095000000000002</v>
      </c>
      <c r="I75" s="2">
        <f>'Set a analizar'!I687</f>
        <v>0</v>
      </c>
      <c r="J75" s="2">
        <f>'Set a analizar'!J687</f>
        <v>5.7000000000000002E-3</v>
      </c>
      <c r="K75" s="2">
        <f>'Set a analizar'!K687</f>
        <v>0</v>
      </c>
      <c r="L75" s="2">
        <f>'Set a analizar'!L687</f>
        <v>0</v>
      </c>
      <c r="M75" s="2">
        <f>'Set a analizar'!M687</f>
        <v>0</v>
      </c>
      <c r="N75" s="2">
        <f>'Set a analizar'!N687</f>
        <v>8.5000000000000006E-3</v>
      </c>
      <c r="O75" s="2">
        <f>'Set a analizar'!O687</f>
        <v>46096</v>
      </c>
      <c r="P75" s="2">
        <f>'Set a analizar'!P687</f>
        <v>0.9496</v>
      </c>
      <c r="Q75" s="2">
        <f>'Set a analizar'!Q687</f>
        <v>0</v>
      </c>
    </row>
    <row r="76" spans="2:22" ht="30" x14ac:dyDescent="0.25">
      <c r="B76" s="2">
        <f>'Set a analizar'!B688</f>
        <v>-1</v>
      </c>
      <c r="C76" s="2" t="str">
        <f>'Set a analizar'!C688</f>
        <v>B15</v>
      </c>
      <c r="D76" s="2">
        <f>'Set a analizar'!D688</f>
        <v>15</v>
      </c>
      <c r="E76" s="2" t="str">
        <f>'Set a analizar'!E688</f>
        <v>SY</v>
      </c>
      <c r="F76" s="2" t="str">
        <f>'Set a analizar'!F688</f>
        <v>LinRespSpec</v>
      </c>
      <c r="G76" s="2" t="str">
        <f>'Set a analizar'!G688</f>
        <v>Max</v>
      </c>
      <c r="H76" s="2">
        <f>'Set a analizar'!H688</f>
        <v>2.6095000000000002</v>
      </c>
      <c r="I76" s="2">
        <f>'Set a analizar'!I688</f>
        <v>0</v>
      </c>
      <c r="J76" s="2">
        <f>'Set a analizar'!J688</f>
        <v>1.2999999999999999E-3</v>
      </c>
      <c r="K76" s="2">
        <f>'Set a analizar'!K688</f>
        <v>0</v>
      </c>
      <c r="L76" s="2">
        <f>'Set a analizar'!L688</f>
        <v>0</v>
      </c>
      <c r="M76" s="2">
        <f>'Set a analizar'!M688</f>
        <v>0</v>
      </c>
      <c r="N76" s="2">
        <f>'Set a analizar'!N688</f>
        <v>8.6E-3</v>
      </c>
      <c r="O76" s="2">
        <f>'Set a analizar'!O688</f>
        <v>46127</v>
      </c>
      <c r="P76" s="2">
        <f>'Set a analizar'!P688</f>
        <v>0</v>
      </c>
      <c r="Q76" s="2">
        <f>'Set a analizar'!Q688</f>
        <v>0</v>
      </c>
    </row>
    <row r="77" spans="2:22" ht="30" x14ac:dyDescent="0.25">
      <c r="B77" s="2">
        <f>'Set a analizar'!B689</f>
        <v>-1</v>
      </c>
      <c r="C77" s="2" t="str">
        <f>'Set a analizar'!C689</f>
        <v>B15</v>
      </c>
      <c r="D77" s="2">
        <f>'Set a analizar'!D689</f>
        <v>15</v>
      </c>
      <c r="E77" s="2" t="str">
        <f>'Set a analizar'!E689</f>
        <v>SY</v>
      </c>
      <c r="F77" s="2" t="str">
        <f>'Set a analizar'!F689</f>
        <v>LinRespSpec</v>
      </c>
      <c r="G77" s="2" t="str">
        <f>'Set a analizar'!G689</f>
        <v>Max</v>
      </c>
      <c r="H77" s="2">
        <f>'Set a analizar'!H689</f>
        <v>3.0844</v>
      </c>
      <c r="I77" s="2">
        <f>'Set a analizar'!I689</f>
        <v>0</v>
      </c>
      <c r="J77" s="2">
        <f>'Set a analizar'!J689</f>
        <v>1.2999999999999999E-3</v>
      </c>
      <c r="K77" s="2">
        <f>'Set a analizar'!K689</f>
        <v>0</v>
      </c>
      <c r="L77" s="2">
        <f>'Set a analizar'!L689</f>
        <v>0</v>
      </c>
      <c r="M77" s="2">
        <f>'Set a analizar'!M689</f>
        <v>0</v>
      </c>
      <c r="N77" s="2">
        <f>'Set a analizar'!N689</f>
        <v>8.9999999999999993E-3</v>
      </c>
      <c r="O77" s="2">
        <f>'Set a analizar'!O689</f>
        <v>46127</v>
      </c>
      <c r="P77" s="2">
        <f>'Set a analizar'!P689</f>
        <v>0.4748</v>
      </c>
      <c r="Q77" s="2">
        <f>'Set a analizar'!Q689</f>
        <v>0</v>
      </c>
    </row>
    <row r="78" spans="2:22" ht="30" x14ac:dyDescent="0.25">
      <c r="B78" s="2">
        <f>'Set a analizar'!B690</f>
        <v>-1</v>
      </c>
      <c r="C78" s="2" t="str">
        <f>'Set a analizar'!C690</f>
        <v>B15</v>
      </c>
      <c r="D78" s="2">
        <f>'Set a analizar'!D690</f>
        <v>15</v>
      </c>
      <c r="E78" s="2" t="str">
        <f>'Set a analizar'!E690</f>
        <v>SY</v>
      </c>
      <c r="F78" s="2" t="str">
        <f>'Set a analizar'!F690</f>
        <v>LinRespSpec</v>
      </c>
      <c r="G78" s="2" t="str">
        <f>'Set a analizar'!G690</f>
        <v>Max</v>
      </c>
      <c r="H78" s="2">
        <f>'Set a analizar'!H690</f>
        <v>3.5592000000000001</v>
      </c>
      <c r="I78" s="2">
        <f>'Set a analizar'!I690</f>
        <v>0</v>
      </c>
      <c r="J78" s="2">
        <f>'Set a analizar'!J690</f>
        <v>1.2999999999999999E-3</v>
      </c>
      <c r="K78" s="2">
        <f>'Set a analizar'!K690</f>
        <v>0</v>
      </c>
      <c r="L78" s="2">
        <f>'Set a analizar'!L690</f>
        <v>0</v>
      </c>
      <c r="M78" s="2">
        <f>'Set a analizar'!M690</f>
        <v>0</v>
      </c>
      <c r="N78" s="2">
        <f>'Set a analizar'!N690</f>
        <v>9.4000000000000004E-3</v>
      </c>
      <c r="O78" s="2">
        <f>'Set a analizar'!O690</f>
        <v>46127</v>
      </c>
      <c r="P78" s="2">
        <f>'Set a analizar'!P690</f>
        <v>0.9496</v>
      </c>
      <c r="Q78" s="2">
        <f>'Set a analizar'!Q690</f>
        <v>0</v>
      </c>
    </row>
    <row r="79" spans="2:22" ht="30" x14ac:dyDescent="0.25">
      <c r="B79" s="2">
        <f>'Set a analizar'!B691</f>
        <v>-1</v>
      </c>
      <c r="C79" s="2" t="str">
        <f>'Set a analizar'!C691</f>
        <v>B15</v>
      </c>
      <c r="D79" s="2">
        <f>'Set a analizar'!D691</f>
        <v>15</v>
      </c>
      <c r="E79" s="2" t="str">
        <f>'Set a analizar'!E691</f>
        <v>SY</v>
      </c>
      <c r="F79" s="2" t="str">
        <f>'Set a analizar'!F691</f>
        <v>LinRespSpec</v>
      </c>
      <c r="G79" s="2" t="str">
        <f>'Set a analizar'!G691</f>
        <v>Max</v>
      </c>
      <c r="H79" s="2">
        <f>'Set a analizar'!H691</f>
        <v>3.5592000000000001</v>
      </c>
      <c r="I79" s="2">
        <f>'Set a analizar'!I691</f>
        <v>0</v>
      </c>
      <c r="J79" s="2">
        <f>'Set a analizar'!J691</f>
        <v>3.5999999999999999E-3</v>
      </c>
      <c r="K79" s="2">
        <f>'Set a analizar'!K691</f>
        <v>0</v>
      </c>
      <c r="L79" s="2">
        <f>'Set a analizar'!L691</f>
        <v>0</v>
      </c>
      <c r="M79" s="2">
        <f>'Set a analizar'!M691</f>
        <v>0</v>
      </c>
      <c r="N79" s="2">
        <f>'Set a analizar'!N691</f>
        <v>9.4000000000000004E-3</v>
      </c>
      <c r="O79" s="2">
        <f>'Set a analizar'!O691</f>
        <v>46157</v>
      </c>
      <c r="P79" s="2">
        <f>'Set a analizar'!P691</f>
        <v>0</v>
      </c>
      <c r="Q79" s="2">
        <f>'Set a analizar'!Q691</f>
        <v>0</v>
      </c>
    </row>
    <row r="80" spans="2:22" ht="30" x14ac:dyDescent="0.25">
      <c r="B80" s="2">
        <f>'Set a analizar'!B692</f>
        <v>-1</v>
      </c>
      <c r="C80" s="2" t="str">
        <f>'Set a analizar'!C692</f>
        <v>B15</v>
      </c>
      <c r="D80" s="2">
        <f>'Set a analizar'!D692</f>
        <v>15</v>
      </c>
      <c r="E80" s="2" t="str">
        <f>'Set a analizar'!E692</f>
        <v>SY</v>
      </c>
      <c r="F80" s="2" t="str">
        <f>'Set a analizar'!F692</f>
        <v>LinRespSpec</v>
      </c>
      <c r="G80" s="2" t="str">
        <f>'Set a analizar'!G692</f>
        <v>Max</v>
      </c>
      <c r="H80" s="2">
        <f>'Set a analizar'!H692</f>
        <v>4.0339999999999998</v>
      </c>
      <c r="I80" s="2">
        <f>'Set a analizar'!I692</f>
        <v>0</v>
      </c>
      <c r="J80" s="2">
        <f>'Set a analizar'!J692</f>
        <v>3.5999999999999999E-3</v>
      </c>
      <c r="K80" s="2">
        <f>'Set a analizar'!K692</f>
        <v>0</v>
      </c>
      <c r="L80" s="2">
        <f>'Set a analizar'!L692</f>
        <v>0</v>
      </c>
      <c r="M80" s="2">
        <f>'Set a analizar'!M692</f>
        <v>0</v>
      </c>
      <c r="N80" s="2">
        <f>'Set a analizar'!N692</f>
        <v>7.7999999999999996E-3</v>
      </c>
      <c r="O80" s="2">
        <f>'Set a analizar'!O692</f>
        <v>46157</v>
      </c>
      <c r="P80" s="2">
        <f>'Set a analizar'!P692</f>
        <v>0.4748</v>
      </c>
      <c r="Q80" s="2">
        <f>'Set a analizar'!Q692</f>
        <v>0</v>
      </c>
    </row>
    <row r="81" spans="2:17" ht="30" x14ac:dyDescent="0.25">
      <c r="B81" s="2">
        <f>'Set a analizar'!B693</f>
        <v>-1</v>
      </c>
      <c r="C81" s="2" t="str">
        <f>'Set a analizar'!C693</f>
        <v>B15</v>
      </c>
      <c r="D81" s="2">
        <f>'Set a analizar'!D693</f>
        <v>15</v>
      </c>
      <c r="E81" s="2" t="str">
        <f>'Set a analizar'!E693</f>
        <v>SY</v>
      </c>
      <c r="F81" s="2" t="str">
        <f>'Set a analizar'!F693</f>
        <v>LinRespSpec</v>
      </c>
      <c r="G81" s="2" t="str">
        <f>'Set a analizar'!G693</f>
        <v>Max</v>
      </c>
      <c r="H81" s="2">
        <f>'Set a analizar'!H693</f>
        <v>4.5087999999999999</v>
      </c>
      <c r="I81" s="2">
        <f>'Set a analizar'!I693</f>
        <v>0</v>
      </c>
      <c r="J81" s="2">
        <f>'Set a analizar'!J693</f>
        <v>3.5999999999999999E-3</v>
      </c>
      <c r="K81" s="2">
        <f>'Set a analizar'!K693</f>
        <v>0</v>
      </c>
      <c r="L81" s="2">
        <f>'Set a analizar'!L693</f>
        <v>0</v>
      </c>
      <c r="M81" s="2">
        <f>'Set a analizar'!M693</f>
        <v>0</v>
      </c>
      <c r="N81" s="2">
        <f>'Set a analizar'!N693</f>
        <v>6.1999999999999998E-3</v>
      </c>
      <c r="O81" s="2">
        <f>'Set a analizar'!O693</f>
        <v>46157</v>
      </c>
      <c r="P81" s="2">
        <f>'Set a analizar'!P693</f>
        <v>0.9496</v>
      </c>
      <c r="Q81" s="2">
        <f>'Set a analizar'!Q693</f>
        <v>0</v>
      </c>
    </row>
    <row r="82" spans="2:17" ht="30" x14ac:dyDescent="0.25">
      <c r="B82" s="2">
        <f>'Set a analizar'!B694</f>
        <v>-1</v>
      </c>
      <c r="C82" s="2" t="str">
        <f>'Set a analizar'!C694</f>
        <v>B15</v>
      </c>
      <c r="D82" s="2">
        <f>'Set a analizar'!D694</f>
        <v>15</v>
      </c>
      <c r="E82" s="2" t="str">
        <f>'Set a analizar'!E694</f>
        <v>SY</v>
      </c>
      <c r="F82" s="2" t="str">
        <f>'Set a analizar'!F694</f>
        <v>LinRespSpec</v>
      </c>
      <c r="G82" s="2" t="str">
        <f>'Set a analizar'!G694</f>
        <v>Max</v>
      </c>
      <c r="H82" s="2">
        <f>'Set a analizar'!H694</f>
        <v>4.5087999999999999</v>
      </c>
      <c r="I82" s="2">
        <f>'Set a analizar'!I694</f>
        <v>0</v>
      </c>
      <c r="J82" s="2">
        <f>'Set a analizar'!J694</f>
        <v>7.1000000000000004E-3</v>
      </c>
      <c r="K82" s="2">
        <f>'Set a analizar'!K694</f>
        <v>0</v>
      </c>
      <c r="L82" s="2">
        <f>'Set a analizar'!L694</f>
        <v>0</v>
      </c>
      <c r="M82" s="2">
        <f>'Set a analizar'!M694</f>
        <v>0</v>
      </c>
      <c r="N82" s="2">
        <f>'Set a analizar'!N694</f>
        <v>6.0000000000000001E-3</v>
      </c>
      <c r="O82" s="2">
        <f>'Set a analizar'!O694</f>
        <v>46188</v>
      </c>
      <c r="P82" s="2">
        <f>'Set a analizar'!P694</f>
        <v>0</v>
      </c>
      <c r="Q82" s="2">
        <f>'Set a analizar'!Q694</f>
        <v>0</v>
      </c>
    </row>
    <row r="83" spans="2:17" ht="30" x14ac:dyDescent="0.25">
      <c r="B83" s="2">
        <f>'Set a analizar'!B695</f>
        <v>-1</v>
      </c>
      <c r="C83" s="2" t="str">
        <f>'Set a analizar'!C695</f>
        <v>B15</v>
      </c>
      <c r="D83" s="2">
        <f>'Set a analizar'!D695</f>
        <v>15</v>
      </c>
      <c r="E83" s="2" t="str">
        <f>'Set a analizar'!E695</f>
        <v>SY</v>
      </c>
      <c r="F83" s="2" t="str">
        <f>'Set a analizar'!F695</f>
        <v>LinRespSpec</v>
      </c>
      <c r="G83" s="2" t="str">
        <f>'Set a analizar'!G695</f>
        <v>Max</v>
      </c>
      <c r="H83" s="2">
        <f>'Set a analizar'!H695</f>
        <v>4.9836</v>
      </c>
      <c r="I83" s="2">
        <f>'Set a analizar'!I695</f>
        <v>0</v>
      </c>
      <c r="J83" s="2">
        <f>'Set a analizar'!J695</f>
        <v>7.1000000000000004E-3</v>
      </c>
      <c r="K83" s="2">
        <f>'Set a analizar'!K695</f>
        <v>0</v>
      </c>
      <c r="L83" s="2">
        <f>'Set a analizar'!L695</f>
        <v>0</v>
      </c>
      <c r="M83" s="2">
        <f>'Set a analizar'!M695</f>
        <v>0</v>
      </c>
      <c r="N83" s="2">
        <f>'Set a analizar'!N695</f>
        <v>3.0999999999999999E-3</v>
      </c>
      <c r="O83" s="2">
        <f>'Set a analizar'!O695</f>
        <v>46188</v>
      </c>
      <c r="P83" s="2">
        <f>'Set a analizar'!P695</f>
        <v>0.4748</v>
      </c>
      <c r="Q83" s="2">
        <f>'Set a analizar'!Q695</f>
        <v>0</v>
      </c>
    </row>
    <row r="84" spans="2:17" ht="30" x14ac:dyDescent="0.25">
      <c r="B84" s="2">
        <f>'Set a analizar'!B696</f>
        <v>-1</v>
      </c>
      <c r="C84" s="2" t="str">
        <f>'Set a analizar'!C696</f>
        <v>B15</v>
      </c>
      <c r="D84" s="2">
        <f>'Set a analizar'!D696</f>
        <v>15</v>
      </c>
      <c r="E84" s="2" t="str">
        <f>'Set a analizar'!E696</f>
        <v>SY</v>
      </c>
      <c r="F84" s="2" t="str">
        <f>'Set a analizar'!F696</f>
        <v>LinRespSpec</v>
      </c>
      <c r="G84" s="2" t="str">
        <f>'Set a analizar'!G696</f>
        <v>Max</v>
      </c>
      <c r="H84" s="2">
        <f>'Set a analizar'!H696</f>
        <v>5.4584000000000001</v>
      </c>
      <c r="I84" s="2">
        <f>'Set a analizar'!I696</f>
        <v>0</v>
      </c>
      <c r="J84" s="2">
        <f>'Set a analizar'!J696</f>
        <v>7.1000000000000004E-3</v>
      </c>
      <c r="K84" s="2">
        <f>'Set a analizar'!K696</f>
        <v>0</v>
      </c>
      <c r="L84" s="2">
        <f>'Set a analizar'!L696</f>
        <v>0</v>
      </c>
      <c r="M84" s="2">
        <f>'Set a analizar'!M696</f>
        <v>0</v>
      </c>
      <c r="N84" s="2">
        <f>'Set a analizar'!N696</f>
        <v>2.3999999999999998E-3</v>
      </c>
      <c r="O84" s="2">
        <f>'Set a analizar'!O696</f>
        <v>46188</v>
      </c>
      <c r="P84" s="2">
        <f>'Set a analizar'!P696</f>
        <v>0.9496</v>
      </c>
      <c r="Q84" s="2">
        <f>'Set a analizar'!Q696</f>
        <v>0</v>
      </c>
    </row>
    <row r="85" spans="2:17" ht="30" x14ac:dyDescent="0.25">
      <c r="B85" s="2">
        <f>'Set a analizar'!B697</f>
        <v>-1</v>
      </c>
      <c r="C85" s="2" t="str">
        <f>'Set a analizar'!C697</f>
        <v>B15</v>
      </c>
      <c r="D85" s="2">
        <f>'Set a analizar'!D697</f>
        <v>15</v>
      </c>
      <c r="E85" s="2" t="str">
        <f>'Set a analizar'!E697</f>
        <v>SY</v>
      </c>
      <c r="F85" s="2" t="str">
        <f>'Set a analizar'!F697</f>
        <v>LinRespSpec</v>
      </c>
      <c r="G85" s="2" t="str">
        <f>'Set a analizar'!G697</f>
        <v>Max</v>
      </c>
      <c r="H85" s="2">
        <f>'Set a analizar'!H697</f>
        <v>5.4584000000000001</v>
      </c>
      <c r="I85" s="2">
        <f>'Set a analizar'!I697</f>
        <v>0</v>
      </c>
      <c r="J85" s="2">
        <f>'Set a analizar'!J697</f>
        <v>1.2500000000000001E-2</v>
      </c>
      <c r="K85" s="2">
        <f>'Set a analizar'!K697</f>
        <v>0</v>
      </c>
      <c r="L85" s="2">
        <f>'Set a analizar'!L697</f>
        <v>0</v>
      </c>
      <c r="M85" s="2">
        <f>'Set a analizar'!M697</f>
        <v>0</v>
      </c>
      <c r="N85" s="2">
        <f>'Set a analizar'!N697</f>
        <v>2.5000000000000001E-3</v>
      </c>
      <c r="O85" s="2">
        <f>'Set a analizar'!O697</f>
        <v>46218</v>
      </c>
      <c r="P85" s="2">
        <f>'Set a analizar'!P697</f>
        <v>0</v>
      </c>
      <c r="Q85" s="2">
        <f>'Set a analizar'!Q697</f>
        <v>0</v>
      </c>
    </row>
    <row r="86" spans="2:17" ht="30" x14ac:dyDescent="0.25">
      <c r="B86" s="2">
        <f>'Set a analizar'!B698</f>
        <v>-1</v>
      </c>
      <c r="C86" s="2" t="str">
        <f>'Set a analizar'!C698</f>
        <v>B15</v>
      </c>
      <c r="D86" s="2">
        <f>'Set a analizar'!D698</f>
        <v>15</v>
      </c>
      <c r="E86" s="2" t="str">
        <f>'Set a analizar'!E698</f>
        <v>SY</v>
      </c>
      <c r="F86" s="2" t="str">
        <f>'Set a analizar'!F698</f>
        <v>LinRespSpec</v>
      </c>
      <c r="G86" s="2" t="str">
        <f>'Set a analizar'!G698</f>
        <v>Max</v>
      </c>
      <c r="H86" s="2">
        <f>'Set a analizar'!H698</f>
        <v>5.8582000000000001</v>
      </c>
      <c r="I86" s="2">
        <f>'Set a analizar'!I698</f>
        <v>0</v>
      </c>
      <c r="J86" s="2">
        <f>'Set a analizar'!J698</f>
        <v>1.2500000000000001E-2</v>
      </c>
      <c r="K86" s="2">
        <f>'Set a analizar'!K698</f>
        <v>0</v>
      </c>
      <c r="L86" s="2">
        <f>'Set a analizar'!L698</f>
        <v>0</v>
      </c>
      <c r="M86" s="2">
        <f>'Set a analizar'!M698</f>
        <v>0</v>
      </c>
      <c r="N86" s="2">
        <f>'Set a analizar'!N698</f>
        <v>6.7000000000000002E-3</v>
      </c>
      <c r="O86" s="2">
        <f>'Set a analizar'!O698</f>
        <v>46218</v>
      </c>
      <c r="P86" s="2">
        <f>'Set a analizar'!P698</f>
        <v>0.39979999999999999</v>
      </c>
      <c r="Q86" s="2">
        <f>'Set a analizar'!Q698</f>
        <v>0</v>
      </c>
    </row>
    <row r="87" spans="2:17" ht="30" x14ac:dyDescent="0.25">
      <c r="B87" s="2">
        <f>'Set a analizar'!B699</f>
        <v>-1</v>
      </c>
      <c r="C87" s="2" t="str">
        <f>'Set a analizar'!C699</f>
        <v>B15</v>
      </c>
      <c r="D87" s="2">
        <f>'Set a analizar'!D699</f>
        <v>15</v>
      </c>
      <c r="E87" s="2" t="str">
        <f>'Set a analizar'!E699</f>
        <v>SY</v>
      </c>
      <c r="F87" s="2" t="str">
        <f>'Set a analizar'!F699</f>
        <v>LinRespSpec</v>
      </c>
      <c r="G87" s="2" t="str">
        <f>'Set a analizar'!G699</f>
        <v>Max</v>
      </c>
      <c r="H87" s="2">
        <f>'Set a analizar'!H699</f>
        <v>6.2580999999999998</v>
      </c>
      <c r="I87" s="2">
        <f>'Set a analizar'!I699</f>
        <v>0</v>
      </c>
      <c r="J87" s="2">
        <f>'Set a analizar'!J699</f>
        <v>1.2500000000000001E-2</v>
      </c>
      <c r="K87" s="2">
        <f>'Set a analizar'!K699</f>
        <v>0</v>
      </c>
      <c r="L87" s="2">
        <f>'Set a analizar'!L699</f>
        <v>0</v>
      </c>
      <c r="M87" s="2">
        <f>'Set a analizar'!M699</f>
        <v>0</v>
      </c>
      <c r="N87" s="2">
        <f>'Set a analizar'!N699</f>
        <v>1.15E-2</v>
      </c>
      <c r="O87" s="2">
        <f>'Set a analizar'!O699</f>
        <v>46218</v>
      </c>
      <c r="P87" s="2">
        <f>'Set a analizar'!P699</f>
        <v>0.79959999999999998</v>
      </c>
      <c r="Q87" s="2">
        <f>'Set a analizar'!Q699</f>
        <v>0</v>
      </c>
    </row>
    <row r="88" spans="2:17" ht="30" x14ac:dyDescent="0.25">
      <c r="B88" s="2">
        <f>'Set a analizar'!B700</f>
        <v>-1</v>
      </c>
      <c r="C88" s="2" t="str">
        <f>'Set a analizar'!C700</f>
        <v>B15</v>
      </c>
      <c r="D88" s="2">
        <f>'Set a analizar'!D700</f>
        <v>15</v>
      </c>
      <c r="E88" s="2" t="str">
        <f>'Set a analizar'!E700</f>
        <v>C1</v>
      </c>
      <c r="F88" s="2" t="str">
        <f>'Set a analizar'!F700</f>
        <v>Combination</v>
      </c>
      <c r="G88" s="2">
        <f>'Set a analizar'!G700</f>
        <v>0</v>
      </c>
      <c r="H88" s="2">
        <f>'Set a analizar'!H700</f>
        <v>0.15</v>
      </c>
      <c r="I88" s="2">
        <f>'Set a analizar'!I700</f>
        <v>0</v>
      </c>
      <c r="J88" s="2">
        <f>'Set a analizar'!J700</f>
        <v>-5.4241999999999999</v>
      </c>
      <c r="K88" s="2">
        <f>'Set a analizar'!K700</f>
        <v>0</v>
      </c>
      <c r="L88" s="2">
        <f>'Set a analizar'!L700</f>
        <v>0</v>
      </c>
      <c r="M88" s="2">
        <f>'Set a analizar'!M700</f>
        <v>0</v>
      </c>
      <c r="N88" s="2">
        <f>'Set a analizar'!N700</f>
        <v>-5.3453999999999997</v>
      </c>
      <c r="O88" s="2">
        <f>'Set a analizar'!O700</f>
        <v>46037</v>
      </c>
      <c r="P88" s="2">
        <f>'Set a analizar'!P700</f>
        <v>0.15</v>
      </c>
      <c r="Q88" s="2">
        <f>'Set a analizar'!Q700</f>
        <v>0</v>
      </c>
    </row>
    <row r="89" spans="2:17" ht="30" x14ac:dyDescent="0.25">
      <c r="B89" s="2">
        <f>'Set a analizar'!B701</f>
        <v>-1</v>
      </c>
      <c r="C89" s="2" t="str">
        <f>'Set a analizar'!C701</f>
        <v>B15</v>
      </c>
      <c r="D89" s="2">
        <f>'Set a analizar'!D701</f>
        <v>15</v>
      </c>
      <c r="E89" s="2" t="str">
        <f>'Set a analizar'!E701</f>
        <v>C1</v>
      </c>
      <c r="F89" s="2" t="str">
        <f>'Set a analizar'!F701</f>
        <v>Combination</v>
      </c>
      <c r="G89" s="2">
        <f>'Set a analizar'!G701</f>
        <v>0</v>
      </c>
      <c r="H89" s="2">
        <f>'Set a analizar'!H701</f>
        <v>0.49</v>
      </c>
      <c r="I89" s="2">
        <f>'Set a analizar'!I701</f>
        <v>0</v>
      </c>
      <c r="J89" s="2">
        <f>'Set a analizar'!J701</f>
        <v>-5.2755000000000001</v>
      </c>
      <c r="K89" s="2">
        <f>'Set a analizar'!K701</f>
        <v>0</v>
      </c>
      <c r="L89" s="2">
        <f>'Set a analizar'!L701</f>
        <v>0</v>
      </c>
      <c r="M89" s="2">
        <f>'Set a analizar'!M701</f>
        <v>0</v>
      </c>
      <c r="N89" s="2">
        <f>'Set a analizar'!N701</f>
        <v>-3.5265</v>
      </c>
      <c r="O89" s="2">
        <f>'Set a analizar'!O701</f>
        <v>46037</v>
      </c>
      <c r="P89" s="2">
        <f>'Set a analizar'!P701</f>
        <v>0.49</v>
      </c>
      <c r="Q89" s="2">
        <f>'Set a analizar'!Q701</f>
        <v>0</v>
      </c>
    </row>
    <row r="90" spans="2:17" ht="30" x14ac:dyDescent="0.25">
      <c r="B90" s="2">
        <f>'Set a analizar'!B702</f>
        <v>-1</v>
      </c>
      <c r="C90" s="2" t="str">
        <f>'Set a analizar'!C702</f>
        <v>B15</v>
      </c>
      <c r="D90" s="2">
        <f>'Set a analizar'!D702</f>
        <v>15</v>
      </c>
      <c r="E90" s="2" t="str">
        <f>'Set a analizar'!E702</f>
        <v>C1</v>
      </c>
      <c r="F90" s="2" t="str">
        <f>'Set a analizar'!F702</f>
        <v>Combination</v>
      </c>
      <c r="G90" s="2">
        <f>'Set a analizar'!G702</f>
        <v>0</v>
      </c>
      <c r="H90" s="2">
        <f>'Set a analizar'!H702</f>
        <v>0.83</v>
      </c>
      <c r="I90" s="2">
        <f>'Set a analizar'!I702</f>
        <v>0</v>
      </c>
      <c r="J90" s="2">
        <f>'Set a analizar'!J702</f>
        <v>-5.1266999999999996</v>
      </c>
      <c r="K90" s="2">
        <f>'Set a analizar'!K702</f>
        <v>0</v>
      </c>
      <c r="L90" s="2">
        <f>'Set a analizar'!L702</f>
        <v>0</v>
      </c>
      <c r="M90" s="2">
        <f>'Set a analizar'!M702</f>
        <v>0</v>
      </c>
      <c r="N90" s="2">
        <f>'Set a analizar'!N702</f>
        <v>-1.7583</v>
      </c>
      <c r="O90" s="2">
        <f>'Set a analizar'!O702</f>
        <v>46037</v>
      </c>
      <c r="P90" s="2">
        <f>'Set a analizar'!P702</f>
        <v>0.83</v>
      </c>
      <c r="Q90" s="2">
        <f>'Set a analizar'!Q702</f>
        <v>0</v>
      </c>
    </row>
    <row r="91" spans="2:17" ht="30" x14ac:dyDescent="0.25">
      <c r="B91" s="2">
        <f>'Set a analizar'!B703</f>
        <v>-1</v>
      </c>
      <c r="C91" s="2" t="str">
        <f>'Set a analizar'!C703</f>
        <v>B15</v>
      </c>
      <c r="D91" s="2">
        <f>'Set a analizar'!D703</f>
        <v>15</v>
      </c>
      <c r="E91" s="2" t="str">
        <f>'Set a analizar'!E703</f>
        <v>C1</v>
      </c>
      <c r="F91" s="2" t="str">
        <f>'Set a analizar'!F703</f>
        <v>Combination</v>
      </c>
      <c r="G91" s="2">
        <f>'Set a analizar'!G703</f>
        <v>0</v>
      </c>
      <c r="H91" s="2">
        <f>'Set a analizar'!H703</f>
        <v>0.83</v>
      </c>
      <c r="I91" s="2">
        <f>'Set a analizar'!I703</f>
        <v>0</v>
      </c>
      <c r="J91" s="2">
        <f>'Set a analizar'!J703</f>
        <v>-3.8797000000000001</v>
      </c>
      <c r="K91" s="2">
        <f>'Set a analizar'!K703</f>
        <v>0</v>
      </c>
      <c r="L91" s="2">
        <f>'Set a analizar'!L703</f>
        <v>0</v>
      </c>
      <c r="M91" s="2">
        <f>'Set a analizar'!M703</f>
        <v>0</v>
      </c>
      <c r="N91" s="2">
        <f>'Set a analizar'!N703</f>
        <v>-1.5618000000000001</v>
      </c>
      <c r="O91" s="2">
        <f>'Set a analizar'!O703</f>
        <v>46068</v>
      </c>
      <c r="P91" s="2">
        <f>'Set a analizar'!P703</f>
        <v>0</v>
      </c>
      <c r="Q91" s="2">
        <f>'Set a analizar'!Q703</f>
        <v>0</v>
      </c>
    </row>
    <row r="92" spans="2:17" ht="30" x14ac:dyDescent="0.25">
      <c r="B92" s="2">
        <f>'Set a analizar'!B704</f>
        <v>-1</v>
      </c>
      <c r="C92" s="2" t="str">
        <f>'Set a analizar'!C704</f>
        <v>B15</v>
      </c>
      <c r="D92" s="2">
        <f>'Set a analizar'!D704</f>
        <v>15</v>
      </c>
      <c r="E92" s="2" t="str">
        <f>'Set a analizar'!E704</f>
        <v>C1</v>
      </c>
      <c r="F92" s="2" t="str">
        <f>'Set a analizar'!F704</f>
        <v>Combination</v>
      </c>
      <c r="G92" s="2">
        <f>'Set a analizar'!G704</f>
        <v>0</v>
      </c>
      <c r="H92" s="2">
        <f>'Set a analizar'!H704</f>
        <v>1.2448999999999999</v>
      </c>
      <c r="I92" s="2">
        <f>'Set a analizar'!I704</f>
        <v>0</v>
      </c>
      <c r="J92" s="2">
        <f>'Set a analizar'!J704</f>
        <v>-3.6981999999999999</v>
      </c>
      <c r="K92" s="2">
        <f>'Set a analizar'!K704</f>
        <v>0</v>
      </c>
      <c r="L92" s="2">
        <f>'Set a analizar'!L704</f>
        <v>0</v>
      </c>
      <c r="M92" s="2">
        <f>'Set a analizar'!M704</f>
        <v>0</v>
      </c>
      <c r="N92" s="2">
        <f>'Set a analizar'!N704</f>
        <v>1.06E-2</v>
      </c>
      <c r="O92" s="2">
        <f>'Set a analizar'!O704</f>
        <v>46068</v>
      </c>
      <c r="P92" s="2">
        <f>'Set a analizar'!P704</f>
        <v>0.41499999999999998</v>
      </c>
      <c r="Q92" s="2">
        <f>'Set a analizar'!Q704</f>
        <v>0</v>
      </c>
    </row>
    <row r="93" spans="2:17" ht="30" x14ac:dyDescent="0.25">
      <c r="B93" s="2">
        <f>'Set a analizar'!B705</f>
        <v>-1</v>
      </c>
      <c r="C93" s="2" t="str">
        <f>'Set a analizar'!C705</f>
        <v>B15</v>
      </c>
      <c r="D93" s="2">
        <f>'Set a analizar'!D705</f>
        <v>15</v>
      </c>
      <c r="E93" s="2" t="str">
        <f>'Set a analizar'!E705</f>
        <v>C1</v>
      </c>
      <c r="F93" s="2" t="str">
        <f>'Set a analizar'!F705</f>
        <v>Combination</v>
      </c>
      <c r="G93" s="2">
        <f>'Set a analizar'!G705</f>
        <v>0</v>
      </c>
      <c r="H93" s="2">
        <f>'Set a analizar'!H705</f>
        <v>1.6598999999999999</v>
      </c>
      <c r="I93" s="2">
        <f>'Set a analizar'!I705</f>
        <v>0</v>
      </c>
      <c r="J93" s="2">
        <f>'Set a analizar'!J705</f>
        <v>-3.5165999999999999</v>
      </c>
      <c r="K93" s="2">
        <f>'Set a analizar'!K705</f>
        <v>0</v>
      </c>
      <c r="L93" s="2">
        <f>'Set a analizar'!L705</f>
        <v>0</v>
      </c>
      <c r="M93" s="2">
        <f>'Set a analizar'!M705</f>
        <v>0</v>
      </c>
      <c r="N93" s="2">
        <f>'Set a analizar'!N705</f>
        <v>1.5075000000000001</v>
      </c>
      <c r="O93" s="2">
        <f>'Set a analizar'!O705</f>
        <v>46068</v>
      </c>
      <c r="P93" s="2">
        <f>'Set a analizar'!P705</f>
        <v>0.83</v>
      </c>
      <c r="Q93" s="2">
        <f>'Set a analizar'!Q705</f>
        <v>0</v>
      </c>
    </row>
    <row r="94" spans="2:17" ht="30" x14ac:dyDescent="0.25">
      <c r="B94" s="2">
        <f>'Set a analizar'!B706</f>
        <v>-1</v>
      </c>
      <c r="C94" s="2" t="str">
        <f>'Set a analizar'!C706</f>
        <v>B15</v>
      </c>
      <c r="D94" s="2">
        <f>'Set a analizar'!D706</f>
        <v>15</v>
      </c>
      <c r="E94" s="2" t="str">
        <f>'Set a analizar'!E706</f>
        <v>C1</v>
      </c>
      <c r="F94" s="2" t="str">
        <f>'Set a analizar'!F706</f>
        <v>Combination</v>
      </c>
      <c r="G94" s="2">
        <f>'Set a analizar'!G706</f>
        <v>0</v>
      </c>
      <c r="H94" s="2">
        <f>'Set a analizar'!H706</f>
        <v>1.6598999999999999</v>
      </c>
      <c r="I94" s="2">
        <f>'Set a analizar'!I706</f>
        <v>0</v>
      </c>
      <c r="J94" s="2">
        <f>'Set a analizar'!J706</f>
        <v>-1.9536</v>
      </c>
      <c r="K94" s="2">
        <f>'Set a analizar'!K706</f>
        <v>0</v>
      </c>
      <c r="L94" s="2">
        <f>'Set a analizar'!L706</f>
        <v>0</v>
      </c>
      <c r="M94" s="2">
        <f>'Set a analizar'!M706</f>
        <v>0</v>
      </c>
      <c r="N94" s="2">
        <f>'Set a analizar'!N706</f>
        <v>1.6191</v>
      </c>
      <c r="O94" s="2">
        <f>'Set a analizar'!O706</f>
        <v>46096</v>
      </c>
      <c r="P94" s="2">
        <f>'Set a analizar'!P706</f>
        <v>0</v>
      </c>
      <c r="Q94" s="2">
        <f>'Set a analizar'!Q706</f>
        <v>0</v>
      </c>
    </row>
    <row r="95" spans="2:17" ht="30" x14ac:dyDescent="0.25">
      <c r="B95" s="2">
        <f>'Set a analizar'!B707</f>
        <v>-1</v>
      </c>
      <c r="C95" s="2" t="str">
        <f>'Set a analizar'!C707</f>
        <v>B15</v>
      </c>
      <c r="D95" s="2">
        <f>'Set a analizar'!D707</f>
        <v>15</v>
      </c>
      <c r="E95" s="2" t="str">
        <f>'Set a analizar'!E707</f>
        <v>C1</v>
      </c>
      <c r="F95" s="2" t="str">
        <f>'Set a analizar'!F707</f>
        <v>Combination</v>
      </c>
      <c r="G95" s="2">
        <f>'Set a analizar'!G707</f>
        <v>0</v>
      </c>
      <c r="H95" s="2">
        <f>'Set a analizar'!H707</f>
        <v>2.1347</v>
      </c>
      <c r="I95" s="2">
        <f>'Set a analizar'!I707</f>
        <v>0</v>
      </c>
      <c r="J95" s="2">
        <f>'Set a analizar'!J707</f>
        <v>-1.7458</v>
      </c>
      <c r="K95" s="2">
        <f>'Set a analizar'!K707</f>
        <v>0</v>
      </c>
      <c r="L95" s="2">
        <f>'Set a analizar'!L707</f>
        <v>0</v>
      </c>
      <c r="M95" s="2">
        <f>'Set a analizar'!M707</f>
        <v>0</v>
      </c>
      <c r="N95" s="2">
        <f>'Set a analizar'!N707</f>
        <v>2.4973999999999998</v>
      </c>
      <c r="O95" s="2">
        <f>'Set a analizar'!O707</f>
        <v>46096</v>
      </c>
      <c r="P95" s="2">
        <f>'Set a analizar'!P707</f>
        <v>0.4748</v>
      </c>
      <c r="Q95" s="2">
        <f>'Set a analizar'!Q707</f>
        <v>0</v>
      </c>
    </row>
    <row r="96" spans="2:17" ht="30" x14ac:dyDescent="0.25">
      <c r="B96" s="2">
        <f>'Set a analizar'!B708</f>
        <v>-1</v>
      </c>
      <c r="C96" s="2" t="str">
        <f>'Set a analizar'!C708</f>
        <v>B15</v>
      </c>
      <c r="D96" s="2">
        <f>'Set a analizar'!D708</f>
        <v>15</v>
      </c>
      <c r="E96" s="2" t="str">
        <f>'Set a analizar'!E708</f>
        <v>C1</v>
      </c>
      <c r="F96" s="2" t="str">
        <f>'Set a analizar'!F708</f>
        <v>Combination</v>
      </c>
      <c r="G96" s="2">
        <f>'Set a analizar'!G708</f>
        <v>0</v>
      </c>
      <c r="H96" s="2">
        <f>'Set a analizar'!H708</f>
        <v>2.6095000000000002</v>
      </c>
      <c r="I96" s="2">
        <f>'Set a analizar'!I708</f>
        <v>0</v>
      </c>
      <c r="J96" s="2">
        <f>'Set a analizar'!J708</f>
        <v>-1.5381</v>
      </c>
      <c r="K96" s="2">
        <f>'Set a analizar'!K708</f>
        <v>0</v>
      </c>
      <c r="L96" s="2">
        <f>'Set a analizar'!L708</f>
        <v>0</v>
      </c>
      <c r="M96" s="2">
        <f>'Set a analizar'!M708</f>
        <v>0</v>
      </c>
      <c r="N96" s="2">
        <f>'Set a analizar'!N708</f>
        <v>3.2770000000000001</v>
      </c>
      <c r="O96" s="2">
        <f>'Set a analizar'!O708</f>
        <v>46096</v>
      </c>
      <c r="P96" s="2">
        <f>'Set a analizar'!P708</f>
        <v>0.9496</v>
      </c>
      <c r="Q96" s="2">
        <f>'Set a analizar'!Q708</f>
        <v>0</v>
      </c>
    </row>
    <row r="97" spans="2:17" ht="30" x14ac:dyDescent="0.25">
      <c r="B97" s="2">
        <f>'Set a analizar'!B709</f>
        <v>-1</v>
      </c>
      <c r="C97" s="2" t="str">
        <f>'Set a analizar'!C709</f>
        <v>B15</v>
      </c>
      <c r="D97" s="2">
        <f>'Set a analizar'!D709</f>
        <v>15</v>
      </c>
      <c r="E97" s="2" t="str">
        <f>'Set a analizar'!E709</f>
        <v>C1</v>
      </c>
      <c r="F97" s="2" t="str">
        <f>'Set a analizar'!F709</f>
        <v>Combination</v>
      </c>
      <c r="G97" s="2">
        <f>'Set a analizar'!G709</f>
        <v>0</v>
      </c>
      <c r="H97" s="2">
        <f>'Set a analizar'!H709</f>
        <v>2.6095000000000002</v>
      </c>
      <c r="I97" s="2">
        <f>'Set a analizar'!I709</f>
        <v>0</v>
      </c>
      <c r="J97" s="2">
        <f>'Set a analizar'!J709</f>
        <v>0.28699999999999998</v>
      </c>
      <c r="K97" s="2">
        <f>'Set a analizar'!K709</f>
        <v>0</v>
      </c>
      <c r="L97" s="2">
        <f>'Set a analizar'!L709</f>
        <v>0</v>
      </c>
      <c r="M97" s="2">
        <f>'Set a analizar'!M709</f>
        <v>0</v>
      </c>
      <c r="N97" s="2">
        <f>'Set a analizar'!N709</f>
        <v>3.3001</v>
      </c>
      <c r="O97" s="2">
        <f>'Set a analizar'!O709</f>
        <v>46127</v>
      </c>
      <c r="P97" s="2">
        <f>'Set a analizar'!P709</f>
        <v>0</v>
      </c>
      <c r="Q97" s="2">
        <f>'Set a analizar'!Q709</f>
        <v>0</v>
      </c>
    </row>
    <row r="98" spans="2:17" ht="30" x14ac:dyDescent="0.25">
      <c r="B98" s="2">
        <f>'Set a analizar'!B710</f>
        <v>-1</v>
      </c>
      <c r="C98" s="2" t="str">
        <f>'Set a analizar'!C710</f>
        <v>B15</v>
      </c>
      <c r="D98" s="2">
        <f>'Set a analizar'!D710</f>
        <v>15</v>
      </c>
      <c r="E98" s="2" t="str">
        <f>'Set a analizar'!E710</f>
        <v>C1</v>
      </c>
      <c r="F98" s="2" t="str">
        <f>'Set a analizar'!F710</f>
        <v>Combination</v>
      </c>
      <c r="G98" s="2">
        <f>'Set a analizar'!G710</f>
        <v>0</v>
      </c>
      <c r="H98" s="2">
        <f>'Set a analizar'!H710</f>
        <v>3.0844</v>
      </c>
      <c r="I98" s="2">
        <f>'Set a analizar'!I710</f>
        <v>0</v>
      </c>
      <c r="J98" s="2">
        <f>'Set a analizar'!J710</f>
        <v>0.49480000000000002</v>
      </c>
      <c r="K98" s="2">
        <f>'Set a analizar'!K710</f>
        <v>0</v>
      </c>
      <c r="L98" s="2">
        <f>'Set a analizar'!L710</f>
        <v>0</v>
      </c>
      <c r="M98" s="2">
        <f>'Set a analizar'!M710</f>
        <v>0</v>
      </c>
      <c r="N98" s="2">
        <f>'Set a analizar'!N710</f>
        <v>3.1145</v>
      </c>
      <c r="O98" s="2">
        <f>'Set a analizar'!O710</f>
        <v>46127</v>
      </c>
      <c r="P98" s="2">
        <f>'Set a analizar'!P710</f>
        <v>0.4748</v>
      </c>
      <c r="Q98" s="2">
        <f>'Set a analizar'!Q710</f>
        <v>0</v>
      </c>
    </row>
    <row r="99" spans="2:17" ht="30" x14ac:dyDescent="0.25">
      <c r="B99" s="2">
        <f>'Set a analizar'!B711</f>
        <v>-1</v>
      </c>
      <c r="C99" s="2" t="str">
        <f>'Set a analizar'!C711</f>
        <v>B15</v>
      </c>
      <c r="D99" s="2">
        <f>'Set a analizar'!D711</f>
        <v>15</v>
      </c>
      <c r="E99" s="2" t="str">
        <f>'Set a analizar'!E711</f>
        <v>C1</v>
      </c>
      <c r="F99" s="2" t="str">
        <f>'Set a analizar'!F711</f>
        <v>Combination</v>
      </c>
      <c r="G99" s="2">
        <f>'Set a analizar'!G711</f>
        <v>0</v>
      </c>
      <c r="H99" s="2">
        <f>'Set a analizar'!H711</f>
        <v>3.5592000000000001</v>
      </c>
      <c r="I99" s="2">
        <f>'Set a analizar'!I711</f>
        <v>0</v>
      </c>
      <c r="J99" s="2">
        <f>'Set a analizar'!J711</f>
        <v>0.70250000000000001</v>
      </c>
      <c r="K99" s="2">
        <f>'Set a analizar'!K711</f>
        <v>0</v>
      </c>
      <c r="L99" s="2">
        <f>'Set a analizar'!L711</f>
        <v>0</v>
      </c>
      <c r="M99" s="2">
        <f>'Set a analizar'!M711</f>
        <v>0</v>
      </c>
      <c r="N99" s="2">
        <f>'Set a analizar'!N711</f>
        <v>2.8302999999999998</v>
      </c>
      <c r="O99" s="2">
        <f>'Set a analizar'!O711</f>
        <v>46127</v>
      </c>
      <c r="P99" s="2">
        <f>'Set a analizar'!P711</f>
        <v>0.9496</v>
      </c>
      <c r="Q99" s="2">
        <f>'Set a analizar'!Q711</f>
        <v>0</v>
      </c>
    </row>
    <row r="100" spans="2:17" ht="30" x14ac:dyDescent="0.25">
      <c r="B100" s="2">
        <f>'Set a analizar'!B712</f>
        <v>-1</v>
      </c>
      <c r="C100" s="2" t="str">
        <f>'Set a analizar'!C712</f>
        <v>B15</v>
      </c>
      <c r="D100" s="2">
        <f>'Set a analizar'!D712</f>
        <v>15</v>
      </c>
      <c r="E100" s="2" t="str">
        <f>'Set a analizar'!E712</f>
        <v>C1</v>
      </c>
      <c r="F100" s="2" t="str">
        <f>'Set a analizar'!F712</f>
        <v>Combination</v>
      </c>
      <c r="G100" s="2">
        <f>'Set a analizar'!G712</f>
        <v>0</v>
      </c>
      <c r="H100" s="2">
        <f>'Set a analizar'!H712</f>
        <v>3.5592000000000001</v>
      </c>
      <c r="I100" s="2">
        <f>'Set a analizar'!I712</f>
        <v>0</v>
      </c>
      <c r="J100" s="2">
        <f>'Set a analizar'!J712</f>
        <v>2.5375999999999999</v>
      </c>
      <c r="K100" s="2">
        <f>'Set a analizar'!K712</f>
        <v>0</v>
      </c>
      <c r="L100" s="2">
        <f>'Set a analizar'!L712</f>
        <v>0</v>
      </c>
      <c r="M100" s="2">
        <f>'Set a analizar'!M712</f>
        <v>0</v>
      </c>
      <c r="N100" s="2">
        <f>'Set a analizar'!N712</f>
        <v>2.7704</v>
      </c>
      <c r="O100" s="2">
        <f>'Set a analizar'!O712</f>
        <v>46157</v>
      </c>
      <c r="P100" s="2">
        <f>'Set a analizar'!P712</f>
        <v>0</v>
      </c>
      <c r="Q100" s="2">
        <f>'Set a analizar'!Q712</f>
        <v>0</v>
      </c>
    </row>
    <row r="101" spans="2:17" ht="30" x14ac:dyDescent="0.25">
      <c r="B101" s="2">
        <f>'Set a analizar'!B713</f>
        <v>-1</v>
      </c>
      <c r="C101" s="2" t="str">
        <f>'Set a analizar'!C713</f>
        <v>B15</v>
      </c>
      <c r="D101" s="2">
        <f>'Set a analizar'!D713</f>
        <v>15</v>
      </c>
      <c r="E101" s="2" t="str">
        <f>'Set a analizar'!E713</f>
        <v>C1</v>
      </c>
      <c r="F101" s="2" t="str">
        <f>'Set a analizar'!F713</f>
        <v>Combination</v>
      </c>
      <c r="G101" s="2">
        <f>'Set a analizar'!G713</f>
        <v>0</v>
      </c>
      <c r="H101" s="2">
        <f>'Set a analizar'!H713</f>
        <v>4.0339999999999998</v>
      </c>
      <c r="I101" s="2">
        <f>'Set a analizar'!I713</f>
        <v>0</v>
      </c>
      <c r="J101" s="2">
        <f>'Set a analizar'!J713</f>
        <v>2.7452999999999999</v>
      </c>
      <c r="K101" s="2">
        <f>'Set a analizar'!K713</f>
        <v>0</v>
      </c>
      <c r="L101" s="2">
        <f>'Set a analizar'!L713</f>
        <v>0</v>
      </c>
      <c r="M101" s="2">
        <f>'Set a analizar'!M713</f>
        <v>0</v>
      </c>
      <c r="N101" s="2">
        <f>'Set a analizar'!N713</f>
        <v>1.5162</v>
      </c>
      <c r="O101" s="2">
        <f>'Set a analizar'!O713</f>
        <v>46157</v>
      </c>
      <c r="P101" s="2">
        <f>'Set a analizar'!P713</f>
        <v>0.4748</v>
      </c>
      <c r="Q101" s="2">
        <f>'Set a analizar'!Q713</f>
        <v>0</v>
      </c>
    </row>
    <row r="102" spans="2:17" ht="30" x14ac:dyDescent="0.25">
      <c r="B102" s="2">
        <f>'Set a analizar'!B714</f>
        <v>-1</v>
      </c>
      <c r="C102" s="2" t="str">
        <f>'Set a analizar'!C714</f>
        <v>B15</v>
      </c>
      <c r="D102" s="2">
        <f>'Set a analizar'!D714</f>
        <v>15</v>
      </c>
      <c r="E102" s="2" t="str">
        <f>'Set a analizar'!E714</f>
        <v>C1</v>
      </c>
      <c r="F102" s="2" t="str">
        <f>'Set a analizar'!F714</f>
        <v>Combination</v>
      </c>
      <c r="G102" s="2">
        <f>'Set a analizar'!G714</f>
        <v>0</v>
      </c>
      <c r="H102" s="2">
        <f>'Set a analizar'!H714</f>
        <v>4.5087999999999999</v>
      </c>
      <c r="I102" s="2">
        <f>'Set a analizar'!I714</f>
        <v>0</v>
      </c>
      <c r="J102" s="2">
        <f>'Set a analizar'!J714</f>
        <v>2.9531000000000001</v>
      </c>
      <c r="K102" s="2">
        <f>'Set a analizar'!K714</f>
        <v>0</v>
      </c>
      <c r="L102" s="2">
        <f>'Set a analizar'!L714</f>
        <v>0</v>
      </c>
      <c r="M102" s="2">
        <f>'Set a analizar'!M714</f>
        <v>0</v>
      </c>
      <c r="N102" s="2">
        <f>'Set a analizar'!N714</f>
        <v>0.16339999999999999</v>
      </c>
      <c r="O102" s="2">
        <f>'Set a analizar'!O714</f>
        <v>46157</v>
      </c>
      <c r="P102" s="2">
        <f>'Set a analizar'!P714</f>
        <v>0.9496</v>
      </c>
      <c r="Q102" s="2">
        <f>'Set a analizar'!Q714</f>
        <v>0</v>
      </c>
    </row>
    <row r="103" spans="2:17" ht="30" x14ac:dyDescent="0.25">
      <c r="B103" s="2">
        <f>'Set a analizar'!B715</f>
        <v>-1</v>
      </c>
      <c r="C103" s="2" t="str">
        <f>'Set a analizar'!C715</f>
        <v>B15</v>
      </c>
      <c r="D103" s="2">
        <f>'Set a analizar'!D715</f>
        <v>15</v>
      </c>
      <c r="E103" s="2" t="str">
        <f>'Set a analizar'!E715</f>
        <v>C1</v>
      </c>
      <c r="F103" s="2" t="str">
        <f>'Set a analizar'!F715</f>
        <v>Combination</v>
      </c>
      <c r="G103" s="2">
        <f>'Set a analizar'!G715</f>
        <v>0</v>
      </c>
      <c r="H103" s="2">
        <f>'Set a analizar'!H715</f>
        <v>4.5087999999999999</v>
      </c>
      <c r="I103" s="2">
        <f>'Set a analizar'!I715</f>
        <v>0</v>
      </c>
      <c r="J103" s="2">
        <f>'Set a analizar'!J715</f>
        <v>4.6833</v>
      </c>
      <c r="K103" s="2">
        <f>'Set a analizar'!K715</f>
        <v>0</v>
      </c>
      <c r="L103" s="2">
        <f>'Set a analizar'!L715</f>
        <v>0</v>
      </c>
      <c r="M103" s="2">
        <f>'Set a analizar'!M715</f>
        <v>0</v>
      </c>
      <c r="N103" s="2">
        <f>'Set a analizar'!N715</f>
        <v>2.1100000000000001E-2</v>
      </c>
      <c r="O103" s="2">
        <f>'Set a analizar'!O715</f>
        <v>46188</v>
      </c>
      <c r="P103" s="2">
        <f>'Set a analizar'!P715</f>
        <v>0</v>
      </c>
      <c r="Q103" s="2">
        <f>'Set a analizar'!Q715</f>
        <v>0</v>
      </c>
    </row>
    <row r="104" spans="2:17" ht="30" x14ac:dyDescent="0.25">
      <c r="B104" s="2">
        <f>'Set a analizar'!B716</f>
        <v>-1</v>
      </c>
      <c r="C104" s="2" t="str">
        <f>'Set a analizar'!C716</f>
        <v>B15</v>
      </c>
      <c r="D104" s="2">
        <f>'Set a analizar'!D716</f>
        <v>15</v>
      </c>
      <c r="E104" s="2" t="str">
        <f>'Set a analizar'!E716</f>
        <v>C1</v>
      </c>
      <c r="F104" s="2" t="str">
        <f>'Set a analizar'!F716</f>
        <v>Combination</v>
      </c>
      <c r="G104" s="2">
        <f>'Set a analizar'!G716</f>
        <v>0</v>
      </c>
      <c r="H104" s="2">
        <f>'Set a analizar'!H716</f>
        <v>4.9836</v>
      </c>
      <c r="I104" s="2">
        <f>'Set a analizar'!I716</f>
        <v>0</v>
      </c>
      <c r="J104" s="2">
        <f>'Set a analizar'!J716</f>
        <v>4.891</v>
      </c>
      <c r="K104" s="2">
        <f>'Set a analizar'!K716</f>
        <v>0</v>
      </c>
      <c r="L104" s="2">
        <f>'Set a analizar'!L716</f>
        <v>0</v>
      </c>
      <c r="M104" s="2">
        <f>'Set a analizar'!M716</f>
        <v>0</v>
      </c>
      <c r="N104" s="2">
        <f>'Set a analizar'!N716</f>
        <v>-2.2519</v>
      </c>
      <c r="O104" s="2">
        <f>'Set a analizar'!O716</f>
        <v>46188</v>
      </c>
      <c r="P104" s="2">
        <f>'Set a analizar'!P716</f>
        <v>0.4748</v>
      </c>
      <c r="Q104" s="2">
        <f>'Set a analizar'!Q716</f>
        <v>0</v>
      </c>
    </row>
    <row r="105" spans="2:17" ht="30" x14ac:dyDescent="0.25">
      <c r="B105" s="2">
        <f>'Set a analizar'!B717</f>
        <v>-1</v>
      </c>
      <c r="C105" s="2" t="str">
        <f>'Set a analizar'!C717</f>
        <v>B15</v>
      </c>
      <c r="D105" s="2">
        <f>'Set a analizar'!D717</f>
        <v>15</v>
      </c>
      <c r="E105" s="2" t="str">
        <f>'Set a analizar'!E717</f>
        <v>C1</v>
      </c>
      <c r="F105" s="2" t="str">
        <f>'Set a analizar'!F717</f>
        <v>Combination</v>
      </c>
      <c r="G105" s="2">
        <f>'Set a analizar'!G717</f>
        <v>0</v>
      </c>
      <c r="H105" s="2">
        <f>'Set a analizar'!H717</f>
        <v>5.4584000000000001</v>
      </c>
      <c r="I105" s="2">
        <f>'Set a analizar'!I717</f>
        <v>0</v>
      </c>
      <c r="J105" s="2">
        <f>'Set a analizar'!J717</f>
        <v>5.0987999999999998</v>
      </c>
      <c r="K105" s="2">
        <f>'Set a analizar'!K717</f>
        <v>0</v>
      </c>
      <c r="L105" s="2">
        <f>'Set a analizar'!L717</f>
        <v>0</v>
      </c>
      <c r="M105" s="2">
        <f>'Set a analizar'!M717</f>
        <v>0</v>
      </c>
      <c r="N105" s="2">
        <f>'Set a analizar'!N717</f>
        <v>-4.6235999999999997</v>
      </c>
      <c r="O105" s="2">
        <f>'Set a analizar'!O717</f>
        <v>46188</v>
      </c>
      <c r="P105" s="2">
        <f>'Set a analizar'!P717</f>
        <v>0.9496</v>
      </c>
      <c r="Q105" s="2">
        <f>'Set a analizar'!Q717</f>
        <v>0</v>
      </c>
    </row>
    <row r="106" spans="2:17" ht="30" x14ac:dyDescent="0.25">
      <c r="B106" s="2">
        <f>'Set a analizar'!B718</f>
        <v>-1</v>
      </c>
      <c r="C106" s="2" t="str">
        <f>'Set a analizar'!C718</f>
        <v>B15</v>
      </c>
      <c r="D106" s="2">
        <f>'Set a analizar'!D718</f>
        <v>15</v>
      </c>
      <c r="E106" s="2" t="str">
        <f>'Set a analizar'!E718</f>
        <v>C1</v>
      </c>
      <c r="F106" s="2" t="str">
        <f>'Set a analizar'!F718</f>
        <v>Combination</v>
      </c>
      <c r="G106" s="2">
        <f>'Set a analizar'!G718</f>
        <v>0</v>
      </c>
      <c r="H106" s="2">
        <f>'Set a analizar'!H718</f>
        <v>5.4584000000000001</v>
      </c>
      <c r="I106" s="2">
        <f>'Set a analizar'!I718</f>
        <v>0</v>
      </c>
      <c r="J106" s="2">
        <f>'Set a analizar'!J718</f>
        <v>6.5407999999999999</v>
      </c>
      <c r="K106" s="2">
        <f>'Set a analizar'!K718</f>
        <v>0</v>
      </c>
      <c r="L106" s="2">
        <f>'Set a analizar'!L718</f>
        <v>0</v>
      </c>
      <c r="M106" s="2">
        <f>'Set a analizar'!M718</f>
        <v>0</v>
      </c>
      <c r="N106" s="2">
        <f>'Set a analizar'!N718</f>
        <v>-4.8498000000000001</v>
      </c>
      <c r="O106" s="2">
        <f>'Set a analizar'!O718</f>
        <v>46218</v>
      </c>
      <c r="P106" s="2">
        <f>'Set a analizar'!P718</f>
        <v>0</v>
      </c>
      <c r="Q106" s="2">
        <f>'Set a analizar'!Q718</f>
        <v>0</v>
      </c>
    </row>
    <row r="107" spans="2:17" ht="30" x14ac:dyDescent="0.25">
      <c r="B107" s="2">
        <f>'Set a analizar'!B719</f>
        <v>-1</v>
      </c>
      <c r="C107" s="2" t="str">
        <f>'Set a analizar'!C719</f>
        <v>B15</v>
      </c>
      <c r="D107" s="2">
        <f>'Set a analizar'!D719</f>
        <v>15</v>
      </c>
      <c r="E107" s="2" t="str">
        <f>'Set a analizar'!E719</f>
        <v>C1</v>
      </c>
      <c r="F107" s="2" t="str">
        <f>'Set a analizar'!F719</f>
        <v>Combination</v>
      </c>
      <c r="G107" s="2">
        <f>'Set a analizar'!G719</f>
        <v>0</v>
      </c>
      <c r="H107" s="2">
        <f>'Set a analizar'!H719</f>
        <v>5.8582000000000001</v>
      </c>
      <c r="I107" s="2">
        <f>'Set a analizar'!I719</f>
        <v>0</v>
      </c>
      <c r="J107" s="2">
        <f>'Set a analizar'!J719</f>
        <v>6.7157999999999998</v>
      </c>
      <c r="K107" s="2">
        <f>'Set a analizar'!K719</f>
        <v>0</v>
      </c>
      <c r="L107" s="2">
        <f>'Set a analizar'!L719</f>
        <v>0</v>
      </c>
      <c r="M107" s="2">
        <f>'Set a analizar'!M719</f>
        <v>0</v>
      </c>
      <c r="N107" s="2">
        <f>'Set a analizar'!N719</f>
        <v>-7.4997999999999996</v>
      </c>
      <c r="O107" s="2">
        <f>'Set a analizar'!O719</f>
        <v>46218</v>
      </c>
      <c r="P107" s="2">
        <f>'Set a analizar'!P719</f>
        <v>0.39979999999999999</v>
      </c>
      <c r="Q107" s="2">
        <f>'Set a analizar'!Q719</f>
        <v>0</v>
      </c>
    </row>
    <row r="108" spans="2:17" ht="30" x14ac:dyDescent="0.25">
      <c r="B108" s="2">
        <f>'Set a analizar'!B720</f>
        <v>-1</v>
      </c>
      <c r="C108" s="2" t="str">
        <f>'Set a analizar'!C720</f>
        <v>B15</v>
      </c>
      <c r="D108" s="2">
        <f>'Set a analizar'!D720</f>
        <v>15</v>
      </c>
      <c r="E108" s="2" t="str">
        <f>'Set a analizar'!E720</f>
        <v>C1</v>
      </c>
      <c r="F108" s="2" t="str">
        <f>'Set a analizar'!F720</f>
        <v>Combination</v>
      </c>
      <c r="G108" s="2">
        <f>'Set a analizar'!G720</f>
        <v>0</v>
      </c>
      <c r="H108" s="2">
        <f>'Set a analizar'!H720</f>
        <v>6.2580999999999998</v>
      </c>
      <c r="I108" s="2">
        <f>'Set a analizar'!I720</f>
        <v>0</v>
      </c>
      <c r="J108" s="2">
        <f>'Set a analizar'!J720</f>
        <v>6.8906999999999998</v>
      </c>
      <c r="K108" s="2">
        <f>'Set a analizar'!K720</f>
        <v>0</v>
      </c>
      <c r="L108" s="2">
        <f>'Set a analizar'!L720</f>
        <v>0</v>
      </c>
      <c r="M108" s="2">
        <f>'Set a analizar'!M720</f>
        <v>0</v>
      </c>
      <c r="N108" s="2">
        <f>'Set a analizar'!N720</f>
        <v>-10.219900000000001</v>
      </c>
      <c r="O108" s="2">
        <f>'Set a analizar'!O720</f>
        <v>46218</v>
      </c>
      <c r="P108" s="2">
        <f>'Set a analizar'!P720</f>
        <v>0.79959999999999998</v>
      </c>
      <c r="Q108" s="2">
        <f>'Set a analizar'!Q720</f>
        <v>0</v>
      </c>
    </row>
    <row r="109" spans="2:17" ht="30" x14ac:dyDescent="0.25">
      <c r="B109" s="2">
        <f>'Set a analizar'!B721</f>
        <v>-1</v>
      </c>
      <c r="C109" s="2" t="str">
        <f>'Set a analizar'!C721</f>
        <v>B15</v>
      </c>
      <c r="D109" s="2">
        <f>'Set a analizar'!D721</f>
        <v>15</v>
      </c>
      <c r="E109" s="2" t="str">
        <f>'Set a analizar'!E721</f>
        <v>C2</v>
      </c>
      <c r="F109" s="2" t="str">
        <f>'Set a analizar'!F721</f>
        <v>Combination</v>
      </c>
      <c r="G109" s="2">
        <f>'Set a analizar'!G721</f>
        <v>0</v>
      </c>
      <c r="H109" s="2">
        <f>'Set a analizar'!H721</f>
        <v>0.15</v>
      </c>
      <c r="I109" s="2">
        <f>'Set a analizar'!I721</f>
        <v>0</v>
      </c>
      <c r="J109" s="2">
        <f>'Set a analizar'!J721</f>
        <v>-9.9923999999999999</v>
      </c>
      <c r="K109" s="2">
        <f>'Set a analizar'!K721</f>
        <v>0</v>
      </c>
      <c r="L109" s="2">
        <f>'Set a analizar'!L721</f>
        <v>0</v>
      </c>
      <c r="M109" s="2">
        <f>'Set a analizar'!M721</f>
        <v>0</v>
      </c>
      <c r="N109" s="2">
        <f>'Set a analizar'!N721</f>
        <v>-10.0791</v>
      </c>
      <c r="O109" s="2">
        <f>'Set a analizar'!O721</f>
        <v>46037</v>
      </c>
      <c r="P109" s="2">
        <f>'Set a analizar'!P721</f>
        <v>0.15</v>
      </c>
      <c r="Q109" s="2">
        <f>'Set a analizar'!Q721</f>
        <v>0</v>
      </c>
    </row>
    <row r="110" spans="2:17" ht="30" x14ac:dyDescent="0.25">
      <c r="B110" s="2">
        <f>'Set a analizar'!B722</f>
        <v>-1</v>
      </c>
      <c r="C110" s="2" t="str">
        <f>'Set a analizar'!C722</f>
        <v>B15</v>
      </c>
      <c r="D110" s="2">
        <f>'Set a analizar'!D722</f>
        <v>15</v>
      </c>
      <c r="E110" s="2" t="str">
        <f>'Set a analizar'!E722</f>
        <v>C2</v>
      </c>
      <c r="F110" s="2" t="str">
        <f>'Set a analizar'!F722</f>
        <v>Combination</v>
      </c>
      <c r="G110" s="2">
        <f>'Set a analizar'!G722</f>
        <v>0</v>
      </c>
      <c r="H110" s="2">
        <f>'Set a analizar'!H722</f>
        <v>0.49</v>
      </c>
      <c r="I110" s="2">
        <f>'Set a analizar'!I722</f>
        <v>0</v>
      </c>
      <c r="J110" s="2">
        <f>'Set a analizar'!J722</f>
        <v>-9.8649000000000004</v>
      </c>
      <c r="K110" s="2">
        <f>'Set a analizar'!K722</f>
        <v>0</v>
      </c>
      <c r="L110" s="2">
        <f>'Set a analizar'!L722</f>
        <v>0</v>
      </c>
      <c r="M110" s="2">
        <f>'Set a analizar'!M722</f>
        <v>0</v>
      </c>
      <c r="N110" s="2">
        <f>'Set a analizar'!N722</f>
        <v>-6.7035999999999998</v>
      </c>
      <c r="O110" s="2">
        <f>'Set a analizar'!O722</f>
        <v>46037</v>
      </c>
      <c r="P110" s="2">
        <f>'Set a analizar'!P722</f>
        <v>0.49</v>
      </c>
      <c r="Q110" s="2">
        <f>'Set a analizar'!Q722</f>
        <v>0</v>
      </c>
    </row>
    <row r="111" spans="2:17" ht="30" x14ac:dyDescent="0.25">
      <c r="B111" s="2">
        <f>'Set a analizar'!B723</f>
        <v>-1</v>
      </c>
      <c r="C111" s="2" t="str">
        <f>'Set a analizar'!C723</f>
        <v>B15</v>
      </c>
      <c r="D111" s="2">
        <f>'Set a analizar'!D723</f>
        <v>15</v>
      </c>
      <c r="E111" s="2" t="str">
        <f>'Set a analizar'!E723</f>
        <v>C2</v>
      </c>
      <c r="F111" s="2" t="str">
        <f>'Set a analizar'!F723</f>
        <v>Combination</v>
      </c>
      <c r="G111" s="2">
        <f>'Set a analizar'!G723</f>
        <v>0</v>
      </c>
      <c r="H111" s="2">
        <f>'Set a analizar'!H723</f>
        <v>0.83</v>
      </c>
      <c r="I111" s="2">
        <f>'Set a analizar'!I723</f>
        <v>0</v>
      </c>
      <c r="J111" s="2">
        <f>'Set a analizar'!J723</f>
        <v>-9.7373999999999992</v>
      </c>
      <c r="K111" s="2">
        <f>'Set a analizar'!K723</f>
        <v>0</v>
      </c>
      <c r="L111" s="2">
        <f>'Set a analizar'!L723</f>
        <v>0</v>
      </c>
      <c r="M111" s="2">
        <f>'Set a analizar'!M723</f>
        <v>0</v>
      </c>
      <c r="N111" s="2">
        <f>'Set a analizar'!N723</f>
        <v>-3.3714</v>
      </c>
      <c r="O111" s="2">
        <f>'Set a analizar'!O723</f>
        <v>46037</v>
      </c>
      <c r="P111" s="2">
        <f>'Set a analizar'!P723</f>
        <v>0.83</v>
      </c>
      <c r="Q111" s="2">
        <f>'Set a analizar'!Q723</f>
        <v>0</v>
      </c>
    </row>
    <row r="112" spans="2:17" ht="30" x14ac:dyDescent="0.25">
      <c r="B112" s="2">
        <f>'Set a analizar'!B724</f>
        <v>-1</v>
      </c>
      <c r="C112" s="2" t="str">
        <f>'Set a analizar'!C724</f>
        <v>B15</v>
      </c>
      <c r="D112" s="2">
        <f>'Set a analizar'!D724</f>
        <v>15</v>
      </c>
      <c r="E112" s="2" t="str">
        <f>'Set a analizar'!E724</f>
        <v>C2</v>
      </c>
      <c r="F112" s="2" t="str">
        <f>'Set a analizar'!F724</f>
        <v>Combination</v>
      </c>
      <c r="G112" s="2">
        <f>'Set a analizar'!G724</f>
        <v>0</v>
      </c>
      <c r="H112" s="2">
        <f>'Set a analizar'!H724</f>
        <v>0.83</v>
      </c>
      <c r="I112" s="2">
        <f>'Set a analizar'!I724</f>
        <v>0</v>
      </c>
      <c r="J112" s="2">
        <f>'Set a analizar'!J724</f>
        <v>-7.2096999999999998</v>
      </c>
      <c r="K112" s="2">
        <f>'Set a analizar'!K724</f>
        <v>0</v>
      </c>
      <c r="L112" s="2">
        <f>'Set a analizar'!L724</f>
        <v>0</v>
      </c>
      <c r="M112" s="2">
        <f>'Set a analizar'!M724</f>
        <v>0</v>
      </c>
      <c r="N112" s="2">
        <f>'Set a analizar'!N724</f>
        <v>-2.9996999999999998</v>
      </c>
      <c r="O112" s="2">
        <f>'Set a analizar'!O724</f>
        <v>46068</v>
      </c>
      <c r="P112" s="2">
        <f>'Set a analizar'!P724</f>
        <v>0</v>
      </c>
      <c r="Q112" s="2">
        <f>'Set a analizar'!Q724</f>
        <v>0</v>
      </c>
    </row>
    <row r="113" spans="2:17" ht="30" x14ac:dyDescent="0.25">
      <c r="B113" s="2">
        <f>'Set a analizar'!B725</f>
        <v>-1</v>
      </c>
      <c r="C113" s="2" t="str">
        <f>'Set a analizar'!C725</f>
        <v>B15</v>
      </c>
      <c r="D113" s="2">
        <f>'Set a analizar'!D725</f>
        <v>15</v>
      </c>
      <c r="E113" s="2" t="str">
        <f>'Set a analizar'!E725</f>
        <v>C2</v>
      </c>
      <c r="F113" s="2" t="str">
        <f>'Set a analizar'!F725</f>
        <v>Combination</v>
      </c>
      <c r="G113" s="2">
        <f>'Set a analizar'!G725</f>
        <v>0</v>
      </c>
      <c r="H113" s="2">
        <f>'Set a analizar'!H725</f>
        <v>1.2448999999999999</v>
      </c>
      <c r="I113" s="2">
        <f>'Set a analizar'!I725</f>
        <v>0</v>
      </c>
      <c r="J113" s="2">
        <f>'Set a analizar'!J725</f>
        <v>-7.0541</v>
      </c>
      <c r="K113" s="2">
        <f>'Set a analizar'!K725</f>
        <v>0</v>
      </c>
      <c r="L113" s="2">
        <f>'Set a analizar'!L725</f>
        <v>0</v>
      </c>
      <c r="M113" s="2">
        <f>'Set a analizar'!M725</f>
        <v>0</v>
      </c>
      <c r="N113" s="2">
        <f>'Set a analizar'!N725</f>
        <v>-4.0099999999999997E-2</v>
      </c>
      <c r="O113" s="2">
        <f>'Set a analizar'!O725</f>
        <v>46068</v>
      </c>
      <c r="P113" s="2">
        <f>'Set a analizar'!P725</f>
        <v>0.41499999999999998</v>
      </c>
      <c r="Q113" s="2">
        <f>'Set a analizar'!Q725</f>
        <v>0</v>
      </c>
    </row>
    <row r="114" spans="2:17" ht="30" x14ac:dyDescent="0.25">
      <c r="B114" s="2">
        <f>'Set a analizar'!B726</f>
        <v>-1</v>
      </c>
      <c r="C114" s="2" t="str">
        <f>'Set a analizar'!C726</f>
        <v>B15</v>
      </c>
      <c r="D114" s="2">
        <f>'Set a analizar'!D726</f>
        <v>15</v>
      </c>
      <c r="E114" s="2" t="str">
        <f>'Set a analizar'!E726</f>
        <v>C2</v>
      </c>
      <c r="F114" s="2" t="str">
        <f>'Set a analizar'!F726</f>
        <v>Combination</v>
      </c>
      <c r="G114" s="2">
        <f>'Set a analizar'!G726</f>
        <v>0</v>
      </c>
      <c r="H114" s="2">
        <f>'Set a analizar'!H726</f>
        <v>1.6598999999999999</v>
      </c>
      <c r="I114" s="2">
        <f>'Set a analizar'!I726</f>
        <v>0</v>
      </c>
      <c r="J114" s="2">
        <f>'Set a analizar'!J726</f>
        <v>-6.8985000000000003</v>
      </c>
      <c r="K114" s="2">
        <f>'Set a analizar'!K726</f>
        <v>0</v>
      </c>
      <c r="L114" s="2">
        <f>'Set a analizar'!L726</f>
        <v>0</v>
      </c>
      <c r="M114" s="2">
        <f>'Set a analizar'!M726</f>
        <v>0</v>
      </c>
      <c r="N114" s="2">
        <f>'Set a analizar'!N726</f>
        <v>2.8549000000000002</v>
      </c>
      <c r="O114" s="2">
        <f>'Set a analizar'!O726</f>
        <v>46068</v>
      </c>
      <c r="P114" s="2">
        <f>'Set a analizar'!P726</f>
        <v>0.83</v>
      </c>
      <c r="Q114" s="2">
        <f>'Set a analizar'!Q726</f>
        <v>0</v>
      </c>
    </row>
    <row r="115" spans="2:17" ht="30" x14ac:dyDescent="0.25">
      <c r="B115" s="2">
        <f>'Set a analizar'!B727</f>
        <v>-1</v>
      </c>
      <c r="C115" s="2" t="str">
        <f>'Set a analizar'!C727</f>
        <v>B15</v>
      </c>
      <c r="D115" s="2">
        <f>'Set a analizar'!D727</f>
        <v>15</v>
      </c>
      <c r="E115" s="2" t="str">
        <f>'Set a analizar'!E727</f>
        <v>C2</v>
      </c>
      <c r="F115" s="2" t="str">
        <f>'Set a analizar'!F727</f>
        <v>Combination</v>
      </c>
      <c r="G115" s="2">
        <f>'Set a analizar'!G727</f>
        <v>0</v>
      </c>
      <c r="H115" s="2">
        <f>'Set a analizar'!H727</f>
        <v>1.6598999999999999</v>
      </c>
      <c r="I115" s="2">
        <f>'Set a analizar'!I727</f>
        <v>0</v>
      </c>
      <c r="J115" s="2">
        <f>'Set a analizar'!J727</f>
        <v>-3.548</v>
      </c>
      <c r="K115" s="2">
        <f>'Set a analizar'!K727</f>
        <v>0</v>
      </c>
      <c r="L115" s="2">
        <f>'Set a analizar'!L727</f>
        <v>0</v>
      </c>
      <c r="M115" s="2">
        <f>'Set a analizar'!M727</f>
        <v>0</v>
      </c>
      <c r="N115" s="2">
        <f>'Set a analizar'!N727</f>
        <v>3.0693000000000001</v>
      </c>
      <c r="O115" s="2">
        <f>'Set a analizar'!O727</f>
        <v>46096</v>
      </c>
      <c r="P115" s="2">
        <f>'Set a analizar'!P727</f>
        <v>0</v>
      </c>
      <c r="Q115" s="2">
        <f>'Set a analizar'!Q727</f>
        <v>0</v>
      </c>
    </row>
    <row r="116" spans="2:17" ht="30" x14ac:dyDescent="0.25">
      <c r="B116" s="2">
        <f>'Set a analizar'!B728</f>
        <v>-1</v>
      </c>
      <c r="C116" s="2" t="str">
        <f>'Set a analizar'!C728</f>
        <v>B15</v>
      </c>
      <c r="D116" s="2">
        <f>'Set a analizar'!D728</f>
        <v>15</v>
      </c>
      <c r="E116" s="2" t="str">
        <f>'Set a analizar'!E728</f>
        <v>C2</v>
      </c>
      <c r="F116" s="2" t="str">
        <f>'Set a analizar'!F728</f>
        <v>Combination</v>
      </c>
      <c r="G116" s="2">
        <f>'Set a analizar'!G728</f>
        <v>0</v>
      </c>
      <c r="H116" s="2">
        <f>'Set a analizar'!H728</f>
        <v>2.1347</v>
      </c>
      <c r="I116" s="2">
        <f>'Set a analizar'!I728</f>
        <v>0</v>
      </c>
      <c r="J116" s="2">
        <f>'Set a analizar'!J728</f>
        <v>-3.3698999999999999</v>
      </c>
      <c r="K116" s="2">
        <f>'Set a analizar'!K728</f>
        <v>0</v>
      </c>
      <c r="L116" s="2">
        <f>'Set a analizar'!L728</f>
        <v>0</v>
      </c>
      <c r="M116" s="2">
        <f>'Set a analizar'!M728</f>
        <v>0</v>
      </c>
      <c r="N116" s="2">
        <f>'Set a analizar'!N728</f>
        <v>4.7115999999999998</v>
      </c>
      <c r="O116" s="2">
        <f>'Set a analizar'!O728</f>
        <v>46096</v>
      </c>
      <c r="P116" s="2">
        <f>'Set a analizar'!P728</f>
        <v>0.4748</v>
      </c>
      <c r="Q116" s="2">
        <f>'Set a analizar'!Q728</f>
        <v>0</v>
      </c>
    </row>
    <row r="117" spans="2:17" ht="30" x14ac:dyDescent="0.25">
      <c r="B117" s="2">
        <f>'Set a analizar'!B729</f>
        <v>-1</v>
      </c>
      <c r="C117" s="2" t="str">
        <f>'Set a analizar'!C729</f>
        <v>B15</v>
      </c>
      <c r="D117" s="2">
        <f>'Set a analizar'!D729</f>
        <v>15</v>
      </c>
      <c r="E117" s="2" t="str">
        <f>'Set a analizar'!E729</f>
        <v>C2</v>
      </c>
      <c r="F117" s="2" t="str">
        <f>'Set a analizar'!F729</f>
        <v>Combination</v>
      </c>
      <c r="G117" s="2">
        <f>'Set a analizar'!G729</f>
        <v>0</v>
      </c>
      <c r="H117" s="2">
        <f>'Set a analizar'!H729</f>
        <v>2.6095000000000002</v>
      </c>
      <c r="I117" s="2">
        <f>'Set a analizar'!I729</f>
        <v>0</v>
      </c>
      <c r="J117" s="2">
        <f>'Set a analizar'!J729</f>
        <v>-3.1919</v>
      </c>
      <c r="K117" s="2">
        <f>'Set a analizar'!K729</f>
        <v>0</v>
      </c>
      <c r="L117" s="2">
        <f>'Set a analizar'!L729</f>
        <v>0</v>
      </c>
      <c r="M117" s="2">
        <f>'Set a analizar'!M729</f>
        <v>0</v>
      </c>
      <c r="N117" s="2">
        <f>'Set a analizar'!N729</f>
        <v>6.2694000000000001</v>
      </c>
      <c r="O117" s="2">
        <f>'Set a analizar'!O729</f>
        <v>46096</v>
      </c>
      <c r="P117" s="2">
        <f>'Set a analizar'!P729</f>
        <v>0.9496</v>
      </c>
      <c r="Q117" s="2">
        <f>'Set a analizar'!Q729</f>
        <v>0</v>
      </c>
    </row>
    <row r="118" spans="2:17" ht="30" x14ac:dyDescent="0.25">
      <c r="B118" s="2">
        <f>'Set a analizar'!B730</f>
        <v>-1</v>
      </c>
      <c r="C118" s="2" t="str">
        <f>'Set a analizar'!C730</f>
        <v>B15</v>
      </c>
      <c r="D118" s="2">
        <f>'Set a analizar'!D730</f>
        <v>15</v>
      </c>
      <c r="E118" s="2" t="str">
        <f>'Set a analizar'!E730</f>
        <v>C2</v>
      </c>
      <c r="F118" s="2" t="str">
        <f>'Set a analizar'!F730</f>
        <v>Combination</v>
      </c>
      <c r="G118" s="2">
        <f>'Set a analizar'!G730</f>
        <v>0</v>
      </c>
      <c r="H118" s="2">
        <f>'Set a analizar'!H730</f>
        <v>2.6095000000000002</v>
      </c>
      <c r="I118" s="2">
        <f>'Set a analizar'!I730</f>
        <v>0</v>
      </c>
      <c r="J118" s="2">
        <f>'Set a analizar'!J730</f>
        <v>0.76749999999999996</v>
      </c>
      <c r="K118" s="2">
        <f>'Set a analizar'!K730</f>
        <v>0</v>
      </c>
      <c r="L118" s="2">
        <f>'Set a analizar'!L730</f>
        <v>0</v>
      </c>
      <c r="M118" s="2">
        <f>'Set a analizar'!M730</f>
        <v>0</v>
      </c>
      <c r="N118" s="2">
        <f>'Set a analizar'!N730</f>
        <v>6.3141999999999996</v>
      </c>
      <c r="O118" s="2">
        <f>'Set a analizar'!O730</f>
        <v>46127</v>
      </c>
      <c r="P118" s="2">
        <f>'Set a analizar'!P730</f>
        <v>0</v>
      </c>
      <c r="Q118" s="2">
        <f>'Set a analizar'!Q730</f>
        <v>0</v>
      </c>
    </row>
    <row r="119" spans="2:17" ht="30" x14ac:dyDescent="0.25">
      <c r="B119" s="2">
        <f>'Set a analizar'!B731</f>
        <v>-1</v>
      </c>
      <c r="C119" s="2" t="str">
        <f>'Set a analizar'!C731</f>
        <v>B15</v>
      </c>
      <c r="D119" s="2">
        <f>'Set a analizar'!D731</f>
        <v>15</v>
      </c>
      <c r="E119" s="2" t="str">
        <f>'Set a analizar'!E731</f>
        <v>C2</v>
      </c>
      <c r="F119" s="2" t="str">
        <f>'Set a analizar'!F731</f>
        <v>Combination</v>
      </c>
      <c r="G119" s="2">
        <f>'Set a analizar'!G731</f>
        <v>0</v>
      </c>
      <c r="H119" s="2">
        <f>'Set a analizar'!H731</f>
        <v>3.0844</v>
      </c>
      <c r="I119" s="2">
        <f>'Set a analizar'!I731</f>
        <v>0</v>
      </c>
      <c r="J119" s="2">
        <f>'Set a analizar'!J731</f>
        <v>0.9456</v>
      </c>
      <c r="K119" s="2">
        <f>'Set a analizar'!K731</f>
        <v>0</v>
      </c>
      <c r="L119" s="2">
        <f>'Set a analizar'!L731</f>
        <v>0</v>
      </c>
      <c r="M119" s="2">
        <f>'Set a analizar'!M731</f>
        <v>0</v>
      </c>
      <c r="N119" s="2">
        <f>'Set a analizar'!N731</f>
        <v>5.9074</v>
      </c>
      <c r="O119" s="2">
        <f>'Set a analizar'!O731</f>
        <v>46127</v>
      </c>
      <c r="P119" s="2">
        <f>'Set a analizar'!P731</f>
        <v>0.4748</v>
      </c>
      <c r="Q119" s="2">
        <f>'Set a analizar'!Q731</f>
        <v>0</v>
      </c>
    </row>
    <row r="120" spans="2:17" ht="30" x14ac:dyDescent="0.25">
      <c r="B120" s="2">
        <f>'Set a analizar'!B732</f>
        <v>-1</v>
      </c>
      <c r="C120" s="2" t="str">
        <f>'Set a analizar'!C732</f>
        <v>B15</v>
      </c>
      <c r="D120" s="2">
        <f>'Set a analizar'!D732</f>
        <v>15</v>
      </c>
      <c r="E120" s="2" t="str">
        <f>'Set a analizar'!E732</f>
        <v>C2</v>
      </c>
      <c r="F120" s="2" t="str">
        <f>'Set a analizar'!F732</f>
        <v>Combination</v>
      </c>
      <c r="G120" s="2">
        <f>'Set a analizar'!G732</f>
        <v>0</v>
      </c>
      <c r="H120" s="2">
        <f>'Set a analizar'!H732</f>
        <v>3.5592000000000001</v>
      </c>
      <c r="I120" s="2">
        <f>'Set a analizar'!I732</f>
        <v>0</v>
      </c>
      <c r="J120" s="2">
        <f>'Set a analizar'!J732</f>
        <v>1.1236999999999999</v>
      </c>
      <c r="K120" s="2">
        <f>'Set a analizar'!K732</f>
        <v>0</v>
      </c>
      <c r="L120" s="2">
        <f>'Set a analizar'!L732</f>
        <v>0</v>
      </c>
      <c r="M120" s="2">
        <f>'Set a analizar'!M732</f>
        <v>0</v>
      </c>
      <c r="N120" s="2">
        <f>'Set a analizar'!N732</f>
        <v>5.4161999999999999</v>
      </c>
      <c r="O120" s="2">
        <f>'Set a analizar'!O732</f>
        <v>46127</v>
      </c>
      <c r="P120" s="2">
        <f>'Set a analizar'!P732</f>
        <v>0.9496</v>
      </c>
      <c r="Q120" s="2">
        <f>'Set a analizar'!Q732</f>
        <v>0</v>
      </c>
    </row>
    <row r="121" spans="2:17" ht="30" x14ac:dyDescent="0.25">
      <c r="B121" s="2">
        <f>'Set a analizar'!B733</f>
        <v>-1</v>
      </c>
      <c r="C121" s="2" t="str">
        <f>'Set a analizar'!C733</f>
        <v>B15</v>
      </c>
      <c r="D121" s="2">
        <f>'Set a analizar'!D733</f>
        <v>15</v>
      </c>
      <c r="E121" s="2" t="str">
        <f>'Set a analizar'!E733</f>
        <v>C2</v>
      </c>
      <c r="F121" s="2" t="str">
        <f>'Set a analizar'!F733</f>
        <v>Combination</v>
      </c>
      <c r="G121" s="2">
        <f>'Set a analizar'!G733</f>
        <v>0</v>
      </c>
      <c r="H121" s="2">
        <f>'Set a analizar'!H733</f>
        <v>3.5592000000000001</v>
      </c>
      <c r="I121" s="2">
        <f>'Set a analizar'!I733</f>
        <v>0</v>
      </c>
      <c r="J121" s="2">
        <f>'Set a analizar'!J733</f>
        <v>5.1090999999999998</v>
      </c>
      <c r="K121" s="2">
        <f>'Set a analizar'!K733</f>
        <v>0</v>
      </c>
      <c r="L121" s="2">
        <f>'Set a analizar'!L733</f>
        <v>0</v>
      </c>
      <c r="M121" s="2">
        <f>'Set a analizar'!M733</f>
        <v>0</v>
      </c>
      <c r="N121" s="2">
        <f>'Set a analizar'!N733</f>
        <v>5.3010999999999999</v>
      </c>
      <c r="O121" s="2">
        <f>'Set a analizar'!O733</f>
        <v>46157</v>
      </c>
      <c r="P121" s="2">
        <f>'Set a analizar'!P733</f>
        <v>0</v>
      </c>
      <c r="Q121" s="2">
        <f>'Set a analizar'!Q733</f>
        <v>0</v>
      </c>
    </row>
    <row r="122" spans="2:17" ht="30" x14ac:dyDescent="0.25">
      <c r="B122" s="2">
        <f>'Set a analizar'!B734</f>
        <v>-1</v>
      </c>
      <c r="C122" s="2" t="str">
        <f>'Set a analizar'!C734</f>
        <v>B15</v>
      </c>
      <c r="D122" s="2">
        <f>'Set a analizar'!D734</f>
        <v>15</v>
      </c>
      <c r="E122" s="2" t="str">
        <f>'Set a analizar'!E734</f>
        <v>C2</v>
      </c>
      <c r="F122" s="2" t="str">
        <f>'Set a analizar'!F734</f>
        <v>Combination</v>
      </c>
      <c r="G122" s="2">
        <f>'Set a analizar'!G734</f>
        <v>0</v>
      </c>
      <c r="H122" s="2">
        <f>'Set a analizar'!H734</f>
        <v>4.0339999999999998</v>
      </c>
      <c r="I122" s="2">
        <f>'Set a analizar'!I734</f>
        <v>0</v>
      </c>
      <c r="J122" s="2">
        <f>'Set a analizar'!J734</f>
        <v>5.2872000000000003</v>
      </c>
      <c r="K122" s="2">
        <f>'Set a analizar'!K734</f>
        <v>0</v>
      </c>
      <c r="L122" s="2">
        <f>'Set a analizar'!L734</f>
        <v>0</v>
      </c>
      <c r="M122" s="2">
        <f>'Set a analizar'!M734</f>
        <v>0</v>
      </c>
      <c r="N122" s="2">
        <f>'Set a analizar'!N734</f>
        <v>2.8329</v>
      </c>
      <c r="O122" s="2">
        <f>'Set a analizar'!O734</f>
        <v>46157</v>
      </c>
      <c r="P122" s="2">
        <f>'Set a analizar'!P734</f>
        <v>0.4748</v>
      </c>
      <c r="Q122" s="2">
        <f>'Set a analizar'!Q734</f>
        <v>0</v>
      </c>
    </row>
    <row r="123" spans="2:17" ht="30" x14ac:dyDescent="0.25">
      <c r="B123" s="2">
        <f>'Set a analizar'!B735</f>
        <v>-1</v>
      </c>
      <c r="C123" s="2" t="str">
        <f>'Set a analizar'!C735</f>
        <v>B15</v>
      </c>
      <c r="D123" s="2">
        <f>'Set a analizar'!D735</f>
        <v>15</v>
      </c>
      <c r="E123" s="2" t="str">
        <f>'Set a analizar'!E735</f>
        <v>C2</v>
      </c>
      <c r="F123" s="2" t="str">
        <f>'Set a analizar'!F735</f>
        <v>Combination</v>
      </c>
      <c r="G123" s="2">
        <f>'Set a analizar'!G735</f>
        <v>0</v>
      </c>
      <c r="H123" s="2">
        <f>'Set a analizar'!H735</f>
        <v>4.5087999999999999</v>
      </c>
      <c r="I123" s="2">
        <f>'Set a analizar'!I735</f>
        <v>0</v>
      </c>
      <c r="J123" s="2">
        <f>'Set a analizar'!J735</f>
        <v>5.4652000000000003</v>
      </c>
      <c r="K123" s="2">
        <f>'Set a analizar'!K735</f>
        <v>0</v>
      </c>
      <c r="L123" s="2">
        <f>'Set a analizar'!L735</f>
        <v>0</v>
      </c>
      <c r="M123" s="2">
        <f>'Set a analizar'!M735</f>
        <v>0</v>
      </c>
      <c r="N123" s="2">
        <f>'Set a analizar'!N735</f>
        <v>0.2802</v>
      </c>
      <c r="O123" s="2">
        <f>'Set a analizar'!O735</f>
        <v>46157</v>
      </c>
      <c r="P123" s="2">
        <f>'Set a analizar'!P735</f>
        <v>0.9496</v>
      </c>
      <c r="Q123" s="2">
        <f>'Set a analizar'!Q735</f>
        <v>0</v>
      </c>
    </row>
    <row r="124" spans="2:17" ht="30" x14ac:dyDescent="0.25">
      <c r="B124" s="2">
        <f>'Set a analizar'!B736</f>
        <v>-1</v>
      </c>
      <c r="C124" s="2" t="str">
        <f>'Set a analizar'!C736</f>
        <v>B15</v>
      </c>
      <c r="D124" s="2">
        <f>'Set a analizar'!D736</f>
        <v>15</v>
      </c>
      <c r="E124" s="2" t="str">
        <f>'Set a analizar'!E736</f>
        <v>C2</v>
      </c>
      <c r="F124" s="2" t="str">
        <f>'Set a analizar'!F736</f>
        <v>Combination</v>
      </c>
      <c r="G124" s="2">
        <f>'Set a analizar'!G736</f>
        <v>0</v>
      </c>
      <c r="H124" s="2">
        <f>'Set a analizar'!H736</f>
        <v>4.5087999999999999</v>
      </c>
      <c r="I124" s="2">
        <f>'Set a analizar'!I736</f>
        <v>0</v>
      </c>
      <c r="J124" s="2">
        <f>'Set a analizar'!J736</f>
        <v>9.1827000000000005</v>
      </c>
      <c r="K124" s="2">
        <f>'Set a analizar'!K736</f>
        <v>0</v>
      </c>
      <c r="L124" s="2">
        <f>'Set a analizar'!L736</f>
        <v>0</v>
      </c>
      <c r="M124" s="2">
        <f>'Set a analizar'!M736</f>
        <v>0</v>
      </c>
      <c r="N124" s="2">
        <f>'Set a analizar'!N736</f>
        <v>7.1999999999999998E-3</v>
      </c>
      <c r="O124" s="2">
        <f>'Set a analizar'!O736</f>
        <v>46188</v>
      </c>
      <c r="P124" s="2">
        <f>'Set a analizar'!P736</f>
        <v>0</v>
      </c>
      <c r="Q124" s="2">
        <f>'Set a analizar'!Q736</f>
        <v>0</v>
      </c>
    </row>
    <row r="125" spans="2:17" ht="30" x14ac:dyDescent="0.25">
      <c r="B125" s="2">
        <f>'Set a analizar'!B737</f>
        <v>-1</v>
      </c>
      <c r="C125" s="2" t="str">
        <f>'Set a analizar'!C737</f>
        <v>B15</v>
      </c>
      <c r="D125" s="2">
        <f>'Set a analizar'!D737</f>
        <v>15</v>
      </c>
      <c r="E125" s="2" t="str">
        <f>'Set a analizar'!E737</f>
        <v>C2</v>
      </c>
      <c r="F125" s="2" t="str">
        <f>'Set a analizar'!F737</f>
        <v>Combination</v>
      </c>
      <c r="G125" s="2">
        <f>'Set a analizar'!G737</f>
        <v>0</v>
      </c>
      <c r="H125" s="2">
        <f>'Set a analizar'!H737</f>
        <v>4.9836</v>
      </c>
      <c r="I125" s="2">
        <f>'Set a analizar'!I737</f>
        <v>0</v>
      </c>
      <c r="J125" s="2">
        <f>'Set a analizar'!J737</f>
        <v>9.3606999999999996</v>
      </c>
      <c r="K125" s="2">
        <f>'Set a analizar'!K737</f>
        <v>0</v>
      </c>
      <c r="L125" s="2">
        <f>'Set a analizar'!L737</f>
        <v>0</v>
      </c>
      <c r="M125" s="2">
        <f>'Set a analizar'!M737</f>
        <v>0</v>
      </c>
      <c r="N125" s="2">
        <f>'Set a analizar'!N737</f>
        <v>-4.3952</v>
      </c>
      <c r="O125" s="2">
        <f>'Set a analizar'!O737</f>
        <v>46188</v>
      </c>
      <c r="P125" s="2">
        <f>'Set a analizar'!P737</f>
        <v>0.4748</v>
      </c>
      <c r="Q125" s="2">
        <f>'Set a analizar'!Q737</f>
        <v>0</v>
      </c>
    </row>
    <row r="126" spans="2:17" ht="30" x14ac:dyDescent="0.25">
      <c r="B126" s="2">
        <f>'Set a analizar'!B738</f>
        <v>-1</v>
      </c>
      <c r="C126" s="2" t="str">
        <f>'Set a analizar'!C738</f>
        <v>B15</v>
      </c>
      <c r="D126" s="2">
        <f>'Set a analizar'!D738</f>
        <v>15</v>
      </c>
      <c r="E126" s="2" t="str">
        <f>'Set a analizar'!E738</f>
        <v>C2</v>
      </c>
      <c r="F126" s="2" t="str">
        <f>'Set a analizar'!F738</f>
        <v>Combination</v>
      </c>
      <c r="G126" s="2">
        <f>'Set a analizar'!G738</f>
        <v>0</v>
      </c>
      <c r="H126" s="2">
        <f>'Set a analizar'!H738</f>
        <v>5.4584000000000001</v>
      </c>
      <c r="I126" s="2">
        <f>'Set a analizar'!I738</f>
        <v>0</v>
      </c>
      <c r="J126" s="2">
        <f>'Set a analizar'!J738</f>
        <v>9.5388000000000002</v>
      </c>
      <c r="K126" s="2">
        <f>'Set a analizar'!K738</f>
        <v>0</v>
      </c>
      <c r="L126" s="2">
        <f>'Set a analizar'!L738</f>
        <v>0</v>
      </c>
      <c r="M126" s="2">
        <f>'Set a analizar'!M738</f>
        <v>0</v>
      </c>
      <c r="N126" s="2">
        <f>'Set a analizar'!N738</f>
        <v>-8.8819999999999997</v>
      </c>
      <c r="O126" s="2">
        <f>'Set a analizar'!O738</f>
        <v>46188</v>
      </c>
      <c r="P126" s="2">
        <f>'Set a analizar'!P738</f>
        <v>0.9496</v>
      </c>
      <c r="Q126" s="2">
        <f>'Set a analizar'!Q738</f>
        <v>0</v>
      </c>
    </row>
    <row r="127" spans="2:17" ht="30" x14ac:dyDescent="0.25">
      <c r="B127" s="2">
        <f>'Set a analizar'!B739</f>
        <v>-1</v>
      </c>
      <c r="C127" s="2" t="str">
        <f>'Set a analizar'!C739</f>
        <v>B15</v>
      </c>
      <c r="D127" s="2">
        <f>'Set a analizar'!D739</f>
        <v>15</v>
      </c>
      <c r="E127" s="2" t="str">
        <f>'Set a analizar'!E739</f>
        <v>C2</v>
      </c>
      <c r="F127" s="2" t="str">
        <f>'Set a analizar'!F739</f>
        <v>Combination</v>
      </c>
      <c r="G127" s="2">
        <f>'Set a analizar'!G739</f>
        <v>0</v>
      </c>
      <c r="H127" s="2">
        <f>'Set a analizar'!H739</f>
        <v>5.4584000000000001</v>
      </c>
      <c r="I127" s="2">
        <f>'Set a analizar'!I739</f>
        <v>0</v>
      </c>
      <c r="J127" s="2">
        <f>'Set a analizar'!J739</f>
        <v>12.4916</v>
      </c>
      <c r="K127" s="2">
        <f>'Set a analizar'!K739</f>
        <v>0</v>
      </c>
      <c r="L127" s="2">
        <f>'Set a analizar'!L739</f>
        <v>0</v>
      </c>
      <c r="M127" s="2">
        <f>'Set a analizar'!M739</f>
        <v>0</v>
      </c>
      <c r="N127" s="2">
        <f>'Set a analizar'!N739</f>
        <v>-9.3125999999999998</v>
      </c>
      <c r="O127" s="2">
        <f>'Set a analizar'!O739</f>
        <v>46218</v>
      </c>
      <c r="P127" s="2">
        <f>'Set a analizar'!P739</f>
        <v>0</v>
      </c>
      <c r="Q127" s="2">
        <f>'Set a analizar'!Q739</f>
        <v>0</v>
      </c>
    </row>
    <row r="128" spans="2:17" ht="30" x14ac:dyDescent="0.25">
      <c r="B128" s="2">
        <f>'Set a analizar'!B740</f>
        <v>-1</v>
      </c>
      <c r="C128" s="2" t="str">
        <f>'Set a analizar'!C740</f>
        <v>B15</v>
      </c>
      <c r="D128" s="2">
        <f>'Set a analizar'!D740</f>
        <v>15</v>
      </c>
      <c r="E128" s="2" t="str">
        <f>'Set a analizar'!E740</f>
        <v>C2</v>
      </c>
      <c r="F128" s="2" t="str">
        <f>'Set a analizar'!F740</f>
        <v>Combination</v>
      </c>
      <c r="G128" s="2">
        <f>'Set a analizar'!G740</f>
        <v>0</v>
      </c>
      <c r="H128" s="2">
        <f>'Set a analizar'!H740</f>
        <v>5.8582000000000001</v>
      </c>
      <c r="I128" s="2">
        <f>'Set a analizar'!I740</f>
        <v>0</v>
      </c>
      <c r="J128" s="2">
        <f>'Set a analizar'!J740</f>
        <v>12.641500000000001</v>
      </c>
      <c r="K128" s="2">
        <f>'Set a analizar'!K740</f>
        <v>0</v>
      </c>
      <c r="L128" s="2">
        <f>'Set a analizar'!L740</f>
        <v>0</v>
      </c>
      <c r="M128" s="2">
        <f>'Set a analizar'!M740</f>
        <v>0</v>
      </c>
      <c r="N128" s="2">
        <f>'Set a analizar'!N740</f>
        <v>-14.3369</v>
      </c>
      <c r="O128" s="2">
        <f>'Set a analizar'!O740</f>
        <v>46218</v>
      </c>
      <c r="P128" s="2">
        <f>'Set a analizar'!P740</f>
        <v>0.39979999999999999</v>
      </c>
      <c r="Q128" s="2">
        <f>'Set a analizar'!Q740</f>
        <v>0</v>
      </c>
    </row>
    <row r="129" spans="2:17" ht="30" x14ac:dyDescent="0.25">
      <c r="B129" s="2">
        <f>'Set a analizar'!B741</f>
        <v>-1</v>
      </c>
      <c r="C129" s="2" t="str">
        <f>'Set a analizar'!C741</f>
        <v>B15</v>
      </c>
      <c r="D129" s="2">
        <f>'Set a analizar'!D741</f>
        <v>15</v>
      </c>
      <c r="E129" s="2" t="str">
        <f>'Set a analizar'!E741</f>
        <v>C2</v>
      </c>
      <c r="F129" s="2" t="str">
        <f>'Set a analizar'!F741</f>
        <v>Combination</v>
      </c>
      <c r="G129" s="2">
        <f>'Set a analizar'!G741</f>
        <v>0</v>
      </c>
      <c r="H129" s="2">
        <f>'Set a analizar'!H741</f>
        <v>6.2580999999999998</v>
      </c>
      <c r="I129" s="2">
        <f>'Set a analizar'!I741</f>
        <v>0</v>
      </c>
      <c r="J129" s="2">
        <f>'Set a analizar'!J741</f>
        <v>12.791399999999999</v>
      </c>
      <c r="K129" s="2">
        <f>'Set a analizar'!K741</f>
        <v>0</v>
      </c>
      <c r="L129" s="2">
        <f>'Set a analizar'!L741</f>
        <v>0</v>
      </c>
      <c r="M129" s="2">
        <f>'Set a analizar'!M741</f>
        <v>0</v>
      </c>
      <c r="N129" s="2">
        <f>'Set a analizar'!N741</f>
        <v>-19.421099999999999</v>
      </c>
      <c r="O129" s="2">
        <f>'Set a analizar'!O741</f>
        <v>46218</v>
      </c>
      <c r="P129" s="2">
        <f>'Set a analizar'!P741</f>
        <v>0.79959999999999998</v>
      </c>
      <c r="Q129" s="2">
        <f>'Set a analizar'!Q741</f>
        <v>0</v>
      </c>
    </row>
    <row r="130" spans="2:17" ht="30" x14ac:dyDescent="0.25">
      <c r="B130" s="2">
        <f>'Set a analizar'!B742</f>
        <v>-1</v>
      </c>
      <c r="C130" s="2" t="str">
        <f>'Set a analizar'!C742</f>
        <v>B15</v>
      </c>
      <c r="D130" s="2">
        <f>'Set a analizar'!D742</f>
        <v>15</v>
      </c>
      <c r="E130" s="2" t="str">
        <f>'Set a analizar'!E742</f>
        <v>C3</v>
      </c>
      <c r="F130" s="2" t="str">
        <f>'Set a analizar'!F742</f>
        <v>Combination</v>
      </c>
      <c r="G130" s="2" t="str">
        <f>'Set a analizar'!G742</f>
        <v>Max</v>
      </c>
      <c r="H130" s="2">
        <f>'Set a analizar'!H742</f>
        <v>0.15</v>
      </c>
      <c r="I130" s="2">
        <f>'Set a analizar'!I742</f>
        <v>0</v>
      </c>
      <c r="J130" s="2">
        <f>'Set a analizar'!J742</f>
        <v>-3.4262000000000001</v>
      </c>
      <c r="K130" s="2">
        <f>'Set a analizar'!K742</f>
        <v>0</v>
      </c>
      <c r="L130" s="2">
        <f>'Set a analizar'!L742</f>
        <v>0</v>
      </c>
      <c r="M130" s="2">
        <f>'Set a analizar'!M742</f>
        <v>0</v>
      </c>
      <c r="N130" s="2">
        <f>'Set a analizar'!N742</f>
        <v>-3.3224999999999998</v>
      </c>
      <c r="O130" s="2">
        <f>'Set a analizar'!O742</f>
        <v>46037</v>
      </c>
      <c r="P130" s="2">
        <f>'Set a analizar'!P742</f>
        <v>0.15</v>
      </c>
      <c r="Q130" s="2">
        <f>'Set a analizar'!Q742</f>
        <v>0</v>
      </c>
    </row>
    <row r="131" spans="2:17" ht="30" x14ac:dyDescent="0.25">
      <c r="B131" s="2">
        <f>'Set a analizar'!B743</f>
        <v>-1</v>
      </c>
      <c r="C131" s="2" t="str">
        <f>'Set a analizar'!C743</f>
        <v>B15</v>
      </c>
      <c r="D131" s="2">
        <f>'Set a analizar'!D743</f>
        <v>15</v>
      </c>
      <c r="E131" s="2" t="str">
        <f>'Set a analizar'!E743</f>
        <v>C3</v>
      </c>
      <c r="F131" s="2" t="str">
        <f>'Set a analizar'!F743</f>
        <v>Combination</v>
      </c>
      <c r="G131" s="2" t="str">
        <f>'Set a analizar'!G743</f>
        <v>Max</v>
      </c>
      <c r="H131" s="2">
        <f>'Set a analizar'!H743</f>
        <v>0.49</v>
      </c>
      <c r="I131" s="2">
        <f>'Set a analizar'!I743</f>
        <v>0</v>
      </c>
      <c r="J131" s="2">
        <f>'Set a analizar'!J743</f>
        <v>-3.3306</v>
      </c>
      <c r="K131" s="2">
        <f>'Set a analizar'!K743</f>
        <v>0</v>
      </c>
      <c r="L131" s="2">
        <f>'Set a analizar'!L743</f>
        <v>0</v>
      </c>
      <c r="M131" s="2">
        <f>'Set a analizar'!M743</f>
        <v>0</v>
      </c>
      <c r="N131" s="2">
        <f>'Set a analizar'!N743</f>
        <v>-2.1739999999999999</v>
      </c>
      <c r="O131" s="2">
        <f>'Set a analizar'!O743</f>
        <v>46037</v>
      </c>
      <c r="P131" s="2">
        <f>'Set a analizar'!P743</f>
        <v>0.49</v>
      </c>
      <c r="Q131" s="2">
        <f>'Set a analizar'!Q743</f>
        <v>0</v>
      </c>
    </row>
    <row r="132" spans="2:17" ht="30" x14ac:dyDescent="0.25">
      <c r="B132" s="2">
        <f>'Set a analizar'!B744</f>
        <v>-1</v>
      </c>
      <c r="C132" s="2" t="str">
        <f>'Set a analizar'!C744</f>
        <v>B15</v>
      </c>
      <c r="D132" s="2">
        <f>'Set a analizar'!D744</f>
        <v>15</v>
      </c>
      <c r="E132" s="2" t="str">
        <f>'Set a analizar'!E744</f>
        <v>C3</v>
      </c>
      <c r="F132" s="2" t="str">
        <f>'Set a analizar'!F744</f>
        <v>Combination</v>
      </c>
      <c r="G132" s="2" t="str">
        <f>'Set a analizar'!G744</f>
        <v>Max</v>
      </c>
      <c r="H132" s="2">
        <f>'Set a analizar'!H744</f>
        <v>0.83</v>
      </c>
      <c r="I132" s="2">
        <f>'Set a analizar'!I744</f>
        <v>0</v>
      </c>
      <c r="J132" s="2">
        <f>'Set a analizar'!J744</f>
        <v>-3.2349000000000001</v>
      </c>
      <c r="K132" s="2">
        <f>'Set a analizar'!K744</f>
        <v>0</v>
      </c>
      <c r="L132" s="2">
        <f>'Set a analizar'!L744</f>
        <v>0</v>
      </c>
      <c r="M132" s="2">
        <f>'Set a analizar'!M744</f>
        <v>0</v>
      </c>
      <c r="N132" s="2">
        <f>'Set a analizar'!N744</f>
        <v>-1.0579000000000001</v>
      </c>
      <c r="O132" s="2">
        <f>'Set a analizar'!O744</f>
        <v>46037</v>
      </c>
      <c r="P132" s="2">
        <f>'Set a analizar'!P744</f>
        <v>0.83</v>
      </c>
      <c r="Q132" s="2">
        <f>'Set a analizar'!Q744</f>
        <v>0</v>
      </c>
    </row>
    <row r="133" spans="2:17" ht="30" x14ac:dyDescent="0.25">
      <c r="B133" s="2">
        <f>'Set a analizar'!B745</f>
        <v>-1</v>
      </c>
      <c r="C133" s="2" t="str">
        <f>'Set a analizar'!C745</f>
        <v>B15</v>
      </c>
      <c r="D133" s="2">
        <f>'Set a analizar'!D745</f>
        <v>15</v>
      </c>
      <c r="E133" s="2" t="str">
        <f>'Set a analizar'!E745</f>
        <v>C3</v>
      </c>
      <c r="F133" s="2" t="str">
        <f>'Set a analizar'!F745</f>
        <v>Combination</v>
      </c>
      <c r="G133" s="2" t="str">
        <f>'Set a analizar'!G745</f>
        <v>Max</v>
      </c>
      <c r="H133" s="2">
        <f>'Set a analizar'!H745</f>
        <v>0.83</v>
      </c>
      <c r="I133" s="2">
        <f>'Set a analizar'!I745</f>
        <v>0</v>
      </c>
      <c r="J133" s="2">
        <f>'Set a analizar'!J745</f>
        <v>-2.4611000000000001</v>
      </c>
      <c r="K133" s="2">
        <f>'Set a analizar'!K745</f>
        <v>0</v>
      </c>
      <c r="L133" s="2">
        <f>'Set a analizar'!L745</f>
        <v>0</v>
      </c>
      <c r="M133" s="2">
        <f>'Set a analizar'!M745</f>
        <v>0</v>
      </c>
      <c r="N133" s="2">
        <f>'Set a analizar'!N745</f>
        <v>-0.93289999999999995</v>
      </c>
      <c r="O133" s="2">
        <f>'Set a analizar'!O745</f>
        <v>46068</v>
      </c>
      <c r="P133" s="2">
        <f>'Set a analizar'!P745</f>
        <v>0</v>
      </c>
      <c r="Q133" s="2">
        <f>'Set a analizar'!Q745</f>
        <v>0</v>
      </c>
    </row>
    <row r="134" spans="2:17" ht="30" x14ac:dyDescent="0.25">
      <c r="B134" s="2">
        <f>'Set a analizar'!B746</f>
        <v>-1</v>
      </c>
      <c r="C134" s="2" t="str">
        <f>'Set a analizar'!C746</f>
        <v>B15</v>
      </c>
      <c r="D134" s="2">
        <f>'Set a analizar'!D746</f>
        <v>15</v>
      </c>
      <c r="E134" s="2" t="str">
        <f>'Set a analizar'!E746</f>
        <v>C3</v>
      </c>
      <c r="F134" s="2" t="str">
        <f>'Set a analizar'!F746</f>
        <v>Combination</v>
      </c>
      <c r="G134" s="2" t="str">
        <f>'Set a analizar'!G746</f>
        <v>Max</v>
      </c>
      <c r="H134" s="2">
        <f>'Set a analizar'!H746</f>
        <v>1.2448999999999999</v>
      </c>
      <c r="I134" s="2">
        <f>'Set a analizar'!I746</f>
        <v>0</v>
      </c>
      <c r="J134" s="2">
        <f>'Set a analizar'!J746</f>
        <v>-2.3443999999999998</v>
      </c>
      <c r="K134" s="2">
        <f>'Set a analizar'!K746</f>
        <v>0</v>
      </c>
      <c r="L134" s="2">
        <f>'Set a analizar'!L746</f>
        <v>0</v>
      </c>
      <c r="M134" s="2">
        <f>'Set a analizar'!M746</f>
        <v>0</v>
      </c>
      <c r="N134" s="2">
        <f>'Set a analizar'!N746</f>
        <v>6.4199999999999993E-2</v>
      </c>
      <c r="O134" s="2">
        <f>'Set a analizar'!O746</f>
        <v>46068</v>
      </c>
      <c r="P134" s="2">
        <f>'Set a analizar'!P746</f>
        <v>0.41499999999999998</v>
      </c>
      <c r="Q134" s="2">
        <f>'Set a analizar'!Q746</f>
        <v>0</v>
      </c>
    </row>
    <row r="135" spans="2:17" ht="30" x14ac:dyDescent="0.25">
      <c r="B135" s="2">
        <f>'Set a analizar'!B747</f>
        <v>-1</v>
      </c>
      <c r="C135" s="2" t="str">
        <f>'Set a analizar'!C747</f>
        <v>B15</v>
      </c>
      <c r="D135" s="2">
        <f>'Set a analizar'!D747</f>
        <v>15</v>
      </c>
      <c r="E135" s="2" t="str">
        <f>'Set a analizar'!E747</f>
        <v>C3</v>
      </c>
      <c r="F135" s="2" t="str">
        <f>'Set a analizar'!F747</f>
        <v>Combination</v>
      </c>
      <c r="G135" s="2" t="str">
        <f>'Set a analizar'!G747</f>
        <v>Max</v>
      </c>
      <c r="H135" s="2">
        <f>'Set a analizar'!H747</f>
        <v>1.6598999999999999</v>
      </c>
      <c r="I135" s="2">
        <f>'Set a analizar'!I747</f>
        <v>0</v>
      </c>
      <c r="J135" s="2">
        <f>'Set a analizar'!J747</f>
        <v>-2.2277</v>
      </c>
      <c r="K135" s="2">
        <f>'Set a analizar'!K747</f>
        <v>0</v>
      </c>
      <c r="L135" s="2">
        <f>'Set a analizar'!L747</f>
        <v>0</v>
      </c>
      <c r="M135" s="2">
        <f>'Set a analizar'!M747</f>
        <v>0</v>
      </c>
      <c r="N135" s="2">
        <f>'Set a analizar'!N747</f>
        <v>1.0127999999999999</v>
      </c>
      <c r="O135" s="2">
        <f>'Set a analizar'!O747</f>
        <v>46068</v>
      </c>
      <c r="P135" s="2">
        <f>'Set a analizar'!P747</f>
        <v>0.83</v>
      </c>
      <c r="Q135" s="2">
        <f>'Set a analizar'!Q747</f>
        <v>0</v>
      </c>
    </row>
    <row r="136" spans="2:17" ht="30" x14ac:dyDescent="0.25">
      <c r="B136" s="2">
        <f>'Set a analizar'!B748</f>
        <v>-1</v>
      </c>
      <c r="C136" s="2" t="str">
        <f>'Set a analizar'!C748</f>
        <v>B15</v>
      </c>
      <c r="D136" s="2">
        <f>'Set a analizar'!D748</f>
        <v>15</v>
      </c>
      <c r="E136" s="2" t="str">
        <f>'Set a analizar'!E748</f>
        <v>C3</v>
      </c>
      <c r="F136" s="2" t="str">
        <f>'Set a analizar'!F748</f>
        <v>Combination</v>
      </c>
      <c r="G136" s="2" t="str">
        <f>'Set a analizar'!G748</f>
        <v>Max</v>
      </c>
      <c r="H136" s="2">
        <f>'Set a analizar'!H748</f>
        <v>1.6598999999999999</v>
      </c>
      <c r="I136" s="2">
        <f>'Set a analizar'!I748</f>
        <v>0</v>
      </c>
      <c r="J136" s="2">
        <f>'Set a analizar'!J748</f>
        <v>-1.2304999999999999</v>
      </c>
      <c r="K136" s="2">
        <f>'Set a analizar'!K748</f>
        <v>0</v>
      </c>
      <c r="L136" s="2">
        <f>'Set a analizar'!L748</f>
        <v>0</v>
      </c>
      <c r="M136" s="2">
        <f>'Set a analizar'!M748</f>
        <v>0</v>
      </c>
      <c r="N136" s="2">
        <f>'Set a analizar'!N748</f>
        <v>1.0833999999999999</v>
      </c>
      <c r="O136" s="2">
        <f>'Set a analizar'!O748</f>
        <v>46096</v>
      </c>
      <c r="P136" s="2">
        <f>'Set a analizar'!P748</f>
        <v>0</v>
      </c>
      <c r="Q136" s="2">
        <f>'Set a analizar'!Q748</f>
        <v>0</v>
      </c>
    </row>
    <row r="137" spans="2:17" ht="30" x14ac:dyDescent="0.25">
      <c r="B137" s="2">
        <f>'Set a analizar'!B749</f>
        <v>-1</v>
      </c>
      <c r="C137" s="2" t="str">
        <f>'Set a analizar'!C749</f>
        <v>B15</v>
      </c>
      <c r="D137" s="2">
        <f>'Set a analizar'!D749</f>
        <v>15</v>
      </c>
      <c r="E137" s="2" t="str">
        <f>'Set a analizar'!E749</f>
        <v>C3</v>
      </c>
      <c r="F137" s="2" t="str">
        <f>'Set a analizar'!F749</f>
        <v>Combination</v>
      </c>
      <c r="G137" s="2" t="str">
        <f>'Set a analizar'!G749</f>
        <v>Max</v>
      </c>
      <c r="H137" s="2">
        <f>'Set a analizar'!H749</f>
        <v>2.1347</v>
      </c>
      <c r="I137" s="2">
        <f>'Set a analizar'!I749</f>
        <v>0</v>
      </c>
      <c r="J137" s="2">
        <f>'Set a analizar'!J749</f>
        <v>-1.0969</v>
      </c>
      <c r="K137" s="2">
        <f>'Set a analizar'!K749</f>
        <v>0</v>
      </c>
      <c r="L137" s="2">
        <f>'Set a analizar'!L749</f>
        <v>0</v>
      </c>
      <c r="M137" s="2">
        <f>'Set a analizar'!M749</f>
        <v>0</v>
      </c>
      <c r="N137" s="2">
        <f>'Set a analizar'!N749</f>
        <v>1.6358999999999999</v>
      </c>
      <c r="O137" s="2">
        <f>'Set a analizar'!O749</f>
        <v>46096</v>
      </c>
      <c r="P137" s="2">
        <f>'Set a analizar'!P749</f>
        <v>0.4748</v>
      </c>
      <c r="Q137" s="2">
        <f>'Set a analizar'!Q749</f>
        <v>0</v>
      </c>
    </row>
    <row r="138" spans="2:17" ht="30" x14ac:dyDescent="0.25">
      <c r="B138" s="2">
        <f>'Set a analizar'!B750</f>
        <v>-1</v>
      </c>
      <c r="C138" s="2" t="str">
        <f>'Set a analizar'!C750</f>
        <v>B15</v>
      </c>
      <c r="D138" s="2">
        <f>'Set a analizar'!D750</f>
        <v>15</v>
      </c>
      <c r="E138" s="2" t="str">
        <f>'Set a analizar'!E750</f>
        <v>C3</v>
      </c>
      <c r="F138" s="2" t="str">
        <f>'Set a analizar'!F750</f>
        <v>Combination</v>
      </c>
      <c r="G138" s="2" t="str">
        <f>'Set a analizar'!G750</f>
        <v>Max</v>
      </c>
      <c r="H138" s="2">
        <f>'Set a analizar'!H750</f>
        <v>2.6095000000000002</v>
      </c>
      <c r="I138" s="2">
        <f>'Set a analizar'!I750</f>
        <v>0</v>
      </c>
      <c r="J138" s="2">
        <f>'Set a analizar'!J750</f>
        <v>-0.96340000000000003</v>
      </c>
      <c r="K138" s="2">
        <f>'Set a analizar'!K750</f>
        <v>0</v>
      </c>
      <c r="L138" s="2">
        <f>'Set a analizar'!L750</f>
        <v>0</v>
      </c>
      <c r="M138" s="2">
        <f>'Set a analizar'!M750</f>
        <v>0</v>
      </c>
      <c r="N138" s="2">
        <f>'Set a analizar'!N750</f>
        <v>2.1251000000000002</v>
      </c>
      <c r="O138" s="2">
        <f>'Set a analizar'!O750</f>
        <v>46096</v>
      </c>
      <c r="P138" s="2">
        <f>'Set a analizar'!P750</f>
        <v>0.9496</v>
      </c>
      <c r="Q138" s="2">
        <f>'Set a analizar'!Q750</f>
        <v>0</v>
      </c>
    </row>
    <row r="139" spans="2:17" ht="30" x14ac:dyDescent="0.25">
      <c r="B139" s="2">
        <f>'Set a analizar'!B751</f>
        <v>-1</v>
      </c>
      <c r="C139" s="2" t="str">
        <f>'Set a analizar'!C751</f>
        <v>B15</v>
      </c>
      <c r="D139" s="2">
        <f>'Set a analizar'!D751</f>
        <v>15</v>
      </c>
      <c r="E139" s="2" t="str">
        <f>'Set a analizar'!E751</f>
        <v>C3</v>
      </c>
      <c r="F139" s="2" t="str">
        <f>'Set a analizar'!F751</f>
        <v>Combination</v>
      </c>
      <c r="G139" s="2" t="str">
        <f>'Set a analizar'!G751</f>
        <v>Max</v>
      </c>
      <c r="H139" s="2">
        <f>'Set a analizar'!H751</f>
        <v>2.6095000000000002</v>
      </c>
      <c r="I139" s="2">
        <f>'Set a analizar'!I751</f>
        <v>0</v>
      </c>
      <c r="J139" s="2">
        <f>'Set a analizar'!J751</f>
        <v>0.20780000000000001</v>
      </c>
      <c r="K139" s="2">
        <f>'Set a analizar'!K751</f>
        <v>0</v>
      </c>
      <c r="L139" s="2">
        <f>'Set a analizar'!L751</f>
        <v>0</v>
      </c>
      <c r="M139" s="2">
        <f>'Set a analizar'!M751</f>
        <v>0</v>
      </c>
      <c r="N139" s="2">
        <f>'Set a analizar'!N751</f>
        <v>2.1389999999999998</v>
      </c>
      <c r="O139" s="2">
        <f>'Set a analizar'!O751</f>
        <v>46127</v>
      </c>
      <c r="P139" s="2">
        <f>'Set a analizar'!P751</f>
        <v>0</v>
      </c>
      <c r="Q139" s="2">
        <f>'Set a analizar'!Q751</f>
        <v>0</v>
      </c>
    </row>
    <row r="140" spans="2:17" ht="30" x14ac:dyDescent="0.25">
      <c r="B140" s="2">
        <f>'Set a analizar'!B752</f>
        <v>-1</v>
      </c>
      <c r="C140" s="2" t="str">
        <f>'Set a analizar'!C752</f>
        <v>B15</v>
      </c>
      <c r="D140" s="2">
        <f>'Set a analizar'!D752</f>
        <v>15</v>
      </c>
      <c r="E140" s="2" t="str">
        <f>'Set a analizar'!E752</f>
        <v>C3</v>
      </c>
      <c r="F140" s="2" t="str">
        <f>'Set a analizar'!F752</f>
        <v>Combination</v>
      </c>
      <c r="G140" s="2" t="str">
        <f>'Set a analizar'!G752</f>
        <v>Max</v>
      </c>
      <c r="H140" s="2">
        <f>'Set a analizar'!H752</f>
        <v>3.0844</v>
      </c>
      <c r="I140" s="2">
        <f>'Set a analizar'!I752</f>
        <v>0</v>
      </c>
      <c r="J140" s="2">
        <f>'Set a analizar'!J752</f>
        <v>0.34129999999999999</v>
      </c>
      <c r="K140" s="2">
        <f>'Set a analizar'!K752</f>
        <v>0</v>
      </c>
      <c r="L140" s="2">
        <f>'Set a analizar'!L752</f>
        <v>0</v>
      </c>
      <c r="M140" s="2">
        <f>'Set a analizar'!M752</f>
        <v>0</v>
      </c>
      <c r="N140" s="2">
        <f>'Set a analizar'!N752</f>
        <v>2.0087000000000002</v>
      </c>
      <c r="O140" s="2">
        <f>'Set a analizar'!O752</f>
        <v>46127</v>
      </c>
      <c r="P140" s="2">
        <f>'Set a analizar'!P752</f>
        <v>0.4748</v>
      </c>
      <c r="Q140" s="2">
        <f>'Set a analizar'!Q752</f>
        <v>0</v>
      </c>
    </row>
    <row r="141" spans="2:17" ht="30" x14ac:dyDescent="0.25">
      <c r="B141" s="2">
        <f>'Set a analizar'!B753</f>
        <v>-1</v>
      </c>
      <c r="C141" s="2" t="str">
        <f>'Set a analizar'!C753</f>
        <v>B15</v>
      </c>
      <c r="D141" s="2">
        <f>'Set a analizar'!D753</f>
        <v>15</v>
      </c>
      <c r="E141" s="2" t="str">
        <f>'Set a analizar'!E753</f>
        <v>C3</v>
      </c>
      <c r="F141" s="2" t="str">
        <f>'Set a analizar'!F753</f>
        <v>Combination</v>
      </c>
      <c r="G141" s="2" t="str">
        <f>'Set a analizar'!G753</f>
        <v>Max</v>
      </c>
      <c r="H141" s="2">
        <f>'Set a analizar'!H753</f>
        <v>3.5592000000000001</v>
      </c>
      <c r="I141" s="2">
        <f>'Set a analizar'!I753</f>
        <v>0</v>
      </c>
      <c r="J141" s="2">
        <f>'Set a analizar'!J753</f>
        <v>0.47489999999999999</v>
      </c>
      <c r="K141" s="2">
        <f>'Set a analizar'!K753</f>
        <v>0</v>
      </c>
      <c r="L141" s="2">
        <f>'Set a analizar'!L753</f>
        <v>0</v>
      </c>
      <c r="M141" s="2">
        <f>'Set a analizar'!M753</f>
        <v>0</v>
      </c>
      <c r="N141" s="2">
        <f>'Set a analizar'!N753</f>
        <v>1.8242</v>
      </c>
      <c r="O141" s="2">
        <f>'Set a analizar'!O753</f>
        <v>46127</v>
      </c>
      <c r="P141" s="2">
        <f>'Set a analizar'!P753</f>
        <v>0.9496</v>
      </c>
      <c r="Q141" s="2">
        <f>'Set a analizar'!Q753</f>
        <v>0</v>
      </c>
    </row>
    <row r="142" spans="2:17" ht="30" x14ac:dyDescent="0.25">
      <c r="B142" s="2">
        <f>'Set a analizar'!B754</f>
        <v>-1</v>
      </c>
      <c r="C142" s="2" t="str">
        <f>'Set a analizar'!C754</f>
        <v>B15</v>
      </c>
      <c r="D142" s="2">
        <f>'Set a analizar'!D754</f>
        <v>15</v>
      </c>
      <c r="E142" s="2" t="str">
        <f>'Set a analizar'!E754</f>
        <v>C3</v>
      </c>
      <c r="F142" s="2" t="str">
        <f>'Set a analizar'!F754</f>
        <v>Combination</v>
      </c>
      <c r="G142" s="2" t="str">
        <f>'Set a analizar'!G754</f>
        <v>Max</v>
      </c>
      <c r="H142" s="2">
        <f>'Set a analizar'!H754</f>
        <v>3.5592000000000001</v>
      </c>
      <c r="I142" s="2">
        <f>'Set a analizar'!I754</f>
        <v>0</v>
      </c>
      <c r="J142" s="2">
        <f>'Set a analizar'!J754</f>
        <v>1.6551</v>
      </c>
      <c r="K142" s="2">
        <f>'Set a analizar'!K754</f>
        <v>0</v>
      </c>
      <c r="L142" s="2">
        <f>'Set a analizar'!L754</f>
        <v>0</v>
      </c>
      <c r="M142" s="2">
        <f>'Set a analizar'!M754</f>
        <v>0</v>
      </c>
      <c r="N142" s="2">
        <f>'Set a analizar'!N754</f>
        <v>1.7865</v>
      </c>
      <c r="O142" s="2">
        <f>'Set a analizar'!O754</f>
        <v>46157</v>
      </c>
      <c r="P142" s="2">
        <f>'Set a analizar'!P754</f>
        <v>0</v>
      </c>
      <c r="Q142" s="2">
        <f>'Set a analizar'!Q754</f>
        <v>0</v>
      </c>
    </row>
    <row r="143" spans="2:17" ht="30" x14ac:dyDescent="0.25">
      <c r="B143" s="2">
        <f>'Set a analizar'!B755</f>
        <v>-1</v>
      </c>
      <c r="C143" s="2" t="str">
        <f>'Set a analizar'!C755</f>
        <v>B15</v>
      </c>
      <c r="D143" s="2">
        <f>'Set a analizar'!D755</f>
        <v>15</v>
      </c>
      <c r="E143" s="2" t="str">
        <f>'Set a analizar'!E755</f>
        <v>C3</v>
      </c>
      <c r="F143" s="2" t="str">
        <f>'Set a analizar'!F755</f>
        <v>Combination</v>
      </c>
      <c r="G143" s="2" t="str">
        <f>'Set a analizar'!G755</f>
        <v>Max</v>
      </c>
      <c r="H143" s="2">
        <f>'Set a analizar'!H755</f>
        <v>4.0339999999999998</v>
      </c>
      <c r="I143" s="2">
        <f>'Set a analizar'!I755</f>
        <v>0</v>
      </c>
      <c r="J143" s="2">
        <f>'Set a analizar'!J755</f>
        <v>1.7886</v>
      </c>
      <c r="K143" s="2">
        <f>'Set a analizar'!K755</f>
        <v>0</v>
      </c>
      <c r="L143" s="2">
        <f>'Set a analizar'!L755</f>
        <v>0</v>
      </c>
      <c r="M143" s="2">
        <f>'Set a analizar'!M755</f>
        <v>0</v>
      </c>
      <c r="N143" s="2">
        <f>'Set a analizar'!N755</f>
        <v>0.99150000000000005</v>
      </c>
      <c r="O143" s="2">
        <f>'Set a analizar'!O755</f>
        <v>46157</v>
      </c>
      <c r="P143" s="2">
        <f>'Set a analizar'!P755</f>
        <v>0.4748</v>
      </c>
      <c r="Q143" s="2">
        <f>'Set a analizar'!Q755</f>
        <v>0</v>
      </c>
    </row>
    <row r="144" spans="2:17" ht="30" x14ac:dyDescent="0.25">
      <c r="B144" s="2">
        <f>'Set a analizar'!B756</f>
        <v>-1</v>
      </c>
      <c r="C144" s="2" t="str">
        <f>'Set a analizar'!C756</f>
        <v>B15</v>
      </c>
      <c r="D144" s="2">
        <f>'Set a analizar'!D756</f>
        <v>15</v>
      </c>
      <c r="E144" s="2" t="str">
        <f>'Set a analizar'!E756</f>
        <v>C3</v>
      </c>
      <c r="F144" s="2" t="str">
        <f>'Set a analizar'!F756</f>
        <v>Combination</v>
      </c>
      <c r="G144" s="2" t="str">
        <f>'Set a analizar'!G756</f>
        <v>Max</v>
      </c>
      <c r="H144" s="2">
        <f>'Set a analizar'!H756</f>
        <v>4.5087999999999999</v>
      </c>
      <c r="I144" s="2">
        <f>'Set a analizar'!I756</f>
        <v>0</v>
      </c>
      <c r="J144" s="2">
        <f>'Set a analizar'!J756</f>
        <v>1.9220999999999999</v>
      </c>
      <c r="K144" s="2">
        <f>'Set a analizar'!K756</f>
        <v>0</v>
      </c>
      <c r="L144" s="2">
        <f>'Set a analizar'!L756</f>
        <v>0</v>
      </c>
      <c r="M144" s="2">
        <f>'Set a analizar'!M756</f>
        <v>0</v>
      </c>
      <c r="N144" s="2">
        <f>'Set a analizar'!N756</f>
        <v>0.1331</v>
      </c>
      <c r="O144" s="2">
        <f>'Set a analizar'!O756</f>
        <v>46157</v>
      </c>
      <c r="P144" s="2">
        <f>'Set a analizar'!P756</f>
        <v>0.9496</v>
      </c>
      <c r="Q144" s="2">
        <f>'Set a analizar'!Q756</f>
        <v>0</v>
      </c>
    </row>
    <row r="145" spans="2:17" ht="30" x14ac:dyDescent="0.25">
      <c r="B145" s="2">
        <f>'Set a analizar'!B757</f>
        <v>-1</v>
      </c>
      <c r="C145" s="2" t="str">
        <f>'Set a analizar'!C757</f>
        <v>B15</v>
      </c>
      <c r="D145" s="2">
        <f>'Set a analizar'!D757</f>
        <v>15</v>
      </c>
      <c r="E145" s="2" t="str">
        <f>'Set a analizar'!E757</f>
        <v>C3</v>
      </c>
      <c r="F145" s="2" t="str">
        <f>'Set a analizar'!F757</f>
        <v>Combination</v>
      </c>
      <c r="G145" s="2" t="str">
        <f>'Set a analizar'!G757</f>
        <v>Max</v>
      </c>
      <c r="H145" s="2">
        <f>'Set a analizar'!H757</f>
        <v>4.5087999999999999</v>
      </c>
      <c r="I145" s="2">
        <f>'Set a analizar'!I757</f>
        <v>0</v>
      </c>
      <c r="J145" s="2">
        <f>'Set a analizar'!J757</f>
        <v>3.0383</v>
      </c>
      <c r="K145" s="2">
        <f>'Set a analizar'!K757</f>
        <v>0</v>
      </c>
      <c r="L145" s="2">
        <f>'Set a analizar'!L757</f>
        <v>0</v>
      </c>
      <c r="M145" s="2">
        <f>'Set a analizar'!M757</f>
        <v>0</v>
      </c>
      <c r="N145" s="2">
        <f>'Set a analizar'!N757</f>
        <v>4.2500000000000003E-2</v>
      </c>
      <c r="O145" s="2">
        <f>'Set a analizar'!O757</f>
        <v>46188</v>
      </c>
      <c r="P145" s="2">
        <f>'Set a analizar'!P757</f>
        <v>0</v>
      </c>
      <c r="Q145" s="2">
        <f>'Set a analizar'!Q757</f>
        <v>0</v>
      </c>
    </row>
    <row r="146" spans="2:17" ht="30" x14ac:dyDescent="0.25">
      <c r="B146" s="2">
        <f>'Set a analizar'!B758</f>
        <v>-1</v>
      </c>
      <c r="C146" s="2" t="str">
        <f>'Set a analizar'!C758</f>
        <v>B15</v>
      </c>
      <c r="D146" s="2">
        <f>'Set a analizar'!D758</f>
        <v>15</v>
      </c>
      <c r="E146" s="2" t="str">
        <f>'Set a analizar'!E758</f>
        <v>C3</v>
      </c>
      <c r="F146" s="2" t="str">
        <f>'Set a analizar'!F758</f>
        <v>Combination</v>
      </c>
      <c r="G146" s="2" t="str">
        <f>'Set a analizar'!G758</f>
        <v>Max</v>
      </c>
      <c r="H146" s="2">
        <f>'Set a analizar'!H758</f>
        <v>4.9836</v>
      </c>
      <c r="I146" s="2">
        <f>'Set a analizar'!I758</f>
        <v>0</v>
      </c>
      <c r="J146" s="2">
        <f>'Set a analizar'!J758</f>
        <v>3.1718000000000002</v>
      </c>
      <c r="K146" s="2">
        <f>'Set a analizar'!K758</f>
        <v>0</v>
      </c>
      <c r="L146" s="2">
        <f>'Set a analizar'!L758</f>
        <v>0</v>
      </c>
      <c r="M146" s="2">
        <f>'Set a analizar'!M758</f>
        <v>0</v>
      </c>
      <c r="N146" s="2">
        <f>'Set a analizar'!N758</f>
        <v>-1.4056</v>
      </c>
      <c r="O146" s="2">
        <f>'Set a analizar'!O758</f>
        <v>46188</v>
      </c>
      <c r="P146" s="2">
        <f>'Set a analizar'!P758</f>
        <v>0.4748</v>
      </c>
      <c r="Q146" s="2">
        <f>'Set a analizar'!Q758</f>
        <v>0</v>
      </c>
    </row>
    <row r="147" spans="2:17" ht="30" x14ac:dyDescent="0.25">
      <c r="B147" s="2">
        <f>'Set a analizar'!B759</f>
        <v>-1</v>
      </c>
      <c r="C147" s="2" t="str">
        <f>'Set a analizar'!C759</f>
        <v>B15</v>
      </c>
      <c r="D147" s="2">
        <f>'Set a analizar'!D759</f>
        <v>15</v>
      </c>
      <c r="E147" s="2" t="str">
        <f>'Set a analizar'!E759</f>
        <v>C3</v>
      </c>
      <c r="F147" s="2" t="str">
        <f>'Set a analizar'!F759</f>
        <v>Combination</v>
      </c>
      <c r="G147" s="2" t="str">
        <f>'Set a analizar'!G759</f>
        <v>Max</v>
      </c>
      <c r="H147" s="2">
        <f>'Set a analizar'!H759</f>
        <v>5.4584000000000001</v>
      </c>
      <c r="I147" s="2">
        <f>'Set a analizar'!I759</f>
        <v>0</v>
      </c>
      <c r="J147" s="2">
        <f>'Set a analizar'!J759</f>
        <v>3.3052999999999999</v>
      </c>
      <c r="K147" s="2">
        <f>'Set a analizar'!K759</f>
        <v>0</v>
      </c>
      <c r="L147" s="2">
        <f>'Set a analizar'!L759</f>
        <v>0</v>
      </c>
      <c r="M147" s="2">
        <f>'Set a analizar'!M759</f>
        <v>0</v>
      </c>
      <c r="N147" s="2">
        <f>'Set a analizar'!N759</f>
        <v>-2.9171999999999998</v>
      </c>
      <c r="O147" s="2">
        <f>'Set a analizar'!O759</f>
        <v>46188</v>
      </c>
      <c r="P147" s="2">
        <f>'Set a analizar'!P759</f>
        <v>0.9496</v>
      </c>
      <c r="Q147" s="2">
        <f>'Set a analizar'!Q759</f>
        <v>0</v>
      </c>
    </row>
    <row r="148" spans="2:17" ht="30" x14ac:dyDescent="0.25">
      <c r="B148" s="2">
        <f>'Set a analizar'!B760</f>
        <v>-1</v>
      </c>
      <c r="C148" s="2" t="str">
        <f>'Set a analizar'!C760</f>
        <v>B15</v>
      </c>
      <c r="D148" s="2">
        <f>'Set a analizar'!D760</f>
        <v>15</v>
      </c>
      <c r="E148" s="2" t="str">
        <f>'Set a analizar'!E760</f>
        <v>C3</v>
      </c>
      <c r="F148" s="2" t="str">
        <f>'Set a analizar'!F760</f>
        <v>Combination</v>
      </c>
      <c r="G148" s="2" t="str">
        <f>'Set a analizar'!G760</f>
        <v>Max</v>
      </c>
      <c r="H148" s="2">
        <f>'Set a analizar'!H760</f>
        <v>5.4584000000000001</v>
      </c>
      <c r="I148" s="2">
        <f>'Set a analizar'!I760</f>
        <v>0</v>
      </c>
      <c r="J148" s="2">
        <f>'Set a analizar'!J760</f>
        <v>4.2441000000000004</v>
      </c>
      <c r="K148" s="2">
        <f>'Set a analizar'!K760</f>
        <v>0</v>
      </c>
      <c r="L148" s="2">
        <f>'Set a analizar'!L760</f>
        <v>0</v>
      </c>
      <c r="M148" s="2">
        <f>'Set a analizar'!M760</f>
        <v>0</v>
      </c>
      <c r="N148" s="2">
        <f>'Set a analizar'!N760</f>
        <v>-3.0615999999999999</v>
      </c>
      <c r="O148" s="2">
        <f>'Set a analizar'!O760</f>
        <v>46218</v>
      </c>
      <c r="P148" s="2">
        <f>'Set a analizar'!P760</f>
        <v>0</v>
      </c>
      <c r="Q148" s="2">
        <f>'Set a analizar'!Q760</f>
        <v>0</v>
      </c>
    </row>
    <row r="149" spans="2:17" ht="30" x14ac:dyDescent="0.25">
      <c r="B149" s="2">
        <f>'Set a analizar'!B761</f>
        <v>-1</v>
      </c>
      <c r="C149" s="2" t="str">
        <f>'Set a analizar'!C761</f>
        <v>B15</v>
      </c>
      <c r="D149" s="2">
        <f>'Set a analizar'!D761</f>
        <v>15</v>
      </c>
      <c r="E149" s="2" t="str">
        <f>'Set a analizar'!E761</f>
        <v>C3</v>
      </c>
      <c r="F149" s="2" t="str">
        <f>'Set a analizar'!F761</f>
        <v>Combination</v>
      </c>
      <c r="G149" s="2" t="str">
        <f>'Set a analizar'!G761</f>
        <v>Max</v>
      </c>
      <c r="H149" s="2">
        <f>'Set a analizar'!H761</f>
        <v>5.8582000000000001</v>
      </c>
      <c r="I149" s="2">
        <f>'Set a analizar'!I761</f>
        <v>0</v>
      </c>
      <c r="J149" s="2">
        <f>'Set a analizar'!J761</f>
        <v>4.3564999999999996</v>
      </c>
      <c r="K149" s="2">
        <f>'Set a analizar'!K761</f>
        <v>0</v>
      </c>
      <c r="L149" s="2">
        <f>'Set a analizar'!L761</f>
        <v>0</v>
      </c>
      <c r="M149" s="2">
        <f>'Set a analizar'!M761</f>
        <v>0</v>
      </c>
      <c r="N149" s="2">
        <f>'Set a analizar'!N761</f>
        <v>-4.7495000000000003</v>
      </c>
      <c r="O149" s="2">
        <f>'Set a analizar'!O761</f>
        <v>46218</v>
      </c>
      <c r="P149" s="2">
        <f>'Set a analizar'!P761</f>
        <v>0.39979999999999999</v>
      </c>
      <c r="Q149" s="2">
        <f>'Set a analizar'!Q761</f>
        <v>0</v>
      </c>
    </row>
    <row r="150" spans="2:17" ht="30" x14ac:dyDescent="0.25">
      <c r="B150" s="2">
        <f>'Set a analizar'!B762</f>
        <v>-1</v>
      </c>
      <c r="C150" s="2" t="str">
        <f>'Set a analizar'!C762</f>
        <v>B15</v>
      </c>
      <c r="D150" s="2">
        <f>'Set a analizar'!D762</f>
        <v>15</v>
      </c>
      <c r="E150" s="2" t="str">
        <f>'Set a analizar'!E762</f>
        <v>C3</v>
      </c>
      <c r="F150" s="2" t="str">
        <f>'Set a analizar'!F762</f>
        <v>Combination</v>
      </c>
      <c r="G150" s="2" t="str">
        <f>'Set a analizar'!G762</f>
        <v>Max</v>
      </c>
      <c r="H150" s="2">
        <f>'Set a analizar'!H762</f>
        <v>6.2580999999999998</v>
      </c>
      <c r="I150" s="2">
        <f>'Set a analizar'!I762</f>
        <v>0</v>
      </c>
      <c r="J150" s="2">
        <f>'Set a analizar'!J762</f>
        <v>4.4690000000000003</v>
      </c>
      <c r="K150" s="2">
        <f>'Set a analizar'!K762</f>
        <v>0</v>
      </c>
      <c r="L150" s="2">
        <f>'Set a analizar'!L762</f>
        <v>0</v>
      </c>
      <c r="M150" s="2">
        <f>'Set a analizar'!M762</f>
        <v>0</v>
      </c>
      <c r="N150" s="2">
        <f>'Set a analizar'!N762</f>
        <v>-6.4824000000000002</v>
      </c>
      <c r="O150" s="2">
        <f>'Set a analizar'!O762</f>
        <v>46218</v>
      </c>
      <c r="P150" s="2">
        <f>'Set a analizar'!P762</f>
        <v>0.79959999999999998</v>
      </c>
      <c r="Q150" s="2">
        <f>'Set a analizar'!Q762</f>
        <v>0</v>
      </c>
    </row>
    <row r="151" spans="2:17" ht="30" x14ac:dyDescent="0.25">
      <c r="B151" s="2">
        <f>'Set a analizar'!B763</f>
        <v>-1</v>
      </c>
      <c r="C151" s="2" t="str">
        <f>'Set a analizar'!C763</f>
        <v>B15</v>
      </c>
      <c r="D151" s="2">
        <f>'Set a analizar'!D763</f>
        <v>15</v>
      </c>
      <c r="E151" s="2" t="str">
        <f>'Set a analizar'!E763</f>
        <v>C3</v>
      </c>
      <c r="F151" s="2" t="str">
        <f>'Set a analizar'!F763</f>
        <v>Combination</v>
      </c>
      <c r="G151" s="2" t="str">
        <f>'Set a analizar'!G763</f>
        <v>Min</v>
      </c>
      <c r="H151" s="2">
        <f>'Set a analizar'!H763</f>
        <v>0.15</v>
      </c>
      <c r="I151" s="2">
        <f>'Set a analizar'!I763</f>
        <v>0</v>
      </c>
      <c r="J151" s="2">
        <f>'Set a analizar'!J763</f>
        <v>-3.5478000000000001</v>
      </c>
      <c r="K151" s="2">
        <f>'Set a analizar'!K763</f>
        <v>0</v>
      </c>
      <c r="L151" s="2">
        <f>'Set a analizar'!L763</f>
        <v>0</v>
      </c>
      <c r="M151" s="2">
        <f>'Set a analizar'!M763</f>
        <v>0</v>
      </c>
      <c r="N151" s="2">
        <f>'Set a analizar'!N763</f>
        <v>-3.5501</v>
      </c>
      <c r="O151" s="2">
        <f>'Set a analizar'!O763</f>
        <v>46037</v>
      </c>
      <c r="P151" s="2">
        <f>'Set a analizar'!P763</f>
        <v>0.15</v>
      </c>
      <c r="Q151" s="2">
        <f>'Set a analizar'!Q763</f>
        <v>0</v>
      </c>
    </row>
    <row r="152" spans="2:17" ht="30" x14ac:dyDescent="0.25">
      <c r="B152" s="2">
        <f>'Set a analizar'!B764</f>
        <v>-1</v>
      </c>
      <c r="C152" s="2" t="str">
        <f>'Set a analizar'!C764</f>
        <v>B15</v>
      </c>
      <c r="D152" s="2">
        <f>'Set a analizar'!D764</f>
        <v>15</v>
      </c>
      <c r="E152" s="2" t="str">
        <f>'Set a analizar'!E764</f>
        <v>C3</v>
      </c>
      <c r="F152" s="2" t="str">
        <f>'Set a analizar'!F764</f>
        <v>Combination</v>
      </c>
      <c r="G152" s="2" t="str">
        <f>'Set a analizar'!G764</f>
        <v>Min</v>
      </c>
      <c r="H152" s="2">
        <f>'Set a analizar'!H764</f>
        <v>0.49</v>
      </c>
      <c r="I152" s="2">
        <f>'Set a analizar'!I764</f>
        <v>0</v>
      </c>
      <c r="J152" s="2">
        <f>'Set a analizar'!J764</f>
        <v>-3.4521999999999999</v>
      </c>
      <c r="K152" s="2">
        <f>'Set a analizar'!K764</f>
        <v>0</v>
      </c>
      <c r="L152" s="2">
        <f>'Set a analizar'!L764</f>
        <v>0</v>
      </c>
      <c r="M152" s="2">
        <f>'Set a analizar'!M764</f>
        <v>0</v>
      </c>
      <c r="N152" s="2">
        <f>'Set a analizar'!N764</f>
        <v>-2.3601999999999999</v>
      </c>
      <c r="O152" s="2">
        <f>'Set a analizar'!O764</f>
        <v>46037</v>
      </c>
      <c r="P152" s="2">
        <f>'Set a analizar'!P764</f>
        <v>0.49</v>
      </c>
      <c r="Q152" s="2">
        <f>'Set a analizar'!Q764</f>
        <v>0</v>
      </c>
    </row>
    <row r="153" spans="2:17" ht="30" x14ac:dyDescent="0.25">
      <c r="B153" s="2">
        <f>'Set a analizar'!B765</f>
        <v>-1</v>
      </c>
      <c r="C153" s="2" t="str">
        <f>'Set a analizar'!C765</f>
        <v>B15</v>
      </c>
      <c r="D153" s="2">
        <f>'Set a analizar'!D765</f>
        <v>15</v>
      </c>
      <c r="E153" s="2" t="str">
        <f>'Set a analizar'!E765</f>
        <v>C3</v>
      </c>
      <c r="F153" s="2" t="str">
        <f>'Set a analizar'!F765</f>
        <v>Combination</v>
      </c>
      <c r="G153" s="2" t="str">
        <f>'Set a analizar'!G765</f>
        <v>Min</v>
      </c>
      <c r="H153" s="2">
        <f>'Set a analizar'!H765</f>
        <v>0.83</v>
      </c>
      <c r="I153" s="2">
        <f>'Set a analizar'!I765</f>
        <v>0</v>
      </c>
      <c r="J153" s="2">
        <f>'Set a analizar'!J765</f>
        <v>-3.3565999999999998</v>
      </c>
      <c r="K153" s="2">
        <f>'Set a analizar'!K765</f>
        <v>0</v>
      </c>
      <c r="L153" s="2">
        <f>'Set a analizar'!L765</f>
        <v>0</v>
      </c>
      <c r="M153" s="2">
        <f>'Set a analizar'!M765</f>
        <v>0</v>
      </c>
      <c r="N153" s="2">
        <f>'Set a analizar'!N765</f>
        <v>-1.2027000000000001</v>
      </c>
      <c r="O153" s="2">
        <f>'Set a analizar'!O765</f>
        <v>46037</v>
      </c>
      <c r="P153" s="2">
        <f>'Set a analizar'!P765</f>
        <v>0.83</v>
      </c>
      <c r="Q153" s="2">
        <f>'Set a analizar'!Q765</f>
        <v>0</v>
      </c>
    </row>
    <row r="154" spans="2:17" ht="30" x14ac:dyDescent="0.25">
      <c r="B154" s="2">
        <f>'Set a analizar'!B766</f>
        <v>-1</v>
      </c>
      <c r="C154" s="2" t="str">
        <f>'Set a analizar'!C766</f>
        <v>B15</v>
      </c>
      <c r="D154" s="2">
        <f>'Set a analizar'!D766</f>
        <v>15</v>
      </c>
      <c r="E154" s="2" t="str">
        <f>'Set a analizar'!E766</f>
        <v>C3</v>
      </c>
      <c r="F154" s="2" t="str">
        <f>'Set a analizar'!F766</f>
        <v>Combination</v>
      </c>
      <c r="G154" s="2" t="str">
        <f>'Set a analizar'!G766</f>
        <v>Min</v>
      </c>
      <c r="H154" s="2">
        <f>'Set a analizar'!H766</f>
        <v>0.83</v>
      </c>
      <c r="I154" s="2">
        <f>'Set a analizar'!I766</f>
        <v>0</v>
      </c>
      <c r="J154" s="2">
        <f>'Set a analizar'!J766</f>
        <v>-2.5272000000000001</v>
      </c>
      <c r="K154" s="2">
        <f>'Set a analizar'!K766</f>
        <v>0</v>
      </c>
      <c r="L154" s="2">
        <f>'Set a analizar'!L766</f>
        <v>0</v>
      </c>
      <c r="M154" s="2">
        <f>'Set a analizar'!M766</f>
        <v>0</v>
      </c>
      <c r="N154" s="2">
        <f>'Set a analizar'!N766</f>
        <v>-1.0750999999999999</v>
      </c>
      <c r="O154" s="2">
        <f>'Set a analizar'!O766</f>
        <v>46068</v>
      </c>
      <c r="P154" s="2">
        <f>'Set a analizar'!P766</f>
        <v>0</v>
      </c>
      <c r="Q154" s="2">
        <f>'Set a analizar'!Q766</f>
        <v>0</v>
      </c>
    </row>
    <row r="155" spans="2:17" ht="30" x14ac:dyDescent="0.25">
      <c r="B155" s="2">
        <f>'Set a analizar'!B767</f>
        <v>-1</v>
      </c>
      <c r="C155" s="2" t="str">
        <f>'Set a analizar'!C767</f>
        <v>B15</v>
      </c>
      <c r="D155" s="2">
        <f>'Set a analizar'!D767</f>
        <v>15</v>
      </c>
      <c r="E155" s="2" t="str">
        <f>'Set a analizar'!E767</f>
        <v>C3</v>
      </c>
      <c r="F155" s="2" t="str">
        <f>'Set a analizar'!F767</f>
        <v>Combination</v>
      </c>
      <c r="G155" s="2" t="str">
        <f>'Set a analizar'!G767</f>
        <v>Min</v>
      </c>
      <c r="H155" s="2">
        <f>'Set a analizar'!H767</f>
        <v>1.2448999999999999</v>
      </c>
      <c r="I155" s="2">
        <f>'Set a analizar'!I767</f>
        <v>0</v>
      </c>
      <c r="J155" s="2">
        <f>'Set a analizar'!J767</f>
        <v>-2.4104000000000001</v>
      </c>
      <c r="K155" s="2">
        <f>'Set a analizar'!K767</f>
        <v>0</v>
      </c>
      <c r="L155" s="2">
        <f>'Set a analizar'!L767</f>
        <v>0</v>
      </c>
      <c r="M155" s="2">
        <f>'Set a analizar'!M767</f>
        <v>0</v>
      </c>
      <c r="N155" s="2">
        <f>'Set a analizar'!N767</f>
        <v>-5.0599999999999999E-2</v>
      </c>
      <c r="O155" s="2">
        <f>'Set a analizar'!O767</f>
        <v>46068</v>
      </c>
      <c r="P155" s="2">
        <f>'Set a analizar'!P767</f>
        <v>0.41499999999999998</v>
      </c>
      <c r="Q155" s="2">
        <f>'Set a analizar'!Q767</f>
        <v>0</v>
      </c>
    </row>
    <row r="156" spans="2:17" ht="30" x14ac:dyDescent="0.25">
      <c r="B156" s="2">
        <f>'Set a analizar'!B768</f>
        <v>-1</v>
      </c>
      <c r="C156" s="2" t="str">
        <f>'Set a analizar'!C768</f>
        <v>B15</v>
      </c>
      <c r="D156" s="2">
        <f>'Set a analizar'!D768</f>
        <v>15</v>
      </c>
      <c r="E156" s="2" t="str">
        <f>'Set a analizar'!E768</f>
        <v>C3</v>
      </c>
      <c r="F156" s="2" t="str">
        <f>'Set a analizar'!F768</f>
        <v>Combination</v>
      </c>
      <c r="G156" s="2" t="str">
        <f>'Set a analizar'!G768</f>
        <v>Min</v>
      </c>
      <c r="H156" s="2">
        <f>'Set a analizar'!H768</f>
        <v>1.6598999999999999</v>
      </c>
      <c r="I156" s="2">
        <f>'Set a analizar'!I768</f>
        <v>0</v>
      </c>
      <c r="J156" s="2">
        <f>'Set a analizar'!J768</f>
        <v>-2.2936999999999999</v>
      </c>
      <c r="K156" s="2">
        <f>'Set a analizar'!K768</f>
        <v>0</v>
      </c>
      <c r="L156" s="2">
        <f>'Set a analizar'!L768</f>
        <v>0</v>
      </c>
      <c r="M156" s="2">
        <f>'Set a analizar'!M768</f>
        <v>0</v>
      </c>
      <c r="N156" s="2">
        <f>'Set a analizar'!N768</f>
        <v>0.92549999999999999</v>
      </c>
      <c r="O156" s="2">
        <f>'Set a analizar'!O768</f>
        <v>46068</v>
      </c>
      <c r="P156" s="2">
        <f>'Set a analizar'!P768</f>
        <v>0.83</v>
      </c>
      <c r="Q156" s="2">
        <f>'Set a analizar'!Q768</f>
        <v>0</v>
      </c>
    </row>
    <row r="157" spans="2:17" ht="30" x14ac:dyDescent="0.25">
      <c r="B157" s="2">
        <f>'Set a analizar'!B769</f>
        <v>-1</v>
      </c>
      <c r="C157" s="2" t="str">
        <f>'Set a analizar'!C769</f>
        <v>B15</v>
      </c>
      <c r="D157" s="2">
        <f>'Set a analizar'!D769</f>
        <v>15</v>
      </c>
      <c r="E157" s="2" t="str">
        <f>'Set a analizar'!E769</f>
        <v>C3</v>
      </c>
      <c r="F157" s="2" t="str">
        <f>'Set a analizar'!F769</f>
        <v>Combination</v>
      </c>
      <c r="G157" s="2" t="str">
        <f>'Set a analizar'!G769</f>
        <v>Min</v>
      </c>
      <c r="H157" s="2">
        <f>'Set a analizar'!H769</f>
        <v>1.6598999999999999</v>
      </c>
      <c r="I157" s="2">
        <f>'Set a analizar'!I769</f>
        <v>0</v>
      </c>
      <c r="J157" s="2">
        <f>'Set a analizar'!J769</f>
        <v>-1.2813000000000001</v>
      </c>
      <c r="K157" s="2">
        <f>'Set a analizar'!K769</f>
        <v>0</v>
      </c>
      <c r="L157" s="2">
        <f>'Set a analizar'!L769</f>
        <v>0</v>
      </c>
      <c r="M157" s="2">
        <f>'Set a analizar'!M769</f>
        <v>0</v>
      </c>
      <c r="N157" s="2">
        <f>'Set a analizar'!N769</f>
        <v>0.99839999999999995</v>
      </c>
      <c r="O157" s="2">
        <f>'Set a analizar'!O769</f>
        <v>46096</v>
      </c>
      <c r="P157" s="2">
        <f>'Set a analizar'!P769</f>
        <v>0</v>
      </c>
      <c r="Q157" s="2">
        <f>'Set a analizar'!Q769</f>
        <v>0</v>
      </c>
    </row>
    <row r="158" spans="2:17" ht="30" x14ac:dyDescent="0.25">
      <c r="B158" s="2">
        <f>'Set a analizar'!B770</f>
        <v>-1</v>
      </c>
      <c r="C158" s="2" t="str">
        <f>'Set a analizar'!C770</f>
        <v>B15</v>
      </c>
      <c r="D158" s="2">
        <f>'Set a analizar'!D770</f>
        <v>15</v>
      </c>
      <c r="E158" s="2" t="str">
        <f>'Set a analizar'!E770</f>
        <v>C3</v>
      </c>
      <c r="F158" s="2" t="str">
        <f>'Set a analizar'!F770</f>
        <v>Combination</v>
      </c>
      <c r="G158" s="2" t="str">
        <f>'Set a analizar'!G770</f>
        <v>Min</v>
      </c>
      <c r="H158" s="2">
        <f>'Set a analizar'!H770</f>
        <v>2.1347</v>
      </c>
      <c r="I158" s="2">
        <f>'Set a analizar'!I770</f>
        <v>0</v>
      </c>
      <c r="J158" s="2">
        <f>'Set a analizar'!J770</f>
        <v>-1.1476999999999999</v>
      </c>
      <c r="K158" s="2">
        <f>'Set a analizar'!K770</f>
        <v>0</v>
      </c>
      <c r="L158" s="2">
        <f>'Set a analizar'!L770</f>
        <v>0</v>
      </c>
      <c r="M158" s="2">
        <f>'Set a analizar'!M770</f>
        <v>0</v>
      </c>
      <c r="N158" s="2">
        <f>'Set a analizar'!N770</f>
        <v>1.575</v>
      </c>
      <c r="O158" s="2">
        <f>'Set a analizar'!O770</f>
        <v>46096</v>
      </c>
      <c r="P158" s="2">
        <f>'Set a analizar'!P770</f>
        <v>0.4748</v>
      </c>
      <c r="Q158" s="2">
        <f>'Set a analizar'!Q770</f>
        <v>0</v>
      </c>
    </row>
    <row r="159" spans="2:17" ht="30" x14ac:dyDescent="0.25">
      <c r="B159" s="2">
        <f>'Set a analizar'!B771</f>
        <v>-1</v>
      </c>
      <c r="C159" s="2" t="str">
        <f>'Set a analizar'!C771</f>
        <v>B15</v>
      </c>
      <c r="D159" s="2">
        <f>'Set a analizar'!D771</f>
        <v>15</v>
      </c>
      <c r="E159" s="2" t="str">
        <f>'Set a analizar'!E771</f>
        <v>C3</v>
      </c>
      <c r="F159" s="2" t="str">
        <f>'Set a analizar'!F771</f>
        <v>Combination</v>
      </c>
      <c r="G159" s="2" t="str">
        <f>'Set a analizar'!G771</f>
        <v>Min</v>
      </c>
      <c r="H159" s="2">
        <f>'Set a analizar'!H771</f>
        <v>2.6095000000000002</v>
      </c>
      <c r="I159" s="2">
        <f>'Set a analizar'!I771</f>
        <v>0</v>
      </c>
      <c r="J159" s="2">
        <f>'Set a analizar'!J771</f>
        <v>-1.0142</v>
      </c>
      <c r="K159" s="2">
        <f>'Set a analizar'!K771</f>
        <v>0</v>
      </c>
      <c r="L159" s="2">
        <f>'Set a analizar'!L771</f>
        <v>0</v>
      </c>
      <c r="M159" s="2">
        <f>'Set a analizar'!M771</f>
        <v>0</v>
      </c>
      <c r="N159" s="2">
        <f>'Set a analizar'!N771</f>
        <v>2.0882000000000001</v>
      </c>
      <c r="O159" s="2">
        <f>'Set a analizar'!O771</f>
        <v>46096</v>
      </c>
      <c r="P159" s="2">
        <f>'Set a analizar'!P771</f>
        <v>0.9496</v>
      </c>
      <c r="Q159" s="2">
        <f>'Set a analizar'!Q771</f>
        <v>0</v>
      </c>
    </row>
    <row r="160" spans="2:17" ht="30" x14ac:dyDescent="0.25">
      <c r="B160" s="2">
        <f>'Set a analizar'!B772</f>
        <v>-1</v>
      </c>
      <c r="C160" s="2" t="str">
        <f>'Set a analizar'!C772</f>
        <v>B15</v>
      </c>
      <c r="D160" s="2">
        <f>'Set a analizar'!D772</f>
        <v>15</v>
      </c>
      <c r="E160" s="2" t="str">
        <f>'Set a analizar'!E772</f>
        <v>C3</v>
      </c>
      <c r="F160" s="2" t="str">
        <f>'Set a analizar'!F772</f>
        <v>Combination</v>
      </c>
      <c r="G160" s="2" t="str">
        <f>'Set a analizar'!G772</f>
        <v>Min</v>
      </c>
      <c r="H160" s="2">
        <f>'Set a analizar'!H772</f>
        <v>2.6095000000000002</v>
      </c>
      <c r="I160" s="2">
        <f>'Set a analizar'!I772</f>
        <v>0</v>
      </c>
      <c r="J160" s="2">
        <f>'Set a analizar'!J772</f>
        <v>0.1613</v>
      </c>
      <c r="K160" s="2">
        <f>'Set a analizar'!K772</f>
        <v>0</v>
      </c>
      <c r="L160" s="2">
        <f>'Set a analizar'!L772</f>
        <v>0</v>
      </c>
      <c r="M160" s="2">
        <f>'Set a analizar'!M772</f>
        <v>0</v>
      </c>
      <c r="N160" s="2">
        <f>'Set a analizar'!N772</f>
        <v>2.1040000000000001</v>
      </c>
      <c r="O160" s="2">
        <f>'Set a analizar'!O772</f>
        <v>46127</v>
      </c>
      <c r="P160" s="2">
        <f>'Set a analizar'!P772</f>
        <v>0</v>
      </c>
      <c r="Q160" s="2">
        <f>'Set a analizar'!Q772</f>
        <v>0</v>
      </c>
    </row>
    <row r="161" spans="2:17" ht="30" x14ac:dyDescent="0.25">
      <c r="B161" s="2">
        <f>'Set a analizar'!B773</f>
        <v>-1</v>
      </c>
      <c r="C161" s="2" t="str">
        <f>'Set a analizar'!C773</f>
        <v>B15</v>
      </c>
      <c r="D161" s="2">
        <f>'Set a analizar'!D773</f>
        <v>15</v>
      </c>
      <c r="E161" s="2" t="str">
        <f>'Set a analizar'!E773</f>
        <v>C3</v>
      </c>
      <c r="F161" s="2" t="str">
        <f>'Set a analizar'!F773</f>
        <v>Combination</v>
      </c>
      <c r="G161" s="2" t="str">
        <f>'Set a analizar'!G773</f>
        <v>Min</v>
      </c>
      <c r="H161" s="2">
        <f>'Set a analizar'!H773</f>
        <v>3.0844</v>
      </c>
      <c r="I161" s="2">
        <f>'Set a analizar'!I773</f>
        <v>0</v>
      </c>
      <c r="J161" s="2">
        <f>'Set a analizar'!J773</f>
        <v>0.29480000000000001</v>
      </c>
      <c r="K161" s="2">
        <f>'Set a analizar'!K773</f>
        <v>0</v>
      </c>
      <c r="L161" s="2">
        <f>'Set a analizar'!L773</f>
        <v>0</v>
      </c>
      <c r="M161" s="2">
        <f>'Set a analizar'!M773</f>
        <v>0</v>
      </c>
      <c r="N161" s="2">
        <f>'Set a analizar'!N773</f>
        <v>1.9957</v>
      </c>
      <c r="O161" s="2">
        <f>'Set a analizar'!O773</f>
        <v>46127</v>
      </c>
      <c r="P161" s="2">
        <f>'Set a analizar'!P773</f>
        <v>0.4748</v>
      </c>
      <c r="Q161" s="2">
        <f>'Set a analizar'!Q773</f>
        <v>0</v>
      </c>
    </row>
    <row r="162" spans="2:17" ht="30" x14ac:dyDescent="0.25">
      <c r="B162" s="2">
        <f>'Set a analizar'!B774</f>
        <v>-1</v>
      </c>
      <c r="C162" s="2" t="str">
        <f>'Set a analizar'!C774</f>
        <v>B15</v>
      </c>
      <c r="D162" s="2">
        <f>'Set a analizar'!D774</f>
        <v>15</v>
      </c>
      <c r="E162" s="2" t="str">
        <f>'Set a analizar'!E774</f>
        <v>C3</v>
      </c>
      <c r="F162" s="2" t="str">
        <f>'Set a analizar'!F774</f>
        <v>Combination</v>
      </c>
      <c r="G162" s="2" t="str">
        <f>'Set a analizar'!G774</f>
        <v>Min</v>
      </c>
      <c r="H162" s="2">
        <f>'Set a analizar'!H774</f>
        <v>3.5592000000000001</v>
      </c>
      <c r="I162" s="2">
        <f>'Set a analizar'!I774</f>
        <v>0</v>
      </c>
      <c r="J162" s="2">
        <f>'Set a analizar'!J774</f>
        <v>0.4284</v>
      </c>
      <c r="K162" s="2">
        <f>'Set a analizar'!K774</f>
        <v>0</v>
      </c>
      <c r="L162" s="2">
        <f>'Set a analizar'!L774</f>
        <v>0</v>
      </c>
      <c r="M162" s="2">
        <f>'Set a analizar'!M774</f>
        <v>0</v>
      </c>
      <c r="N162" s="2">
        <f>'Set a analizar'!N774</f>
        <v>1.8148</v>
      </c>
      <c r="O162" s="2">
        <f>'Set a analizar'!O774</f>
        <v>46127</v>
      </c>
      <c r="P162" s="2">
        <f>'Set a analizar'!P774</f>
        <v>0.9496</v>
      </c>
      <c r="Q162" s="2">
        <f>'Set a analizar'!Q774</f>
        <v>0</v>
      </c>
    </row>
    <row r="163" spans="2:17" ht="30" x14ac:dyDescent="0.25">
      <c r="B163" s="2">
        <f>'Set a analizar'!B775</f>
        <v>-1</v>
      </c>
      <c r="C163" s="2" t="str">
        <f>'Set a analizar'!C775</f>
        <v>B15</v>
      </c>
      <c r="D163" s="2">
        <f>'Set a analizar'!D775</f>
        <v>15</v>
      </c>
      <c r="E163" s="2" t="str">
        <f>'Set a analizar'!E775</f>
        <v>C3</v>
      </c>
      <c r="F163" s="2" t="str">
        <f>'Set a analizar'!F775</f>
        <v>Combination</v>
      </c>
      <c r="G163" s="2" t="str">
        <f>'Set a analizar'!G775</f>
        <v>Min</v>
      </c>
      <c r="H163" s="2">
        <f>'Set a analizar'!H775</f>
        <v>3.5592000000000001</v>
      </c>
      <c r="I163" s="2">
        <f>'Set a analizar'!I775</f>
        <v>0</v>
      </c>
      <c r="J163" s="2">
        <f>'Set a analizar'!J775</f>
        <v>1.6075999999999999</v>
      </c>
      <c r="K163" s="2">
        <f>'Set a analizar'!K775</f>
        <v>0</v>
      </c>
      <c r="L163" s="2">
        <f>'Set a analizar'!L775</f>
        <v>0</v>
      </c>
      <c r="M163" s="2">
        <f>'Set a analizar'!M775</f>
        <v>0</v>
      </c>
      <c r="N163" s="2">
        <f>'Set a analizar'!N775</f>
        <v>1.7754000000000001</v>
      </c>
      <c r="O163" s="2">
        <f>'Set a analizar'!O775</f>
        <v>46157</v>
      </c>
      <c r="P163" s="2">
        <f>'Set a analizar'!P775</f>
        <v>0</v>
      </c>
      <c r="Q163" s="2">
        <f>'Set a analizar'!Q775</f>
        <v>0</v>
      </c>
    </row>
    <row r="164" spans="2:17" ht="30" x14ac:dyDescent="0.25">
      <c r="B164" s="2">
        <f>'Set a analizar'!B776</f>
        <v>-1</v>
      </c>
      <c r="C164" s="2" t="str">
        <f>'Set a analizar'!C776</f>
        <v>B15</v>
      </c>
      <c r="D164" s="2">
        <f>'Set a analizar'!D776</f>
        <v>15</v>
      </c>
      <c r="E164" s="2" t="str">
        <f>'Set a analizar'!E776</f>
        <v>C3</v>
      </c>
      <c r="F164" s="2" t="str">
        <f>'Set a analizar'!F776</f>
        <v>Combination</v>
      </c>
      <c r="G164" s="2" t="str">
        <f>'Set a analizar'!G776</f>
        <v>Min</v>
      </c>
      <c r="H164" s="2">
        <f>'Set a analizar'!H776</f>
        <v>4.0339999999999998</v>
      </c>
      <c r="I164" s="2">
        <f>'Set a analizar'!I776</f>
        <v>0</v>
      </c>
      <c r="J164" s="2">
        <f>'Set a analizar'!J776</f>
        <v>1.7411000000000001</v>
      </c>
      <c r="K164" s="2">
        <f>'Set a analizar'!K776</f>
        <v>0</v>
      </c>
      <c r="L164" s="2">
        <f>'Set a analizar'!L776</f>
        <v>0</v>
      </c>
      <c r="M164" s="2">
        <f>'Set a analizar'!M776</f>
        <v>0</v>
      </c>
      <c r="N164" s="2">
        <f>'Set a analizar'!N776</f>
        <v>0.95789999999999997</v>
      </c>
      <c r="O164" s="2">
        <f>'Set a analizar'!O776</f>
        <v>46157</v>
      </c>
      <c r="P164" s="2">
        <f>'Set a analizar'!P776</f>
        <v>0.4748</v>
      </c>
      <c r="Q164" s="2">
        <f>'Set a analizar'!Q776</f>
        <v>0</v>
      </c>
    </row>
    <row r="165" spans="2:17" ht="30" x14ac:dyDescent="0.25">
      <c r="B165" s="2">
        <f>'Set a analizar'!B777</f>
        <v>-1</v>
      </c>
      <c r="C165" s="2" t="str">
        <f>'Set a analizar'!C777</f>
        <v>B15</v>
      </c>
      <c r="D165" s="2">
        <f>'Set a analizar'!D777</f>
        <v>15</v>
      </c>
      <c r="E165" s="2" t="str">
        <f>'Set a analizar'!E777</f>
        <v>C3</v>
      </c>
      <c r="F165" s="2" t="str">
        <f>'Set a analizar'!F777</f>
        <v>Combination</v>
      </c>
      <c r="G165" s="2" t="str">
        <f>'Set a analizar'!G777</f>
        <v>Min</v>
      </c>
      <c r="H165" s="2">
        <f>'Set a analizar'!H777</f>
        <v>4.5087999999999999</v>
      </c>
      <c r="I165" s="2">
        <f>'Set a analizar'!I777</f>
        <v>0</v>
      </c>
      <c r="J165" s="2">
        <f>'Set a analizar'!J777</f>
        <v>1.8747</v>
      </c>
      <c r="K165" s="2">
        <f>'Set a analizar'!K777</f>
        <v>0</v>
      </c>
      <c r="L165" s="2">
        <f>'Set a analizar'!L777</f>
        <v>0</v>
      </c>
      <c r="M165" s="2">
        <f>'Set a analizar'!M777</f>
        <v>0</v>
      </c>
      <c r="N165" s="2">
        <f>'Set a analizar'!N777</f>
        <v>7.6999999999999999E-2</v>
      </c>
      <c r="O165" s="2">
        <f>'Set a analizar'!O777</f>
        <v>46157</v>
      </c>
      <c r="P165" s="2">
        <f>'Set a analizar'!P777</f>
        <v>0.9496</v>
      </c>
      <c r="Q165" s="2">
        <f>'Set a analizar'!Q777</f>
        <v>0</v>
      </c>
    </row>
    <row r="166" spans="2:17" ht="30" x14ac:dyDescent="0.25">
      <c r="B166" s="2">
        <f>'Set a analizar'!B778</f>
        <v>-1</v>
      </c>
      <c r="C166" s="2" t="str">
        <f>'Set a analizar'!C778</f>
        <v>B15</v>
      </c>
      <c r="D166" s="2">
        <f>'Set a analizar'!D778</f>
        <v>15</v>
      </c>
      <c r="E166" s="2" t="str">
        <f>'Set a analizar'!E778</f>
        <v>C3</v>
      </c>
      <c r="F166" s="2" t="str">
        <f>'Set a analizar'!F778</f>
        <v>Combination</v>
      </c>
      <c r="G166" s="2" t="str">
        <f>'Set a analizar'!G778</f>
        <v>Min</v>
      </c>
      <c r="H166" s="2">
        <f>'Set a analizar'!H778</f>
        <v>4.5087999999999999</v>
      </c>
      <c r="I166" s="2">
        <f>'Set a analizar'!I778</f>
        <v>0</v>
      </c>
      <c r="J166" s="2">
        <f>'Set a analizar'!J778</f>
        <v>2.9830999999999999</v>
      </c>
      <c r="K166" s="2">
        <f>'Set a analizar'!K778</f>
        <v>0</v>
      </c>
      <c r="L166" s="2">
        <f>'Set a analizar'!L778</f>
        <v>0</v>
      </c>
      <c r="M166" s="2">
        <f>'Set a analizar'!M778</f>
        <v>0</v>
      </c>
      <c r="N166" s="2">
        <f>'Set a analizar'!N778</f>
        <v>-1.54E-2</v>
      </c>
      <c r="O166" s="2">
        <f>'Set a analizar'!O778</f>
        <v>46188</v>
      </c>
      <c r="P166" s="2">
        <f>'Set a analizar'!P778</f>
        <v>0</v>
      </c>
      <c r="Q166" s="2">
        <f>'Set a analizar'!Q778</f>
        <v>0</v>
      </c>
    </row>
    <row r="167" spans="2:17" ht="30" x14ac:dyDescent="0.25">
      <c r="B167" s="2">
        <f>'Set a analizar'!B779</f>
        <v>-1</v>
      </c>
      <c r="C167" s="2" t="str">
        <f>'Set a analizar'!C779</f>
        <v>B15</v>
      </c>
      <c r="D167" s="2">
        <f>'Set a analizar'!D779</f>
        <v>15</v>
      </c>
      <c r="E167" s="2" t="str">
        <f>'Set a analizar'!E779</f>
        <v>C3</v>
      </c>
      <c r="F167" s="2" t="str">
        <f>'Set a analizar'!F779</f>
        <v>Combination</v>
      </c>
      <c r="G167" s="2" t="str">
        <f>'Set a analizar'!G779</f>
        <v>Min</v>
      </c>
      <c r="H167" s="2">
        <f>'Set a analizar'!H779</f>
        <v>4.9836</v>
      </c>
      <c r="I167" s="2">
        <f>'Set a analizar'!I779</f>
        <v>0</v>
      </c>
      <c r="J167" s="2">
        <f>'Set a analizar'!J779</f>
        <v>3.1166999999999998</v>
      </c>
      <c r="K167" s="2">
        <f>'Set a analizar'!K779</f>
        <v>0</v>
      </c>
      <c r="L167" s="2">
        <f>'Set a analizar'!L779</f>
        <v>0</v>
      </c>
      <c r="M167" s="2">
        <f>'Set a analizar'!M779</f>
        <v>0</v>
      </c>
      <c r="N167" s="2">
        <f>'Set a analizar'!N779</f>
        <v>-1.4897</v>
      </c>
      <c r="O167" s="2">
        <f>'Set a analizar'!O779</f>
        <v>46188</v>
      </c>
      <c r="P167" s="2">
        <f>'Set a analizar'!P779</f>
        <v>0.4748</v>
      </c>
      <c r="Q167" s="2">
        <f>'Set a analizar'!Q779</f>
        <v>0</v>
      </c>
    </row>
    <row r="168" spans="2:17" ht="30" x14ac:dyDescent="0.25">
      <c r="B168" s="2">
        <f>'Set a analizar'!B780</f>
        <v>-1</v>
      </c>
      <c r="C168" s="2" t="str">
        <f>'Set a analizar'!C780</f>
        <v>B15</v>
      </c>
      <c r="D168" s="2">
        <f>'Set a analizar'!D780</f>
        <v>15</v>
      </c>
      <c r="E168" s="2" t="str">
        <f>'Set a analizar'!E780</f>
        <v>C3</v>
      </c>
      <c r="F168" s="2" t="str">
        <f>'Set a analizar'!F780</f>
        <v>Combination</v>
      </c>
      <c r="G168" s="2" t="str">
        <f>'Set a analizar'!G780</f>
        <v>Min</v>
      </c>
      <c r="H168" s="2">
        <f>'Set a analizar'!H780</f>
        <v>5.4584000000000001</v>
      </c>
      <c r="I168" s="2">
        <f>'Set a analizar'!I780</f>
        <v>0</v>
      </c>
      <c r="J168" s="2">
        <f>'Set a analizar'!J780</f>
        <v>3.2502</v>
      </c>
      <c r="K168" s="2">
        <f>'Set a analizar'!K780</f>
        <v>0</v>
      </c>
      <c r="L168" s="2">
        <f>'Set a analizar'!L780</f>
        <v>0</v>
      </c>
      <c r="M168" s="2">
        <f>'Set a analizar'!M780</f>
        <v>0</v>
      </c>
      <c r="N168" s="2">
        <f>'Set a analizar'!N780</f>
        <v>-3.0274000000000001</v>
      </c>
      <c r="O168" s="2">
        <f>'Set a analizar'!O780</f>
        <v>46188</v>
      </c>
      <c r="P168" s="2">
        <f>'Set a analizar'!P780</f>
        <v>0.9496</v>
      </c>
      <c r="Q168" s="2">
        <f>'Set a analizar'!Q780</f>
        <v>0</v>
      </c>
    </row>
    <row r="169" spans="2:17" ht="30" x14ac:dyDescent="0.25">
      <c r="B169" s="2">
        <f>'Set a analizar'!B781</f>
        <v>-1</v>
      </c>
      <c r="C169" s="2" t="str">
        <f>'Set a analizar'!C781</f>
        <v>B15</v>
      </c>
      <c r="D169" s="2">
        <f>'Set a analizar'!D781</f>
        <v>15</v>
      </c>
      <c r="E169" s="2" t="str">
        <f>'Set a analizar'!E781</f>
        <v>C3</v>
      </c>
      <c r="F169" s="2" t="str">
        <f>'Set a analizar'!F781</f>
        <v>Combination</v>
      </c>
      <c r="G169" s="2" t="str">
        <f>'Set a analizar'!G781</f>
        <v>Min</v>
      </c>
      <c r="H169" s="2">
        <f>'Set a analizar'!H781</f>
        <v>5.4584000000000001</v>
      </c>
      <c r="I169" s="2">
        <f>'Set a analizar'!I781</f>
        <v>0</v>
      </c>
      <c r="J169" s="2">
        <f>'Set a analizar'!J781</f>
        <v>4.1656000000000004</v>
      </c>
      <c r="K169" s="2">
        <f>'Set a analizar'!K781</f>
        <v>0</v>
      </c>
      <c r="L169" s="2">
        <f>'Set a analizar'!L781</f>
        <v>0</v>
      </c>
      <c r="M169" s="2">
        <f>'Set a analizar'!M781</f>
        <v>0</v>
      </c>
      <c r="N169" s="2">
        <f>'Set a analizar'!N781</f>
        <v>-3.1739000000000002</v>
      </c>
      <c r="O169" s="2">
        <f>'Set a analizar'!O781</f>
        <v>46218</v>
      </c>
      <c r="P169" s="2">
        <f>'Set a analizar'!P781</f>
        <v>0</v>
      </c>
      <c r="Q169" s="2">
        <f>'Set a analizar'!Q781</f>
        <v>0</v>
      </c>
    </row>
    <row r="170" spans="2:17" ht="30" x14ac:dyDescent="0.25">
      <c r="B170" s="2">
        <f>'Set a analizar'!B782</f>
        <v>-1</v>
      </c>
      <c r="C170" s="2" t="str">
        <f>'Set a analizar'!C782</f>
        <v>B15</v>
      </c>
      <c r="D170" s="2">
        <f>'Set a analizar'!D782</f>
        <v>15</v>
      </c>
      <c r="E170" s="2" t="str">
        <f>'Set a analizar'!E782</f>
        <v>C3</v>
      </c>
      <c r="F170" s="2" t="str">
        <f>'Set a analizar'!F782</f>
        <v>Combination</v>
      </c>
      <c r="G170" s="2" t="str">
        <f>'Set a analizar'!G782</f>
        <v>Min</v>
      </c>
      <c r="H170" s="2">
        <f>'Set a analizar'!H782</f>
        <v>5.8582000000000001</v>
      </c>
      <c r="I170" s="2">
        <f>'Set a analizar'!I782</f>
        <v>0</v>
      </c>
      <c r="J170" s="2">
        <f>'Set a analizar'!J782</f>
        <v>4.2779999999999996</v>
      </c>
      <c r="K170" s="2">
        <f>'Set a analizar'!K782</f>
        <v>0</v>
      </c>
      <c r="L170" s="2">
        <f>'Set a analizar'!L782</f>
        <v>0</v>
      </c>
      <c r="M170" s="2">
        <f>'Set a analizar'!M782</f>
        <v>0</v>
      </c>
      <c r="N170" s="2">
        <f>'Set a analizar'!N782</f>
        <v>-4.8932000000000002</v>
      </c>
      <c r="O170" s="2">
        <f>'Set a analizar'!O782</f>
        <v>46218</v>
      </c>
      <c r="P170" s="2">
        <f>'Set a analizar'!P782</f>
        <v>0.39979999999999999</v>
      </c>
      <c r="Q170" s="2">
        <f>'Set a analizar'!Q782</f>
        <v>0</v>
      </c>
    </row>
    <row r="171" spans="2:17" ht="30" x14ac:dyDescent="0.25">
      <c r="B171" s="2">
        <f>'Set a analizar'!B783</f>
        <v>-1</v>
      </c>
      <c r="C171" s="2" t="str">
        <f>'Set a analizar'!C783</f>
        <v>B15</v>
      </c>
      <c r="D171" s="2">
        <f>'Set a analizar'!D783</f>
        <v>15</v>
      </c>
      <c r="E171" s="2" t="str">
        <f>'Set a analizar'!E783</f>
        <v>C3</v>
      </c>
      <c r="F171" s="2" t="str">
        <f>'Set a analizar'!F783</f>
        <v>Combination</v>
      </c>
      <c r="G171" s="2" t="str">
        <f>'Set a analizar'!G783</f>
        <v>Min</v>
      </c>
      <c r="H171" s="2">
        <f>'Set a analizar'!H783</f>
        <v>6.2580999999999998</v>
      </c>
      <c r="I171" s="2">
        <f>'Set a analizar'!I783</f>
        <v>0</v>
      </c>
      <c r="J171" s="2">
        <f>'Set a analizar'!J783</f>
        <v>4.3905000000000003</v>
      </c>
      <c r="K171" s="2">
        <f>'Set a analizar'!K783</f>
        <v>0</v>
      </c>
      <c r="L171" s="2">
        <f>'Set a analizar'!L783</f>
        <v>0</v>
      </c>
      <c r="M171" s="2">
        <f>'Set a analizar'!M783</f>
        <v>0</v>
      </c>
      <c r="N171" s="2">
        <f>'Set a analizar'!N783</f>
        <v>-6.6574</v>
      </c>
      <c r="O171" s="2">
        <f>'Set a analizar'!O783</f>
        <v>46218</v>
      </c>
      <c r="P171" s="2">
        <f>'Set a analizar'!P783</f>
        <v>0.79959999999999998</v>
      </c>
      <c r="Q171" s="2">
        <f>'Set a analizar'!Q783</f>
        <v>0</v>
      </c>
    </row>
    <row r="172" spans="2:17" ht="30" x14ac:dyDescent="0.25">
      <c r="B172" s="2">
        <f>'Set a analizar'!B784</f>
        <v>-1</v>
      </c>
      <c r="C172" s="2" t="str">
        <f>'Set a analizar'!C784</f>
        <v>B15</v>
      </c>
      <c r="D172" s="2">
        <f>'Set a analizar'!D784</f>
        <v>15</v>
      </c>
      <c r="E172" s="2" t="str">
        <f>'Set a analizar'!E784</f>
        <v>C5</v>
      </c>
      <c r="F172" s="2" t="str">
        <f>'Set a analizar'!F784</f>
        <v>Combination</v>
      </c>
      <c r="G172" s="2" t="str">
        <f>'Set a analizar'!G784</f>
        <v>Max</v>
      </c>
      <c r="H172" s="2">
        <f>'Set a analizar'!H784</f>
        <v>0.15</v>
      </c>
      <c r="I172" s="2">
        <f>'Set a analizar'!I784</f>
        <v>0</v>
      </c>
      <c r="J172" s="2">
        <f>'Set a analizar'!J784</f>
        <v>-7.9279000000000002</v>
      </c>
      <c r="K172" s="2">
        <f>'Set a analizar'!K784</f>
        <v>0</v>
      </c>
      <c r="L172" s="2">
        <f>'Set a analizar'!L784</f>
        <v>0</v>
      </c>
      <c r="M172" s="2">
        <f>'Set a analizar'!M784</f>
        <v>0</v>
      </c>
      <c r="N172" s="2">
        <f>'Set a analizar'!N784</f>
        <v>-7.9038000000000004</v>
      </c>
      <c r="O172" s="2">
        <f>'Set a analizar'!O784</f>
        <v>46037</v>
      </c>
      <c r="P172" s="2">
        <f>'Set a analizar'!P784</f>
        <v>0.15</v>
      </c>
      <c r="Q172" s="2">
        <f>'Set a analizar'!Q784</f>
        <v>0</v>
      </c>
    </row>
    <row r="173" spans="2:17" ht="30" x14ac:dyDescent="0.25">
      <c r="B173" s="2">
        <f>'Set a analizar'!B785</f>
        <v>-1</v>
      </c>
      <c r="C173" s="2" t="str">
        <f>'Set a analizar'!C785</f>
        <v>B15</v>
      </c>
      <c r="D173" s="2">
        <f>'Set a analizar'!D785</f>
        <v>15</v>
      </c>
      <c r="E173" s="2" t="str">
        <f>'Set a analizar'!E785</f>
        <v>C5</v>
      </c>
      <c r="F173" s="2" t="str">
        <f>'Set a analizar'!F785</f>
        <v>Combination</v>
      </c>
      <c r="G173" s="2" t="str">
        <f>'Set a analizar'!G785</f>
        <v>Max</v>
      </c>
      <c r="H173" s="2">
        <f>'Set a analizar'!H785</f>
        <v>0.49</v>
      </c>
      <c r="I173" s="2">
        <f>'Set a analizar'!I785</f>
        <v>0</v>
      </c>
      <c r="J173" s="2">
        <f>'Set a analizar'!J785</f>
        <v>-7.8003999999999998</v>
      </c>
      <c r="K173" s="2">
        <f>'Set a analizar'!K785</f>
        <v>0</v>
      </c>
      <c r="L173" s="2">
        <f>'Set a analizar'!L785</f>
        <v>0</v>
      </c>
      <c r="M173" s="2">
        <f>'Set a analizar'!M785</f>
        <v>0</v>
      </c>
      <c r="N173" s="2">
        <f>'Set a analizar'!N785</f>
        <v>-5.2302</v>
      </c>
      <c r="O173" s="2">
        <f>'Set a analizar'!O785</f>
        <v>46037</v>
      </c>
      <c r="P173" s="2">
        <f>'Set a analizar'!P785</f>
        <v>0.49</v>
      </c>
      <c r="Q173" s="2">
        <f>'Set a analizar'!Q785</f>
        <v>0</v>
      </c>
    </row>
    <row r="174" spans="2:17" ht="30" x14ac:dyDescent="0.25">
      <c r="B174" s="2">
        <f>'Set a analizar'!B786</f>
        <v>-1</v>
      </c>
      <c r="C174" s="2" t="str">
        <f>'Set a analizar'!C786</f>
        <v>B15</v>
      </c>
      <c r="D174" s="2">
        <f>'Set a analizar'!D786</f>
        <v>15</v>
      </c>
      <c r="E174" s="2" t="str">
        <f>'Set a analizar'!E786</f>
        <v>C5</v>
      </c>
      <c r="F174" s="2" t="str">
        <f>'Set a analizar'!F786</f>
        <v>Combination</v>
      </c>
      <c r="G174" s="2" t="str">
        <f>'Set a analizar'!G786</f>
        <v>Max</v>
      </c>
      <c r="H174" s="2">
        <f>'Set a analizar'!H786</f>
        <v>0.83</v>
      </c>
      <c r="I174" s="2">
        <f>'Set a analizar'!I786</f>
        <v>0</v>
      </c>
      <c r="J174" s="2">
        <f>'Set a analizar'!J786</f>
        <v>-7.673</v>
      </c>
      <c r="K174" s="2">
        <f>'Set a analizar'!K786</f>
        <v>0</v>
      </c>
      <c r="L174" s="2">
        <f>'Set a analizar'!L786</f>
        <v>0</v>
      </c>
      <c r="M174" s="2">
        <f>'Set a analizar'!M786</f>
        <v>0</v>
      </c>
      <c r="N174" s="2">
        <f>'Set a analizar'!N786</f>
        <v>-2.5998999999999999</v>
      </c>
      <c r="O174" s="2">
        <f>'Set a analizar'!O786</f>
        <v>46037</v>
      </c>
      <c r="P174" s="2">
        <f>'Set a analizar'!P786</f>
        <v>0.83</v>
      </c>
      <c r="Q174" s="2">
        <f>'Set a analizar'!Q786</f>
        <v>0</v>
      </c>
    </row>
    <row r="175" spans="2:17" ht="30" x14ac:dyDescent="0.25">
      <c r="B175" s="2">
        <f>'Set a analizar'!B787</f>
        <v>-1</v>
      </c>
      <c r="C175" s="2" t="str">
        <f>'Set a analizar'!C787</f>
        <v>B15</v>
      </c>
      <c r="D175" s="2">
        <f>'Set a analizar'!D787</f>
        <v>15</v>
      </c>
      <c r="E175" s="2" t="str">
        <f>'Set a analizar'!E787</f>
        <v>C5</v>
      </c>
      <c r="F175" s="2" t="str">
        <f>'Set a analizar'!F787</f>
        <v>Combination</v>
      </c>
      <c r="G175" s="2" t="str">
        <f>'Set a analizar'!G787</f>
        <v>Max</v>
      </c>
      <c r="H175" s="2">
        <f>'Set a analizar'!H787</f>
        <v>0.83</v>
      </c>
      <c r="I175" s="2">
        <f>'Set a analizar'!I787</f>
        <v>0</v>
      </c>
      <c r="J175" s="2">
        <f>'Set a analizar'!J787</f>
        <v>-5.7201000000000004</v>
      </c>
      <c r="K175" s="2">
        <f>'Set a analizar'!K787</f>
        <v>0</v>
      </c>
      <c r="L175" s="2">
        <f>'Set a analizar'!L787</f>
        <v>0</v>
      </c>
      <c r="M175" s="2">
        <f>'Set a analizar'!M787</f>
        <v>0</v>
      </c>
      <c r="N175" s="2">
        <f>'Set a analizar'!N787</f>
        <v>-2.3056999999999999</v>
      </c>
      <c r="O175" s="2">
        <f>'Set a analizar'!O787</f>
        <v>46068</v>
      </c>
      <c r="P175" s="2">
        <f>'Set a analizar'!P787</f>
        <v>0</v>
      </c>
      <c r="Q175" s="2">
        <f>'Set a analizar'!Q787</f>
        <v>0</v>
      </c>
    </row>
    <row r="176" spans="2:17" ht="30" x14ac:dyDescent="0.25">
      <c r="B176" s="2">
        <f>'Set a analizar'!B788</f>
        <v>-1</v>
      </c>
      <c r="C176" s="2" t="str">
        <f>'Set a analizar'!C788</f>
        <v>B15</v>
      </c>
      <c r="D176" s="2">
        <f>'Set a analizar'!D788</f>
        <v>15</v>
      </c>
      <c r="E176" s="2" t="str">
        <f>'Set a analizar'!E788</f>
        <v>C5</v>
      </c>
      <c r="F176" s="2" t="str">
        <f>'Set a analizar'!F788</f>
        <v>Combination</v>
      </c>
      <c r="G176" s="2" t="str">
        <f>'Set a analizar'!G788</f>
        <v>Max</v>
      </c>
      <c r="H176" s="2">
        <f>'Set a analizar'!H788</f>
        <v>1.2448999999999999</v>
      </c>
      <c r="I176" s="2">
        <f>'Set a analizar'!I788</f>
        <v>0</v>
      </c>
      <c r="J176" s="2">
        <f>'Set a analizar'!J788</f>
        <v>-5.5644999999999998</v>
      </c>
      <c r="K176" s="2">
        <f>'Set a analizar'!K788</f>
        <v>0</v>
      </c>
      <c r="L176" s="2">
        <f>'Set a analizar'!L788</f>
        <v>0</v>
      </c>
      <c r="M176" s="2">
        <f>'Set a analizar'!M788</f>
        <v>0</v>
      </c>
      <c r="N176" s="2">
        <f>'Set a analizar'!N788</f>
        <v>3.5700000000000003E-2</v>
      </c>
      <c r="O176" s="2">
        <f>'Set a analizar'!O788</f>
        <v>46068</v>
      </c>
      <c r="P176" s="2">
        <f>'Set a analizar'!P788</f>
        <v>0.41499999999999998</v>
      </c>
      <c r="Q176" s="2">
        <f>'Set a analizar'!Q788</f>
        <v>0</v>
      </c>
    </row>
    <row r="177" spans="2:17" ht="30" x14ac:dyDescent="0.25">
      <c r="B177" s="2">
        <f>'Set a analizar'!B789</f>
        <v>-1</v>
      </c>
      <c r="C177" s="2" t="str">
        <f>'Set a analizar'!C789</f>
        <v>B15</v>
      </c>
      <c r="D177" s="2">
        <f>'Set a analizar'!D789</f>
        <v>15</v>
      </c>
      <c r="E177" s="2" t="str">
        <f>'Set a analizar'!E789</f>
        <v>C5</v>
      </c>
      <c r="F177" s="2" t="str">
        <f>'Set a analizar'!F789</f>
        <v>Combination</v>
      </c>
      <c r="G177" s="2" t="str">
        <f>'Set a analizar'!G789</f>
        <v>Max</v>
      </c>
      <c r="H177" s="2">
        <f>'Set a analizar'!H789</f>
        <v>1.6598999999999999</v>
      </c>
      <c r="I177" s="2">
        <f>'Set a analizar'!I789</f>
        <v>0</v>
      </c>
      <c r="J177" s="2">
        <f>'Set a analizar'!J789</f>
        <v>-5.4089</v>
      </c>
      <c r="K177" s="2">
        <f>'Set a analizar'!K789</f>
        <v>0</v>
      </c>
      <c r="L177" s="2">
        <f>'Set a analizar'!L789</f>
        <v>0</v>
      </c>
      <c r="M177" s="2">
        <f>'Set a analizar'!M789</f>
        <v>0</v>
      </c>
      <c r="N177" s="2">
        <f>'Set a analizar'!N789</f>
        <v>2.3126000000000002</v>
      </c>
      <c r="O177" s="2">
        <f>'Set a analizar'!O789</f>
        <v>46068</v>
      </c>
      <c r="P177" s="2">
        <f>'Set a analizar'!P789</f>
        <v>0.83</v>
      </c>
      <c r="Q177" s="2">
        <f>'Set a analizar'!Q789</f>
        <v>0</v>
      </c>
    </row>
    <row r="178" spans="2:17" ht="30" x14ac:dyDescent="0.25">
      <c r="B178" s="2">
        <f>'Set a analizar'!B790</f>
        <v>-1</v>
      </c>
      <c r="C178" s="2" t="str">
        <f>'Set a analizar'!C790</f>
        <v>B15</v>
      </c>
      <c r="D178" s="2">
        <f>'Set a analizar'!D790</f>
        <v>15</v>
      </c>
      <c r="E178" s="2" t="str">
        <f>'Set a analizar'!E790</f>
        <v>C5</v>
      </c>
      <c r="F178" s="2" t="str">
        <f>'Set a analizar'!F790</f>
        <v>Combination</v>
      </c>
      <c r="G178" s="2" t="str">
        <f>'Set a analizar'!G790</f>
        <v>Max</v>
      </c>
      <c r="H178" s="2">
        <f>'Set a analizar'!H790</f>
        <v>1.6598999999999999</v>
      </c>
      <c r="I178" s="2">
        <f>'Set a analizar'!I790</f>
        <v>0</v>
      </c>
      <c r="J178" s="2">
        <f>'Set a analizar'!J790</f>
        <v>-2.82</v>
      </c>
      <c r="K178" s="2">
        <f>'Set a analizar'!K790</f>
        <v>0</v>
      </c>
      <c r="L178" s="2">
        <f>'Set a analizar'!L790</f>
        <v>0</v>
      </c>
      <c r="M178" s="2">
        <f>'Set a analizar'!M790</f>
        <v>0</v>
      </c>
      <c r="N178" s="2">
        <f>'Set a analizar'!N790</f>
        <v>2.4811999999999999</v>
      </c>
      <c r="O178" s="2">
        <f>'Set a analizar'!O790</f>
        <v>46096</v>
      </c>
      <c r="P178" s="2">
        <f>'Set a analizar'!P790</f>
        <v>0</v>
      </c>
      <c r="Q178" s="2">
        <f>'Set a analizar'!Q790</f>
        <v>0</v>
      </c>
    </row>
    <row r="179" spans="2:17" ht="30" x14ac:dyDescent="0.25">
      <c r="B179" s="2">
        <f>'Set a analizar'!B791</f>
        <v>-1</v>
      </c>
      <c r="C179" s="2" t="str">
        <f>'Set a analizar'!C791</f>
        <v>B15</v>
      </c>
      <c r="D179" s="2">
        <f>'Set a analizar'!D791</f>
        <v>15</v>
      </c>
      <c r="E179" s="2" t="str">
        <f>'Set a analizar'!E791</f>
        <v>C5</v>
      </c>
      <c r="F179" s="2" t="str">
        <f>'Set a analizar'!F791</f>
        <v>Combination</v>
      </c>
      <c r="G179" s="2" t="str">
        <f>'Set a analizar'!G791</f>
        <v>Max</v>
      </c>
      <c r="H179" s="2">
        <f>'Set a analizar'!H791</f>
        <v>2.1347</v>
      </c>
      <c r="I179" s="2">
        <f>'Set a analizar'!I791</f>
        <v>0</v>
      </c>
      <c r="J179" s="2">
        <f>'Set a analizar'!J791</f>
        <v>-2.6419999999999999</v>
      </c>
      <c r="K179" s="2">
        <f>'Set a analizar'!K791</f>
        <v>0</v>
      </c>
      <c r="L179" s="2">
        <f>'Set a analizar'!L791</f>
        <v>0</v>
      </c>
      <c r="M179" s="2">
        <f>'Set a analizar'!M791</f>
        <v>0</v>
      </c>
      <c r="N179" s="2">
        <f>'Set a analizar'!N791</f>
        <v>3.778</v>
      </c>
      <c r="O179" s="2">
        <f>'Set a analizar'!O791</f>
        <v>46096</v>
      </c>
      <c r="P179" s="2">
        <f>'Set a analizar'!P791</f>
        <v>0.4748</v>
      </c>
      <c r="Q179" s="2">
        <f>'Set a analizar'!Q791</f>
        <v>0</v>
      </c>
    </row>
    <row r="180" spans="2:17" ht="30" x14ac:dyDescent="0.25">
      <c r="B180" s="2">
        <f>'Set a analizar'!B792</f>
        <v>-1</v>
      </c>
      <c r="C180" s="2" t="str">
        <f>'Set a analizar'!C792</f>
        <v>B15</v>
      </c>
      <c r="D180" s="2">
        <f>'Set a analizar'!D792</f>
        <v>15</v>
      </c>
      <c r="E180" s="2" t="str">
        <f>'Set a analizar'!E792</f>
        <v>C5</v>
      </c>
      <c r="F180" s="2" t="str">
        <f>'Set a analizar'!F792</f>
        <v>Combination</v>
      </c>
      <c r="G180" s="2" t="str">
        <f>'Set a analizar'!G792</f>
        <v>Max</v>
      </c>
      <c r="H180" s="2">
        <f>'Set a analizar'!H792</f>
        <v>2.6095000000000002</v>
      </c>
      <c r="I180" s="2">
        <f>'Set a analizar'!I792</f>
        <v>0</v>
      </c>
      <c r="J180" s="2">
        <f>'Set a analizar'!J792</f>
        <v>-2.4639000000000002</v>
      </c>
      <c r="K180" s="2">
        <f>'Set a analizar'!K792</f>
        <v>0</v>
      </c>
      <c r="L180" s="2">
        <f>'Set a analizar'!L792</f>
        <v>0</v>
      </c>
      <c r="M180" s="2">
        <f>'Set a analizar'!M792</f>
        <v>0</v>
      </c>
      <c r="N180" s="2">
        <f>'Set a analizar'!N792</f>
        <v>4.9901</v>
      </c>
      <c r="O180" s="2">
        <f>'Set a analizar'!O792</f>
        <v>46096</v>
      </c>
      <c r="P180" s="2">
        <f>'Set a analizar'!P792</f>
        <v>0.9496</v>
      </c>
      <c r="Q180" s="2">
        <f>'Set a analizar'!Q792</f>
        <v>0</v>
      </c>
    </row>
    <row r="181" spans="2:17" ht="30" x14ac:dyDescent="0.25">
      <c r="B181" s="2">
        <f>'Set a analizar'!B793</f>
        <v>-1</v>
      </c>
      <c r="C181" s="2" t="str">
        <f>'Set a analizar'!C793</f>
        <v>B15</v>
      </c>
      <c r="D181" s="2">
        <f>'Set a analizar'!D793</f>
        <v>15</v>
      </c>
      <c r="E181" s="2" t="str">
        <f>'Set a analizar'!E793</f>
        <v>C5</v>
      </c>
      <c r="F181" s="2" t="str">
        <f>'Set a analizar'!F793</f>
        <v>Combination</v>
      </c>
      <c r="G181" s="2" t="str">
        <f>'Set a analizar'!G793</f>
        <v>Max</v>
      </c>
      <c r="H181" s="2">
        <f>'Set a analizar'!H793</f>
        <v>2.6095000000000002</v>
      </c>
      <c r="I181" s="2">
        <f>'Set a analizar'!I793</f>
        <v>0</v>
      </c>
      <c r="J181" s="2">
        <f>'Set a analizar'!J793</f>
        <v>0.59519999999999995</v>
      </c>
      <c r="K181" s="2">
        <f>'Set a analizar'!K793</f>
        <v>0</v>
      </c>
      <c r="L181" s="2">
        <f>'Set a analizar'!L793</f>
        <v>0</v>
      </c>
      <c r="M181" s="2">
        <f>'Set a analizar'!M793</f>
        <v>0</v>
      </c>
      <c r="N181" s="2">
        <f>'Set a analizar'!N793</f>
        <v>5.0246000000000004</v>
      </c>
      <c r="O181" s="2">
        <f>'Set a analizar'!O793</f>
        <v>46127</v>
      </c>
      <c r="P181" s="2">
        <f>'Set a analizar'!P793</f>
        <v>0</v>
      </c>
      <c r="Q181" s="2">
        <f>'Set a analizar'!Q793</f>
        <v>0</v>
      </c>
    </row>
    <row r="182" spans="2:17" ht="30" x14ac:dyDescent="0.25">
      <c r="B182" s="2">
        <f>'Set a analizar'!B794</f>
        <v>-1</v>
      </c>
      <c r="C182" s="2" t="str">
        <f>'Set a analizar'!C794</f>
        <v>B15</v>
      </c>
      <c r="D182" s="2">
        <f>'Set a analizar'!D794</f>
        <v>15</v>
      </c>
      <c r="E182" s="2" t="str">
        <f>'Set a analizar'!E794</f>
        <v>C5</v>
      </c>
      <c r="F182" s="2" t="str">
        <f>'Set a analizar'!F794</f>
        <v>Combination</v>
      </c>
      <c r="G182" s="2" t="str">
        <f>'Set a analizar'!G794</f>
        <v>Max</v>
      </c>
      <c r="H182" s="2">
        <f>'Set a analizar'!H794</f>
        <v>3.0844</v>
      </c>
      <c r="I182" s="2">
        <f>'Set a analizar'!I794</f>
        <v>0</v>
      </c>
      <c r="J182" s="2">
        <f>'Set a analizar'!J794</f>
        <v>0.77329999999999999</v>
      </c>
      <c r="K182" s="2">
        <f>'Set a analizar'!K794</f>
        <v>0</v>
      </c>
      <c r="L182" s="2">
        <f>'Set a analizar'!L794</f>
        <v>0</v>
      </c>
      <c r="M182" s="2">
        <f>'Set a analizar'!M794</f>
        <v>0</v>
      </c>
      <c r="N182" s="2">
        <f>'Set a analizar'!N794</f>
        <v>4.6997999999999998</v>
      </c>
      <c r="O182" s="2">
        <f>'Set a analizar'!O794</f>
        <v>46127</v>
      </c>
      <c r="P182" s="2">
        <f>'Set a analizar'!P794</f>
        <v>0.4748</v>
      </c>
      <c r="Q182" s="2">
        <f>'Set a analizar'!Q794</f>
        <v>0</v>
      </c>
    </row>
    <row r="183" spans="2:17" ht="30" x14ac:dyDescent="0.25">
      <c r="B183" s="2">
        <f>'Set a analizar'!B795</f>
        <v>-1</v>
      </c>
      <c r="C183" s="2" t="str">
        <f>'Set a analizar'!C795</f>
        <v>B15</v>
      </c>
      <c r="D183" s="2">
        <f>'Set a analizar'!D795</f>
        <v>15</v>
      </c>
      <c r="E183" s="2" t="str">
        <f>'Set a analizar'!E795</f>
        <v>C5</v>
      </c>
      <c r="F183" s="2" t="str">
        <f>'Set a analizar'!F795</f>
        <v>Combination</v>
      </c>
      <c r="G183" s="2" t="str">
        <f>'Set a analizar'!G795</f>
        <v>Max</v>
      </c>
      <c r="H183" s="2">
        <f>'Set a analizar'!H795</f>
        <v>3.5592000000000001</v>
      </c>
      <c r="I183" s="2">
        <f>'Set a analizar'!I795</f>
        <v>0</v>
      </c>
      <c r="J183" s="2">
        <f>'Set a analizar'!J795</f>
        <v>0.95130000000000003</v>
      </c>
      <c r="K183" s="2">
        <f>'Set a analizar'!K795</f>
        <v>0</v>
      </c>
      <c r="L183" s="2">
        <f>'Set a analizar'!L795</f>
        <v>0</v>
      </c>
      <c r="M183" s="2">
        <f>'Set a analizar'!M795</f>
        <v>0</v>
      </c>
      <c r="N183" s="2">
        <f>'Set a analizar'!N795</f>
        <v>4.2995999999999999</v>
      </c>
      <c r="O183" s="2">
        <f>'Set a analizar'!O795</f>
        <v>46127</v>
      </c>
      <c r="P183" s="2">
        <f>'Set a analizar'!P795</f>
        <v>0.9496</v>
      </c>
      <c r="Q183" s="2">
        <f>'Set a analizar'!Q795</f>
        <v>0</v>
      </c>
    </row>
    <row r="184" spans="2:17" ht="30" x14ac:dyDescent="0.25">
      <c r="B184" s="2">
        <f>'Set a analizar'!B796</f>
        <v>-1</v>
      </c>
      <c r="C184" s="2" t="str">
        <f>'Set a analizar'!C796</f>
        <v>B15</v>
      </c>
      <c r="D184" s="2">
        <f>'Set a analizar'!D796</f>
        <v>15</v>
      </c>
      <c r="E184" s="2" t="str">
        <f>'Set a analizar'!E796</f>
        <v>C5</v>
      </c>
      <c r="F184" s="2" t="str">
        <f>'Set a analizar'!F796</f>
        <v>Combination</v>
      </c>
      <c r="G184" s="2" t="str">
        <f>'Set a analizar'!G796</f>
        <v>Max</v>
      </c>
      <c r="H184" s="2">
        <f>'Set a analizar'!H796</f>
        <v>3.5592000000000001</v>
      </c>
      <c r="I184" s="2">
        <f>'Set a analizar'!I796</f>
        <v>0</v>
      </c>
      <c r="J184" s="2">
        <f>'Set a analizar'!J796</f>
        <v>4.0326000000000004</v>
      </c>
      <c r="K184" s="2">
        <f>'Set a analizar'!K796</f>
        <v>0</v>
      </c>
      <c r="L184" s="2">
        <f>'Set a analizar'!L796</f>
        <v>0</v>
      </c>
      <c r="M184" s="2">
        <f>'Set a analizar'!M796</f>
        <v>0</v>
      </c>
      <c r="N184" s="2">
        <f>'Set a analizar'!N796</f>
        <v>4.2092000000000001</v>
      </c>
      <c r="O184" s="2">
        <f>'Set a analizar'!O796</f>
        <v>46157</v>
      </c>
      <c r="P184" s="2">
        <f>'Set a analizar'!P796</f>
        <v>0</v>
      </c>
      <c r="Q184" s="2">
        <f>'Set a analizar'!Q796</f>
        <v>0</v>
      </c>
    </row>
    <row r="185" spans="2:17" ht="30" x14ac:dyDescent="0.25">
      <c r="B185" s="2">
        <f>'Set a analizar'!B797</f>
        <v>-1</v>
      </c>
      <c r="C185" s="2" t="str">
        <f>'Set a analizar'!C797</f>
        <v>B15</v>
      </c>
      <c r="D185" s="2">
        <f>'Set a analizar'!D797</f>
        <v>15</v>
      </c>
      <c r="E185" s="2" t="str">
        <f>'Set a analizar'!E797</f>
        <v>C5</v>
      </c>
      <c r="F185" s="2" t="str">
        <f>'Set a analizar'!F797</f>
        <v>Combination</v>
      </c>
      <c r="G185" s="2" t="str">
        <f>'Set a analizar'!G797</f>
        <v>Max</v>
      </c>
      <c r="H185" s="2">
        <f>'Set a analizar'!H797</f>
        <v>4.0339999999999998</v>
      </c>
      <c r="I185" s="2">
        <f>'Set a analizar'!I797</f>
        <v>0</v>
      </c>
      <c r="J185" s="2">
        <f>'Set a analizar'!J797</f>
        <v>4.2107000000000001</v>
      </c>
      <c r="K185" s="2">
        <f>'Set a analizar'!K797</f>
        <v>0</v>
      </c>
      <c r="L185" s="2">
        <f>'Set a analizar'!L797</f>
        <v>0</v>
      </c>
      <c r="M185" s="2">
        <f>'Set a analizar'!M797</f>
        <v>0</v>
      </c>
      <c r="N185" s="2">
        <f>'Set a analizar'!N797</f>
        <v>2.2747000000000002</v>
      </c>
      <c r="O185" s="2">
        <f>'Set a analizar'!O797</f>
        <v>46157</v>
      </c>
      <c r="P185" s="2">
        <f>'Set a analizar'!P797</f>
        <v>0.4748</v>
      </c>
      <c r="Q185" s="2">
        <f>'Set a analizar'!Q797</f>
        <v>0</v>
      </c>
    </row>
    <row r="186" spans="2:17" ht="30" x14ac:dyDescent="0.25">
      <c r="B186" s="2">
        <f>'Set a analizar'!B798</f>
        <v>-1</v>
      </c>
      <c r="C186" s="2" t="str">
        <f>'Set a analizar'!C798</f>
        <v>B15</v>
      </c>
      <c r="D186" s="2">
        <f>'Set a analizar'!D798</f>
        <v>15</v>
      </c>
      <c r="E186" s="2" t="str">
        <f>'Set a analizar'!E798</f>
        <v>C5</v>
      </c>
      <c r="F186" s="2" t="str">
        <f>'Set a analizar'!F798</f>
        <v>Combination</v>
      </c>
      <c r="G186" s="2" t="str">
        <f>'Set a analizar'!G798</f>
        <v>Max</v>
      </c>
      <c r="H186" s="2">
        <f>'Set a analizar'!H798</f>
        <v>4.5087999999999999</v>
      </c>
      <c r="I186" s="2">
        <f>'Set a analizar'!I798</f>
        <v>0</v>
      </c>
      <c r="J186" s="2">
        <f>'Set a analizar'!J798</f>
        <v>4.3887</v>
      </c>
      <c r="K186" s="2">
        <f>'Set a analizar'!K798</f>
        <v>0</v>
      </c>
      <c r="L186" s="2">
        <f>'Set a analizar'!L798</f>
        <v>0</v>
      </c>
      <c r="M186" s="2">
        <f>'Set a analizar'!M798</f>
        <v>0</v>
      </c>
      <c r="N186" s="2">
        <f>'Set a analizar'!N798</f>
        <v>0.25569999999999998</v>
      </c>
      <c r="O186" s="2">
        <f>'Set a analizar'!O798</f>
        <v>46157</v>
      </c>
      <c r="P186" s="2">
        <f>'Set a analizar'!P798</f>
        <v>0.9496</v>
      </c>
      <c r="Q186" s="2">
        <f>'Set a analizar'!Q798</f>
        <v>0</v>
      </c>
    </row>
    <row r="187" spans="2:17" ht="30" x14ac:dyDescent="0.25">
      <c r="B187" s="2">
        <f>'Set a analizar'!B799</f>
        <v>-1</v>
      </c>
      <c r="C187" s="2" t="str">
        <f>'Set a analizar'!C799</f>
        <v>B15</v>
      </c>
      <c r="D187" s="2">
        <f>'Set a analizar'!D799</f>
        <v>15</v>
      </c>
      <c r="E187" s="2" t="str">
        <f>'Set a analizar'!E799</f>
        <v>C5</v>
      </c>
      <c r="F187" s="2" t="str">
        <f>'Set a analizar'!F799</f>
        <v>Combination</v>
      </c>
      <c r="G187" s="2" t="str">
        <f>'Set a analizar'!G799</f>
        <v>Max</v>
      </c>
      <c r="H187" s="2">
        <f>'Set a analizar'!H799</f>
        <v>4.5087999999999999</v>
      </c>
      <c r="I187" s="2">
        <f>'Set a analizar'!I799</f>
        <v>0</v>
      </c>
      <c r="J187" s="2">
        <f>'Set a analizar'!J799</f>
        <v>7.2721</v>
      </c>
      <c r="K187" s="2">
        <f>'Set a analizar'!K799</f>
        <v>0</v>
      </c>
      <c r="L187" s="2">
        <f>'Set a analizar'!L799</f>
        <v>0</v>
      </c>
      <c r="M187" s="2">
        <f>'Set a analizar'!M799</f>
        <v>0</v>
      </c>
      <c r="N187" s="2">
        <f>'Set a analizar'!N799</f>
        <v>4.02E-2</v>
      </c>
      <c r="O187" s="2">
        <f>'Set a analizar'!O799</f>
        <v>46188</v>
      </c>
      <c r="P187" s="2">
        <f>'Set a analizar'!P799</f>
        <v>0</v>
      </c>
      <c r="Q187" s="2">
        <f>'Set a analizar'!Q799</f>
        <v>0</v>
      </c>
    </row>
    <row r="188" spans="2:17" ht="30" x14ac:dyDescent="0.25">
      <c r="B188" s="2">
        <f>'Set a analizar'!B800</f>
        <v>-1</v>
      </c>
      <c r="C188" s="2" t="str">
        <f>'Set a analizar'!C800</f>
        <v>B15</v>
      </c>
      <c r="D188" s="2">
        <f>'Set a analizar'!D800</f>
        <v>15</v>
      </c>
      <c r="E188" s="2" t="str">
        <f>'Set a analizar'!E800</f>
        <v>C5</v>
      </c>
      <c r="F188" s="2" t="str">
        <f>'Set a analizar'!F800</f>
        <v>Combination</v>
      </c>
      <c r="G188" s="2" t="str">
        <f>'Set a analizar'!G800</f>
        <v>Max</v>
      </c>
      <c r="H188" s="2">
        <f>'Set a analizar'!H800</f>
        <v>4.9836</v>
      </c>
      <c r="I188" s="2">
        <f>'Set a analizar'!I800</f>
        <v>0</v>
      </c>
      <c r="J188" s="2">
        <f>'Set a analizar'!J800</f>
        <v>7.4500999999999999</v>
      </c>
      <c r="K188" s="2">
        <f>'Set a analizar'!K800</f>
        <v>0</v>
      </c>
      <c r="L188" s="2">
        <f>'Set a analizar'!L800</f>
        <v>0</v>
      </c>
      <c r="M188" s="2">
        <f>'Set a analizar'!M800</f>
        <v>0</v>
      </c>
      <c r="N188" s="2">
        <f>'Set a analizar'!N800</f>
        <v>-3.4287999999999998</v>
      </c>
      <c r="O188" s="2">
        <f>'Set a analizar'!O800</f>
        <v>46188</v>
      </c>
      <c r="P188" s="2">
        <f>'Set a analizar'!P800</f>
        <v>0.4748</v>
      </c>
      <c r="Q188" s="2">
        <f>'Set a analizar'!Q800</f>
        <v>0</v>
      </c>
    </row>
    <row r="189" spans="2:17" ht="30" x14ac:dyDescent="0.25">
      <c r="B189" s="2">
        <f>'Set a analizar'!B801</f>
        <v>-1</v>
      </c>
      <c r="C189" s="2" t="str">
        <f>'Set a analizar'!C801</f>
        <v>B15</v>
      </c>
      <c r="D189" s="2">
        <f>'Set a analizar'!D801</f>
        <v>15</v>
      </c>
      <c r="E189" s="2" t="str">
        <f>'Set a analizar'!E801</f>
        <v>C5</v>
      </c>
      <c r="F189" s="2" t="str">
        <f>'Set a analizar'!F801</f>
        <v>Combination</v>
      </c>
      <c r="G189" s="2" t="str">
        <f>'Set a analizar'!G801</f>
        <v>Max</v>
      </c>
      <c r="H189" s="2">
        <f>'Set a analizar'!H801</f>
        <v>5.4584000000000001</v>
      </c>
      <c r="I189" s="2">
        <f>'Set a analizar'!I801</f>
        <v>0</v>
      </c>
      <c r="J189" s="2">
        <f>'Set a analizar'!J801</f>
        <v>7.6281999999999996</v>
      </c>
      <c r="K189" s="2">
        <f>'Set a analizar'!K801</f>
        <v>0</v>
      </c>
      <c r="L189" s="2">
        <f>'Set a analizar'!L801</f>
        <v>0</v>
      </c>
      <c r="M189" s="2">
        <f>'Set a analizar'!M801</f>
        <v>0</v>
      </c>
      <c r="N189" s="2">
        <f>'Set a analizar'!N801</f>
        <v>-6.9823000000000004</v>
      </c>
      <c r="O189" s="2">
        <f>'Set a analizar'!O801</f>
        <v>46188</v>
      </c>
      <c r="P189" s="2">
        <f>'Set a analizar'!P801</f>
        <v>0.9496</v>
      </c>
      <c r="Q189" s="2">
        <f>'Set a analizar'!Q801</f>
        <v>0</v>
      </c>
    </row>
    <row r="190" spans="2:17" ht="30" x14ac:dyDescent="0.25">
      <c r="B190" s="2">
        <f>'Set a analizar'!B802</f>
        <v>-1</v>
      </c>
      <c r="C190" s="2" t="str">
        <f>'Set a analizar'!C802</f>
        <v>B15</v>
      </c>
      <c r="D190" s="2">
        <f>'Set a analizar'!D802</f>
        <v>15</v>
      </c>
      <c r="E190" s="2" t="str">
        <f>'Set a analizar'!E802</f>
        <v>C5</v>
      </c>
      <c r="F190" s="2" t="str">
        <f>'Set a analizar'!F802</f>
        <v>Combination</v>
      </c>
      <c r="G190" s="2" t="str">
        <f>'Set a analizar'!G802</f>
        <v>Max</v>
      </c>
      <c r="H190" s="2">
        <f>'Set a analizar'!H802</f>
        <v>5.4584000000000001</v>
      </c>
      <c r="I190" s="2">
        <f>'Set a analizar'!I802</f>
        <v>0</v>
      </c>
      <c r="J190" s="2">
        <f>'Set a analizar'!J802</f>
        <v>9.9489000000000001</v>
      </c>
      <c r="K190" s="2">
        <f>'Set a analizar'!K802</f>
        <v>0</v>
      </c>
      <c r="L190" s="2">
        <f>'Set a analizar'!L802</f>
        <v>0</v>
      </c>
      <c r="M190" s="2">
        <f>'Set a analizar'!M802</f>
        <v>0</v>
      </c>
      <c r="N190" s="2">
        <f>'Set a analizar'!N802</f>
        <v>-7.3231000000000002</v>
      </c>
      <c r="O190" s="2">
        <f>'Set a analizar'!O802</f>
        <v>46218</v>
      </c>
      <c r="P190" s="2">
        <f>'Set a analizar'!P802</f>
        <v>0</v>
      </c>
      <c r="Q190" s="2">
        <f>'Set a analizar'!Q802</f>
        <v>0</v>
      </c>
    </row>
    <row r="191" spans="2:17" ht="30" x14ac:dyDescent="0.25">
      <c r="B191" s="2">
        <f>'Set a analizar'!B803</f>
        <v>-1</v>
      </c>
      <c r="C191" s="2" t="str">
        <f>'Set a analizar'!C803</f>
        <v>B15</v>
      </c>
      <c r="D191" s="2">
        <f>'Set a analizar'!D803</f>
        <v>15</v>
      </c>
      <c r="E191" s="2" t="str">
        <f>'Set a analizar'!E803</f>
        <v>C5</v>
      </c>
      <c r="F191" s="2" t="str">
        <f>'Set a analizar'!F803</f>
        <v>Combination</v>
      </c>
      <c r="G191" s="2" t="str">
        <f>'Set a analizar'!G803</f>
        <v>Max</v>
      </c>
      <c r="H191" s="2">
        <f>'Set a analizar'!H803</f>
        <v>5.8582000000000001</v>
      </c>
      <c r="I191" s="2">
        <f>'Set a analizar'!I803</f>
        <v>0</v>
      </c>
      <c r="J191" s="2">
        <f>'Set a analizar'!J803</f>
        <v>10.0989</v>
      </c>
      <c r="K191" s="2">
        <f>'Set a analizar'!K803</f>
        <v>0</v>
      </c>
      <c r="L191" s="2">
        <f>'Set a analizar'!L803</f>
        <v>0</v>
      </c>
      <c r="M191" s="2">
        <f>'Set a analizar'!M803</f>
        <v>0</v>
      </c>
      <c r="N191" s="2">
        <f>'Set a analizar'!N803</f>
        <v>-11.2994</v>
      </c>
      <c r="O191" s="2">
        <f>'Set a analizar'!O803</f>
        <v>46218</v>
      </c>
      <c r="P191" s="2">
        <f>'Set a analizar'!P803</f>
        <v>0.39979999999999999</v>
      </c>
      <c r="Q191" s="2">
        <f>'Set a analizar'!Q803</f>
        <v>0</v>
      </c>
    </row>
    <row r="192" spans="2:17" ht="30" x14ac:dyDescent="0.25">
      <c r="B192" s="2">
        <f>'Set a analizar'!B804</f>
        <v>-1</v>
      </c>
      <c r="C192" s="2" t="str">
        <f>'Set a analizar'!C804</f>
        <v>B15</v>
      </c>
      <c r="D192" s="2">
        <f>'Set a analizar'!D804</f>
        <v>15</v>
      </c>
      <c r="E192" s="2" t="str">
        <f>'Set a analizar'!E804</f>
        <v>C5</v>
      </c>
      <c r="F192" s="2" t="str">
        <f>'Set a analizar'!F804</f>
        <v>Combination</v>
      </c>
      <c r="G192" s="2" t="str">
        <f>'Set a analizar'!G804</f>
        <v>Max</v>
      </c>
      <c r="H192" s="2">
        <f>'Set a analizar'!H804</f>
        <v>6.2580999999999998</v>
      </c>
      <c r="I192" s="2">
        <f>'Set a analizar'!I804</f>
        <v>0</v>
      </c>
      <c r="J192" s="2">
        <f>'Set a analizar'!J804</f>
        <v>10.248799999999999</v>
      </c>
      <c r="K192" s="2">
        <f>'Set a analizar'!K804</f>
        <v>0</v>
      </c>
      <c r="L192" s="2">
        <f>'Set a analizar'!L804</f>
        <v>0</v>
      </c>
      <c r="M192" s="2">
        <f>'Set a analizar'!M804</f>
        <v>0</v>
      </c>
      <c r="N192" s="2">
        <f>'Set a analizar'!N804</f>
        <v>-15.335599999999999</v>
      </c>
      <c r="O192" s="2">
        <f>'Set a analizar'!O804</f>
        <v>46218</v>
      </c>
      <c r="P192" s="2">
        <f>'Set a analizar'!P804</f>
        <v>0.79959999999999998</v>
      </c>
      <c r="Q192" s="2">
        <f>'Set a analizar'!Q804</f>
        <v>0</v>
      </c>
    </row>
    <row r="193" spans="2:17" ht="30" x14ac:dyDescent="0.25">
      <c r="B193" s="2">
        <f>'Set a analizar'!B805</f>
        <v>-1</v>
      </c>
      <c r="C193" s="2" t="str">
        <f>'Set a analizar'!C805</f>
        <v>B15</v>
      </c>
      <c r="D193" s="2">
        <f>'Set a analizar'!D805</f>
        <v>15</v>
      </c>
      <c r="E193" s="2" t="str">
        <f>'Set a analizar'!E805</f>
        <v>C5</v>
      </c>
      <c r="F193" s="2" t="str">
        <f>'Set a analizar'!F805</f>
        <v>Combination</v>
      </c>
      <c r="G193" s="2" t="str">
        <f>'Set a analizar'!G805</f>
        <v>Min</v>
      </c>
      <c r="H193" s="2">
        <f>'Set a analizar'!H805</f>
        <v>0.15</v>
      </c>
      <c r="I193" s="2">
        <f>'Set a analizar'!I805</f>
        <v>0</v>
      </c>
      <c r="J193" s="2">
        <f>'Set a analizar'!J805</f>
        <v>-8.0495999999999999</v>
      </c>
      <c r="K193" s="2">
        <f>'Set a analizar'!K805</f>
        <v>0</v>
      </c>
      <c r="L193" s="2">
        <f>'Set a analizar'!L805</f>
        <v>0</v>
      </c>
      <c r="M193" s="2">
        <f>'Set a analizar'!M805</f>
        <v>0</v>
      </c>
      <c r="N193" s="2">
        <f>'Set a analizar'!N805</f>
        <v>-8.1313999999999993</v>
      </c>
      <c r="O193" s="2">
        <f>'Set a analizar'!O805</f>
        <v>46037</v>
      </c>
      <c r="P193" s="2">
        <f>'Set a analizar'!P805</f>
        <v>0.15</v>
      </c>
      <c r="Q193" s="2">
        <f>'Set a analizar'!Q805</f>
        <v>0</v>
      </c>
    </row>
    <row r="194" spans="2:17" ht="30" x14ac:dyDescent="0.25">
      <c r="B194" s="2">
        <f>'Set a analizar'!B806</f>
        <v>-1</v>
      </c>
      <c r="C194" s="2" t="str">
        <f>'Set a analizar'!C806</f>
        <v>B15</v>
      </c>
      <c r="D194" s="2">
        <f>'Set a analizar'!D806</f>
        <v>15</v>
      </c>
      <c r="E194" s="2" t="str">
        <f>'Set a analizar'!E806</f>
        <v>C5</v>
      </c>
      <c r="F194" s="2" t="str">
        <f>'Set a analizar'!F806</f>
        <v>Combination</v>
      </c>
      <c r="G194" s="2" t="str">
        <f>'Set a analizar'!G806</f>
        <v>Min</v>
      </c>
      <c r="H194" s="2">
        <f>'Set a analizar'!H806</f>
        <v>0.49</v>
      </c>
      <c r="I194" s="2">
        <f>'Set a analizar'!I806</f>
        <v>0</v>
      </c>
      <c r="J194" s="2">
        <f>'Set a analizar'!J806</f>
        <v>-7.9221000000000004</v>
      </c>
      <c r="K194" s="2">
        <f>'Set a analizar'!K806</f>
        <v>0</v>
      </c>
      <c r="L194" s="2">
        <f>'Set a analizar'!L806</f>
        <v>0</v>
      </c>
      <c r="M194" s="2">
        <f>'Set a analizar'!M806</f>
        <v>0</v>
      </c>
      <c r="N194" s="2">
        <f>'Set a analizar'!N806</f>
        <v>-5.4164000000000003</v>
      </c>
      <c r="O194" s="2">
        <f>'Set a analizar'!O806</f>
        <v>46037</v>
      </c>
      <c r="P194" s="2">
        <f>'Set a analizar'!P806</f>
        <v>0.49</v>
      </c>
      <c r="Q194" s="2">
        <f>'Set a analizar'!Q806</f>
        <v>0</v>
      </c>
    </row>
    <row r="195" spans="2:17" ht="30" x14ac:dyDescent="0.25">
      <c r="B195" s="2">
        <f>'Set a analizar'!B807</f>
        <v>-1</v>
      </c>
      <c r="C195" s="2" t="str">
        <f>'Set a analizar'!C807</f>
        <v>B15</v>
      </c>
      <c r="D195" s="2">
        <f>'Set a analizar'!D807</f>
        <v>15</v>
      </c>
      <c r="E195" s="2" t="str">
        <f>'Set a analizar'!E807</f>
        <v>C5</v>
      </c>
      <c r="F195" s="2" t="str">
        <f>'Set a analizar'!F807</f>
        <v>Combination</v>
      </c>
      <c r="G195" s="2" t="str">
        <f>'Set a analizar'!G807</f>
        <v>Min</v>
      </c>
      <c r="H195" s="2">
        <f>'Set a analizar'!H807</f>
        <v>0.83</v>
      </c>
      <c r="I195" s="2">
        <f>'Set a analizar'!I807</f>
        <v>0</v>
      </c>
      <c r="J195" s="2">
        <f>'Set a analizar'!J807</f>
        <v>-7.7946</v>
      </c>
      <c r="K195" s="2">
        <f>'Set a analizar'!K807</f>
        <v>0</v>
      </c>
      <c r="L195" s="2">
        <f>'Set a analizar'!L807</f>
        <v>0</v>
      </c>
      <c r="M195" s="2">
        <f>'Set a analizar'!M807</f>
        <v>0</v>
      </c>
      <c r="N195" s="2">
        <f>'Set a analizar'!N807</f>
        <v>-2.7446999999999999</v>
      </c>
      <c r="O195" s="2">
        <f>'Set a analizar'!O807</f>
        <v>46037</v>
      </c>
      <c r="P195" s="2">
        <f>'Set a analizar'!P807</f>
        <v>0.83</v>
      </c>
      <c r="Q195" s="2">
        <f>'Set a analizar'!Q807</f>
        <v>0</v>
      </c>
    </row>
    <row r="196" spans="2:17" ht="30" x14ac:dyDescent="0.25">
      <c r="B196" s="2">
        <f>'Set a analizar'!B808</f>
        <v>-1</v>
      </c>
      <c r="C196" s="2" t="str">
        <f>'Set a analizar'!C808</f>
        <v>B15</v>
      </c>
      <c r="D196" s="2">
        <f>'Set a analizar'!D808</f>
        <v>15</v>
      </c>
      <c r="E196" s="2" t="str">
        <f>'Set a analizar'!E808</f>
        <v>C5</v>
      </c>
      <c r="F196" s="2" t="str">
        <f>'Set a analizar'!F808</f>
        <v>Combination</v>
      </c>
      <c r="G196" s="2" t="str">
        <f>'Set a analizar'!G808</f>
        <v>Min</v>
      </c>
      <c r="H196" s="2">
        <f>'Set a analizar'!H808</f>
        <v>0.83</v>
      </c>
      <c r="I196" s="2">
        <f>'Set a analizar'!I808</f>
        <v>0</v>
      </c>
      <c r="J196" s="2">
        <f>'Set a analizar'!J808</f>
        <v>-5.7862</v>
      </c>
      <c r="K196" s="2">
        <f>'Set a analizar'!K808</f>
        <v>0</v>
      </c>
      <c r="L196" s="2">
        <f>'Set a analizar'!L808</f>
        <v>0</v>
      </c>
      <c r="M196" s="2">
        <f>'Set a analizar'!M808</f>
        <v>0</v>
      </c>
      <c r="N196" s="2">
        <f>'Set a analizar'!N808</f>
        <v>-2.4479000000000002</v>
      </c>
      <c r="O196" s="2">
        <f>'Set a analizar'!O808</f>
        <v>46068</v>
      </c>
      <c r="P196" s="2">
        <f>'Set a analizar'!P808</f>
        <v>0</v>
      </c>
      <c r="Q196" s="2">
        <f>'Set a analizar'!Q808</f>
        <v>0</v>
      </c>
    </row>
    <row r="197" spans="2:17" ht="30" x14ac:dyDescent="0.25">
      <c r="B197" s="2">
        <f>'Set a analizar'!B809</f>
        <v>-1</v>
      </c>
      <c r="C197" s="2" t="str">
        <f>'Set a analizar'!C809</f>
        <v>B15</v>
      </c>
      <c r="D197" s="2">
        <f>'Set a analizar'!D809</f>
        <v>15</v>
      </c>
      <c r="E197" s="2" t="str">
        <f>'Set a analizar'!E809</f>
        <v>C5</v>
      </c>
      <c r="F197" s="2" t="str">
        <f>'Set a analizar'!F809</f>
        <v>Combination</v>
      </c>
      <c r="G197" s="2" t="str">
        <f>'Set a analizar'!G809</f>
        <v>Min</v>
      </c>
      <c r="H197" s="2">
        <f>'Set a analizar'!H809</f>
        <v>1.2448999999999999</v>
      </c>
      <c r="I197" s="2">
        <f>'Set a analizar'!I809</f>
        <v>0</v>
      </c>
      <c r="J197" s="2">
        <f>'Set a analizar'!J809</f>
        <v>-5.6304999999999996</v>
      </c>
      <c r="K197" s="2">
        <f>'Set a analizar'!K809</f>
        <v>0</v>
      </c>
      <c r="L197" s="2">
        <f>'Set a analizar'!L809</f>
        <v>0</v>
      </c>
      <c r="M197" s="2">
        <f>'Set a analizar'!M809</f>
        <v>0</v>
      </c>
      <c r="N197" s="2">
        <f>'Set a analizar'!N809</f>
        <v>-7.9000000000000001E-2</v>
      </c>
      <c r="O197" s="2">
        <f>'Set a analizar'!O809</f>
        <v>46068</v>
      </c>
      <c r="P197" s="2">
        <f>'Set a analizar'!P809</f>
        <v>0.41499999999999998</v>
      </c>
      <c r="Q197" s="2">
        <f>'Set a analizar'!Q809</f>
        <v>0</v>
      </c>
    </row>
    <row r="198" spans="2:17" ht="30" x14ac:dyDescent="0.25">
      <c r="B198" s="2">
        <f>'Set a analizar'!B810</f>
        <v>-1</v>
      </c>
      <c r="C198" s="2" t="str">
        <f>'Set a analizar'!C810</f>
        <v>B15</v>
      </c>
      <c r="D198" s="2">
        <f>'Set a analizar'!D810</f>
        <v>15</v>
      </c>
      <c r="E198" s="2" t="str">
        <f>'Set a analizar'!E810</f>
        <v>C5</v>
      </c>
      <c r="F198" s="2" t="str">
        <f>'Set a analizar'!F810</f>
        <v>Combination</v>
      </c>
      <c r="G198" s="2" t="str">
        <f>'Set a analizar'!G810</f>
        <v>Min</v>
      </c>
      <c r="H198" s="2">
        <f>'Set a analizar'!H810</f>
        <v>1.6598999999999999</v>
      </c>
      <c r="I198" s="2">
        <f>'Set a analizar'!I810</f>
        <v>0</v>
      </c>
      <c r="J198" s="2">
        <f>'Set a analizar'!J810</f>
        <v>-5.4748999999999999</v>
      </c>
      <c r="K198" s="2">
        <f>'Set a analizar'!K810</f>
        <v>0</v>
      </c>
      <c r="L198" s="2">
        <f>'Set a analizar'!L810</f>
        <v>0</v>
      </c>
      <c r="M198" s="2">
        <f>'Set a analizar'!M810</f>
        <v>0</v>
      </c>
      <c r="N198" s="2">
        <f>'Set a analizar'!N810</f>
        <v>2.2252000000000001</v>
      </c>
      <c r="O198" s="2">
        <f>'Set a analizar'!O810</f>
        <v>46068</v>
      </c>
      <c r="P198" s="2">
        <f>'Set a analizar'!P810</f>
        <v>0.83</v>
      </c>
      <c r="Q198" s="2">
        <f>'Set a analizar'!Q810</f>
        <v>0</v>
      </c>
    </row>
    <row r="199" spans="2:17" ht="30" x14ac:dyDescent="0.25">
      <c r="B199" s="2">
        <f>'Set a analizar'!B811</f>
        <v>-1</v>
      </c>
      <c r="C199" s="2" t="str">
        <f>'Set a analizar'!C811</f>
        <v>B15</v>
      </c>
      <c r="D199" s="2">
        <f>'Set a analizar'!D811</f>
        <v>15</v>
      </c>
      <c r="E199" s="2" t="str">
        <f>'Set a analizar'!E811</f>
        <v>C5</v>
      </c>
      <c r="F199" s="2" t="str">
        <f>'Set a analizar'!F811</f>
        <v>Combination</v>
      </c>
      <c r="G199" s="2" t="str">
        <f>'Set a analizar'!G811</f>
        <v>Min</v>
      </c>
      <c r="H199" s="2">
        <f>'Set a analizar'!H811</f>
        <v>1.6598999999999999</v>
      </c>
      <c r="I199" s="2">
        <f>'Set a analizar'!I811</f>
        <v>0</v>
      </c>
      <c r="J199" s="2">
        <f>'Set a analizar'!J811</f>
        <v>-2.8708</v>
      </c>
      <c r="K199" s="2">
        <f>'Set a analizar'!K811</f>
        <v>0</v>
      </c>
      <c r="L199" s="2">
        <f>'Set a analizar'!L811</f>
        <v>0</v>
      </c>
      <c r="M199" s="2">
        <f>'Set a analizar'!M811</f>
        <v>0</v>
      </c>
      <c r="N199" s="2">
        <f>'Set a analizar'!N811</f>
        <v>2.3961999999999999</v>
      </c>
      <c r="O199" s="2">
        <f>'Set a analizar'!O811</f>
        <v>46096</v>
      </c>
      <c r="P199" s="2">
        <f>'Set a analizar'!P811</f>
        <v>0</v>
      </c>
      <c r="Q199" s="2">
        <f>'Set a analizar'!Q811</f>
        <v>0</v>
      </c>
    </row>
    <row r="200" spans="2:17" ht="30" x14ac:dyDescent="0.25">
      <c r="B200" s="2">
        <f>'Set a analizar'!B812</f>
        <v>-1</v>
      </c>
      <c r="C200" s="2" t="str">
        <f>'Set a analizar'!C812</f>
        <v>B15</v>
      </c>
      <c r="D200" s="2">
        <f>'Set a analizar'!D812</f>
        <v>15</v>
      </c>
      <c r="E200" s="2" t="str">
        <f>'Set a analizar'!E812</f>
        <v>C5</v>
      </c>
      <c r="F200" s="2" t="str">
        <f>'Set a analizar'!F812</f>
        <v>Combination</v>
      </c>
      <c r="G200" s="2" t="str">
        <f>'Set a analizar'!G812</f>
        <v>Min</v>
      </c>
      <c r="H200" s="2">
        <f>'Set a analizar'!H812</f>
        <v>2.1347</v>
      </c>
      <c r="I200" s="2">
        <f>'Set a analizar'!I812</f>
        <v>0</v>
      </c>
      <c r="J200" s="2">
        <f>'Set a analizar'!J812</f>
        <v>-2.6928000000000001</v>
      </c>
      <c r="K200" s="2">
        <f>'Set a analizar'!K812</f>
        <v>0</v>
      </c>
      <c r="L200" s="2">
        <f>'Set a analizar'!L812</f>
        <v>0</v>
      </c>
      <c r="M200" s="2">
        <f>'Set a analizar'!M812</f>
        <v>0</v>
      </c>
      <c r="N200" s="2">
        <f>'Set a analizar'!N812</f>
        <v>3.7170000000000001</v>
      </c>
      <c r="O200" s="2">
        <f>'Set a analizar'!O812</f>
        <v>46096</v>
      </c>
      <c r="P200" s="2">
        <f>'Set a analizar'!P812</f>
        <v>0.4748</v>
      </c>
      <c r="Q200" s="2">
        <f>'Set a analizar'!Q812</f>
        <v>0</v>
      </c>
    </row>
    <row r="201" spans="2:17" ht="30" x14ac:dyDescent="0.25">
      <c r="B201" s="2">
        <f>'Set a analizar'!B813</f>
        <v>-1</v>
      </c>
      <c r="C201" s="2" t="str">
        <f>'Set a analizar'!C813</f>
        <v>B15</v>
      </c>
      <c r="D201" s="2">
        <f>'Set a analizar'!D813</f>
        <v>15</v>
      </c>
      <c r="E201" s="2" t="str">
        <f>'Set a analizar'!E813</f>
        <v>C5</v>
      </c>
      <c r="F201" s="2" t="str">
        <f>'Set a analizar'!F813</f>
        <v>Combination</v>
      </c>
      <c r="G201" s="2" t="str">
        <f>'Set a analizar'!G813</f>
        <v>Min</v>
      </c>
      <c r="H201" s="2">
        <f>'Set a analizar'!H813</f>
        <v>2.6095000000000002</v>
      </c>
      <c r="I201" s="2">
        <f>'Set a analizar'!I813</f>
        <v>0</v>
      </c>
      <c r="J201" s="2">
        <f>'Set a analizar'!J813</f>
        <v>-2.5146999999999999</v>
      </c>
      <c r="K201" s="2">
        <f>'Set a analizar'!K813</f>
        <v>0</v>
      </c>
      <c r="L201" s="2">
        <f>'Set a analizar'!L813</f>
        <v>0</v>
      </c>
      <c r="M201" s="2">
        <f>'Set a analizar'!M813</f>
        <v>0</v>
      </c>
      <c r="N201" s="2">
        <f>'Set a analizar'!N813</f>
        <v>4.9532999999999996</v>
      </c>
      <c r="O201" s="2">
        <f>'Set a analizar'!O813</f>
        <v>46096</v>
      </c>
      <c r="P201" s="2">
        <f>'Set a analizar'!P813</f>
        <v>0.9496</v>
      </c>
      <c r="Q201" s="2">
        <f>'Set a analizar'!Q813</f>
        <v>0</v>
      </c>
    </row>
    <row r="202" spans="2:17" ht="30" x14ac:dyDescent="0.25">
      <c r="B202" s="2">
        <f>'Set a analizar'!B814</f>
        <v>-1</v>
      </c>
      <c r="C202" s="2" t="str">
        <f>'Set a analizar'!C814</f>
        <v>B15</v>
      </c>
      <c r="D202" s="2">
        <f>'Set a analizar'!D814</f>
        <v>15</v>
      </c>
      <c r="E202" s="2" t="str">
        <f>'Set a analizar'!E814</f>
        <v>C5</v>
      </c>
      <c r="F202" s="2" t="str">
        <f>'Set a analizar'!F814</f>
        <v>Combination</v>
      </c>
      <c r="G202" s="2" t="str">
        <f>'Set a analizar'!G814</f>
        <v>Min</v>
      </c>
      <c r="H202" s="2">
        <f>'Set a analizar'!H814</f>
        <v>2.6095000000000002</v>
      </c>
      <c r="I202" s="2">
        <f>'Set a analizar'!I814</f>
        <v>0</v>
      </c>
      <c r="J202" s="2">
        <f>'Set a analizar'!J814</f>
        <v>0.54869999999999997</v>
      </c>
      <c r="K202" s="2">
        <f>'Set a analizar'!K814</f>
        <v>0</v>
      </c>
      <c r="L202" s="2">
        <f>'Set a analizar'!L814</f>
        <v>0</v>
      </c>
      <c r="M202" s="2">
        <f>'Set a analizar'!M814</f>
        <v>0</v>
      </c>
      <c r="N202" s="2">
        <f>'Set a analizar'!N814</f>
        <v>4.9896000000000003</v>
      </c>
      <c r="O202" s="2">
        <f>'Set a analizar'!O814</f>
        <v>46127</v>
      </c>
      <c r="P202" s="2">
        <f>'Set a analizar'!P814</f>
        <v>0</v>
      </c>
      <c r="Q202" s="2">
        <f>'Set a analizar'!Q814</f>
        <v>0</v>
      </c>
    </row>
    <row r="203" spans="2:17" ht="30" x14ac:dyDescent="0.25">
      <c r="B203" s="2">
        <f>'Set a analizar'!B815</f>
        <v>-1</v>
      </c>
      <c r="C203" s="2" t="str">
        <f>'Set a analizar'!C815</f>
        <v>B15</v>
      </c>
      <c r="D203" s="2">
        <f>'Set a analizar'!D815</f>
        <v>15</v>
      </c>
      <c r="E203" s="2" t="str">
        <f>'Set a analizar'!E815</f>
        <v>C5</v>
      </c>
      <c r="F203" s="2" t="str">
        <f>'Set a analizar'!F815</f>
        <v>Combination</v>
      </c>
      <c r="G203" s="2" t="str">
        <f>'Set a analizar'!G815</f>
        <v>Min</v>
      </c>
      <c r="H203" s="2">
        <f>'Set a analizar'!H815</f>
        <v>3.0844</v>
      </c>
      <c r="I203" s="2">
        <f>'Set a analizar'!I815</f>
        <v>0</v>
      </c>
      <c r="J203" s="2">
        <f>'Set a analizar'!J815</f>
        <v>0.7268</v>
      </c>
      <c r="K203" s="2">
        <f>'Set a analizar'!K815</f>
        <v>0</v>
      </c>
      <c r="L203" s="2">
        <f>'Set a analizar'!L815</f>
        <v>0</v>
      </c>
      <c r="M203" s="2">
        <f>'Set a analizar'!M815</f>
        <v>0</v>
      </c>
      <c r="N203" s="2">
        <f>'Set a analizar'!N815</f>
        <v>4.6867000000000001</v>
      </c>
      <c r="O203" s="2">
        <f>'Set a analizar'!O815</f>
        <v>46127</v>
      </c>
      <c r="P203" s="2">
        <f>'Set a analizar'!P815</f>
        <v>0.4748</v>
      </c>
      <c r="Q203" s="2">
        <f>'Set a analizar'!Q815</f>
        <v>0</v>
      </c>
    </row>
    <row r="204" spans="2:17" ht="30" x14ac:dyDescent="0.25">
      <c r="B204" s="2">
        <f>'Set a analizar'!B816</f>
        <v>-1</v>
      </c>
      <c r="C204" s="2" t="str">
        <f>'Set a analizar'!C816</f>
        <v>B15</v>
      </c>
      <c r="D204" s="2">
        <f>'Set a analizar'!D816</f>
        <v>15</v>
      </c>
      <c r="E204" s="2" t="str">
        <f>'Set a analizar'!E816</f>
        <v>C5</v>
      </c>
      <c r="F204" s="2" t="str">
        <f>'Set a analizar'!F816</f>
        <v>Combination</v>
      </c>
      <c r="G204" s="2" t="str">
        <f>'Set a analizar'!G816</f>
        <v>Min</v>
      </c>
      <c r="H204" s="2">
        <f>'Set a analizar'!H816</f>
        <v>3.5592000000000001</v>
      </c>
      <c r="I204" s="2">
        <f>'Set a analizar'!I816</f>
        <v>0</v>
      </c>
      <c r="J204" s="2">
        <f>'Set a analizar'!J816</f>
        <v>0.90480000000000005</v>
      </c>
      <c r="K204" s="2">
        <f>'Set a analizar'!K816</f>
        <v>0</v>
      </c>
      <c r="L204" s="2">
        <f>'Set a analizar'!L816</f>
        <v>0</v>
      </c>
      <c r="M204" s="2">
        <f>'Set a analizar'!M816</f>
        <v>0</v>
      </c>
      <c r="N204" s="2">
        <f>'Set a analizar'!N816</f>
        <v>4.2901999999999996</v>
      </c>
      <c r="O204" s="2">
        <f>'Set a analizar'!O816</f>
        <v>46127</v>
      </c>
      <c r="P204" s="2">
        <f>'Set a analizar'!P816</f>
        <v>0.9496</v>
      </c>
      <c r="Q204" s="2">
        <f>'Set a analizar'!Q816</f>
        <v>0</v>
      </c>
    </row>
    <row r="205" spans="2:17" ht="30" x14ac:dyDescent="0.25">
      <c r="B205" s="2">
        <f>'Set a analizar'!B817</f>
        <v>-1</v>
      </c>
      <c r="C205" s="2" t="str">
        <f>'Set a analizar'!C817</f>
        <v>B15</v>
      </c>
      <c r="D205" s="2">
        <f>'Set a analizar'!D817</f>
        <v>15</v>
      </c>
      <c r="E205" s="2" t="str">
        <f>'Set a analizar'!E817</f>
        <v>C5</v>
      </c>
      <c r="F205" s="2" t="str">
        <f>'Set a analizar'!F817</f>
        <v>Combination</v>
      </c>
      <c r="G205" s="2" t="str">
        <f>'Set a analizar'!G817</f>
        <v>Min</v>
      </c>
      <c r="H205" s="2">
        <f>'Set a analizar'!H817</f>
        <v>3.5592000000000001</v>
      </c>
      <c r="I205" s="2">
        <f>'Set a analizar'!I817</f>
        <v>0</v>
      </c>
      <c r="J205" s="2">
        <f>'Set a analizar'!J817</f>
        <v>3.9851000000000001</v>
      </c>
      <c r="K205" s="2">
        <f>'Set a analizar'!K817</f>
        <v>0</v>
      </c>
      <c r="L205" s="2">
        <f>'Set a analizar'!L817</f>
        <v>0</v>
      </c>
      <c r="M205" s="2">
        <f>'Set a analizar'!M817</f>
        <v>0</v>
      </c>
      <c r="N205" s="2">
        <f>'Set a analizar'!N817</f>
        <v>4.1981000000000002</v>
      </c>
      <c r="O205" s="2">
        <f>'Set a analizar'!O817</f>
        <v>46157</v>
      </c>
      <c r="P205" s="2">
        <f>'Set a analizar'!P817</f>
        <v>0</v>
      </c>
      <c r="Q205" s="2">
        <f>'Set a analizar'!Q817</f>
        <v>0</v>
      </c>
    </row>
    <row r="206" spans="2:17" ht="30" x14ac:dyDescent="0.25">
      <c r="B206" s="2">
        <f>'Set a analizar'!B818</f>
        <v>-1</v>
      </c>
      <c r="C206" s="2" t="str">
        <f>'Set a analizar'!C818</f>
        <v>B15</v>
      </c>
      <c r="D206" s="2">
        <f>'Set a analizar'!D818</f>
        <v>15</v>
      </c>
      <c r="E206" s="2" t="str">
        <f>'Set a analizar'!E818</f>
        <v>C5</v>
      </c>
      <c r="F206" s="2" t="str">
        <f>'Set a analizar'!F818</f>
        <v>Combination</v>
      </c>
      <c r="G206" s="2" t="str">
        <f>'Set a analizar'!G818</f>
        <v>Min</v>
      </c>
      <c r="H206" s="2">
        <f>'Set a analizar'!H818</f>
        <v>4.0339999999999998</v>
      </c>
      <c r="I206" s="2">
        <f>'Set a analizar'!I818</f>
        <v>0</v>
      </c>
      <c r="J206" s="2">
        <f>'Set a analizar'!J818</f>
        <v>4.1631999999999998</v>
      </c>
      <c r="K206" s="2">
        <f>'Set a analizar'!K818</f>
        <v>0</v>
      </c>
      <c r="L206" s="2">
        <f>'Set a analizar'!L818</f>
        <v>0</v>
      </c>
      <c r="M206" s="2">
        <f>'Set a analizar'!M818</f>
        <v>0</v>
      </c>
      <c r="N206" s="2">
        <f>'Set a analizar'!N818</f>
        <v>2.2412000000000001</v>
      </c>
      <c r="O206" s="2">
        <f>'Set a analizar'!O818</f>
        <v>46157</v>
      </c>
      <c r="P206" s="2">
        <f>'Set a analizar'!P818</f>
        <v>0.4748</v>
      </c>
      <c r="Q206" s="2">
        <f>'Set a analizar'!Q818</f>
        <v>0</v>
      </c>
    </row>
    <row r="207" spans="2:17" ht="30" x14ac:dyDescent="0.25">
      <c r="B207" s="2">
        <f>'Set a analizar'!B819</f>
        <v>-1</v>
      </c>
      <c r="C207" s="2" t="str">
        <f>'Set a analizar'!C819</f>
        <v>B15</v>
      </c>
      <c r="D207" s="2">
        <f>'Set a analizar'!D819</f>
        <v>15</v>
      </c>
      <c r="E207" s="2" t="str">
        <f>'Set a analizar'!E819</f>
        <v>C5</v>
      </c>
      <c r="F207" s="2" t="str">
        <f>'Set a analizar'!F819</f>
        <v>Combination</v>
      </c>
      <c r="G207" s="2" t="str">
        <f>'Set a analizar'!G819</f>
        <v>Min</v>
      </c>
      <c r="H207" s="2">
        <f>'Set a analizar'!H819</f>
        <v>4.5087999999999999</v>
      </c>
      <c r="I207" s="2">
        <f>'Set a analizar'!I819</f>
        <v>0</v>
      </c>
      <c r="J207" s="2">
        <f>'Set a analizar'!J819</f>
        <v>4.3411999999999997</v>
      </c>
      <c r="K207" s="2">
        <f>'Set a analizar'!K819</f>
        <v>0</v>
      </c>
      <c r="L207" s="2">
        <f>'Set a analizar'!L819</f>
        <v>0</v>
      </c>
      <c r="M207" s="2">
        <f>'Set a analizar'!M819</f>
        <v>0</v>
      </c>
      <c r="N207" s="2">
        <f>'Set a analizar'!N819</f>
        <v>0.1996</v>
      </c>
      <c r="O207" s="2">
        <f>'Set a analizar'!O819</f>
        <v>46157</v>
      </c>
      <c r="P207" s="2">
        <f>'Set a analizar'!P819</f>
        <v>0.9496</v>
      </c>
      <c r="Q207" s="2">
        <f>'Set a analizar'!Q819</f>
        <v>0</v>
      </c>
    </row>
    <row r="208" spans="2:17" ht="30" x14ac:dyDescent="0.25">
      <c r="B208" s="2">
        <f>'Set a analizar'!B820</f>
        <v>-1</v>
      </c>
      <c r="C208" s="2" t="str">
        <f>'Set a analizar'!C820</f>
        <v>B15</v>
      </c>
      <c r="D208" s="2">
        <f>'Set a analizar'!D820</f>
        <v>15</v>
      </c>
      <c r="E208" s="2" t="str">
        <f>'Set a analizar'!E820</f>
        <v>C5</v>
      </c>
      <c r="F208" s="2" t="str">
        <f>'Set a analizar'!F820</f>
        <v>Combination</v>
      </c>
      <c r="G208" s="2" t="str">
        <f>'Set a analizar'!G820</f>
        <v>Min</v>
      </c>
      <c r="H208" s="2">
        <f>'Set a analizar'!H820</f>
        <v>4.5087999999999999</v>
      </c>
      <c r="I208" s="2">
        <f>'Set a analizar'!I820</f>
        <v>0</v>
      </c>
      <c r="J208" s="2">
        <f>'Set a analizar'!J820</f>
        <v>7.2168999999999999</v>
      </c>
      <c r="K208" s="2">
        <f>'Set a analizar'!K820</f>
        <v>0</v>
      </c>
      <c r="L208" s="2">
        <f>'Set a analizar'!L820</f>
        <v>0</v>
      </c>
      <c r="M208" s="2">
        <f>'Set a analizar'!M820</f>
        <v>0</v>
      </c>
      <c r="N208" s="2">
        <f>'Set a analizar'!N820</f>
        <v>-1.77E-2</v>
      </c>
      <c r="O208" s="2">
        <f>'Set a analizar'!O820</f>
        <v>46188</v>
      </c>
      <c r="P208" s="2">
        <f>'Set a analizar'!P820</f>
        <v>0</v>
      </c>
      <c r="Q208" s="2">
        <f>'Set a analizar'!Q820</f>
        <v>0</v>
      </c>
    </row>
    <row r="209" spans="2:17" ht="30" x14ac:dyDescent="0.25">
      <c r="B209" s="2">
        <f>'Set a analizar'!B821</f>
        <v>-1</v>
      </c>
      <c r="C209" s="2" t="str">
        <f>'Set a analizar'!C821</f>
        <v>B15</v>
      </c>
      <c r="D209" s="2">
        <f>'Set a analizar'!D821</f>
        <v>15</v>
      </c>
      <c r="E209" s="2" t="str">
        <f>'Set a analizar'!E821</f>
        <v>C5</v>
      </c>
      <c r="F209" s="2" t="str">
        <f>'Set a analizar'!F821</f>
        <v>Combination</v>
      </c>
      <c r="G209" s="2" t="str">
        <f>'Set a analizar'!G821</f>
        <v>Min</v>
      </c>
      <c r="H209" s="2">
        <f>'Set a analizar'!H821</f>
        <v>4.9836</v>
      </c>
      <c r="I209" s="2">
        <f>'Set a analizar'!I821</f>
        <v>0</v>
      </c>
      <c r="J209" s="2">
        <f>'Set a analizar'!J821</f>
        <v>7.3949999999999996</v>
      </c>
      <c r="K209" s="2">
        <f>'Set a analizar'!K821</f>
        <v>0</v>
      </c>
      <c r="L209" s="2">
        <f>'Set a analizar'!L821</f>
        <v>0</v>
      </c>
      <c r="M209" s="2">
        <f>'Set a analizar'!M821</f>
        <v>0</v>
      </c>
      <c r="N209" s="2">
        <f>'Set a analizar'!N821</f>
        <v>-3.5129000000000001</v>
      </c>
      <c r="O209" s="2">
        <f>'Set a analizar'!O821</f>
        <v>46188</v>
      </c>
      <c r="P209" s="2">
        <f>'Set a analizar'!P821</f>
        <v>0.4748</v>
      </c>
      <c r="Q209" s="2">
        <f>'Set a analizar'!Q821</f>
        <v>0</v>
      </c>
    </row>
    <row r="210" spans="2:17" ht="30" x14ac:dyDescent="0.25">
      <c r="B210" s="2">
        <f>'Set a analizar'!B822</f>
        <v>-1</v>
      </c>
      <c r="C210" s="2" t="str">
        <f>'Set a analizar'!C822</f>
        <v>B15</v>
      </c>
      <c r="D210" s="2">
        <f>'Set a analizar'!D822</f>
        <v>15</v>
      </c>
      <c r="E210" s="2" t="str">
        <f>'Set a analizar'!E822</f>
        <v>C5</v>
      </c>
      <c r="F210" s="2" t="str">
        <f>'Set a analizar'!F822</f>
        <v>Combination</v>
      </c>
      <c r="G210" s="2" t="str">
        <f>'Set a analizar'!G822</f>
        <v>Min</v>
      </c>
      <c r="H210" s="2">
        <f>'Set a analizar'!H822</f>
        <v>5.4584000000000001</v>
      </c>
      <c r="I210" s="2">
        <f>'Set a analizar'!I822</f>
        <v>0</v>
      </c>
      <c r="J210" s="2">
        <f>'Set a analizar'!J822</f>
        <v>7.5730000000000004</v>
      </c>
      <c r="K210" s="2">
        <f>'Set a analizar'!K822</f>
        <v>0</v>
      </c>
      <c r="L210" s="2">
        <f>'Set a analizar'!L822</f>
        <v>0</v>
      </c>
      <c r="M210" s="2">
        <f>'Set a analizar'!M822</f>
        <v>0</v>
      </c>
      <c r="N210" s="2">
        <f>'Set a analizar'!N822</f>
        <v>-7.0925000000000002</v>
      </c>
      <c r="O210" s="2">
        <f>'Set a analizar'!O822</f>
        <v>46188</v>
      </c>
      <c r="P210" s="2">
        <f>'Set a analizar'!P822</f>
        <v>0.9496</v>
      </c>
      <c r="Q210" s="2">
        <f>'Set a analizar'!Q822</f>
        <v>0</v>
      </c>
    </row>
    <row r="211" spans="2:17" ht="30" x14ac:dyDescent="0.25">
      <c r="B211" s="2">
        <f>'Set a analizar'!B823</f>
        <v>-1</v>
      </c>
      <c r="C211" s="2" t="str">
        <f>'Set a analizar'!C823</f>
        <v>B15</v>
      </c>
      <c r="D211" s="2">
        <f>'Set a analizar'!D823</f>
        <v>15</v>
      </c>
      <c r="E211" s="2" t="str">
        <f>'Set a analizar'!E823</f>
        <v>C5</v>
      </c>
      <c r="F211" s="2" t="str">
        <f>'Set a analizar'!F823</f>
        <v>Combination</v>
      </c>
      <c r="G211" s="2" t="str">
        <f>'Set a analizar'!G823</f>
        <v>Min</v>
      </c>
      <c r="H211" s="2">
        <f>'Set a analizar'!H823</f>
        <v>5.4584000000000001</v>
      </c>
      <c r="I211" s="2">
        <f>'Set a analizar'!I823</f>
        <v>0</v>
      </c>
      <c r="J211" s="2">
        <f>'Set a analizar'!J823</f>
        <v>9.8704000000000001</v>
      </c>
      <c r="K211" s="2">
        <f>'Set a analizar'!K823</f>
        <v>0</v>
      </c>
      <c r="L211" s="2">
        <f>'Set a analizar'!L823</f>
        <v>0</v>
      </c>
      <c r="M211" s="2">
        <f>'Set a analizar'!M823</f>
        <v>0</v>
      </c>
      <c r="N211" s="2">
        <f>'Set a analizar'!N823</f>
        <v>-7.4353999999999996</v>
      </c>
      <c r="O211" s="2">
        <f>'Set a analizar'!O823</f>
        <v>46218</v>
      </c>
      <c r="P211" s="2">
        <f>'Set a analizar'!P823</f>
        <v>0</v>
      </c>
      <c r="Q211" s="2">
        <f>'Set a analizar'!Q823</f>
        <v>0</v>
      </c>
    </row>
    <row r="212" spans="2:17" ht="30" x14ac:dyDescent="0.25">
      <c r="B212" s="2">
        <f>'Set a analizar'!B824</f>
        <v>-1</v>
      </c>
      <c r="C212" s="2" t="str">
        <f>'Set a analizar'!C824</f>
        <v>B15</v>
      </c>
      <c r="D212" s="2">
        <f>'Set a analizar'!D824</f>
        <v>15</v>
      </c>
      <c r="E212" s="2" t="str">
        <f>'Set a analizar'!E824</f>
        <v>C5</v>
      </c>
      <c r="F212" s="2" t="str">
        <f>'Set a analizar'!F824</f>
        <v>Combination</v>
      </c>
      <c r="G212" s="2" t="str">
        <f>'Set a analizar'!G824</f>
        <v>Min</v>
      </c>
      <c r="H212" s="2">
        <f>'Set a analizar'!H824</f>
        <v>5.8582000000000001</v>
      </c>
      <c r="I212" s="2">
        <f>'Set a analizar'!I824</f>
        <v>0</v>
      </c>
      <c r="J212" s="2">
        <f>'Set a analizar'!J824</f>
        <v>10.020300000000001</v>
      </c>
      <c r="K212" s="2">
        <f>'Set a analizar'!K824</f>
        <v>0</v>
      </c>
      <c r="L212" s="2">
        <f>'Set a analizar'!L824</f>
        <v>0</v>
      </c>
      <c r="M212" s="2">
        <f>'Set a analizar'!M824</f>
        <v>0</v>
      </c>
      <c r="N212" s="2">
        <f>'Set a analizar'!N824</f>
        <v>-11.443</v>
      </c>
      <c r="O212" s="2">
        <f>'Set a analizar'!O824</f>
        <v>46218</v>
      </c>
      <c r="P212" s="2">
        <f>'Set a analizar'!P824</f>
        <v>0.39979999999999999</v>
      </c>
      <c r="Q212" s="2">
        <f>'Set a analizar'!Q824</f>
        <v>0</v>
      </c>
    </row>
    <row r="213" spans="2:17" ht="30" x14ac:dyDescent="0.25">
      <c r="B213" s="2">
        <f>'Set a analizar'!B825</f>
        <v>-1</v>
      </c>
      <c r="C213" s="2" t="str">
        <f>'Set a analizar'!C825</f>
        <v>B15</v>
      </c>
      <c r="D213" s="2">
        <f>'Set a analizar'!D825</f>
        <v>15</v>
      </c>
      <c r="E213" s="2" t="str">
        <f>'Set a analizar'!E825</f>
        <v>C5</v>
      </c>
      <c r="F213" s="2" t="str">
        <f>'Set a analizar'!F825</f>
        <v>Combination</v>
      </c>
      <c r="G213" s="2" t="str">
        <f>'Set a analizar'!G825</f>
        <v>Min</v>
      </c>
      <c r="H213" s="2">
        <f>'Set a analizar'!H825</f>
        <v>6.2580999999999998</v>
      </c>
      <c r="I213" s="2">
        <f>'Set a analizar'!I825</f>
        <v>0</v>
      </c>
      <c r="J213" s="2">
        <f>'Set a analizar'!J825</f>
        <v>10.170299999999999</v>
      </c>
      <c r="K213" s="2">
        <f>'Set a analizar'!K825</f>
        <v>0</v>
      </c>
      <c r="L213" s="2">
        <f>'Set a analizar'!L825</f>
        <v>0</v>
      </c>
      <c r="M213" s="2">
        <f>'Set a analizar'!M825</f>
        <v>0</v>
      </c>
      <c r="N213" s="2">
        <f>'Set a analizar'!N825</f>
        <v>-15.5107</v>
      </c>
      <c r="O213" s="2">
        <f>'Set a analizar'!O825</f>
        <v>46218</v>
      </c>
      <c r="P213" s="2">
        <f>'Set a analizar'!P825</f>
        <v>0.79959999999999998</v>
      </c>
      <c r="Q213" s="2">
        <f>'Set a analizar'!Q825</f>
        <v>0</v>
      </c>
    </row>
    <row r="214" spans="2:17" ht="30" x14ac:dyDescent="0.25">
      <c r="B214" s="2">
        <f>'Set a analizar'!B826</f>
        <v>-1</v>
      </c>
      <c r="C214" s="2" t="str">
        <f>'Set a analizar'!C826</f>
        <v>B15</v>
      </c>
      <c r="D214" s="2">
        <f>'Set a analizar'!D826</f>
        <v>15</v>
      </c>
      <c r="E214" s="2" t="str">
        <f>'Set a analizar'!E826</f>
        <v>C6</v>
      </c>
      <c r="F214" s="2" t="str">
        <f>'Set a analizar'!F826</f>
        <v>Combination</v>
      </c>
      <c r="G214" s="2" t="str">
        <f>'Set a analizar'!G826</f>
        <v>Max</v>
      </c>
      <c r="H214" s="2">
        <f>'Set a analizar'!H826</f>
        <v>0.15</v>
      </c>
      <c r="I214" s="2">
        <f>'Set a analizar'!I826</f>
        <v>0</v>
      </c>
      <c r="J214" s="2">
        <f>'Set a analizar'!J826</f>
        <v>-7.9640000000000004</v>
      </c>
      <c r="K214" s="2">
        <f>'Set a analizar'!K826</f>
        <v>0</v>
      </c>
      <c r="L214" s="2">
        <f>'Set a analizar'!L826</f>
        <v>0</v>
      </c>
      <c r="M214" s="2">
        <f>'Set a analizar'!M826</f>
        <v>0</v>
      </c>
      <c r="N214" s="2">
        <f>'Set a analizar'!N826</f>
        <v>-7.9916</v>
      </c>
      <c r="O214" s="2">
        <f>'Set a analizar'!O826</f>
        <v>46037</v>
      </c>
      <c r="P214" s="2">
        <f>'Set a analizar'!P826</f>
        <v>0.15</v>
      </c>
      <c r="Q214" s="2">
        <f>'Set a analizar'!Q826</f>
        <v>0</v>
      </c>
    </row>
    <row r="215" spans="2:17" ht="30" x14ac:dyDescent="0.25">
      <c r="B215" s="2">
        <f>'Set a analizar'!B827</f>
        <v>-1</v>
      </c>
      <c r="C215" s="2" t="str">
        <f>'Set a analizar'!C827</f>
        <v>B15</v>
      </c>
      <c r="D215" s="2">
        <f>'Set a analizar'!D827</f>
        <v>15</v>
      </c>
      <c r="E215" s="2" t="str">
        <f>'Set a analizar'!E827</f>
        <v>C6</v>
      </c>
      <c r="F215" s="2" t="str">
        <f>'Set a analizar'!F827</f>
        <v>Combination</v>
      </c>
      <c r="G215" s="2" t="str">
        <f>'Set a analizar'!G827</f>
        <v>Max</v>
      </c>
      <c r="H215" s="2">
        <f>'Set a analizar'!H827</f>
        <v>0.49</v>
      </c>
      <c r="I215" s="2">
        <f>'Set a analizar'!I827</f>
        <v>0</v>
      </c>
      <c r="J215" s="2">
        <f>'Set a analizar'!J827</f>
        <v>-7.8365</v>
      </c>
      <c r="K215" s="2">
        <f>'Set a analizar'!K827</f>
        <v>0</v>
      </c>
      <c r="L215" s="2">
        <f>'Set a analizar'!L827</f>
        <v>0</v>
      </c>
      <c r="M215" s="2">
        <f>'Set a analizar'!M827</f>
        <v>0</v>
      </c>
      <c r="N215" s="2">
        <f>'Set a analizar'!N827</f>
        <v>-5.3056000000000001</v>
      </c>
      <c r="O215" s="2">
        <f>'Set a analizar'!O827</f>
        <v>46037</v>
      </c>
      <c r="P215" s="2">
        <f>'Set a analizar'!P827</f>
        <v>0.49</v>
      </c>
      <c r="Q215" s="2">
        <f>'Set a analizar'!Q827</f>
        <v>0</v>
      </c>
    </row>
    <row r="216" spans="2:17" ht="30" x14ac:dyDescent="0.25">
      <c r="B216" s="2">
        <f>'Set a analizar'!B828</f>
        <v>-1</v>
      </c>
      <c r="C216" s="2" t="str">
        <f>'Set a analizar'!C828</f>
        <v>B15</v>
      </c>
      <c r="D216" s="2">
        <f>'Set a analizar'!D828</f>
        <v>15</v>
      </c>
      <c r="E216" s="2" t="str">
        <f>'Set a analizar'!E828</f>
        <v>C6</v>
      </c>
      <c r="F216" s="2" t="str">
        <f>'Set a analizar'!F828</f>
        <v>Combination</v>
      </c>
      <c r="G216" s="2" t="str">
        <f>'Set a analizar'!G828</f>
        <v>Max</v>
      </c>
      <c r="H216" s="2">
        <f>'Set a analizar'!H828</f>
        <v>0.83</v>
      </c>
      <c r="I216" s="2">
        <f>'Set a analizar'!I828</f>
        <v>0</v>
      </c>
      <c r="J216" s="2">
        <f>'Set a analizar'!J828</f>
        <v>-7.7089999999999996</v>
      </c>
      <c r="K216" s="2">
        <f>'Set a analizar'!K828</f>
        <v>0</v>
      </c>
      <c r="L216" s="2">
        <f>'Set a analizar'!L828</f>
        <v>0</v>
      </c>
      <c r="M216" s="2">
        <f>'Set a analizar'!M828</f>
        <v>0</v>
      </c>
      <c r="N216" s="2">
        <f>'Set a analizar'!N828</f>
        <v>-2.6627999999999998</v>
      </c>
      <c r="O216" s="2">
        <f>'Set a analizar'!O828</f>
        <v>46037</v>
      </c>
      <c r="P216" s="2">
        <f>'Set a analizar'!P828</f>
        <v>0.83</v>
      </c>
      <c r="Q216" s="2">
        <f>'Set a analizar'!Q828</f>
        <v>0</v>
      </c>
    </row>
    <row r="217" spans="2:17" ht="30" x14ac:dyDescent="0.25">
      <c r="B217" s="2">
        <f>'Set a analizar'!B829</f>
        <v>-1</v>
      </c>
      <c r="C217" s="2" t="str">
        <f>'Set a analizar'!C829</f>
        <v>B15</v>
      </c>
      <c r="D217" s="2">
        <f>'Set a analizar'!D829</f>
        <v>15</v>
      </c>
      <c r="E217" s="2" t="str">
        <f>'Set a analizar'!E829</f>
        <v>C6</v>
      </c>
      <c r="F217" s="2" t="str">
        <f>'Set a analizar'!F829</f>
        <v>Combination</v>
      </c>
      <c r="G217" s="2" t="str">
        <f>'Set a analizar'!G829</f>
        <v>Max</v>
      </c>
      <c r="H217" s="2">
        <f>'Set a analizar'!H829</f>
        <v>0.83</v>
      </c>
      <c r="I217" s="2">
        <f>'Set a analizar'!I829</f>
        <v>0</v>
      </c>
      <c r="J217" s="2">
        <f>'Set a analizar'!J829</f>
        <v>-5.7389999999999999</v>
      </c>
      <c r="K217" s="2">
        <f>'Set a analizar'!K829</f>
        <v>0</v>
      </c>
      <c r="L217" s="2">
        <f>'Set a analizar'!L829</f>
        <v>0</v>
      </c>
      <c r="M217" s="2">
        <f>'Set a analizar'!M829</f>
        <v>0</v>
      </c>
      <c r="N217" s="2">
        <f>'Set a analizar'!N829</f>
        <v>-2.3679999999999999</v>
      </c>
      <c r="O217" s="2">
        <f>'Set a analizar'!O829</f>
        <v>46068</v>
      </c>
      <c r="P217" s="2">
        <f>'Set a analizar'!P829</f>
        <v>0</v>
      </c>
      <c r="Q217" s="2">
        <f>'Set a analizar'!Q829</f>
        <v>0</v>
      </c>
    </row>
    <row r="218" spans="2:17" ht="30" x14ac:dyDescent="0.25">
      <c r="B218" s="2">
        <f>'Set a analizar'!B830</f>
        <v>-1</v>
      </c>
      <c r="C218" s="2" t="str">
        <f>'Set a analizar'!C830</f>
        <v>B15</v>
      </c>
      <c r="D218" s="2">
        <f>'Set a analizar'!D830</f>
        <v>15</v>
      </c>
      <c r="E218" s="2" t="str">
        <f>'Set a analizar'!E830</f>
        <v>C6</v>
      </c>
      <c r="F218" s="2" t="str">
        <f>'Set a analizar'!F830</f>
        <v>Combination</v>
      </c>
      <c r="G218" s="2" t="str">
        <f>'Set a analizar'!G830</f>
        <v>Max</v>
      </c>
      <c r="H218" s="2">
        <f>'Set a analizar'!H830</f>
        <v>1.2448999999999999</v>
      </c>
      <c r="I218" s="2">
        <f>'Set a analizar'!I830</f>
        <v>0</v>
      </c>
      <c r="J218" s="2">
        <f>'Set a analizar'!J830</f>
        <v>-5.5834000000000001</v>
      </c>
      <c r="K218" s="2">
        <f>'Set a analizar'!K830</f>
        <v>0</v>
      </c>
      <c r="L218" s="2">
        <f>'Set a analizar'!L830</f>
        <v>0</v>
      </c>
      <c r="M218" s="2">
        <f>'Set a analizar'!M830</f>
        <v>0</v>
      </c>
      <c r="N218" s="2">
        <f>'Set a analizar'!N830</f>
        <v>-1.7899999999999999E-2</v>
      </c>
      <c r="O218" s="2">
        <f>'Set a analizar'!O830</f>
        <v>46068</v>
      </c>
      <c r="P218" s="2">
        <f>'Set a analizar'!P830</f>
        <v>0.41499999999999998</v>
      </c>
      <c r="Q218" s="2">
        <f>'Set a analizar'!Q830</f>
        <v>0</v>
      </c>
    </row>
    <row r="219" spans="2:17" ht="30" x14ac:dyDescent="0.25">
      <c r="B219" s="2">
        <f>'Set a analizar'!B831</f>
        <v>-1</v>
      </c>
      <c r="C219" s="2" t="str">
        <f>'Set a analizar'!C831</f>
        <v>B15</v>
      </c>
      <c r="D219" s="2">
        <f>'Set a analizar'!D831</f>
        <v>15</v>
      </c>
      <c r="E219" s="2" t="str">
        <f>'Set a analizar'!E831</f>
        <v>C6</v>
      </c>
      <c r="F219" s="2" t="str">
        <f>'Set a analizar'!F831</f>
        <v>Combination</v>
      </c>
      <c r="G219" s="2" t="str">
        <f>'Set a analizar'!G831</f>
        <v>Max</v>
      </c>
      <c r="H219" s="2">
        <f>'Set a analizar'!H831</f>
        <v>1.6598999999999999</v>
      </c>
      <c r="I219" s="2">
        <f>'Set a analizar'!I831</f>
        <v>0</v>
      </c>
      <c r="J219" s="2">
        <f>'Set a analizar'!J831</f>
        <v>-5.4278000000000004</v>
      </c>
      <c r="K219" s="2">
        <f>'Set a analizar'!K831</f>
        <v>0</v>
      </c>
      <c r="L219" s="2">
        <f>'Set a analizar'!L831</f>
        <v>0</v>
      </c>
      <c r="M219" s="2">
        <f>'Set a analizar'!M831</f>
        <v>0</v>
      </c>
      <c r="N219" s="2">
        <f>'Set a analizar'!N831</f>
        <v>2.2734000000000001</v>
      </c>
      <c r="O219" s="2">
        <f>'Set a analizar'!O831</f>
        <v>46068</v>
      </c>
      <c r="P219" s="2">
        <f>'Set a analizar'!P831</f>
        <v>0.83</v>
      </c>
      <c r="Q219" s="2">
        <f>'Set a analizar'!Q831</f>
        <v>0</v>
      </c>
    </row>
    <row r="220" spans="2:17" ht="30" x14ac:dyDescent="0.25">
      <c r="B220" s="2">
        <f>'Set a analizar'!B832</f>
        <v>-1</v>
      </c>
      <c r="C220" s="2" t="str">
        <f>'Set a analizar'!C832</f>
        <v>B15</v>
      </c>
      <c r="D220" s="2">
        <f>'Set a analizar'!D832</f>
        <v>15</v>
      </c>
      <c r="E220" s="2" t="str">
        <f>'Set a analizar'!E832</f>
        <v>C6</v>
      </c>
      <c r="F220" s="2" t="str">
        <f>'Set a analizar'!F832</f>
        <v>Combination</v>
      </c>
      <c r="G220" s="2" t="str">
        <f>'Set a analizar'!G832</f>
        <v>Max</v>
      </c>
      <c r="H220" s="2">
        <f>'Set a analizar'!H832</f>
        <v>1.6598999999999999</v>
      </c>
      <c r="I220" s="2">
        <f>'Set a analizar'!I832</f>
        <v>0</v>
      </c>
      <c r="J220" s="2">
        <f>'Set a analizar'!J832</f>
        <v>-2.8374000000000001</v>
      </c>
      <c r="K220" s="2">
        <f>'Set a analizar'!K832</f>
        <v>0</v>
      </c>
      <c r="L220" s="2">
        <f>'Set a analizar'!L832</f>
        <v>0</v>
      </c>
      <c r="M220" s="2">
        <f>'Set a analizar'!M832</f>
        <v>0</v>
      </c>
      <c r="N220" s="2">
        <f>'Set a analizar'!N832</f>
        <v>2.4436</v>
      </c>
      <c r="O220" s="2">
        <f>'Set a analizar'!O832</f>
        <v>46096</v>
      </c>
      <c r="P220" s="2">
        <f>'Set a analizar'!P832</f>
        <v>0</v>
      </c>
      <c r="Q220" s="2">
        <f>'Set a analizar'!Q832</f>
        <v>0</v>
      </c>
    </row>
    <row r="221" spans="2:17" ht="30" x14ac:dyDescent="0.25">
      <c r="B221" s="2">
        <f>'Set a analizar'!B833</f>
        <v>-1</v>
      </c>
      <c r="C221" s="2" t="str">
        <f>'Set a analizar'!C833</f>
        <v>B15</v>
      </c>
      <c r="D221" s="2">
        <f>'Set a analizar'!D833</f>
        <v>15</v>
      </c>
      <c r="E221" s="2" t="str">
        <f>'Set a analizar'!E833</f>
        <v>C6</v>
      </c>
      <c r="F221" s="2" t="str">
        <f>'Set a analizar'!F833</f>
        <v>Combination</v>
      </c>
      <c r="G221" s="2" t="str">
        <f>'Set a analizar'!G833</f>
        <v>Max</v>
      </c>
      <c r="H221" s="2">
        <f>'Set a analizar'!H833</f>
        <v>2.1347</v>
      </c>
      <c r="I221" s="2">
        <f>'Set a analizar'!I833</f>
        <v>0</v>
      </c>
      <c r="J221" s="2">
        <f>'Set a analizar'!J833</f>
        <v>-2.6593</v>
      </c>
      <c r="K221" s="2">
        <f>'Set a analizar'!K833</f>
        <v>0</v>
      </c>
      <c r="L221" s="2">
        <f>'Set a analizar'!L833</f>
        <v>0</v>
      </c>
      <c r="M221" s="2">
        <f>'Set a analizar'!M833</f>
        <v>0</v>
      </c>
      <c r="N221" s="2">
        <f>'Set a analizar'!N833</f>
        <v>3.7557</v>
      </c>
      <c r="O221" s="2">
        <f>'Set a analizar'!O833</f>
        <v>46096</v>
      </c>
      <c r="P221" s="2">
        <f>'Set a analizar'!P833</f>
        <v>0.4748</v>
      </c>
      <c r="Q221" s="2">
        <f>'Set a analizar'!Q833</f>
        <v>0</v>
      </c>
    </row>
    <row r="222" spans="2:17" ht="30" x14ac:dyDescent="0.25">
      <c r="B222" s="2">
        <f>'Set a analizar'!B834</f>
        <v>-1</v>
      </c>
      <c r="C222" s="2" t="str">
        <f>'Set a analizar'!C834</f>
        <v>B15</v>
      </c>
      <c r="D222" s="2">
        <f>'Set a analizar'!D834</f>
        <v>15</v>
      </c>
      <c r="E222" s="2" t="str">
        <f>'Set a analizar'!E834</f>
        <v>C6</v>
      </c>
      <c r="F222" s="2" t="str">
        <f>'Set a analizar'!F834</f>
        <v>Combination</v>
      </c>
      <c r="G222" s="2" t="str">
        <f>'Set a analizar'!G834</f>
        <v>Max</v>
      </c>
      <c r="H222" s="2">
        <f>'Set a analizar'!H834</f>
        <v>2.6095000000000002</v>
      </c>
      <c r="I222" s="2">
        <f>'Set a analizar'!I834</f>
        <v>0</v>
      </c>
      <c r="J222" s="2">
        <f>'Set a analizar'!J834</f>
        <v>-2.4813000000000001</v>
      </c>
      <c r="K222" s="2">
        <f>'Set a analizar'!K834</f>
        <v>0</v>
      </c>
      <c r="L222" s="2">
        <f>'Set a analizar'!L834</f>
        <v>0</v>
      </c>
      <c r="M222" s="2">
        <f>'Set a analizar'!M834</f>
        <v>0</v>
      </c>
      <c r="N222" s="2">
        <f>'Set a analizar'!N834</f>
        <v>4.9836</v>
      </c>
      <c r="O222" s="2">
        <f>'Set a analizar'!O834</f>
        <v>46096</v>
      </c>
      <c r="P222" s="2">
        <f>'Set a analizar'!P834</f>
        <v>0.9496</v>
      </c>
      <c r="Q222" s="2">
        <f>'Set a analizar'!Q834</f>
        <v>0</v>
      </c>
    </row>
    <row r="223" spans="2:17" ht="30" x14ac:dyDescent="0.25">
      <c r="B223" s="2">
        <f>'Set a analizar'!B835</f>
        <v>-1</v>
      </c>
      <c r="C223" s="2" t="str">
        <f>'Set a analizar'!C835</f>
        <v>B15</v>
      </c>
      <c r="D223" s="2">
        <f>'Set a analizar'!D835</f>
        <v>15</v>
      </c>
      <c r="E223" s="2" t="str">
        <f>'Set a analizar'!E835</f>
        <v>C6</v>
      </c>
      <c r="F223" s="2" t="str">
        <f>'Set a analizar'!F835</f>
        <v>Combination</v>
      </c>
      <c r="G223" s="2" t="str">
        <f>'Set a analizar'!G835</f>
        <v>Max</v>
      </c>
      <c r="H223" s="2">
        <f>'Set a analizar'!H835</f>
        <v>2.6095000000000002</v>
      </c>
      <c r="I223" s="2">
        <f>'Set a analizar'!I835</f>
        <v>0</v>
      </c>
      <c r="J223" s="2">
        <f>'Set a analizar'!J835</f>
        <v>0.57379999999999998</v>
      </c>
      <c r="K223" s="2">
        <f>'Set a analizar'!K835</f>
        <v>0</v>
      </c>
      <c r="L223" s="2">
        <f>'Set a analizar'!L835</f>
        <v>0</v>
      </c>
      <c r="M223" s="2">
        <f>'Set a analizar'!M835</f>
        <v>0</v>
      </c>
      <c r="N223" s="2">
        <f>'Set a analizar'!N835</f>
        <v>5.0190999999999999</v>
      </c>
      <c r="O223" s="2">
        <f>'Set a analizar'!O835</f>
        <v>46127</v>
      </c>
      <c r="P223" s="2">
        <f>'Set a analizar'!P835</f>
        <v>0</v>
      </c>
      <c r="Q223" s="2">
        <f>'Set a analizar'!Q835</f>
        <v>0</v>
      </c>
    </row>
    <row r="224" spans="2:17" ht="30" x14ac:dyDescent="0.25">
      <c r="B224" s="2">
        <f>'Set a analizar'!B836</f>
        <v>-1</v>
      </c>
      <c r="C224" s="2" t="str">
        <f>'Set a analizar'!C836</f>
        <v>B15</v>
      </c>
      <c r="D224" s="2">
        <f>'Set a analizar'!D836</f>
        <v>15</v>
      </c>
      <c r="E224" s="2" t="str">
        <f>'Set a analizar'!E836</f>
        <v>C6</v>
      </c>
      <c r="F224" s="2" t="str">
        <f>'Set a analizar'!F836</f>
        <v>Combination</v>
      </c>
      <c r="G224" s="2" t="str">
        <f>'Set a analizar'!G836</f>
        <v>Max</v>
      </c>
      <c r="H224" s="2">
        <f>'Set a analizar'!H836</f>
        <v>3.0844</v>
      </c>
      <c r="I224" s="2">
        <f>'Set a analizar'!I836</f>
        <v>0</v>
      </c>
      <c r="J224" s="2">
        <f>'Set a analizar'!J836</f>
        <v>0.75190000000000001</v>
      </c>
      <c r="K224" s="2">
        <f>'Set a analizar'!K836</f>
        <v>0</v>
      </c>
      <c r="L224" s="2">
        <f>'Set a analizar'!L836</f>
        <v>0</v>
      </c>
      <c r="M224" s="2">
        <f>'Set a analizar'!M836</f>
        <v>0</v>
      </c>
      <c r="N224" s="2">
        <f>'Set a analizar'!N836</f>
        <v>4.7058</v>
      </c>
      <c r="O224" s="2">
        <f>'Set a analizar'!O836</f>
        <v>46127</v>
      </c>
      <c r="P224" s="2">
        <f>'Set a analizar'!P836</f>
        <v>0.4748</v>
      </c>
      <c r="Q224" s="2">
        <f>'Set a analizar'!Q836</f>
        <v>0</v>
      </c>
    </row>
    <row r="225" spans="2:17" ht="30" x14ac:dyDescent="0.25">
      <c r="B225" s="2">
        <f>'Set a analizar'!B837</f>
        <v>-1</v>
      </c>
      <c r="C225" s="2" t="str">
        <f>'Set a analizar'!C837</f>
        <v>B15</v>
      </c>
      <c r="D225" s="2">
        <f>'Set a analizar'!D837</f>
        <v>15</v>
      </c>
      <c r="E225" s="2" t="str">
        <f>'Set a analizar'!E837</f>
        <v>C6</v>
      </c>
      <c r="F225" s="2" t="str">
        <f>'Set a analizar'!F837</f>
        <v>Combination</v>
      </c>
      <c r="G225" s="2" t="str">
        <f>'Set a analizar'!G837</f>
        <v>Max</v>
      </c>
      <c r="H225" s="2">
        <f>'Set a analizar'!H837</f>
        <v>3.5592000000000001</v>
      </c>
      <c r="I225" s="2">
        <f>'Set a analizar'!I837</f>
        <v>0</v>
      </c>
      <c r="J225" s="2">
        <f>'Set a analizar'!J837</f>
        <v>0.92989999999999995</v>
      </c>
      <c r="K225" s="2">
        <f>'Set a analizar'!K837</f>
        <v>0</v>
      </c>
      <c r="L225" s="2">
        <f>'Set a analizar'!L837</f>
        <v>0</v>
      </c>
      <c r="M225" s="2">
        <f>'Set a analizar'!M837</f>
        <v>0</v>
      </c>
      <c r="N225" s="2">
        <f>'Set a analizar'!N837</f>
        <v>4.3080999999999996</v>
      </c>
      <c r="O225" s="2">
        <f>'Set a analizar'!O837</f>
        <v>46127</v>
      </c>
      <c r="P225" s="2">
        <f>'Set a analizar'!P837</f>
        <v>0.9496</v>
      </c>
      <c r="Q225" s="2">
        <f>'Set a analizar'!Q837</f>
        <v>0</v>
      </c>
    </row>
    <row r="226" spans="2:17" ht="30" x14ac:dyDescent="0.25">
      <c r="B226" s="2">
        <f>'Set a analizar'!B838</f>
        <v>-1</v>
      </c>
      <c r="C226" s="2" t="str">
        <f>'Set a analizar'!C838</f>
        <v>B15</v>
      </c>
      <c r="D226" s="2">
        <f>'Set a analizar'!D838</f>
        <v>15</v>
      </c>
      <c r="E226" s="2" t="str">
        <f>'Set a analizar'!E838</f>
        <v>C6</v>
      </c>
      <c r="F226" s="2" t="str">
        <f>'Set a analizar'!F838</f>
        <v>Combination</v>
      </c>
      <c r="G226" s="2" t="str">
        <f>'Set a analizar'!G838</f>
        <v>Max</v>
      </c>
      <c r="H226" s="2">
        <f>'Set a analizar'!H838</f>
        <v>3.5592000000000001</v>
      </c>
      <c r="I226" s="2">
        <f>'Set a analizar'!I838</f>
        <v>0</v>
      </c>
      <c r="J226" s="2">
        <f>'Set a analizar'!J838</f>
        <v>4.0138999999999996</v>
      </c>
      <c r="K226" s="2">
        <f>'Set a analizar'!K838</f>
        <v>0</v>
      </c>
      <c r="L226" s="2">
        <f>'Set a analizar'!L838</f>
        <v>0</v>
      </c>
      <c r="M226" s="2">
        <f>'Set a analizar'!M838</f>
        <v>0</v>
      </c>
      <c r="N226" s="2">
        <f>'Set a analizar'!N838</f>
        <v>4.2168000000000001</v>
      </c>
      <c r="O226" s="2">
        <f>'Set a analizar'!O838</f>
        <v>46157</v>
      </c>
      <c r="P226" s="2">
        <f>'Set a analizar'!P838</f>
        <v>0</v>
      </c>
      <c r="Q226" s="2">
        <f>'Set a analizar'!Q838</f>
        <v>0</v>
      </c>
    </row>
    <row r="227" spans="2:17" ht="30" x14ac:dyDescent="0.25">
      <c r="B227" s="2">
        <f>'Set a analizar'!B839</f>
        <v>-1</v>
      </c>
      <c r="C227" s="2" t="str">
        <f>'Set a analizar'!C839</f>
        <v>B15</v>
      </c>
      <c r="D227" s="2">
        <f>'Set a analizar'!D839</f>
        <v>15</v>
      </c>
      <c r="E227" s="2" t="str">
        <f>'Set a analizar'!E839</f>
        <v>C6</v>
      </c>
      <c r="F227" s="2" t="str">
        <f>'Set a analizar'!F839</f>
        <v>Combination</v>
      </c>
      <c r="G227" s="2" t="str">
        <f>'Set a analizar'!G839</f>
        <v>Max</v>
      </c>
      <c r="H227" s="2">
        <f>'Set a analizar'!H839</f>
        <v>4.0339999999999998</v>
      </c>
      <c r="I227" s="2">
        <f>'Set a analizar'!I839</f>
        <v>0</v>
      </c>
      <c r="J227" s="2">
        <f>'Set a analizar'!J839</f>
        <v>4.1920000000000002</v>
      </c>
      <c r="K227" s="2">
        <f>'Set a analizar'!K839</f>
        <v>0</v>
      </c>
      <c r="L227" s="2">
        <f>'Set a analizar'!L839</f>
        <v>0</v>
      </c>
      <c r="M227" s="2">
        <f>'Set a analizar'!M839</f>
        <v>0</v>
      </c>
      <c r="N227" s="2">
        <f>'Set a analizar'!N839</f>
        <v>2.2688000000000001</v>
      </c>
      <c r="O227" s="2">
        <f>'Set a analizar'!O839</f>
        <v>46157</v>
      </c>
      <c r="P227" s="2">
        <f>'Set a analizar'!P839</f>
        <v>0.4748</v>
      </c>
      <c r="Q227" s="2">
        <f>'Set a analizar'!Q839</f>
        <v>0</v>
      </c>
    </row>
    <row r="228" spans="2:17" ht="30" x14ac:dyDescent="0.25">
      <c r="B228" s="2">
        <f>'Set a analizar'!B840</f>
        <v>-1</v>
      </c>
      <c r="C228" s="2" t="str">
        <f>'Set a analizar'!C840</f>
        <v>B15</v>
      </c>
      <c r="D228" s="2">
        <f>'Set a analizar'!D840</f>
        <v>15</v>
      </c>
      <c r="E228" s="2" t="str">
        <f>'Set a analizar'!E840</f>
        <v>C6</v>
      </c>
      <c r="F228" s="2" t="str">
        <f>'Set a analizar'!F840</f>
        <v>Combination</v>
      </c>
      <c r="G228" s="2" t="str">
        <f>'Set a analizar'!G840</f>
        <v>Max</v>
      </c>
      <c r="H228" s="2">
        <f>'Set a analizar'!H840</f>
        <v>4.5087999999999999</v>
      </c>
      <c r="I228" s="2">
        <f>'Set a analizar'!I840</f>
        <v>0</v>
      </c>
      <c r="J228" s="2">
        <f>'Set a analizar'!J840</f>
        <v>4.37</v>
      </c>
      <c r="K228" s="2">
        <f>'Set a analizar'!K840</f>
        <v>0</v>
      </c>
      <c r="L228" s="2">
        <f>'Set a analizar'!L840</f>
        <v>0</v>
      </c>
      <c r="M228" s="2">
        <f>'Set a analizar'!M840</f>
        <v>0</v>
      </c>
      <c r="N228" s="2">
        <f>'Set a analizar'!N840</f>
        <v>0.23630000000000001</v>
      </c>
      <c r="O228" s="2">
        <f>'Set a analizar'!O840</f>
        <v>46157</v>
      </c>
      <c r="P228" s="2">
        <f>'Set a analizar'!P840</f>
        <v>0.9496</v>
      </c>
      <c r="Q228" s="2">
        <f>'Set a analizar'!Q840</f>
        <v>0</v>
      </c>
    </row>
    <row r="229" spans="2:17" ht="30" x14ac:dyDescent="0.25">
      <c r="B229" s="2">
        <f>'Set a analizar'!B841</f>
        <v>-1</v>
      </c>
      <c r="C229" s="2" t="str">
        <f>'Set a analizar'!C841</f>
        <v>B15</v>
      </c>
      <c r="D229" s="2">
        <f>'Set a analizar'!D841</f>
        <v>15</v>
      </c>
      <c r="E229" s="2" t="str">
        <f>'Set a analizar'!E841</f>
        <v>C6</v>
      </c>
      <c r="F229" s="2" t="str">
        <f>'Set a analizar'!F841</f>
        <v>Combination</v>
      </c>
      <c r="G229" s="2" t="str">
        <f>'Set a analizar'!G841</f>
        <v>Max</v>
      </c>
      <c r="H229" s="2">
        <f>'Set a analizar'!H841</f>
        <v>4.5087999999999999</v>
      </c>
      <c r="I229" s="2">
        <f>'Set a analizar'!I841</f>
        <v>0</v>
      </c>
      <c r="J229" s="2">
        <f>'Set a analizar'!J841</f>
        <v>7.2544000000000004</v>
      </c>
      <c r="K229" s="2">
        <f>'Set a analizar'!K841</f>
        <v>0</v>
      </c>
      <c r="L229" s="2">
        <f>'Set a analizar'!L841</f>
        <v>0</v>
      </c>
      <c r="M229" s="2">
        <f>'Set a analizar'!M841</f>
        <v>0</v>
      </c>
      <c r="N229" s="2">
        <f>'Set a analizar'!N841</f>
        <v>1.9599999999999999E-2</v>
      </c>
      <c r="O229" s="2">
        <f>'Set a analizar'!O841</f>
        <v>46188</v>
      </c>
      <c r="P229" s="2">
        <f>'Set a analizar'!P841</f>
        <v>0</v>
      </c>
      <c r="Q229" s="2">
        <f>'Set a analizar'!Q841</f>
        <v>0</v>
      </c>
    </row>
    <row r="230" spans="2:17" ht="30" x14ac:dyDescent="0.25">
      <c r="B230" s="2">
        <f>'Set a analizar'!B842</f>
        <v>-1</v>
      </c>
      <c r="C230" s="2" t="str">
        <f>'Set a analizar'!C842</f>
        <v>B15</v>
      </c>
      <c r="D230" s="2">
        <f>'Set a analizar'!D842</f>
        <v>15</v>
      </c>
      <c r="E230" s="2" t="str">
        <f>'Set a analizar'!E842</f>
        <v>C6</v>
      </c>
      <c r="F230" s="2" t="str">
        <f>'Set a analizar'!F842</f>
        <v>Combination</v>
      </c>
      <c r="G230" s="2" t="str">
        <f>'Set a analizar'!G842</f>
        <v>Max</v>
      </c>
      <c r="H230" s="2">
        <f>'Set a analizar'!H842</f>
        <v>4.9836</v>
      </c>
      <c r="I230" s="2">
        <f>'Set a analizar'!I842</f>
        <v>0</v>
      </c>
      <c r="J230" s="2">
        <f>'Set a analizar'!J842</f>
        <v>7.4325000000000001</v>
      </c>
      <c r="K230" s="2">
        <f>'Set a analizar'!K842</f>
        <v>0</v>
      </c>
      <c r="L230" s="2">
        <f>'Set a analizar'!L842</f>
        <v>0</v>
      </c>
      <c r="M230" s="2">
        <f>'Set a analizar'!M842</f>
        <v>0</v>
      </c>
      <c r="N230" s="2">
        <f>'Set a analizar'!N842</f>
        <v>-3.4664999999999999</v>
      </c>
      <c r="O230" s="2">
        <f>'Set a analizar'!O842</f>
        <v>46188</v>
      </c>
      <c r="P230" s="2">
        <f>'Set a analizar'!P842</f>
        <v>0.4748</v>
      </c>
      <c r="Q230" s="2">
        <f>'Set a analizar'!Q842</f>
        <v>0</v>
      </c>
    </row>
    <row r="231" spans="2:17" ht="30" x14ac:dyDescent="0.25">
      <c r="B231" s="2">
        <f>'Set a analizar'!B843</f>
        <v>-1</v>
      </c>
      <c r="C231" s="2" t="str">
        <f>'Set a analizar'!C843</f>
        <v>B15</v>
      </c>
      <c r="D231" s="2">
        <f>'Set a analizar'!D843</f>
        <v>15</v>
      </c>
      <c r="E231" s="2" t="str">
        <f>'Set a analizar'!E843</f>
        <v>C6</v>
      </c>
      <c r="F231" s="2" t="str">
        <f>'Set a analizar'!F843</f>
        <v>Combination</v>
      </c>
      <c r="G231" s="2" t="str">
        <f>'Set a analizar'!G843</f>
        <v>Max</v>
      </c>
      <c r="H231" s="2">
        <f>'Set a analizar'!H843</f>
        <v>5.4584000000000001</v>
      </c>
      <c r="I231" s="2">
        <f>'Set a analizar'!I843</f>
        <v>0</v>
      </c>
      <c r="J231" s="2">
        <f>'Set a analizar'!J843</f>
        <v>7.6105</v>
      </c>
      <c r="K231" s="2">
        <f>'Set a analizar'!K843</f>
        <v>0</v>
      </c>
      <c r="L231" s="2">
        <f>'Set a analizar'!L843</f>
        <v>0</v>
      </c>
      <c r="M231" s="2">
        <f>'Set a analizar'!M843</f>
        <v>0</v>
      </c>
      <c r="N231" s="2">
        <f>'Set a analizar'!N843</f>
        <v>-7.0340999999999996</v>
      </c>
      <c r="O231" s="2">
        <f>'Set a analizar'!O843</f>
        <v>46188</v>
      </c>
      <c r="P231" s="2">
        <f>'Set a analizar'!P843</f>
        <v>0.9496</v>
      </c>
      <c r="Q231" s="2">
        <f>'Set a analizar'!Q843</f>
        <v>0</v>
      </c>
    </row>
    <row r="232" spans="2:17" ht="30" x14ac:dyDescent="0.25">
      <c r="B232" s="2">
        <f>'Set a analizar'!B844</f>
        <v>-1</v>
      </c>
      <c r="C232" s="2" t="str">
        <f>'Set a analizar'!C844</f>
        <v>B15</v>
      </c>
      <c r="D232" s="2">
        <f>'Set a analizar'!D844</f>
        <v>15</v>
      </c>
      <c r="E232" s="2" t="str">
        <f>'Set a analizar'!E844</f>
        <v>C6</v>
      </c>
      <c r="F232" s="2" t="str">
        <f>'Set a analizar'!F844</f>
        <v>Combination</v>
      </c>
      <c r="G232" s="2" t="str">
        <f>'Set a analizar'!G844</f>
        <v>Max</v>
      </c>
      <c r="H232" s="2">
        <f>'Set a analizar'!H844</f>
        <v>5.4584000000000001</v>
      </c>
      <c r="I232" s="2">
        <f>'Set a analizar'!I844</f>
        <v>0</v>
      </c>
      <c r="J232" s="2">
        <f>'Set a analizar'!J844</f>
        <v>9.9271999999999991</v>
      </c>
      <c r="K232" s="2">
        <f>'Set a analizar'!K844</f>
        <v>0</v>
      </c>
      <c r="L232" s="2">
        <f>'Set a analizar'!L844</f>
        <v>0</v>
      </c>
      <c r="M232" s="2">
        <f>'Set a analizar'!M844</f>
        <v>0</v>
      </c>
      <c r="N232" s="2">
        <f>'Set a analizar'!N844</f>
        <v>-7.3757000000000001</v>
      </c>
      <c r="O232" s="2">
        <f>'Set a analizar'!O844</f>
        <v>46218</v>
      </c>
      <c r="P232" s="2">
        <f>'Set a analizar'!P844</f>
        <v>0</v>
      </c>
      <c r="Q232" s="2">
        <f>'Set a analizar'!Q844</f>
        <v>0</v>
      </c>
    </row>
    <row r="233" spans="2:17" ht="30" x14ac:dyDescent="0.25">
      <c r="B233" s="2">
        <f>'Set a analizar'!B845</f>
        <v>-1</v>
      </c>
      <c r="C233" s="2" t="str">
        <f>'Set a analizar'!C845</f>
        <v>B15</v>
      </c>
      <c r="D233" s="2">
        <f>'Set a analizar'!D845</f>
        <v>15</v>
      </c>
      <c r="E233" s="2" t="str">
        <f>'Set a analizar'!E845</f>
        <v>C6</v>
      </c>
      <c r="F233" s="2" t="str">
        <f>'Set a analizar'!F845</f>
        <v>Combination</v>
      </c>
      <c r="G233" s="2" t="str">
        <f>'Set a analizar'!G845</f>
        <v>Max</v>
      </c>
      <c r="H233" s="2">
        <f>'Set a analizar'!H845</f>
        <v>5.8582000000000001</v>
      </c>
      <c r="I233" s="2">
        <f>'Set a analizar'!I845</f>
        <v>0</v>
      </c>
      <c r="J233" s="2">
        <f>'Set a analizar'!J845</f>
        <v>10.0771</v>
      </c>
      <c r="K233" s="2">
        <f>'Set a analizar'!K845</f>
        <v>0</v>
      </c>
      <c r="L233" s="2">
        <f>'Set a analizar'!L845</f>
        <v>0</v>
      </c>
      <c r="M233" s="2">
        <f>'Set a analizar'!M845</f>
        <v>0</v>
      </c>
      <c r="N233" s="2">
        <f>'Set a analizar'!N845</f>
        <v>-11.361800000000001</v>
      </c>
      <c r="O233" s="2">
        <f>'Set a analizar'!O845</f>
        <v>46218</v>
      </c>
      <c r="P233" s="2">
        <f>'Set a analizar'!P845</f>
        <v>0.39979999999999999</v>
      </c>
      <c r="Q233" s="2">
        <f>'Set a analizar'!Q845</f>
        <v>0</v>
      </c>
    </row>
    <row r="234" spans="2:17" ht="30" x14ac:dyDescent="0.25">
      <c r="B234" s="2">
        <f>'Set a analizar'!B846</f>
        <v>-1</v>
      </c>
      <c r="C234" s="2" t="str">
        <f>'Set a analizar'!C846</f>
        <v>B15</v>
      </c>
      <c r="D234" s="2">
        <f>'Set a analizar'!D846</f>
        <v>15</v>
      </c>
      <c r="E234" s="2" t="str">
        <f>'Set a analizar'!E846</f>
        <v>C6</v>
      </c>
      <c r="F234" s="2" t="str">
        <f>'Set a analizar'!F846</f>
        <v>Combination</v>
      </c>
      <c r="G234" s="2" t="str">
        <f>'Set a analizar'!G846</f>
        <v>Max</v>
      </c>
      <c r="H234" s="2">
        <f>'Set a analizar'!H846</f>
        <v>6.2580999999999998</v>
      </c>
      <c r="I234" s="2">
        <f>'Set a analizar'!I846</f>
        <v>0</v>
      </c>
      <c r="J234" s="2">
        <f>'Set a analizar'!J846</f>
        <v>10.227</v>
      </c>
      <c r="K234" s="2">
        <f>'Set a analizar'!K846</f>
        <v>0</v>
      </c>
      <c r="L234" s="2">
        <f>'Set a analizar'!L846</f>
        <v>0</v>
      </c>
      <c r="M234" s="2">
        <f>'Set a analizar'!M846</f>
        <v>0</v>
      </c>
      <c r="N234" s="2">
        <f>'Set a analizar'!N846</f>
        <v>-15.407</v>
      </c>
      <c r="O234" s="2">
        <f>'Set a analizar'!O846</f>
        <v>46218</v>
      </c>
      <c r="P234" s="2">
        <f>'Set a analizar'!P846</f>
        <v>0.79959999999999998</v>
      </c>
      <c r="Q234" s="2">
        <f>'Set a analizar'!Q846</f>
        <v>0</v>
      </c>
    </row>
    <row r="235" spans="2:17" ht="30" x14ac:dyDescent="0.25">
      <c r="B235" s="2">
        <f>'Set a analizar'!B847</f>
        <v>-1</v>
      </c>
      <c r="C235" s="2" t="str">
        <f>'Set a analizar'!C847</f>
        <v>B15</v>
      </c>
      <c r="D235" s="2">
        <f>'Set a analizar'!D847</f>
        <v>15</v>
      </c>
      <c r="E235" s="2" t="str">
        <f>'Set a analizar'!E847</f>
        <v>C6</v>
      </c>
      <c r="F235" s="2" t="str">
        <f>'Set a analizar'!F847</f>
        <v>Combination</v>
      </c>
      <c r="G235" s="2" t="str">
        <f>'Set a analizar'!G847</f>
        <v>Min</v>
      </c>
      <c r="H235" s="2">
        <f>'Set a analizar'!H847</f>
        <v>0.15</v>
      </c>
      <c r="I235" s="2">
        <f>'Set a analizar'!I847</f>
        <v>0</v>
      </c>
      <c r="J235" s="2">
        <f>'Set a analizar'!J847</f>
        <v>-8.0135000000000005</v>
      </c>
      <c r="K235" s="2">
        <f>'Set a analizar'!K847</f>
        <v>0</v>
      </c>
      <c r="L235" s="2">
        <f>'Set a analizar'!L847</f>
        <v>0</v>
      </c>
      <c r="M235" s="2">
        <f>'Set a analizar'!M847</f>
        <v>0</v>
      </c>
      <c r="N235" s="2">
        <f>'Set a analizar'!N847</f>
        <v>-8.0435999999999996</v>
      </c>
      <c r="O235" s="2">
        <f>'Set a analizar'!O847</f>
        <v>46037</v>
      </c>
      <c r="P235" s="2">
        <f>'Set a analizar'!P847</f>
        <v>0.15</v>
      </c>
      <c r="Q235" s="2">
        <f>'Set a analizar'!Q847</f>
        <v>0</v>
      </c>
    </row>
    <row r="236" spans="2:17" ht="30" x14ac:dyDescent="0.25">
      <c r="B236" s="2">
        <f>'Set a analizar'!B848</f>
        <v>-1</v>
      </c>
      <c r="C236" s="2" t="str">
        <f>'Set a analizar'!C848</f>
        <v>B15</v>
      </c>
      <c r="D236" s="2">
        <f>'Set a analizar'!D848</f>
        <v>15</v>
      </c>
      <c r="E236" s="2" t="str">
        <f>'Set a analizar'!E848</f>
        <v>C6</v>
      </c>
      <c r="F236" s="2" t="str">
        <f>'Set a analizar'!F848</f>
        <v>Combination</v>
      </c>
      <c r="G236" s="2" t="str">
        <f>'Set a analizar'!G848</f>
        <v>Min</v>
      </c>
      <c r="H236" s="2">
        <f>'Set a analizar'!H848</f>
        <v>0.49</v>
      </c>
      <c r="I236" s="2">
        <f>'Set a analizar'!I848</f>
        <v>0</v>
      </c>
      <c r="J236" s="2">
        <f>'Set a analizar'!J848</f>
        <v>-7.8860000000000001</v>
      </c>
      <c r="K236" s="2">
        <f>'Set a analizar'!K848</f>
        <v>0</v>
      </c>
      <c r="L236" s="2">
        <f>'Set a analizar'!L848</f>
        <v>0</v>
      </c>
      <c r="M236" s="2">
        <f>'Set a analizar'!M848</f>
        <v>0</v>
      </c>
      <c r="N236" s="2">
        <f>'Set a analizar'!N848</f>
        <v>-5.3410000000000002</v>
      </c>
      <c r="O236" s="2">
        <f>'Set a analizar'!O848</f>
        <v>46037</v>
      </c>
      <c r="P236" s="2">
        <f>'Set a analizar'!P848</f>
        <v>0.49</v>
      </c>
      <c r="Q236" s="2">
        <f>'Set a analizar'!Q848</f>
        <v>0</v>
      </c>
    </row>
    <row r="237" spans="2:17" ht="30" x14ac:dyDescent="0.25">
      <c r="B237" s="2">
        <f>'Set a analizar'!B849</f>
        <v>-1</v>
      </c>
      <c r="C237" s="2" t="str">
        <f>'Set a analizar'!C849</f>
        <v>B15</v>
      </c>
      <c r="D237" s="2">
        <f>'Set a analizar'!D849</f>
        <v>15</v>
      </c>
      <c r="E237" s="2" t="str">
        <f>'Set a analizar'!E849</f>
        <v>C6</v>
      </c>
      <c r="F237" s="2" t="str">
        <f>'Set a analizar'!F849</f>
        <v>Combination</v>
      </c>
      <c r="G237" s="2" t="str">
        <f>'Set a analizar'!G849</f>
        <v>Min</v>
      </c>
      <c r="H237" s="2">
        <f>'Set a analizar'!H849</f>
        <v>0.83</v>
      </c>
      <c r="I237" s="2">
        <f>'Set a analizar'!I849</f>
        <v>0</v>
      </c>
      <c r="J237" s="2">
        <f>'Set a analizar'!J849</f>
        <v>-7.7584999999999997</v>
      </c>
      <c r="K237" s="2">
        <f>'Set a analizar'!K849</f>
        <v>0</v>
      </c>
      <c r="L237" s="2">
        <f>'Set a analizar'!L849</f>
        <v>0</v>
      </c>
      <c r="M237" s="2">
        <f>'Set a analizar'!M849</f>
        <v>0</v>
      </c>
      <c r="N237" s="2">
        <f>'Set a analizar'!N849</f>
        <v>-2.6818</v>
      </c>
      <c r="O237" s="2">
        <f>'Set a analizar'!O849</f>
        <v>46037</v>
      </c>
      <c r="P237" s="2">
        <f>'Set a analizar'!P849</f>
        <v>0.83</v>
      </c>
      <c r="Q237" s="2">
        <f>'Set a analizar'!Q849</f>
        <v>0</v>
      </c>
    </row>
    <row r="238" spans="2:17" ht="30" x14ac:dyDescent="0.25">
      <c r="B238" s="2">
        <f>'Set a analizar'!B850</f>
        <v>-1</v>
      </c>
      <c r="C238" s="2" t="str">
        <f>'Set a analizar'!C850</f>
        <v>B15</v>
      </c>
      <c r="D238" s="2">
        <f>'Set a analizar'!D850</f>
        <v>15</v>
      </c>
      <c r="E238" s="2" t="str">
        <f>'Set a analizar'!E850</f>
        <v>C6</v>
      </c>
      <c r="F238" s="2" t="str">
        <f>'Set a analizar'!F850</f>
        <v>Combination</v>
      </c>
      <c r="G238" s="2" t="str">
        <f>'Set a analizar'!G850</f>
        <v>Min</v>
      </c>
      <c r="H238" s="2">
        <f>'Set a analizar'!H850</f>
        <v>0.83</v>
      </c>
      <c r="I238" s="2">
        <f>'Set a analizar'!I850</f>
        <v>0</v>
      </c>
      <c r="J238" s="2">
        <f>'Set a analizar'!J850</f>
        <v>-5.7672999999999996</v>
      </c>
      <c r="K238" s="2">
        <f>'Set a analizar'!K850</f>
        <v>0</v>
      </c>
      <c r="L238" s="2">
        <f>'Set a analizar'!L850</f>
        <v>0</v>
      </c>
      <c r="M238" s="2">
        <f>'Set a analizar'!M850</f>
        <v>0</v>
      </c>
      <c r="N238" s="2">
        <f>'Set a analizar'!N850</f>
        <v>-2.3856000000000002</v>
      </c>
      <c r="O238" s="2">
        <f>'Set a analizar'!O850</f>
        <v>46068</v>
      </c>
      <c r="P238" s="2">
        <f>'Set a analizar'!P850</f>
        <v>0</v>
      </c>
      <c r="Q238" s="2">
        <f>'Set a analizar'!Q850</f>
        <v>0</v>
      </c>
    </row>
    <row r="239" spans="2:17" ht="30" x14ac:dyDescent="0.25">
      <c r="B239" s="2">
        <f>'Set a analizar'!B851</f>
        <v>-1</v>
      </c>
      <c r="C239" s="2" t="str">
        <f>'Set a analizar'!C851</f>
        <v>B15</v>
      </c>
      <c r="D239" s="2">
        <f>'Set a analizar'!D851</f>
        <v>15</v>
      </c>
      <c r="E239" s="2" t="str">
        <f>'Set a analizar'!E851</f>
        <v>C6</v>
      </c>
      <c r="F239" s="2" t="str">
        <f>'Set a analizar'!F851</f>
        <v>Combination</v>
      </c>
      <c r="G239" s="2" t="str">
        <f>'Set a analizar'!G851</f>
        <v>Min</v>
      </c>
      <c r="H239" s="2">
        <f>'Set a analizar'!H851</f>
        <v>1.2448999999999999</v>
      </c>
      <c r="I239" s="2">
        <f>'Set a analizar'!I851</f>
        <v>0</v>
      </c>
      <c r="J239" s="2">
        <f>'Set a analizar'!J851</f>
        <v>-5.6116000000000001</v>
      </c>
      <c r="K239" s="2">
        <f>'Set a analizar'!K851</f>
        <v>0</v>
      </c>
      <c r="L239" s="2">
        <f>'Set a analizar'!L851</f>
        <v>0</v>
      </c>
      <c r="M239" s="2">
        <f>'Set a analizar'!M851</f>
        <v>0</v>
      </c>
      <c r="N239" s="2">
        <f>'Set a analizar'!N851</f>
        <v>-2.5399999999999999E-2</v>
      </c>
      <c r="O239" s="2">
        <f>'Set a analizar'!O851</f>
        <v>46068</v>
      </c>
      <c r="P239" s="2">
        <f>'Set a analizar'!P851</f>
        <v>0.41499999999999998</v>
      </c>
      <c r="Q239" s="2">
        <f>'Set a analizar'!Q851</f>
        <v>0</v>
      </c>
    </row>
    <row r="240" spans="2:17" ht="30" x14ac:dyDescent="0.25">
      <c r="B240" s="2">
        <f>'Set a analizar'!B852</f>
        <v>-1</v>
      </c>
      <c r="C240" s="2" t="str">
        <f>'Set a analizar'!C852</f>
        <v>B15</v>
      </c>
      <c r="D240" s="2">
        <f>'Set a analizar'!D852</f>
        <v>15</v>
      </c>
      <c r="E240" s="2" t="str">
        <f>'Set a analizar'!E852</f>
        <v>C6</v>
      </c>
      <c r="F240" s="2" t="str">
        <f>'Set a analizar'!F852</f>
        <v>Combination</v>
      </c>
      <c r="G240" s="2" t="str">
        <f>'Set a analizar'!G852</f>
        <v>Min</v>
      </c>
      <c r="H240" s="2">
        <f>'Set a analizar'!H852</f>
        <v>1.6598999999999999</v>
      </c>
      <c r="I240" s="2">
        <f>'Set a analizar'!I852</f>
        <v>0</v>
      </c>
      <c r="J240" s="2">
        <f>'Set a analizar'!J852</f>
        <v>-5.4560000000000004</v>
      </c>
      <c r="K240" s="2">
        <f>'Set a analizar'!K852</f>
        <v>0</v>
      </c>
      <c r="L240" s="2">
        <f>'Set a analizar'!L852</f>
        <v>0</v>
      </c>
      <c r="M240" s="2">
        <f>'Set a analizar'!M852</f>
        <v>0</v>
      </c>
      <c r="N240" s="2">
        <f>'Set a analizar'!N852</f>
        <v>2.2644000000000002</v>
      </c>
      <c r="O240" s="2">
        <f>'Set a analizar'!O852</f>
        <v>46068</v>
      </c>
      <c r="P240" s="2">
        <f>'Set a analizar'!P852</f>
        <v>0.83</v>
      </c>
      <c r="Q240" s="2">
        <f>'Set a analizar'!Q852</f>
        <v>0</v>
      </c>
    </row>
    <row r="241" spans="2:17" ht="30" x14ac:dyDescent="0.25">
      <c r="B241" s="2">
        <f>'Set a analizar'!B853</f>
        <v>-1</v>
      </c>
      <c r="C241" s="2" t="str">
        <f>'Set a analizar'!C853</f>
        <v>B15</v>
      </c>
      <c r="D241" s="2">
        <f>'Set a analizar'!D853</f>
        <v>15</v>
      </c>
      <c r="E241" s="2" t="str">
        <f>'Set a analizar'!E853</f>
        <v>C6</v>
      </c>
      <c r="F241" s="2" t="str">
        <f>'Set a analizar'!F853</f>
        <v>Combination</v>
      </c>
      <c r="G241" s="2" t="str">
        <f>'Set a analizar'!G853</f>
        <v>Min</v>
      </c>
      <c r="H241" s="2">
        <f>'Set a analizar'!H853</f>
        <v>1.6598999999999999</v>
      </c>
      <c r="I241" s="2">
        <f>'Set a analizar'!I853</f>
        <v>0</v>
      </c>
      <c r="J241" s="2">
        <f>'Set a analizar'!J853</f>
        <v>-2.8534999999999999</v>
      </c>
      <c r="K241" s="2">
        <f>'Set a analizar'!K853</f>
        <v>0</v>
      </c>
      <c r="L241" s="2">
        <f>'Set a analizar'!L853</f>
        <v>0</v>
      </c>
      <c r="M241" s="2">
        <f>'Set a analizar'!M853</f>
        <v>0</v>
      </c>
      <c r="N241" s="2">
        <f>'Set a analizar'!N853</f>
        <v>2.4338000000000002</v>
      </c>
      <c r="O241" s="2">
        <f>'Set a analizar'!O853</f>
        <v>46096</v>
      </c>
      <c r="P241" s="2">
        <f>'Set a analizar'!P853</f>
        <v>0</v>
      </c>
      <c r="Q241" s="2">
        <f>'Set a analizar'!Q853</f>
        <v>0</v>
      </c>
    </row>
    <row r="242" spans="2:17" ht="30" x14ac:dyDescent="0.25">
      <c r="B242" s="2">
        <f>'Set a analizar'!B854</f>
        <v>-1</v>
      </c>
      <c r="C242" s="2" t="str">
        <f>'Set a analizar'!C854</f>
        <v>B15</v>
      </c>
      <c r="D242" s="2">
        <f>'Set a analizar'!D854</f>
        <v>15</v>
      </c>
      <c r="E242" s="2" t="str">
        <f>'Set a analizar'!E854</f>
        <v>C6</v>
      </c>
      <c r="F242" s="2" t="str">
        <f>'Set a analizar'!F854</f>
        <v>Combination</v>
      </c>
      <c r="G242" s="2" t="str">
        <f>'Set a analizar'!G854</f>
        <v>Min</v>
      </c>
      <c r="H242" s="2">
        <f>'Set a analizar'!H854</f>
        <v>2.1347</v>
      </c>
      <c r="I242" s="2">
        <f>'Set a analizar'!I854</f>
        <v>0</v>
      </c>
      <c r="J242" s="2">
        <f>'Set a analizar'!J854</f>
        <v>-2.6753999999999998</v>
      </c>
      <c r="K242" s="2">
        <f>'Set a analizar'!K854</f>
        <v>0</v>
      </c>
      <c r="L242" s="2">
        <f>'Set a analizar'!L854</f>
        <v>0</v>
      </c>
      <c r="M242" s="2">
        <f>'Set a analizar'!M854</f>
        <v>0</v>
      </c>
      <c r="N242" s="2">
        <f>'Set a analizar'!N854</f>
        <v>3.7393000000000001</v>
      </c>
      <c r="O242" s="2">
        <f>'Set a analizar'!O854</f>
        <v>46096</v>
      </c>
      <c r="P242" s="2">
        <f>'Set a analizar'!P854</f>
        <v>0.4748</v>
      </c>
      <c r="Q242" s="2">
        <f>'Set a analizar'!Q854</f>
        <v>0</v>
      </c>
    </row>
    <row r="243" spans="2:17" ht="30" x14ac:dyDescent="0.25">
      <c r="B243" s="2">
        <f>'Set a analizar'!B855</f>
        <v>-1</v>
      </c>
      <c r="C243" s="2" t="str">
        <f>'Set a analizar'!C855</f>
        <v>B15</v>
      </c>
      <c r="D243" s="2">
        <f>'Set a analizar'!D855</f>
        <v>15</v>
      </c>
      <c r="E243" s="2" t="str">
        <f>'Set a analizar'!E855</f>
        <v>C6</v>
      </c>
      <c r="F243" s="2" t="str">
        <f>'Set a analizar'!F855</f>
        <v>Combination</v>
      </c>
      <c r="G243" s="2" t="str">
        <f>'Set a analizar'!G855</f>
        <v>Min</v>
      </c>
      <c r="H243" s="2">
        <f>'Set a analizar'!H855</f>
        <v>2.6095000000000002</v>
      </c>
      <c r="I243" s="2">
        <f>'Set a analizar'!I855</f>
        <v>0</v>
      </c>
      <c r="J243" s="2">
        <f>'Set a analizar'!J855</f>
        <v>-2.4973000000000001</v>
      </c>
      <c r="K243" s="2">
        <f>'Set a analizar'!K855</f>
        <v>0</v>
      </c>
      <c r="L243" s="2">
        <f>'Set a analizar'!L855</f>
        <v>0</v>
      </c>
      <c r="M243" s="2">
        <f>'Set a analizar'!M855</f>
        <v>0</v>
      </c>
      <c r="N243" s="2">
        <f>'Set a analizar'!N855</f>
        <v>4.9599000000000002</v>
      </c>
      <c r="O243" s="2">
        <f>'Set a analizar'!O855</f>
        <v>46096</v>
      </c>
      <c r="P243" s="2">
        <f>'Set a analizar'!P855</f>
        <v>0.9496</v>
      </c>
      <c r="Q243" s="2">
        <f>'Set a analizar'!Q855</f>
        <v>0</v>
      </c>
    </row>
    <row r="244" spans="2:17" ht="30" x14ac:dyDescent="0.25">
      <c r="B244" s="2">
        <f>'Set a analizar'!B856</f>
        <v>-1</v>
      </c>
      <c r="C244" s="2" t="str">
        <f>'Set a analizar'!C856</f>
        <v>B15</v>
      </c>
      <c r="D244" s="2">
        <f>'Set a analizar'!D856</f>
        <v>15</v>
      </c>
      <c r="E244" s="2" t="str">
        <f>'Set a analizar'!E856</f>
        <v>C6</v>
      </c>
      <c r="F244" s="2" t="str">
        <f>'Set a analizar'!F856</f>
        <v>Combination</v>
      </c>
      <c r="G244" s="2" t="str">
        <f>'Set a analizar'!G856</f>
        <v>Min</v>
      </c>
      <c r="H244" s="2">
        <f>'Set a analizar'!H856</f>
        <v>2.6095000000000002</v>
      </c>
      <c r="I244" s="2">
        <f>'Set a analizar'!I856</f>
        <v>0</v>
      </c>
      <c r="J244" s="2">
        <f>'Set a analizar'!J856</f>
        <v>0.57010000000000005</v>
      </c>
      <c r="K244" s="2">
        <f>'Set a analizar'!K856</f>
        <v>0</v>
      </c>
      <c r="L244" s="2">
        <f>'Set a analizar'!L856</f>
        <v>0</v>
      </c>
      <c r="M244" s="2">
        <f>'Set a analizar'!M856</f>
        <v>0</v>
      </c>
      <c r="N244" s="2">
        <f>'Set a analizar'!N856</f>
        <v>4.9950999999999999</v>
      </c>
      <c r="O244" s="2">
        <f>'Set a analizar'!O856</f>
        <v>46127</v>
      </c>
      <c r="P244" s="2">
        <f>'Set a analizar'!P856</f>
        <v>0</v>
      </c>
      <c r="Q244" s="2">
        <f>'Set a analizar'!Q856</f>
        <v>0</v>
      </c>
    </row>
    <row r="245" spans="2:17" ht="30" x14ac:dyDescent="0.25">
      <c r="B245" s="2">
        <f>'Set a analizar'!B857</f>
        <v>-1</v>
      </c>
      <c r="C245" s="2" t="str">
        <f>'Set a analizar'!C857</f>
        <v>B15</v>
      </c>
      <c r="D245" s="2">
        <f>'Set a analizar'!D857</f>
        <v>15</v>
      </c>
      <c r="E245" s="2" t="str">
        <f>'Set a analizar'!E857</f>
        <v>C6</v>
      </c>
      <c r="F245" s="2" t="str">
        <f>'Set a analizar'!F857</f>
        <v>Combination</v>
      </c>
      <c r="G245" s="2" t="str">
        <f>'Set a analizar'!G857</f>
        <v>Min</v>
      </c>
      <c r="H245" s="2">
        <f>'Set a analizar'!H857</f>
        <v>3.0844</v>
      </c>
      <c r="I245" s="2">
        <f>'Set a analizar'!I857</f>
        <v>0</v>
      </c>
      <c r="J245" s="2">
        <f>'Set a analizar'!J857</f>
        <v>0.74819999999999998</v>
      </c>
      <c r="K245" s="2">
        <f>'Set a analizar'!K857</f>
        <v>0</v>
      </c>
      <c r="L245" s="2">
        <f>'Set a analizar'!L857</f>
        <v>0</v>
      </c>
      <c r="M245" s="2">
        <f>'Set a analizar'!M857</f>
        <v>0</v>
      </c>
      <c r="N245" s="2">
        <f>'Set a analizar'!N857</f>
        <v>4.6806000000000001</v>
      </c>
      <c r="O245" s="2">
        <f>'Set a analizar'!O857</f>
        <v>46127</v>
      </c>
      <c r="P245" s="2">
        <f>'Set a analizar'!P857</f>
        <v>0.4748</v>
      </c>
      <c r="Q245" s="2">
        <f>'Set a analizar'!Q857</f>
        <v>0</v>
      </c>
    </row>
    <row r="246" spans="2:17" ht="30" x14ac:dyDescent="0.25">
      <c r="B246" s="2">
        <f>'Set a analizar'!B858</f>
        <v>-1</v>
      </c>
      <c r="C246" s="2" t="str">
        <f>'Set a analizar'!C858</f>
        <v>B15</v>
      </c>
      <c r="D246" s="2">
        <f>'Set a analizar'!D858</f>
        <v>15</v>
      </c>
      <c r="E246" s="2" t="str">
        <f>'Set a analizar'!E858</f>
        <v>C6</v>
      </c>
      <c r="F246" s="2" t="str">
        <f>'Set a analizar'!F858</f>
        <v>Combination</v>
      </c>
      <c r="G246" s="2" t="str">
        <f>'Set a analizar'!G858</f>
        <v>Min</v>
      </c>
      <c r="H246" s="2">
        <f>'Set a analizar'!H858</f>
        <v>3.5592000000000001</v>
      </c>
      <c r="I246" s="2">
        <f>'Set a analizar'!I858</f>
        <v>0</v>
      </c>
      <c r="J246" s="2">
        <f>'Set a analizar'!J858</f>
        <v>0.92630000000000001</v>
      </c>
      <c r="K246" s="2">
        <f>'Set a analizar'!K858</f>
        <v>0</v>
      </c>
      <c r="L246" s="2">
        <f>'Set a analizar'!L858</f>
        <v>0</v>
      </c>
      <c r="M246" s="2">
        <f>'Set a analizar'!M858</f>
        <v>0</v>
      </c>
      <c r="N246" s="2">
        <f>'Set a analizar'!N858</f>
        <v>4.2816000000000001</v>
      </c>
      <c r="O246" s="2">
        <f>'Set a analizar'!O858</f>
        <v>46127</v>
      </c>
      <c r="P246" s="2">
        <f>'Set a analizar'!P858</f>
        <v>0.9496</v>
      </c>
      <c r="Q246" s="2">
        <f>'Set a analizar'!Q858</f>
        <v>0</v>
      </c>
    </row>
    <row r="247" spans="2:17" ht="30" x14ac:dyDescent="0.25">
      <c r="B247" s="2">
        <f>'Set a analizar'!B859</f>
        <v>-1</v>
      </c>
      <c r="C247" s="2" t="str">
        <f>'Set a analizar'!C859</f>
        <v>B15</v>
      </c>
      <c r="D247" s="2">
        <f>'Set a analizar'!D859</f>
        <v>15</v>
      </c>
      <c r="E247" s="2" t="str">
        <f>'Set a analizar'!E859</f>
        <v>C6</v>
      </c>
      <c r="F247" s="2" t="str">
        <f>'Set a analizar'!F859</f>
        <v>Combination</v>
      </c>
      <c r="G247" s="2" t="str">
        <f>'Set a analizar'!G859</f>
        <v>Min</v>
      </c>
      <c r="H247" s="2">
        <f>'Set a analizar'!H859</f>
        <v>3.5592000000000001</v>
      </c>
      <c r="I247" s="2">
        <f>'Set a analizar'!I859</f>
        <v>0</v>
      </c>
      <c r="J247" s="2">
        <f>'Set a analizar'!J859</f>
        <v>4.0038</v>
      </c>
      <c r="K247" s="2">
        <f>'Set a analizar'!K859</f>
        <v>0</v>
      </c>
      <c r="L247" s="2">
        <f>'Set a analizar'!L859</f>
        <v>0</v>
      </c>
      <c r="M247" s="2">
        <f>'Set a analizar'!M859</f>
        <v>0</v>
      </c>
      <c r="N247" s="2">
        <f>'Set a analizar'!N859</f>
        <v>4.1905000000000001</v>
      </c>
      <c r="O247" s="2">
        <f>'Set a analizar'!O859</f>
        <v>46157</v>
      </c>
      <c r="P247" s="2">
        <f>'Set a analizar'!P859</f>
        <v>0</v>
      </c>
      <c r="Q247" s="2">
        <f>'Set a analizar'!Q859</f>
        <v>0</v>
      </c>
    </row>
    <row r="248" spans="2:17" ht="30" x14ac:dyDescent="0.25">
      <c r="B248" s="2">
        <f>'Set a analizar'!B860</f>
        <v>-1</v>
      </c>
      <c r="C248" s="2" t="str">
        <f>'Set a analizar'!C860</f>
        <v>B15</v>
      </c>
      <c r="D248" s="2">
        <f>'Set a analizar'!D860</f>
        <v>15</v>
      </c>
      <c r="E248" s="2" t="str">
        <f>'Set a analizar'!E860</f>
        <v>C6</v>
      </c>
      <c r="F248" s="2" t="str">
        <f>'Set a analizar'!F860</f>
        <v>Combination</v>
      </c>
      <c r="G248" s="2" t="str">
        <f>'Set a analizar'!G860</f>
        <v>Min</v>
      </c>
      <c r="H248" s="2">
        <f>'Set a analizar'!H860</f>
        <v>4.0339999999999998</v>
      </c>
      <c r="I248" s="2">
        <f>'Set a analizar'!I860</f>
        <v>0</v>
      </c>
      <c r="J248" s="2">
        <f>'Set a analizar'!J860</f>
        <v>4.1818999999999997</v>
      </c>
      <c r="K248" s="2">
        <f>'Set a analizar'!K860</f>
        <v>0</v>
      </c>
      <c r="L248" s="2">
        <f>'Set a analizar'!L860</f>
        <v>0</v>
      </c>
      <c r="M248" s="2">
        <f>'Set a analizar'!M860</f>
        <v>0</v>
      </c>
      <c r="N248" s="2">
        <f>'Set a analizar'!N860</f>
        <v>2.2471000000000001</v>
      </c>
      <c r="O248" s="2">
        <f>'Set a analizar'!O860</f>
        <v>46157</v>
      </c>
      <c r="P248" s="2">
        <f>'Set a analizar'!P860</f>
        <v>0.4748</v>
      </c>
      <c r="Q248" s="2">
        <f>'Set a analizar'!Q860</f>
        <v>0</v>
      </c>
    </row>
    <row r="249" spans="2:17" ht="30" x14ac:dyDescent="0.25">
      <c r="B249" s="2">
        <f>'Set a analizar'!B861</f>
        <v>-1</v>
      </c>
      <c r="C249" s="2" t="str">
        <f>'Set a analizar'!C861</f>
        <v>B15</v>
      </c>
      <c r="D249" s="2">
        <f>'Set a analizar'!D861</f>
        <v>15</v>
      </c>
      <c r="E249" s="2" t="str">
        <f>'Set a analizar'!E861</f>
        <v>C6</v>
      </c>
      <c r="F249" s="2" t="str">
        <f>'Set a analizar'!F861</f>
        <v>Combination</v>
      </c>
      <c r="G249" s="2" t="str">
        <f>'Set a analizar'!G861</f>
        <v>Min</v>
      </c>
      <c r="H249" s="2">
        <f>'Set a analizar'!H861</f>
        <v>4.5087999999999999</v>
      </c>
      <c r="I249" s="2">
        <f>'Set a analizar'!I861</f>
        <v>0</v>
      </c>
      <c r="J249" s="2">
        <f>'Set a analizar'!J861</f>
        <v>4.3598999999999997</v>
      </c>
      <c r="K249" s="2">
        <f>'Set a analizar'!K861</f>
        <v>0</v>
      </c>
      <c r="L249" s="2">
        <f>'Set a analizar'!L861</f>
        <v>0</v>
      </c>
      <c r="M249" s="2">
        <f>'Set a analizar'!M861</f>
        <v>0</v>
      </c>
      <c r="N249" s="2">
        <f>'Set a analizar'!N861</f>
        <v>0.219</v>
      </c>
      <c r="O249" s="2">
        <f>'Set a analizar'!O861</f>
        <v>46157</v>
      </c>
      <c r="P249" s="2">
        <f>'Set a analizar'!P861</f>
        <v>0.9496</v>
      </c>
      <c r="Q249" s="2">
        <f>'Set a analizar'!Q861</f>
        <v>0</v>
      </c>
    </row>
    <row r="250" spans="2:17" ht="30" x14ac:dyDescent="0.25">
      <c r="B250" s="2">
        <f>'Set a analizar'!B862</f>
        <v>-1</v>
      </c>
      <c r="C250" s="2" t="str">
        <f>'Set a analizar'!C862</f>
        <v>B15</v>
      </c>
      <c r="D250" s="2">
        <f>'Set a analizar'!D862</f>
        <v>15</v>
      </c>
      <c r="E250" s="2" t="str">
        <f>'Set a analizar'!E862</f>
        <v>C6</v>
      </c>
      <c r="F250" s="2" t="str">
        <f>'Set a analizar'!F862</f>
        <v>Combination</v>
      </c>
      <c r="G250" s="2" t="str">
        <f>'Set a analizar'!G862</f>
        <v>Min</v>
      </c>
      <c r="H250" s="2">
        <f>'Set a analizar'!H862</f>
        <v>4.5087999999999999</v>
      </c>
      <c r="I250" s="2">
        <f>'Set a analizar'!I862</f>
        <v>0</v>
      </c>
      <c r="J250" s="2">
        <f>'Set a analizar'!J862</f>
        <v>7.2346000000000004</v>
      </c>
      <c r="K250" s="2">
        <f>'Set a analizar'!K862</f>
        <v>0</v>
      </c>
      <c r="L250" s="2">
        <f>'Set a analizar'!L862</f>
        <v>0</v>
      </c>
      <c r="M250" s="2">
        <f>'Set a analizar'!M862</f>
        <v>0</v>
      </c>
      <c r="N250" s="2">
        <f>'Set a analizar'!N862</f>
        <v>2.8999999999999998E-3</v>
      </c>
      <c r="O250" s="2">
        <f>'Set a analizar'!O862</f>
        <v>46188</v>
      </c>
      <c r="P250" s="2">
        <f>'Set a analizar'!P862</f>
        <v>0</v>
      </c>
      <c r="Q250" s="2">
        <f>'Set a analizar'!Q862</f>
        <v>0</v>
      </c>
    </row>
    <row r="251" spans="2:17" ht="30" x14ac:dyDescent="0.25">
      <c r="B251" s="2">
        <f>'Set a analizar'!B863</f>
        <v>-1</v>
      </c>
      <c r="C251" s="2" t="str">
        <f>'Set a analizar'!C863</f>
        <v>B15</v>
      </c>
      <c r="D251" s="2">
        <f>'Set a analizar'!D863</f>
        <v>15</v>
      </c>
      <c r="E251" s="2" t="str">
        <f>'Set a analizar'!E863</f>
        <v>C6</v>
      </c>
      <c r="F251" s="2" t="str">
        <f>'Set a analizar'!F863</f>
        <v>Combination</v>
      </c>
      <c r="G251" s="2" t="str">
        <f>'Set a analizar'!G863</f>
        <v>Min</v>
      </c>
      <c r="H251" s="2">
        <f>'Set a analizar'!H863</f>
        <v>4.9836</v>
      </c>
      <c r="I251" s="2">
        <f>'Set a analizar'!I863</f>
        <v>0</v>
      </c>
      <c r="J251" s="2">
        <f>'Set a analizar'!J863</f>
        <v>7.4127000000000001</v>
      </c>
      <c r="K251" s="2">
        <f>'Set a analizar'!K863</f>
        <v>0</v>
      </c>
      <c r="L251" s="2">
        <f>'Set a analizar'!L863</f>
        <v>0</v>
      </c>
      <c r="M251" s="2">
        <f>'Set a analizar'!M863</f>
        <v>0</v>
      </c>
      <c r="N251" s="2">
        <f>'Set a analizar'!N863</f>
        <v>-3.4750999999999999</v>
      </c>
      <c r="O251" s="2">
        <f>'Set a analizar'!O863</f>
        <v>46188</v>
      </c>
      <c r="P251" s="2">
        <f>'Set a analizar'!P863</f>
        <v>0.4748</v>
      </c>
      <c r="Q251" s="2">
        <f>'Set a analizar'!Q863</f>
        <v>0</v>
      </c>
    </row>
    <row r="252" spans="2:17" ht="30" x14ac:dyDescent="0.25">
      <c r="B252" s="2">
        <f>'Set a analizar'!B864</f>
        <v>-1</v>
      </c>
      <c r="C252" s="2" t="str">
        <f>'Set a analizar'!C864</f>
        <v>B15</v>
      </c>
      <c r="D252" s="2">
        <f>'Set a analizar'!D864</f>
        <v>15</v>
      </c>
      <c r="E252" s="2" t="str">
        <f>'Set a analizar'!E864</f>
        <v>C6</v>
      </c>
      <c r="F252" s="2" t="str">
        <f>'Set a analizar'!F864</f>
        <v>Combination</v>
      </c>
      <c r="G252" s="2" t="str">
        <f>'Set a analizar'!G864</f>
        <v>Min</v>
      </c>
      <c r="H252" s="2">
        <f>'Set a analizar'!H864</f>
        <v>5.4584000000000001</v>
      </c>
      <c r="I252" s="2">
        <f>'Set a analizar'!I864</f>
        <v>0</v>
      </c>
      <c r="J252" s="2">
        <f>'Set a analizar'!J864</f>
        <v>7.5907</v>
      </c>
      <c r="K252" s="2">
        <f>'Set a analizar'!K864</f>
        <v>0</v>
      </c>
      <c r="L252" s="2">
        <f>'Set a analizar'!L864</f>
        <v>0</v>
      </c>
      <c r="M252" s="2">
        <f>'Set a analizar'!M864</f>
        <v>0</v>
      </c>
      <c r="N252" s="2">
        <f>'Set a analizar'!N864</f>
        <v>-7.0407000000000002</v>
      </c>
      <c r="O252" s="2">
        <f>'Set a analizar'!O864</f>
        <v>46188</v>
      </c>
      <c r="P252" s="2">
        <f>'Set a analizar'!P864</f>
        <v>0.9496</v>
      </c>
      <c r="Q252" s="2">
        <f>'Set a analizar'!Q864</f>
        <v>0</v>
      </c>
    </row>
    <row r="253" spans="2:17" ht="30" x14ac:dyDescent="0.25">
      <c r="B253" s="2">
        <f>'Set a analizar'!B865</f>
        <v>-1</v>
      </c>
      <c r="C253" s="2" t="str">
        <f>'Set a analizar'!C865</f>
        <v>B15</v>
      </c>
      <c r="D253" s="2">
        <f>'Set a analizar'!D865</f>
        <v>15</v>
      </c>
      <c r="E253" s="2" t="str">
        <f>'Set a analizar'!E865</f>
        <v>C6</v>
      </c>
      <c r="F253" s="2" t="str">
        <f>'Set a analizar'!F865</f>
        <v>Combination</v>
      </c>
      <c r="G253" s="2" t="str">
        <f>'Set a analizar'!G865</f>
        <v>Min</v>
      </c>
      <c r="H253" s="2">
        <f>'Set a analizar'!H865</f>
        <v>5.4584000000000001</v>
      </c>
      <c r="I253" s="2">
        <f>'Set a analizar'!I865</f>
        <v>0</v>
      </c>
      <c r="J253" s="2">
        <f>'Set a analizar'!J865</f>
        <v>9.8922000000000008</v>
      </c>
      <c r="K253" s="2">
        <f>'Set a analizar'!K865</f>
        <v>0</v>
      </c>
      <c r="L253" s="2">
        <f>'Set a analizar'!L865</f>
        <v>0</v>
      </c>
      <c r="M253" s="2">
        <f>'Set a analizar'!M865</f>
        <v>0</v>
      </c>
      <c r="N253" s="2">
        <f>'Set a analizar'!N865</f>
        <v>-7.3826999999999998</v>
      </c>
      <c r="O253" s="2">
        <f>'Set a analizar'!O865</f>
        <v>46218</v>
      </c>
      <c r="P253" s="2">
        <f>'Set a analizar'!P865</f>
        <v>0</v>
      </c>
      <c r="Q253" s="2">
        <f>'Set a analizar'!Q865</f>
        <v>0</v>
      </c>
    </row>
    <row r="254" spans="2:17" ht="30" x14ac:dyDescent="0.25">
      <c r="B254" s="2">
        <f>'Set a analizar'!B866</f>
        <v>-1</v>
      </c>
      <c r="C254" s="2" t="str">
        <f>'Set a analizar'!C866</f>
        <v>B15</v>
      </c>
      <c r="D254" s="2">
        <f>'Set a analizar'!D866</f>
        <v>15</v>
      </c>
      <c r="E254" s="2" t="str">
        <f>'Set a analizar'!E866</f>
        <v>C6</v>
      </c>
      <c r="F254" s="2" t="str">
        <f>'Set a analizar'!F866</f>
        <v>Combination</v>
      </c>
      <c r="G254" s="2" t="str">
        <f>'Set a analizar'!G866</f>
        <v>Min</v>
      </c>
      <c r="H254" s="2">
        <f>'Set a analizar'!H866</f>
        <v>5.8582000000000001</v>
      </c>
      <c r="I254" s="2">
        <f>'Set a analizar'!I866</f>
        <v>0</v>
      </c>
      <c r="J254" s="2">
        <f>'Set a analizar'!J866</f>
        <v>10.0421</v>
      </c>
      <c r="K254" s="2">
        <f>'Set a analizar'!K866</f>
        <v>0</v>
      </c>
      <c r="L254" s="2">
        <f>'Set a analizar'!L866</f>
        <v>0</v>
      </c>
      <c r="M254" s="2">
        <f>'Set a analizar'!M866</f>
        <v>0</v>
      </c>
      <c r="N254" s="2">
        <f>'Set a analizar'!N866</f>
        <v>-11.380599999999999</v>
      </c>
      <c r="O254" s="2">
        <f>'Set a analizar'!O866</f>
        <v>46218</v>
      </c>
      <c r="P254" s="2">
        <f>'Set a analizar'!P866</f>
        <v>0.39979999999999999</v>
      </c>
      <c r="Q254" s="2">
        <f>'Set a analizar'!Q866</f>
        <v>0</v>
      </c>
    </row>
    <row r="255" spans="2:17" ht="30" x14ac:dyDescent="0.25">
      <c r="B255" s="2">
        <f>'Set a analizar'!B867</f>
        <v>-1</v>
      </c>
      <c r="C255" s="2" t="str">
        <f>'Set a analizar'!C867</f>
        <v>B15</v>
      </c>
      <c r="D255" s="2">
        <f>'Set a analizar'!D867</f>
        <v>15</v>
      </c>
      <c r="E255" s="2" t="str">
        <f>'Set a analizar'!E867</f>
        <v>C6</v>
      </c>
      <c r="F255" s="2" t="str">
        <f>'Set a analizar'!F867</f>
        <v>Combination</v>
      </c>
      <c r="G255" s="2" t="str">
        <f>'Set a analizar'!G867</f>
        <v>Min</v>
      </c>
      <c r="H255" s="2">
        <f>'Set a analizar'!H867</f>
        <v>6.2580999999999998</v>
      </c>
      <c r="I255" s="2">
        <f>'Set a analizar'!I867</f>
        <v>0</v>
      </c>
      <c r="J255" s="2">
        <f>'Set a analizar'!J867</f>
        <v>10.192</v>
      </c>
      <c r="K255" s="2">
        <f>'Set a analizar'!K867</f>
        <v>0</v>
      </c>
      <c r="L255" s="2">
        <f>'Set a analizar'!L867</f>
        <v>0</v>
      </c>
      <c r="M255" s="2">
        <f>'Set a analizar'!M867</f>
        <v>0</v>
      </c>
      <c r="N255" s="2">
        <f>'Set a analizar'!N867</f>
        <v>-15.439299999999999</v>
      </c>
      <c r="O255" s="2">
        <f>'Set a analizar'!O867</f>
        <v>46218</v>
      </c>
      <c r="P255" s="2">
        <f>'Set a analizar'!P867</f>
        <v>0.79959999999999998</v>
      </c>
      <c r="Q255" s="2">
        <f>'Set a analizar'!Q867</f>
        <v>0</v>
      </c>
    </row>
    <row r="256" spans="2:17" ht="30" x14ac:dyDescent="0.25">
      <c r="B256" s="2">
        <f>'Set a analizar'!B868</f>
        <v>-1</v>
      </c>
      <c r="C256" s="2" t="str">
        <f>'Set a analizar'!C868</f>
        <v>B15</v>
      </c>
      <c r="D256" s="2">
        <f>'Set a analizar'!D868</f>
        <v>15</v>
      </c>
      <c r="E256" s="2" t="str">
        <f>'Set a analizar'!E868</f>
        <v>ENVC</v>
      </c>
      <c r="F256" s="2" t="str">
        <f>'Set a analizar'!F868</f>
        <v>Combination</v>
      </c>
      <c r="G256" s="2" t="str">
        <f>'Set a analizar'!G868</f>
        <v>Max</v>
      </c>
      <c r="H256" s="2">
        <f>'Set a analizar'!H868</f>
        <v>0.15</v>
      </c>
      <c r="I256" s="2">
        <f>'Set a analizar'!I868</f>
        <v>0</v>
      </c>
      <c r="J256" s="2">
        <f>'Set a analizar'!J868</f>
        <v>-3.4262000000000001</v>
      </c>
      <c r="K256" s="2">
        <f>'Set a analizar'!K868</f>
        <v>0</v>
      </c>
      <c r="L256" s="2">
        <f>'Set a analizar'!L868</f>
        <v>0</v>
      </c>
      <c r="M256" s="2">
        <f>'Set a analizar'!M868</f>
        <v>0</v>
      </c>
      <c r="N256" s="2">
        <f>'Set a analizar'!N868</f>
        <v>-3.3224999999999998</v>
      </c>
      <c r="O256" s="2">
        <f>'Set a analizar'!O868</f>
        <v>46037</v>
      </c>
      <c r="P256" s="2">
        <f>'Set a analizar'!P868</f>
        <v>0.15</v>
      </c>
      <c r="Q256" s="2">
        <f>'Set a analizar'!Q868</f>
        <v>0</v>
      </c>
    </row>
    <row r="257" spans="2:17" ht="30" x14ac:dyDescent="0.25">
      <c r="B257" s="2">
        <f>'Set a analizar'!B869</f>
        <v>-1</v>
      </c>
      <c r="C257" s="2" t="str">
        <f>'Set a analizar'!C869</f>
        <v>B15</v>
      </c>
      <c r="D257" s="2">
        <f>'Set a analizar'!D869</f>
        <v>15</v>
      </c>
      <c r="E257" s="2" t="str">
        <f>'Set a analizar'!E869</f>
        <v>ENVC</v>
      </c>
      <c r="F257" s="2" t="str">
        <f>'Set a analizar'!F869</f>
        <v>Combination</v>
      </c>
      <c r="G257" s="2" t="str">
        <f>'Set a analizar'!G869</f>
        <v>Max</v>
      </c>
      <c r="H257" s="2">
        <f>'Set a analizar'!H869</f>
        <v>0.49</v>
      </c>
      <c r="I257" s="2">
        <f>'Set a analizar'!I869</f>
        <v>0</v>
      </c>
      <c r="J257" s="2">
        <f>'Set a analizar'!J869</f>
        <v>-3.3306</v>
      </c>
      <c r="K257" s="2">
        <f>'Set a analizar'!K869</f>
        <v>0</v>
      </c>
      <c r="L257" s="2">
        <f>'Set a analizar'!L869</f>
        <v>0</v>
      </c>
      <c r="M257" s="2">
        <f>'Set a analizar'!M869</f>
        <v>0</v>
      </c>
      <c r="N257" s="2">
        <f>'Set a analizar'!N869</f>
        <v>-2.1739999999999999</v>
      </c>
      <c r="O257" s="2">
        <f>'Set a analizar'!O869</f>
        <v>46037</v>
      </c>
      <c r="P257" s="2">
        <f>'Set a analizar'!P869</f>
        <v>0.49</v>
      </c>
      <c r="Q257" s="2">
        <f>'Set a analizar'!Q869</f>
        <v>0</v>
      </c>
    </row>
    <row r="258" spans="2:17" ht="30" x14ac:dyDescent="0.25">
      <c r="B258" s="2">
        <f>'Set a analizar'!B870</f>
        <v>-1</v>
      </c>
      <c r="C258" s="2" t="str">
        <f>'Set a analizar'!C870</f>
        <v>B15</v>
      </c>
      <c r="D258" s="2">
        <f>'Set a analizar'!D870</f>
        <v>15</v>
      </c>
      <c r="E258" s="2" t="str">
        <f>'Set a analizar'!E870</f>
        <v>ENVC</v>
      </c>
      <c r="F258" s="2" t="str">
        <f>'Set a analizar'!F870</f>
        <v>Combination</v>
      </c>
      <c r="G258" s="2" t="str">
        <f>'Set a analizar'!G870</f>
        <v>Max</v>
      </c>
      <c r="H258" s="2">
        <f>'Set a analizar'!H870</f>
        <v>0.83</v>
      </c>
      <c r="I258" s="2">
        <f>'Set a analizar'!I870</f>
        <v>0</v>
      </c>
      <c r="J258" s="2">
        <f>'Set a analizar'!J870</f>
        <v>-3.2349000000000001</v>
      </c>
      <c r="K258" s="2">
        <f>'Set a analizar'!K870</f>
        <v>0</v>
      </c>
      <c r="L258" s="2">
        <f>'Set a analizar'!L870</f>
        <v>0</v>
      </c>
      <c r="M258" s="2">
        <f>'Set a analizar'!M870</f>
        <v>0</v>
      </c>
      <c r="N258" s="2">
        <f>'Set a analizar'!N870</f>
        <v>-1.0579000000000001</v>
      </c>
      <c r="O258" s="2">
        <f>'Set a analizar'!O870</f>
        <v>46037</v>
      </c>
      <c r="P258" s="2">
        <f>'Set a analizar'!P870</f>
        <v>0.83</v>
      </c>
      <c r="Q258" s="2">
        <f>'Set a analizar'!Q870</f>
        <v>0</v>
      </c>
    </row>
    <row r="259" spans="2:17" ht="30" x14ac:dyDescent="0.25">
      <c r="B259" s="2">
        <f>'Set a analizar'!B871</f>
        <v>-1</v>
      </c>
      <c r="C259" s="2" t="str">
        <f>'Set a analizar'!C871</f>
        <v>B15</v>
      </c>
      <c r="D259" s="2">
        <f>'Set a analizar'!D871</f>
        <v>15</v>
      </c>
      <c r="E259" s="2" t="str">
        <f>'Set a analizar'!E871</f>
        <v>ENVC</v>
      </c>
      <c r="F259" s="2" t="str">
        <f>'Set a analizar'!F871</f>
        <v>Combination</v>
      </c>
      <c r="G259" s="2" t="str">
        <f>'Set a analizar'!G871</f>
        <v>Max</v>
      </c>
      <c r="H259" s="2">
        <f>'Set a analizar'!H871</f>
        <v>0.83</v>
      </c>
      <c r="I259" s="2">
        <f>'Set a analizar'!I871</f>
        <v>0</v>
      </c>
      <c r="J259" s="2">
        <f>'Set a analizar'!J871</f>
        <v>-2.4611000000000001</v>
      </c>
      <c r="K259" s="2">
        <f>'Set a analizar'!K871</f>
        <v>0</v>
      </c>
      <c r="L259" s="2">
        <f>'Set a analizar'!L871</f>
        <v>0</v>
      </c>
      <c r="M259" s="2">
        <f>'Set a analizar'!M871</f>
        <v>0</v>
      </c>
      <c r="N259" s="2">
        <f>'Set a analizar'!N871</f>
        <v>-0.93289999999999995</v>
      </c>
      <c r="O259" s="2">
        <f>'Set a analizar'!O871</f>
        <v>46068</v>
      </c>
      <c r="P259" s="2">
        <f>'Set a analizar'!P871</f>
        <v>0</v>
      </c>
      <c r="Q259" s="2">
        <f>'Set a analizar'!Q871</f>
        <v>0</v>
      </c>
    </row>
    <row r="260" spans="2:17" ht="30" x14ac:dyDescent="0.25">
      <c r="B260" s="2">
        <f>'Set a analizar'!B872</f>
        <v>-1</v>
      </c>
      <c r="C260" s="2" t="str">
        <f>'Set a analizar'!C872</f>
        <v>B15</v>
      </c>
      <c r="D260" s="2">
        <f>'Set a analizar'!D872</f>
        <v>15</v>
      </c>
      <c r="E260" s="2" t="str">
        <f>'Set a analizar'!E872</f>
        <v>ENVC</v>
      </c>
      <c r="F260" s="2" t="str">
        <f>'Set a analizar'!F872</f>
        <v>Combination</v>
      </c>
      <c r="G260" s="2" t="str">
        <f>'Set a analizar'!G872</f>
        <v>Max</v>
      </c>
      <c r="H260" s="2">
        <f>'Set a analizar'!H872</f>
        <v>1.2448999999999999</v>
      </c>
      <c r="I260" s="2">
        <f>'Set a analizar'!I872</f>
        <v>0</v>
      </c>
      <c r="J260" s="2">
        <f>'Set a analizar'!J872</f>
        <v>-2.3443999999999998</v>
      </c>
      <c r="K260" s="2">
        <f>'Set a analizar'!K872</f>
        <v>0</v>
      </c>
      <c r="L260" s="2">
        <f>'Set a analizar'!L872</f>
        <v>0</v>
      </c>
      <c r="M260" s="2">
        <f>'Set a analizar'!M872</f>
        <v>0</v>
      </c>
      <c r="N260" s="2">
        <f>'Set a analizar'!N872</f>
        <v>6.4199999999999993E-2</v>
      </c>
      <c r="O260" s="2">
        <f>'Set a analizar'!O872</f>
        <v>46068</v>
      </c>
      <c r="P260" s="2">
        <f>'Set a analizar'!P872</f>
        <v>0.41499999999999998</v>
      </c>
      <c r="Q260" s="2">
        <f>'Set a analizar'!Q872</f>
        <v>0</v>
      </c>
    </row>
    <row r="261" spans="2:17" ht="30" x14ac:dyDescent="0.25">
      <c r="B261" s="2">
        <f>'Set a analizar'!B873</f>
        <v>-1</v>
      </c>
      <c r="C261" s="2" t="str">
        <f>'Set a analizar'!C873</f>
        <v>B15</v>
      </c>
      <c r="D261" s="2">
        <f>'Set a analizar'!D873</f>
        <v>15</v>
      </c>
      <c r="E261" s="2" t="str">
        <f>'Set a analizar'!E873</f>
        <v>ENVC</v>
      </c>
      <c r="F261" s="2" t="str">
        <f>'Set a analizar'!F873</f>
        <v>Combination</v>
      </c>
      <c r="G261" s="2" t="str">
        <f>'Set a analizar'!G873</f>
        <v>Max</v>
      </c>
      <c r="H261" s="2">
        <f>'Set a analizar'!H873</f>
        <v>1.6598999999999999</v>
      </c>
      <c r="I261" s="2">
        <f>'Set a analizar'!I873</f>
        <v>0</v>
      </c>
      <c r="J261" s="2">
        <f>'Set a analizar'!J873</f>
        <v>-2.2277</v>
      </c>
      <c r="K261" s="2">
        <f>'Set a analizar'!K873</f>
        <v>0</v>
      </c>
      <c r="L261" s="2">
        <f>'Set a analizar'!L873</f>
        <v>0</v>
      </c>
      <c r="M261" s="2">
        <f>'Set a analizar'!M873</f>
        <v>0</v>
      </c>
      <c r="N261" s="2">
        <f>'Set a analizar'!N873</f>
        <v>2.8549000000000002</v>
      </c>
      <c r="O261" s="2">
        <f>'Set a analizar'!O873</f>
        <v>46068</v>
      </c>
      <c r="P261" s="2">
        <f>'Set a analizar'!P873</f>
        <v>0.83</v>
      </c>
      <c r="Q261" s="2">
        <f>'Set a analizar'!Q873</f>
        <v>0</v>
      </c>
    </row>
    <row r="262" spans="2:17" ht="30" x14ac:dyDescent="0.25">
      <c r="B262" s="2">
        <f>'Set a analizar'!B874</f>
        <v>-1</v>
      </c>
      <c r="C262" s="2" t="str">
        <f>'Set a analizar'!C874</f>
        <v>B15</v>
      </c>
      <c r="D262" s="2">
        <f>'Set a analizar'!D874</f>
        <v>15</v>
      </c>
      <c r="E262" s="2" t="str">
        <f>'Set a analizar'!E874</f>
        <v>ENVC</v>
      </c>
      <c r="F262" s="2" t="str">
        <f>'Set a analizar'!F874</f>
        <v>Combination</v>
      </c>
      <c r="G262" s="2" t="str">
        <f>'Set a analizar'!G874</f>
        <v>Max</v>
      </c>
      <c r="H262" s="2">
        <f>'Set a analizar'!H874</f>
        <v>1.6598999999999999</v>
      </c>
      <c r="I262" s="2">
        <f>'Set a analizar'!I874</f>
        <v>0</v>
      </c>
      <c r="J262" s="2">
        <f>'Set a analizar'!J874</f>
        <v>-1.2304999999999999</v>
      </c>
      <c r="K262" s="2">
        <f>'Set a analizar'!K874</f>
        <v>0</v>
      </c>
      <c r="L262" s="2">
        <f>'Set a analizar'!L874</f>
        <v>0</v>
      </c>
      <c r="M262" s="2">
        <f>'Set a analizar'!M874</f>
        <v>0</v>
      </c>
      <c r="N262" s="2">
        <f>'Set a analizar'!N874</f>
        <v>3.0693000000000001</v>
      </c>
      <c r="O262" s="2">
        <f>'Set a analizar'!O874</f>
        <v>46096</v>
      </c>
      <c r="P262" s="2">
        <f>'Set a analizar'!P874</f>
        <v>0</v>
      </c>
      <c r="Q262" s="2">
        <f>'Set a analizar'!Q874</f>
        <v>0</v>
      </c>
    </row>
    <row r="263" spans="2:17" ht="30" x14ac:dyDescent="0.25">
      <c r="B263" s="2">
        <f>'Set a analizar'!B875</f>
        <v>-1</v>
      </c>
      <c r="C263" s="2" t="str">
        <f>'Set a analizar'!C875</f>
        <v>B15</v>
      </c>
      <c r="D263" s="2">
        <f>'Set a analizar'!D875</f>
        <v>15</v>
      </c>
      <c r="E263" s="2" t="str">
        <f>'Set a analizar'!E875</f>
        <v>ENVC</v>
      </c>
      <c r="F263" s="2" t="str">
        <f>'Set a analizar'!F875</f>
        <v>Combination</v>
      </c>
      <c r="G263" s="2" t="str">
        <f>'Set a analizar'!G875</f>
        <v>Max</v>
      </c>
      <c r="H263" s="2">
        <f>'Set a analizar'!H875</f>
        <v>2.1347</v>
      </c>
      <c r="I263" s="2">
        <f>'Set a analizar'!I875</f>
        <v>0</v>
      </c>
      <c r="J263" s="2">
        <f>'Set a analizar'!J875</f>
        <v>-1.0969</v>
      </c>
      <c r="K263" s="2">
        <f>'Set a analizar'!K875</f>
        <v>0</v>
      </c>
      <c r="L263" s="2">
        <f>'Set a analizar'!L875</f>
        <v>0</v>
      </c>
      <c r="M263" s="2">
        <f>'Set a analizar'!M875</f>
        <v>0</v>
      </c>
      <c r="N263" s="2">
        <f>'Set a analizar'!N875</f>
        <v>4.7115999999999998</v>
      </c>
      <c r="O263" s="2">
        <f>'Set a analizar'!O875</f>
        <v>46096</v>
      </c>
      <c r="P263" s="2">
        <f>'Set a analizar'!P875</f>
        <v>0.4748</v>
      </c>
      <c r="Q263" s="2">
        <f>'Set a analizar'!Q875</f>
        <v>0</v>
      </c>
    </row>
    <row r="264" spans="2:17" ht="30" x14ac:dyDescent="0.25">
      <c r="B264" s="2">
        <f>'Set a analizar'!B876</f>
        <v>-1</v>
      </c>
      <c r="C264" s="2" t="str">
        <f>'Set a analizar'!C876</f>
        <v>B15</v>
      </c>
      <c r="D264" s="2">
        <f>'Set a analizar'!D876</f>
        <v>15</v>
      </c>
      <c r="E264" s="2" t="str">
        <f>'Set a analizar'!E876</f>
        <v>ENVC</v>
      </c>
      <c r="F264" s="2" t="str">
        <f>'Set a analizar'!F876</f>
        <v>Combination</v>
      </c>
      <c r="G264" s="2" t="str">
        <f>'Set a analizar'!G876</f>
        <v>Max</v>
      </c>
      <c r="H264" s="2">
        <f>'Set a analizar'!H876</f>
        <v>2.6095000000000002</v>
      </c>
      <c r="I264" s="2">
        <f>'Set a analizar'!I876</f>
        <v>0</v>
      </c>
      <c r="J264" s="2">
        <f>'Set a analizar'!J876</f>
        <v>-0.96340000000000003</v>
      </c>
      <c r="K264" s="2">
        <f>'Set a analizar'!K876</f>
        <v>0</v>
      </c>
      <c r="L264" s="2">
        <f>'Set a analizar'!L876</f>
        <v>0</v>
      </c>
      <c r="M264" s="2">
        <f>'Set a analizar'!M876</f>
        <v>0</v>
      </c>
      <c r="N264" s="2">
        <f>'Set a analizar'!N876</f>
        <v>6.2694000000000001</v>
      </c>
      <c r="O264" s="2">
        <f>'Set a analizar'!O876</f>
        <v>46096</v>
      </c>
      <c r="P264" s="2">
        <f>'Set a analizar'!P876</f>
        <v>0.9496</v>
      </c>
      <c r="Q264" s="2">
        <f>'Set a analizar'!Q876</f>
        <v>0</v>
      </c>
    </row>
    <row r="265" spans="2:17" ht="30" x14ac:dyDescent="0.25">
      <c r="B265" s="2">
        <f>'Set a analizar'!B877</f>
        <v>-1</v>
      </c>
      <c r="C265" s="2" t="str">
        <f>'Set a analizar'!C877</f>
        <v>B15</v>
      </c>
      <c r="D265" s="2">
        <f>'Set a analizar'!D877</f>
        <v>15</v>
      </c>
      <c r="E265" s="2" t="str">
        <f>'Set a analizar'!E877</f>
        <v>ENVC</v>
      </c>
      <c r="F265" s="2" t="str">
        <f>'Set a analizar'!F877</f>
        <v>Combination</v>
      </c>
      <c r="G265" s="2" t="str">
        <f>'Set a analizar'!G877</f>
        <v>Max</v>
      </c>
      <c r="H265" s="2">
        <f>'Set a analizar'!H877</f>
        <v>2.6095000000000002</v>
      </c>
      <c r="I265" s="2">
        <f>'Set a analizar'!I877</f>
        <v>0</v>
      </c>
      <c r="J265" s="2">
        <f>'Set a analizar'!J877</f>
        <v>0.76749999999999996</v>
      </c>
      <c r="K265" s="2">
        <f>'Set a analizar'!K877</f>
        <v>0</v>
      </c>
      <c r="L265" s="2">
        <f>'Set a analizar'!L877</f>
        <v>0</v>
      </c>
      <c r="M265" s="2">
        <f>'Set a analizar'!M877</f>
        <v>0</v>
      </c>
      <c r="N265" s="2">
        <f>'Set a analizar'!N877</f>
        <v>6.3141999999999996</v>
      </c>
      <c r="O265" s="2">
        <f>'Set a analizar'!O877</f>
        <v>46127</v>
      </c>
      <c r="P265" s="2">
        <f>'Set a analizar'!P877</f>
        <v>0</v>
      </c>
      <c r="Q265" s="2">
        <f>'Set a analizar'!Q877</f>
        <v>0</v>
      </c>
    </row>
    <row r="266" spans="2:17" ht="30" x14ac:dyDescent="0.25">
      <c r="B266" s="2">
        <f>'Set a analizar'!B878</f>
        <v>-1</v>
      </c>
      <c r="C266" s="2" t="str">
        <f>'Set a analizar'!C878</f>
        <v>B15</v>
      </c>
      <c r="D266" s="2">
        <f>'Set a analizar'!D878</f>
        <v>15</v>
      </c>
      <c r="E266" s="2" t="str">
        <f>'Set a analizar'!E878</f>
        <v>ENVC</v>
      </c>
      <c r="F266" s="2" t="str">
        <f>'Set a analizar'!F878</f>
        <v>Combination</v>
      </c>
      <c r="G266" s="2" t="str">
        <f>'Set a analizar'!G878</f>
        <v>Max</v>
      </c>
      <c r="H266" s="2">
        <f>'Set a analizar'!H878</f>
        <v>3.0844</v>
      </c>
      <c r="I266" s="2">
        <f>'Set a analizar'!I878</f>
        <v>0</v>
      </c>
      <c r="J266" s="2">
        <f>'Set a analizar'!J878</f>
        <v>0.9456</v>
      </c>
      <c r="K266" s="2">
        <f>'Set a analizar'!K878</f>
        <v>0</v>
      </c>
      <c r="L266" s="2">
        <f>'Set a analizar'!L878</f>
        <v>0</v>
      </c>
      <c r="M266" s="2">
        <f>'Set a analizar'!M878</f>
        <v>0</v>
      </c>
      <c r="N266" s="2">
        <f>'Set a analizar'!N878</f>
        <v>5.9074</v>
      </c>
      <c r="O266" s="2">
        <f>'Set a analizar'!O878</f>
        <v>46127</v>
      </c>
      <c r="P266" s="2">
        <f>'Set a analizar'!P878</f>
        <v>0.4748</v>
      </c>
      <c r="Q266" s="2">
        <f>'Set a analizar'!Q878</f>
        <v>0</v>
      </c>
    </row>
    <row r="267" spans="2:17" ht="30" x14ac:dyDescent="0.25">
      <c r="B267" s="2">
        <f>'Set a analizar'!B879</f>
        <v>-1</v>
      </c>
      <c r="C267" s="2" t="str">
        <f>'Set a analizar'!C879</f>
        <v>B15</v>
      </c>
      <c r="D267" s="2">
        <f>'Set a analizar'!D879</f>
        <v>15</v>
      </c>
      <c r="E267" s="2" t="str">
        <f>'Set a analizar'!E879</f>
        <v>ENVC</v>
      </c>
      <c r="F267" s="2" t="str">
        <f>'Set a analizar'!F879</f>
        <v>Combination</v>
      </c>
      <c r="G267" s="2" t="str">
        <f>'Set a analizar'!G879</f>
        <v>Max</v>
      </c>
      <c r="H267" s="2">
        <f>'Set a analizar'!H879</f>
        <v>3.5592000000000001</v>
      </c>
      <c r="I267" s="2">
        <f>'Set a analizar'!I879</f>
        <v>0</v>
      </c>
      <c r="J267" s="2">
        <f>'Set a analizar'!J879</f>
        <v>1.1236999999999999</v>
      </c>
      <c r="K267" s="2">
        <f>'Set a analizar'!K879</f>
        <v>0</v>
      </c>
      <c r="L267" s="2">
        <f>'Set a analizar'!L879</f>
        <v>0</v>
      </c>
      <c r="M267" s="2">
        <f>'Set a analizar'!M879</f>
        <v>0</v>
      </c>
      <c r="N267" s="2">
        <f>'Set a analizar'!N879</f>
        <v>5.4161999999999999</v>
      </c>
      <c r="O267" s="2">
        <f>'Set a analizar'!O879</f>
        <v>46127</v>
      </c>
      <c r="P267" s="2">
        <f>'Set a analizar'!P879</f>
        <v>0.9496</v>
      </c>
      <c r="Q267" s="2">
        <f>'Set a analizar'!Q879</f>
        <v>0</v>
      </c>
    </row>
    <row r="268" spans="2:17" ht="30" x14ac:dyDescent="0.25">
      <c r="B268" s="2">
        <f>'Set a analizar'!B880</f>
        <v>-1</v>
      </c>
      <c r="C268" s="2" t="str">
        <f>'Set a analizar'!C880</f>
        <v>B15</v>
      </c>
      <c r="D268" s="2">
        <f>'Set a analizar'!D880</f>
        <v>15</v>
      </c>
      <c r="E268" s="2" t="str">
        <f>'Set a analizar'!E880</f>
        <v>ENVC</v>
      </c>
      <c r="F268" s="2" t="str">
        <f>'Set a analizar'!F880</f>
        <v>Combination</v>
      </c>
      <c r="G268" s="2" t="str">
        <f>'Set a analizar'!G880</f>
        <v>Max</v>
      </c>
      <c r="H268" s="2">
        <f>'Set a analizar'!H880</f>
        <v>3.5592000000000001</v>
      </c>
      <c r="I268" s="2">
        <f>'Set a analizar'!I880</f>
        <v>0</v>
      </c>
      <c r="J268" s="2">
        <f>'Set a analizar'!J880</f>
        <v>5.1090999999999998</v>
      </c>
      <c r="K268" s="2">
        <f>'Set a analizar'!K880</f>
        <v>0</v>
      </c>
      <c r="L268" s="2">
        <f>'Set a analizar'!L880</f>
        <v>0</v>
      </c>
      <c r="M268" s="2">
        <f>'Set a analizar'!M880</f>
        <v>0</v>
      </c>
      <c r="N268" s="2">
        <f>'Set a analizar'!N880</f>
        <v>5.3010999999999999</v>
      </c>
      <c r="O268" s="2">
        <f>'Set a analizar'!O880</f>
        <v>46157</v>
      </c>
      <c r="P268" s="2">
        <f>'Set a analizar'!P880</f>
        <v>0</v>
      </c>
      <c r="Q268" s="2">
        <f>'Set a analizar'!Q880</f>
        <v>0</v>
      </c>
    </row>
    <row r="269" spans="2:17" ht="30" x14ac:dyDescent="0.25">
      <c r="B269" s="2">
        <f>'Set a analizar'!B881</f>
        <v>-1</v>
      </c>
      <c r="C269" s="2" t="str">
        <f>'Set a analizar'!C881</f>
        <v>B15</v>
      </c>
      <c r="D269" s="2">
        <f>'Set a analizar'!D881</f>
        <v>15</v>
      </c>
      <c r="E269" s="2" t="str">
        <f>'Set a analizar'!E881</f>
        <v>ENVC</v>
      </c>
      <c r="F269" s="2" t="str">
        <f>'Set a analizar'!F881</f>
        <v>Combination</v>
      </c>
      <c r="G269" s="2" t="str">
        <f>'Set a analizar'!G881</f>
        <v>Max</v>
      </c>
      <c r="H269" s="2">
        <f>'Set a analizar'!H881</f>
        <v>4.0339999999999998</v>
      </c>
      <c r="I269" s="2">
        <f>'Set a analizar'!I881</f>
        <v>0</v>
      </c>
      <c r="J269" s="2">
        <f>'Set a analizar'!J881</f>
        <v>5.2872000000000003</v>
      </c>
      <c r="K269" s="2">
        <f>'Set a analizar'!K881</f>
        <v>0</v>
      </c>
      <c r="L269" s="2">
        <f>'Set a analizar'!L881</f>
        <v>0</v>
      </c>
      <c r="M269" s="2">
        <f>'Set a analizar'!M881</f>
        <v>0</v>
      </c>
      <c r="N269" s="2">
        <f>'Set a analizar'!N881</f>
        <v>2.8329</v>
      </c>
      <c r="O269" s="2">
        <f>'Set a analizar'!O881</f>
        <v>46157</v>
      </c>
      <c r="P269" s="2">
        <f>'Set a analizar'!P881</f>
        <v>0.4748</v>
      </c>
      <c r="Q269" s="2">
        <f>'Set a analizar'!Q881</f>
        <v>0</v>
      </c>
    </row>
    <row r="270" spans="2:17" ht="30" x14ac:dyDescent="0.25">
      <c r="B270" s="2">
        <f>'Set a analizar'!B882</f>
        <v>-1</v>
      </c>
      <c r="C270" s="2" t="str">
        <f>'Set a analizar'!C882</f>
        <v>B15</v>
      </c>
      <c r="D270" s="2">
        <f>'Set a analizar'!D882</f>
        <v>15</v>
      </c>
      <c r="E270" s="2" t="str">
        <f>'Set a analizar'!E882</f>
        <v>ENVC</v>
      </c>
      <c r="F270" s="2" t="str">
        <f>'Set a analizar'!F882</f>
        <v>Combination</v>
      </c>
      <c r="G270" s="2" t="str">
        <f>'Set a analizar'!G882</f>
        <v>Max</v>
      </c>
      <c r="H270" s="2">
        <f>'Set a analizar'!H882</f>
        <v>4.5087999999999999</v>
      </c>
      <c r="I270" s="2">
        <f>'Set a analizar'!I882</f>
        <v>0</v>
      </c>
      <c r="J270" s="2">
        <f>'Set a analizar'!J882</f>
        <v>5.4652000000000003</v>
      </c>
      <c r="K270" s="2">
        <f>'Set a analizar'!K882</f>
        <v>0</v>
      </c>
      <c r="L270" s="2">
        <f>'Set a analizar'!L882</f>
        <v>0</v>
      </c>
      <c r="M270" s="2">
        <f>'Set a analizar'!M882</f>
        <v>0</v>
      </c>
      <c r="N270" s="2">
        <f>'Set a analizar'!N882</f>
        <v>0.2802</v>
      </c>
      <c r="O270" s="2">
        <f>'Set a analizar'!O882</f>
        <v>46157</v>
      </c>
      <c r="P270" s="2">
        <f>'Set a analizar'!P882</f>
        <v>0.9496</v>
      </c>
      <c r="Q270" s="2">
        <f>'Set a analizar'!Q882</f>
        <v>0</v>
      </c>
    </row>
    <row r="271" spans="2:17" ht="30" x14ac:dyDescent="0.25">
      <c r="B271" s="2">
        <f>'Set a analizar'!B883</f>
        <v>-1</v>
      </c>
      <c r="C271" s="2" t="str">
        <f>'Set a analizar'!C883</f>
        <v>B15</v>
      </c>
      <c r="D271" s="2">
        <f>'Set a analizar'!D883</f>
        <v>15</v>
      </c>
      <c r="E271" s="2" t="str">
        <f>'Set a analizar'!E883</f>
        <v>ENVC</v>
      </c>
      <c r="F271" s="2" t="str">
        <f>'Set a analizar'!F883</f>
        <v>Combination</v>
      </c>
      <c r="G271" s="2" t="str">
        <f>'Set a analizar'!G883</f>
        <v>Max</v>
      </c>
      <c r="H271" s="2">
        <f>'Set a analizar'!H883</f>
        <v>4.5087999999999999</v>
      </c>
      <c r="I271" s="2">
        <f>'Set a analizar'!I883</f>
        <v>0</v>
      </c>
      <c r="J271" s="2">
        <f>'Set a analizar'!J883</f>
        <v>9.1827000000000005</v>
      </c>
      <c r="K271" s="2">
        <f>'Set a analizar'!K883</f>
        <v>0</v>
      </c>
      <c r="L271" s="2">
        <f>'Set a analizar'!L883</f>
        <v>0</v>
      </c>
      <c r="M271" s="2">
        <f>'Set a analizar'!M883</f>
        <v>0</v>
      </c>
      <c r="N271" s="2">
        <f>'Set a analizar'!N883</f>
        <v>4.2500000000000003E-2</v>
      </c>
      <c r="O271" s="2">
        <f>'Set a analizar'!O883</f>
        <v>46188</v>
      </c>
      <c r="P271" s="2">
        <f>'Set a analizar'!P883</f>
        <v>0</v>
      </c>
      <c r="Q271" s="2">
        <f>'Set a analizar'!Q883</f>
        <v>0</v>
      </c>
    </row>
    <row r="272" spans="2:17" ht="30" x14ac:dyDescent="0.25">
      <c r="B272" s="2">
        <f>'Set a analizar'!B884</f>
        <v>-1</v>
      </c>
      <c r="C272" s="2" t="str">
        <f>'Set a analizar'!C884</f>
        <v>B15</v>
      </c>
      <c r="D272" s="2">
        <f>'Set a analizar'!D884</f>
        <v>15</v>
      </c>
      <c r="E272" s="2" t="str">
        <f>'Set a analizar'!E884</f>
        <v>ENVC</v>
      </c>
      <c r="F272" s="2" t="str">
        <f>'Set a analizar'!F884</f>
        <v>Combination</v>
      </c>
      <c r="G272" s="2" t="str">
        <f>'Set a analizar'!G884</f>
        <v>Max</v>
      </c>
      <c r="H272" s="2">
        <f>'Set a analizar'!H884</f>
        <v>4.9836</v>
      </c>
      <c r="I272" s="2">
        <f>'Set a analizar'!I884</f>
        <v>0</v>
      </c>
      <c r="J272" s="2">
        <f>'Set a analizar'!J884</f>
        <v>9.3606999999999996</v>
      </c>
      <c r="K272" s="2">
        <f>'Set a analizar'!K884</f>
        <v>0</v>
      </c>
      <c r="L272" s="2">
        <f>'Set a analizar'!L884</f>
        <v>0</v>
      </c>
      <c r="M272" s="2">
        <f>'Set a analizar'!M884</f>
        <v>0</v>
      </c>
      <c r="N272" s="2">
        <f>'Set a analizar'!N884</f>
        <v>-1.4056</v>
      </c>
      <c r="O272" s="2">
        <f>'Set a analizar'!O884</f>
        <v>46188</v>
      </c>
      <c r="P272" s="2">
        <f>'Set a analizar'!P884</f>
        <v>0.4748</v>
      </c>
      <c r="Q272" s="2">
        <f>'Set a analizar'!Q884</f>
        <v>0</v>
      </c>
    </row>
    <row r="273" spans="2:17" ht="30" x14ac:dyDescent="0.25">
      <c r="B273" s="2">
        <f>'Set a analizar'!B885</f>
        <v>-1</v>
      </c>
      <c r="C273" s="2" t="str">
        <f>'Set a analizar'!C885</f>
        <v>B15</v>
      </c>
      <c r="D273" s="2">
        <f>'Set a analizar'!D885</f>
        <v>15</v>
      </c>
      <c r="E273" s="2" t="str">
        <f>'Set a analizar'!E885</f>
        <v>ENVC</v>
      </c>
      <c r="F273" s="2" t="str">
        <f>'Set a analizar'!F885</f>
        <v>Combination</v>
      </c>
      <c r="G273" s="2" t="str">
        <f>'Set a analizar'!G885</f>
        <v>Max</v>
      </c>
      <c r="H273" s="2">
        <f>'Set a analizar'!H885</f>
        <v>5.4584000000000001</v>
      </c>
      <c r="I273" s="2">
        <f>'Set a analizar'!I885</f>
        <v>0</v>
      </c>
      <c r="J273" s="2">
        <f>'Set a analizar'!J885</f>
        <v>9.5388000000000002</v>
      </c>
      <c r="K273" s="2">
        <f>'Set a analizar'!K885</f>
        <v>0</v>
      </c>
      <c r="L273" s="2">
        <f>'Set a analizar'!L885</f>
        <v>0</v>
      </c>
      <c r="M273" s="2">
        <f>'Set a analizar'!M885</f>
        <v>0</v>
      </c>
      <c r="N273" s="2">
        <f>'Set a analizar'!N885</f>
        <v>-2.9171999999999998</v>
      </c>
      <c r="O273" s="2">
        <f>'Set a analizar'!O885</f>
        <v>46188</v>
      </c>
      <c r="P273" s="2">
        <f>'Set a analizar'!P885</f>
        <v>0.9496</v>
      </c>
      <c r="Q273" s="2">
        <f>'Set a analizar'!Q885</f>
        <v>0</v>
      </c>
    </row>
    <row r="274" spans="2:17" ht="30" x14ac:dyDescent="0.25">
      <c r="B274" s="2">
        <f>'Set a analizar'!B886</f>
        <v>-1</v>
      </c>
      <c r="C274" s="2" t="str">
        <f>'Set a analizar'!C886</f>
        <v>B15</v>
      </c>
      <c r="D274" s="2">
        <f>'Set a analizar'!D886</f>
        <v>15</v>
      </c>
      <c r="E274" s="2" t="str">
        <f>'Set a analizar'!E886</f>
        <v>ENVC</v>
      </c>
      <c r="F274" s="2" t="str">
        <f>'Set a analizar'!F886</f>
        <v>Combination</v>
      </c>
      <c r="G274" s="2" t="str">
        <f>'Set a analizar'!G886</f>
        <v>Max</v>
      </c>
      <c r="H274" s="2">
        <f>'Set a analizar'!H886</f>
        <v>5.4584000000000001</v>
      </c>
      <c r="I274" s="2">
        <f>'Set a analizar'!I886</f>
        <v>0</v>
      </c>
      <c r="J274" s="2">
        <f>'Set a analizar'!J886</f>
        <v>12.4916</v>
      </c>
      <c r="K274" s="2">
        <f>'Set a analizar'!K886</f>
        <v>0</v>
      </c>
      <c r="L274" s="2">
        <f>'Set a analizar'!L886</f>
        <v>0</v>
      </c>
      <c r="M274" s="2">
        <f>'Set a analizar'!M886</f>
        <v>0</v>
      </c>
      <c r="N274" s="2">
        <f>'Set a analizar'!N886</f>
        <v>-3.0615999999999999</v>
      </c>
      <c r="O274" s="2">
        <f>'Set a analizar'!O886</f>
        <v>46218</v>
      </c>
      <c r="P274" s="2">
        <f>'Set a analizar'!P886</f>
        <v>0</v>
      </c>
      <c r="Q274" s="2">
        <f>'Set a analizar'!Q886</f>
        <v>0</v>
      </c>
    </row>
    <row r="275" spans="2:17" ht="30" x14ac:dyDescent="0.25">
      <c r="B275" s="2">
        <f>'Set a analizar'!B887</f>
        <v>-1</v>
      </c>
      <c r="C275" s="2" t="str">
        <f>'Set a analizar'!C887</f>
        <v>B15</v>
      </c>
      <c r="D275" s="2">
        <f>'Set a analizar'!D887</f>
        <v>15</v>
      </c>
      <c r="E275" s="2" t="str">
        <f>'Set a analizar'!E887</f>
        <v>ENVC</v>
      </c>
      <c r="F275" s="2" t="str">
        <f>'Set a analizar'!F887</f>
        <v>Combination</v>
      </c>
      <c r="G275" s="2" t="str">
        <f>'Set a analizar'!G887</f>
        <v>Max</v>
      </c>
      <c r="H275" s="2">
        <f>'Set a analizar'!H887</f>
        <v>5.8582000000000001</v>
      </c>
      <c r="I275" s="2">
        <f>'Set a analizar'!I887</f>
        <v>0</v>
      </c>
      <c r="J275" s="2">
        <f>'Set a analizar'!J887</f>
        <v>12.641500000000001</v>
      </c>
      <c r="K275" s="2">
        <f>'Set a analizar'!K887</f>
        <v>0</v>
      </c>
      <c r="L275" s="2">
        <f>'Set a analizar'!L887</f>
        <v>0</v>
      </c>
      <c r="M275" s="2">
        <f>'Set a analizar'!M887</f>
        <v>0</v>
      </c>
      <c r="N275" s="2">
        <f>'Set a analizar'!N887</f>
        <v>-4.7495000000000003</v>
      </c>
      <c r="O275" s="2">
        <f>'Set a analizar'!O887</f>
        <v>46218</v>
      </c>
      <c r="P275" s="2">
        <f>'Set a analizar'!P887</f>
        <v>0.39979999999999999</v>
      </c>
      <c r="Q275" s="2">
        <f>'Set a analizar'!Q887</f>
        <v>0</v>
      </c>
    </row>
    <row r="276" spans="2:17" ht="30" x14ac:dyDescent="0.25">
      <c r="B276" s="2">
        <f>'Set a analizar'!B888</f>
        <v>-1</v>
      </c>
      <c r="C276" s="2" t="str">
        <f>'Set a analizar'!C888</f>
        <v>B15</v>
      </c>
      <c r="D276" s="2">
        <f>'Set a analizar'!D888</f>
        <v>15</v>
      </c>
      <c r="E276" s="2" t="str">
        <f>'Set a analizar'!E888</f>
        <v>ENVC</v>
      </c>
      <c r="F276" s="2" t="str">
        <f>'Set a analizar'!F888</f>
        <v>Combination</v>
      </c>
      <c r="G276" s="2" t="str">
        <f>'Set a analizar'!G888</f>
        <v>Max</v>
      </c>
      <c r="H276" s="2">
        <f>'Set a analizar'!H888</f>
        <v>6.2580999999999998</v>
      </c>
      <c r="I276" s="2">
        <f>'Set a analizar'!I888</f>
        <v>0</v>
      </c>
      <c r="J276" s="2">
        <f>'Set a analizar'!J888</f>
        <v>12.791399999999999</v>
      </c>
      <c r="K276" s="2">
        <f>'Set a analizar'!K888</f>
        <v>0</v>
      </c>
      <c r="L276" s="2">
        <f>'Set a analizar'!L888</f>
        <v>0</v>
      </c>
      <c r="M276" s="2">
        <f>'Set a analizar'!M888</f>
        <v>0</v>
      </c>
      <c r="N276" s="2">
        <f>'Set a analizar'!N888</f>
        <v>-6.4824000000000002</v>
      </c>
      <c r="O276" s="2">
        <f>'Set a analizar'!O888</f>
        <v>46218</v>
      </c>
      <c r="P276" s="2">
        <f>'Set a analizar'!P888</f>
        <v>0.79959999999999998</v>
      </c>
      <c r="Q276" s="2">
        <f>'Set a analizar'!Q888</f>
        <v>0</v>
      </c>
    </row>
    <row r="277" spans="2:17" ht="30" x14ac:dyDescent="0.25">
      <c r="B277" s="2">
        <f>'Set a analizar'!B889</f>
        <v>-1</v>
      </c>
      <c r="C277" s="2" t="str">
        <f>'Set a analizar'!C889</f>
        <v>B15</v>
      </c>
      <c r="D277" s="2">
        <f>'Set a analizar'!D889</f>
        <v>15</v>
      </c>
      <c r="E277" s="2" t="str">
        <f>'Set a analizar'!E889</f>
        <v>ENVC</v>
      </c>
      <c r="F277" s="2" t="str">
        <f>'Set a analizar'!F889</f>
        <v>Combination</v>
      </c>
      <c r="G277" s="2" t="str">
        <f>'Set a analizar'!G889</f>
        <v>Min</v>
      </c>
      <c r="H277" s="2">
        <f>'Set a analizar'!H889</f>
        <v>0.15</v>
      </c>
      <c r="I277" s="2">
        <f>'Set a analizar'!I889</f>
        <v>0</v>
      </c>
      <c r="J277" s="2">
        <f>'Set a analizar'!J889</f>
        <v>-9.9923999999999999</v>
      </c>
      <c r="K277" s="2">
        <f>'Set a analizar'!K889</f>
        <v>0</v>
      </c>
      <c r="L277" s="2">
        <f>'Set a analizar'!L889</f>
        <v>0</v>
      </c>
      <c r="M277" s="2">
        <f>'Set a analizar'!M889</f>
        <v>0</v>
      </c>
      <c r="N277" s="2">
        <f>'Set a analizar'!N889</f>
        <v>-10.0791</v>
      </c>
      <c r="O277" s="2">
        <f>'Set a analizar'!O889</f>
        <v>46037</v>
      </c>
      <c r="P277" s="2">
        <f>'Set a analizar'!P889</f>
        <v>0.15</v>
      </c>
      <c r="Q277" s="2">
        <f>'Set a analizar'!Q889</f>
        <v>0</v>
      </c>
    </row>
    <row r="278" spans="2:17" ht="30" x14ac:dyDescent="0.25">
      <c r="B278" s="2">
        <f>'Set a analizar'!B890</f>
        <v>-1</v>
      </c>
      <c r="C278" s="2" t="str">
        <f>'Set a analizar'!C890</f>
        <v>B15</v>
      </c>
      <c r="D278" s="2">
        <f>'Set a analizar'!D890</f>
        <v>15</v>
      </c>
      <c r="E278" s="2" t="str">
        <f>'Set a analizar'!E890</f>
        <v>ENVC</v>
      </c>
      <c r="F278" s="2" t="str">
        <f>'Set a analizar'!F890</f>
        <v>Combination</v>
      </c>
      <c r="G278" s="2" t="str">
        <f>'Set a analizar'!G890</f>
        <v>Min</v>
      </c>
      <c r="H278" s="2">
        <f>'Set a analizar'!H890</f>
        <v>0.49</v>
      </c>
      <c r="I278" s="2">
        <f>'Set a analizar'!I890</f>
        <v>0</v>
      </c>
      <c r="J278" s="2">
        <f>'Set a analizar'!J890</f>
        <v>-9.8649000000000004</v>
      </c>
      <c r="K278" s="2">
        <f>'Set a analizar'!K890</f>
        <v>0</v>
      </c>
      <c r="L278" s="2">
        <f>'Set a analizar'!L890</f>
        <v>0</v>
      </c>
      <c r="M278" s="2">
        <f>'Set a analizar'!M890</f>
        <v>0</v>
      </c>
      <c r="N278" s="2">
        <f>'Set a analizar'!N890</f>
        <v>-6.7035999999999998</v>
      </c>
      <c r="O278" s="2">
        <f>'Set a analizar'!O890</f>
        <v>46037</v>
      </c>
      <c r="P278" s="2">
        <f>'Set a analizar'!P890</f>
        <v>0.49</v>
      </c>
      <c r="Q278" s="2">
        <f>'Set a analizar'!Q890</f>
        <v>0</v>
      </c>
    </row>
    <row r="279" spans="2:17" ht="30" x14ac:dyDescent="0.25">
      <c r="B279" s="2">
        <f>'Set a analizar'!B891</f>
        <v>-1</v>
      </c>
      <c r="C279" s="2" t="str">
        <f>'Set a analizar'!C891</f>
        <v>B15</v>
      </c>
      <c r="D279" s="2">
        <f>'Set a analizar'!D891</f>
        <v>15</v>
      </c>
      <c r="E279" s="2" t="str">
        <f>'Set a analizar'!E891</f>
        <v>ENVC</v>
      </c>
      <c r="F279" s="2" t="str">
        <f>'Set a analizar'!F891</f>
        <v>Combination</v>
      </c>
      <c r="G279" s="2" t="str">
        <f>'Set a analizar'!G891</f>
        <v>Min</v>
      </c>
      <c r="H279" s="2">
        <f>'Set a analizar'!H891</f>
        <v>0.83</v>
      </c>
      <c r="I279" s="2">
        <f>'Set a analizar'!I891</f>
        <v>0</v>
      </c>
      <c r="J279" s="2">
        <f>'Set a analizar'!J891</f>
        <v>-9.7373999999999992</v>
      </c>
      <c r="K279" s="2">
        <f>'Set a analizar'!K891</f>
        <v>0</v>
      </c>
      <c r="L279" s="2">
        <f>'Set a analizar'!L891</f>
        <v>0</v>
      </c>
      <c r="M279" s="2">
        <f>'Set a analizar'!M891</f>
        <v>0</v>
      </c>
      <c r="N279" s="2">
        <f>'Set a analizar'!N891</f>
        <v>-3.3714</v>
      </c>
      <c r="O279" s="2">
        <f>'Set a analizar'!O891</f>
        <v>46037</v>
      </c>
      <c r="P279" s="2">
        <f>'Set a analizar'!P891</f>
        <v>0.83</v>
      </c>
      <c r="Q279" s="2">
        <f>'Set a analizar'!Q891</f>
        <v>0</v>
      </c>
    </row>
    <row r="280" spans="2:17" ht="30" x14ac:dyDescent="0.25">
      <c r="B280" s="2">
        <f>'Set a analizar'!B892</f>
        <v>-1</v>
      </c>
      <c r="C280" s="2" t="str">
        <f>'Set a analizar'!C892</f>
        <v>B15</v>
      </c>
      <c r="D280" s="2">
        <f>'Set a analizar'!D892</f>
        <v>15</v>
      </c>
      <c r="E280" s="2" t="str">
        <f>'Set a analizar'!E892</f>
        <v>ENVC</v>
      </c>
      <c r="F280" s="2" t="str">
        <f>'Set a analizar'!F892</f>
        <v>Combination</v>
      </c>
      <c r="G280" s="2" t="str">
        <f>'Set a analizar'!G892</f>
        <v>Min</v>
      </c>
      <c r="H280" s="2">
        <f>'Set a analizar'!H892</f>
        <v>0.83</v>
      </c>
      <c r="I280" s="2">
        <f>'Set a analizar'!I892</f>
        <v>0</v>
      </c>
      <c r="J280" s="2">
        <f>'Set a analizar'!J892</f>
        <v>-7.2096999999999998</v>
      </c>
      <c r="K280" s="2">
        <f>'Set a analizar'!K892</f>
        <v>0</v>
      </c>
      <c r="L280" s="2">
        <f>'Set a analizar'!L892</f>
        <v>0</v>
      </c>
      <c r="M280" s="2">
        <f>'Set a analizar'!M892</f>
        <v>0</v>
      </c>
      <c r="N280" s="2">
        <f>'Set a analizar'!N892</f>
        <v>-2.9996999999999998</v>
      </c>
      <c r="O280" s="2">
        <f>'Set a analizar'!O892</f>
        <v>46068</v>
      </c>
      <c r="P280" s="2">
        <f>'Set a analizar'!P892</f>
        <v>0</v>
      </c>
      <c r="Q280" s="2">
        <f>'Set a analizar'!Q892</f>
        <v>0</v>
      </c>
    </row>
    <row r="281" spans="2:17" ht="30" x14ac:dyDescent="0.25">
      <c r="B281" s="2">
        <f>'Set a analizar'!B893</f>
        <v>-1</v>
      </c>
      <c r="C281" s="2" t="str">
        <f>'Set a analizar'!C893</f>
        <v>B15</v>
      </c>
      <c r="D281" s="2">
        <f>'Set a analizar'!D893</f>
        <v>15</v>
      </c>
      <c r="E281" s="2" t="str">
        <f>'Set a analizar'!E893</f>
        <v>ENVC</v>
      </c>
      <c r="F281" s="2" t="str">
        <f>'Set a analizar'!F893</f>
        <v>Combination</v>
      </c>
      <c r="G281" s="2" t="str">
        <f>'Set a analizar'!G893</f>
        <v>Min</v>
      </c>
      <c r="H281" s="2">
        <f>'Set a analizar'!H893</f>
        <v>1.2448999999999999</v>
      </c>
      <c r="I281" s="2">
        <f>'Set a analizar'!I893</f>
        <v>0</v>
      </c>
      <c r="J281" s="2">
        <f>'Set a analizar'!J893</f>
        <v>-7.0541</v>
      </c>
      <c r="K281" s="2">
        <f>'Set a analizar'!K893</f>
        <v>0</v>
      </c>
      <c r="L281" s="2">
        <f>'Set a analizar'!L893</f>
        <v>0</v>
      </c>
      <c r="M281" s="2">
        <f>'Set a analizar'!M893</f>
        <v>0</v>
      </c>
      <c r="N281" s="2">
        <f>'Set a analizar'!N893</f>
        <v>-7.9000000000000001E-2</v>
      </c>
      <c r="O281" s="2">
        <f>'Set a analizar'!O893</f>
        <v>46068</v>
      </c>
      <c r="P281" s="2">
        <f>'Set a analizar'!P893</f>
        <v>0.41499999999999998</v>
      </c>
      <c r="Q281" s="2">
        <f>'Set a analizar'!Q893</f>
        <v>0</v>
      </c>
    </row>
    <row r="282" spans="2:17" ht="30" x14ac:dyDescent="0.25">
      <c r="B282" s="2">
        <f>'Set a analizar'!B894</f>
        <v>-1</v>
      </c>
      <c r="C282" s="2" t="str">
        <f>'Set a analizar'!C894</f>
        <v>B15</v>
      </c>
      <c r="D282" s="2">
        <f>'Set a analizar'!D894</f>
        <v>15</v>
      </c>
      <c r="E282" s="2" t="str">
        <f>'Set a analizar'!E894</f>
        <v>ENVC</v>
      </c>
      <c r="F282" s="2" t="str">
        <f>'Set a analizar'!F894</f>
        <v>Combination</v>
      </c>
      <c r="G282" s="2" t="str">
        <f>'Set a analizar'!G894</f>
        <v>Min</v>
      </c>
      <c r="H282" s="2">
        <f>'Set a analizar'!H894</f>
        <v>1.6598999999999999</v>
      </c>
      <c r="I282" s="2">
        <f>'Set a analizar'!I894</f>
        <v>0</v>
      </c>
      <c r="J282" s="2">
        <f>'Set a analizar'!J894</f>
        <v>-6.8985000000000003</v>
      </c>
      <c r="K282" s="2">
        <f>'Set a analizar'!K894</f>
        <v>0</v>
      </c>
      <c r="L282" s="2">
        <f>'Set a analizar'!L894</f>
        <v>0</v>
      </c>
      <c r="M282" s="2">
        <f>'Set a analizar'!M894</f>
        <v>0</v>
      </c>
      <c r="N282" s="2">
        <f>'Set a analizar'!N894</f>
        <v>0.92549999999999999</v>
      </c>
      <c r="O282" s="2">
        <f>'Set a analizar'!O894</f>
        <v>46068</v>
      </c>
      <c r="P282" s="2">
        <f>'Set a analizar'!P894</f>
        <v>0.83</v>
      </c>
      <c r="Q282" s="2">
        <f>'Set a analizar'!Q894</f>
        <v>0</v>
      </c>
    </row>
    <row r="283" spans="2:17" ht="30" x14ac:dyDescent="0.25">
      <c r="B283" s="2">
        <f>'Set a analizar'!B895</f>
        <v>-1</v>
      </c>
      <c r="C283" s="2" t="str">
        <f>'Set a analizar'!C895</f>
        <v>B15</v>
      </c>
      <c r="D283" s="2">
        <f>'Set a analizar'!D895</f>
        <v>15</v>
      </c>
      <c r="E283" s="2" t="str">
        <f>'Set a analizar'!E895</f>
        <v>ENVC</v>
      </c>
      <c r="F283" s="2" t="str">
        <f>'Set a analizar'!F895</f>
        <v>Combination</v>
      </c>
      <c r="G283" s="2" t="str">
        <f>'Set a analizar'!G895</f>
        <v>Min</v>
      </c>
      <c r="H283" s="2">
        <f>'Set a analizar'!H895</f>
        <v>1.6598999999999999</v>
      </c>
      <c r="I283" s="2">
        <f>'Set a analizar'!I895</f>
        <v>0</v>
      </c>
      <c r="J283" s="2">
        <f>'Set a analizar'!J895</f>
        <v>-3.548</v>
      </c>
      <c r="K283" s="2">
        <f>'Set a analizar'!K895</f>
        <v>0</v>
      </c>
      <c r="L283" s="2">
        <f>'Set a analizar'!L895</f>
        <v>0</v>
      </c>
      <c r="M283" s="2">
        <f>'Set a analizar'!M895</f>
        <v>0</v>
      </c>
      <c r="N283" s="2">
        <f>'Set a analizar'!N895</f>
        <v>0.99839999999999995</v>
      </c>
      <c r="O283" s="2">
        <f>'Set a analizar'!O895</f>
        <v>46096</v>
      </c>
      <c r="P283" s="2">
        <f>'Set a analizar'!P895</f>
        <v>0</v>
      </c>
      <c r="Q283" s="2">
        <f>'Set a analizar'!Q895</f>
        <v>0</v>
      </c>
    </row>
    <row r="284" spans="2:17" ht="30" x14ac:dyDescent="0.25">
      <c r="B284" s="2">
        <f>'Set a analizar'!B896</f>
        <v>-1</v>
      </c>
      <c r="C284" s="2" t="str">
        <f>'Set a analizar'!C896</f>
        <v>B15</v>
      </c>
      <c r="D284" s="2">
        <f>'Set a analizar'!D896</f>
        <v>15</v>
      </c>
      <c r="E284" s="2" t="str">
        <f>'Set a analizar'!E896</f>
        <v>ENVC</v>
      </c>
      <c r="F284" s="2" t="str">
        <f>'Set a analizar'!F896</f>
        <v>Combination</v>
      </c>
      <c r="G284" s="2" t="str">
        <f>'Set a analizar'!G896</f>
        <v>Min</v>
      </c>
      <c r="H284" s="2">
        <f>'Set a analizar'!H896</f>
        <v>2.1347</v>
      </c>
      <c r="I284" s="2">
        <f>'Set a analizar'!I896</f>
        <v>0</v>
      </c>
      <c r="J284" s="2">
        <f>'Set a analizar'!J896</f>
        <v>-3.3698999999999999</v>
      </c>
      <c r="K284" s="2">
        <f>'Set a analizar'!K896</f>
        <v>0</v>
      </c>
      <c r="L284" s="2">
        <f>'Set a analizar'!L896</f>
        <v>0</v>
      </c>
      <c r="M284" s="2">
        <f>'Set a analizar'!M896</f>
        <v>0</v>
      </c>
      <c r="N284" s="2">
        <f>'Set a analizar'!N896</f>
        <v>1.575</v>
      </c>
      <c r="O284" s="2">
        <f>'Set a analizar'!O896</f>
        <v>46096</v>
      </c>
      <c r="P284" s="2">
        <f>'Set a analizar'!P896</f>
        <v>0.4748</v>
      </c>
      <c r="Q284" s="2">
        <f>'Set a analizar'!Q896</f>
        <v>0</v>
      </c>
    </row>
    <row r="285" spans="2:17" ht="30" x14ac:dyDescent="0.25">
      <c r="B285" s="2">
        <f>'Set a analizar'!B897</f>
        <v>-1</v>
      </c>
      <c r="C285" s="2" t="str">
        <f>'Set a analizar'!C897</f>
        <v>B15</v>
      </c>
      <c r="D285" s="2">
        <f>'Set a analizar'!D897</f>
        <v>15</v>
      </c>
      <c r="E285" s="2" t="str">
        <f>'Set a analizar'!E897</f>
        <v>ENVC</v>
      </c>
      <c r="F285" s="2" t="str">
        <f>'Set a analizar'!F897</f>
        <v>Combination</v>
      </c>
      <c r="G285" s="2" t="str">
        <f>'Set a analizar'!G897</f>
        <v>Min</v>
      </c>
      <c r="H285" s="2">
        <f>'Set a analizar'!H897</f>
        <v>2.6095000000000002</v>
      </c>
      <c r="I285" s="2">
        <f>'Set a analizar'!I897</f>
        <v>0</v>
      </c>
      <c r="J285" s="2">
        <f>'Set a analizar'!J897</f>
        <v>-3.1919</v>
      </c>
      <c r="K285" s="2">
        <f>'Set a analizar'!K897</f>
        <v>0</v>
      </c>
      <c r="L285" s="2">
        <f>'Set a analizar'!L897</f>
        <v>0</v>
      </c>
      <c r="M285" s="2">
        <f>'Set a analizar'!M897</f>
        <v>0</v>
      </c>
      <c r="N285" s="2">
        <f>'Set a analizar'!N897</f>
        <v>2.0882000000000001</v>
      </c>
      <c r="O285" s="2">
        <f>'Set a analizar'!O897</f>
        <v>46096</v>
      </c>
      <c r="P285" s="2">
        <f>'Set a analizar'!P897</f>
        <v>0.9496</v>
      </c>
      <c r="Q285" s="2">
        <f>'Set a analizar'!Q897</f>
        <v>0</v>
      </c>
    </row>
    <row r="286" spans="2:17" ht="30" x14ac:dyDescent="0.25">
      <c r="B286" s="2">
        <f>'Set a analizar'!B898</f>
        <v>-1</v>
      </c>
      <c r="C286" s="2" t="str">
        <f>'Set a analizar'!C898</f>
        <v>B15</v>
      </c>
      <c r="D286" s="2">
        <f>'Set a analizar'!D898</f>
        <v>15</v>
      </c>
      <c r="E286" s="2" t="str">
        <f>'Set a analizar'!E898</f>
        <v>ENVC</v>
      </c>
      <c r="F286" s="2" t="str">
        <f>'Set a analizar'!F898</f>
        <v>Combination</v>
      </c>
      <c r="G286" s="2" t="str">
        <f>'Set a analizar'!G898</f>
        <v>Min</v>
      </c>
      <c r="H286" s="2">
        <f>'Set a analizar'!H898</f>
        <v>2.6095000000000002</v>
      </c>
      <c r="I286" s="2">
        <f>'Set a analizar'!I898</f>
        <v>0</v>
      </c>
      <c r="J286" s="2">
        <f>'Set a analizar'!J898</f>
        <v>0.1613</v>
      </c>
      <c r="K286" s="2">
        <f>'Set a analizar'!K898</f>
        <v>0</v>
      </c>
      <c r="L286" s="2">
        <f>'Set a analizar'!L898</f>
        <v>0</v>
      </c>
      <c r="M286" s="2">
        <f>'Set a analizar'!M898</f>
        <v>0</v>
      </c>
      <c r="N286" s="2">
        <f>'Set a analizar'!N898</f>
        <v>2.1040000000000001</v>
      </c>
      <c r="O286" s="2">
        <f>'Set a analizar'!O898</f>
        <v>46127</v>
      </c>
      <c r="P286" s="2">
        <f>'Set a analizar'!P898</f>
        <v>0</v>
      </c>
      <c r="Q286" s="2">
        <f>'Set a analizar'!Q898</f>
        <v>0</v>
      </c>
    </row>
    <row r="287" spans="2:17" ht="30" x14ac:dyDescent="0.25">
      <c r="B287" s="2">
        <f>'Set a analizar'!B899</f>
        <v>-1</v>
      </c>
      <c r="C287" s="2" t="str">
        <f>'Set a analizar'!C899</f>
        <v>B15</v>
      </c>
      <c r="D287" s="2">
        <f>'Set a analizar'!D899</f>
        <v>15</v>
      </c>
      <c r="E287" s="2" t="str">
        <f>'Set a analizar'!E899</f>
        <v>ENVC</v>
      </c>
      <c r="F287" s="2" t="str">
        <f>'Set a analizar'!F899</f>
        <v>Combination</v>
      </c>
      <c r="G287" s="2" t="str">
        <f>'Set a analizar'!G899</f>
        <v>Min</v>
      </c>
      <c r="H287" s="2">
        <f>'Set a analizar'!H899</f>
        <v>3.0844</v>
      </c>
      <c r="I287" s="2">
        <f>'Set a analizar'!I899</f>
        <v>0</v>
      </c>
      <c r="J287" s="2">
        <f>'Set a analizar'!J899</f>
        <v>0.29480000000000001</v>
      </c>
      <c r="K287" s="2">
        <f>'Set a analizar'!K899</f>
        <v>0</v>
      </c>
      <c r="L287" s="2">
        <f>'Set a analizar'!L899</f>
        <v>0</v>
      </c>
      <c r="M287" s="2">
        <f>'Set a analizar'!M899</f>
        <v>0</v>
      </c>
      <c r="N287" s="2">
        <f>'Set a analizar'!N899</f>
        <v>1.9896</v>
      </c>
      <c r="O287" s="2">
        <f>'Set a analizar'!O899</f>
        <v>46127</v>
      </c>
      <c r="P287" s="2">
        <f>'Set a analizar'!P899</f>
        <v>0.4748</v>
      </c>
      <c r="Q287" s="2">
        <f>'Set a analizar'!Q899</f>
        <v>0</v>
      </c>
    </row>
    <row r="288" spans="2:17" ht="30" x14ac:dyDescent="0.25">
      <c r="B288" s="2">
        <f>'Set a analizar'!B900</f>
        <v>-1</v>
      </c>
      <c r="C288" s="2" t="str">
        <f>'Set a analizar'!C900</f>
        <v>B15</v>
      </c>
      <c r="D288" s="2">
        <f>'Set a analizar'!D900</f>
        <v>15</v>
      </c>
      <c r="E288" s="2" t="str">
        <f>'Set a analizar'!E900</f>
        <v>ENVC</v>
      </c>
      <c r="F288" s="2" t="str">
        <f>'Set a analizar'!F900</f>
        <v>Combination</v>
      </c>
      <c r="G288" s="2" t="str">
        <f>'Set a analizar'!G900</f>
        <v>Min</v>
      </c>
      <c r="H288" s="2">
        <f>'Set a analizar'!H900</f>
        <v>3.5592000000000001</v>
      </c>
      <c r="I288" s="2">
        <f>'Set a analizar'!I900</f>
        <v>0</v>
      </c>
      <c r="J288" s="2">
        <f>'Set a analizar'!J900</f>
        <v>0.4284</v>
      </c>
      <c r="K288" s="2">
        <f>'Set a analizar'!K900</f>
        <v>0</v>
      </c>
      <c r="L288" s="2">
        <f>'Set a analizar'!L900</f>
        <v>0</v>
      </c>
      <c r="M288" s="2">
        <f>'Set a analizar'!M900</f>
        <v>0</v>
      </c>
      <c r="N288" s="2">
        <f>'Set a analizar'!N900</f>
        <v>1.8063</v>
      </c>
      <c r="O288" s="2">
        <f>'Set a analizar'!O900</f>
        <v>46127</v>
      </c>
      <c r="P288" s="2">
        <f>'Set a analizar'!P900</f>
        <v>0.9496</v>
      </c>
      <c r="Q288" s="2">
        <f>'Set a analizar'!Q900</f>
        <v>0</v>
      </c>
    </row>
    <row r="289" spans="2:17" ht="30" x14ac:dyDescent="0.25">
      <c r="B289" s="2">
        <f>'Set a analizar'!B901</f>
        <v>-1</v>
      </c>
      <c r="C289" s="2" t="str">
        <f>'Set a analizar'!C901</f>
        <v>B15</v>
      </c>
      <c r="D289" s="2">
        <f>'Set a analizar'!D901</f>
        <v>15</v>
      </c>
      <c r="E289" s="2" t="str">
        <f>'Set a analizar'!E901</f>
        <v>ENVC</v>
      </c>
      <c r="F289" s="2" t="str">
        <f>'Set a analizar'!F901</f>
        <v>Combination</v>
      </c>
      <c r="G289" s="2" t="str">
        <f>'Set a analizar'!G901</f>
        <v>Min</v>
      </c>
      <c r="H289" s="2">
        <f>'Set a analizar'!H901</f>
        <v>3.5592000000000001</v>
      </c>
      <c r="I289" s="2">
        <f>'Set a analizar'!I901</f>
        <v>0</v>
      </c>
      <c r="J289" s="2">
        <f>'Set a analizar'!J901</f>
        <v>1.6075999999999999</v>
      </c>
      <c r="K289" s="2">
        <f>'Set a analizar'!K901</f>
        <v>0</v>
      </c>
      <c r="L289" s="2">
        <f>'Set a analizar'!L901</f>
        <v>0</v>
      </c>
      <c r="M289" s="2">
        <f>'Set a analizar'!M901</f>
        <v>0</v>
      </c>
      <c r="N289" s="2">
        <f>'Set a analizar'!N901</f>
        <v>1.7678</v>
      </c>
      <c r="O289" s="2">
        <f>'Set a analizar'!O901</f>
        <v>46157</v>
      </c>
      <c r="P289" s="2">
        <f>'Set a analizar'!P901</f>
        <v>0</v>
      </c>
      <c r="Q289" s="2">
        <f>'Set a analizar'!Q901</f>
        <v>0</v>
      </c>
    </row>
    <row r="290" spans="2:17" ht="30" x14ac:dyDescent="0.25">
      <c r="B290" s="2">
        <f>'Set a analizar'!B902</f>
        <v>-1</v>
      </c>
      <c r="C290" s="2" t="str">
        <f>'Set a analizar'!C902</f>
        <v>B15</v>
      </c>
      <c r="D290" s="2">
        <f>'Set a analizar'!D902</f>
        <v>15</v>
      </c>
      <c r="E290" s="2" t="str">
        <f>'Set a analizar'!E902</f>
        <v>ENVC</v>
      </c>
      <c r="F290" s="2" t="str">
        <f>'Set a analizar'!F902</f>
        <v>Combination</v>
      </c>
      <c r="G290" s="2" t="str">
        <f>'Set a analizar'!G902</f>
        <v>Min</v>
      </c>
      <c r="H290" s="2">
        <f>'Set a analizar'!H902</f>
        <v>4.0339999999999998</v>
      </c>
      <c r="I290" s="2">
        <f>'Set a analizar'!I902</f>
        <v>0</v>
      </c>
      <c r="J290" s="2">
        <f>'Set a analizar'!J902</f>
        <v>1.7411000000000001</v>
      </c>
      <c r="K290" s="2">
        <f>'Set a analizar'!K902</f>
        <v>0</v>
      </c>
      <c r="L290" s="2">
        <f>'Set a analizar'!L902</f>
        <v>0</v>
      </c>
      <c r="M290" s="2">
        <f>'Set a analizar'!M902</f>
        <v>0</v>
      </c>
      <c r="N290" s="2">
        <f>'Set a analizar'!N902</f>
        <v>0.95789999999999997</v>
      </c>
      <c r="O290" s="2">
        <f>'Set a analizar'!O902</f>
        <v>46157</v>
      </c>
      <c r="P290" s="2">
        <f>'Set a analizar'!P902</f>
        <v>0.4748</v>
      </c>
      <c r="Q290" s="2">
        <f>'Set a analizar'!Q902</f>
        <v>0</v>
      </c>
    </row>
    <row r="291" spans="2:17" ht="30" x14ac:dyDescent="0.25">
      <c r="B291" s="2">
        <f>'Set a analizar'!B903</f>
        <v>-1</v>
      </c>
      <c r="C291" s="2" t="str">
        <f>'Set a analizar'!C903</f>
        <v>B15</v>
      </c>
      <c r="D291" s="2">
        <f>'Set a analizar'!D903</f>
        <v>15</v>
      </c>
      <c r="E291" s="2" t="str">
        <f>'Set a analizar'!E903</f>
        <v>ENVC</v>
      </c>
      <c r="F291" s="2" t="str">
        <f>'Set a analizar'!F903</f>
        <v>Combination</v>
      </c>
      <c r="G291" s="2" t="str">
        <f>'Set a analizar'!G903</f>
        <v>Min</v>
      </c>
      <c r="H291" s="2">
        <f>'Set a analizar'!H903</f>
        <v>4.5087999999999999</v>
      </c>
      <c r="I291" s="2">
        <f>'Set a analizar'!I903</f>
        <v>0</v>
      </c>
      <c r="J291" s="2">
        <f>'Set a analizar'!J903</f>
        <v>1.8747</v>
      </c>
      <c r="K291" s="2">
        <f>'Set a analizar'!K903</f>
        <v>0</v>
      </c>
      <c r="L291" s="2">
        <f>'Set a analizar'!L903</f>
        <v>0</v>
      </c>
      <c r="M291" s="2">
        <f>'Set a analizar'!M903</f>
        <v>0</v>
      </c>
      <c r="N291" s="2">
        <f>'Set a analizar'!N903</f>
        <v>7.6999999999999999E-2</v>
      </c>
      <c r="O291" s="2">
        <f>'Set a analizar'!O903</f>
        <v>46157</v>
      </c>
      <c r="P291" s="2">
        <f>'Set a analizar'!P903</f>
        <v>0.9496</v>
      </c>
      <c r="Q291" s="2">
        <f>'Set a analizar'!Q903</f>
        <v>0</v>
      </c>
    </row>
    <row r="292" spans="2:17" ht="30" x14ac:dyDescent="0.25">
      <c r="B292" s="2">
        <f>'Set a analizar'!B904</f>
        <v>-1</v>
      </c>
      <c r="C292" s="2" t="str">
        <f>'Set a analizar'!C904</f>
        <v>B15</v>
      </c>
      <c r="D292" s="2">
        <f>'Set a analizar'!D904</f>
        <v>15</v>
      </c>
      <c r="E292" s="2" t="str">
        <f>'Set a analizar'!E904</f>
        <v>ENVC</v>
      </c>
      <c r="F292" s="2" t="str">
        <f>'Set a analizar'!F904</f>
        <v>Combination</v>
      </c>
      <c r="G292" s="2" t="str">
        <f>'Set a analizar'!G904</f>
        <v>Min</v>
      </c>
      <c r="H292" s="2">
        <f>'Set a analizar'!H904</f>
        <v>4.5087999999999999</v>
      </c>
      <c r="I292" s="2">
        <f>'Set a analizar'!I904</f>
        <v>0</v>
      </c>
      <c r="J292" s="2">
        <f>'Set a analizar'!J904</f>
        <v>2.9830999999999999</v>
      </c>
      <c r="K292" s="2">
        <f>'Set a analizar'!K904</f>
        <v>0</v>
      </c>
      <c r="L292" s="2">
        <f>'Set a analizar'!L904</f>
        <v>0</v>
      </c>
      <c r="M292" s="2">
        <f>'Set a analizar'!M904</f>
        <v>0</v>
      </c>
      <c r="N292" s="2">
        <f>'Set a analizar'!N904</f>
        <v>-1.77E-2</v>
      </c>
      <c r="O292" s="2">
        <f>'Set a analizar'!O904</f>
        <v>46188</v>
      </c>
      <c r="P292" s="2">
        <f>'Set a analizar'!P904</f>
        <v>0</v>
      </c>
      <c r="Q292" s="2">
        <f>'Set a analizar'!Q904</f>
        <v>0</v>
      </c>
    </row>
    <row r="293" spans="2:17" ht="30" x14ac:dyDescent="0.25">
      <c r="B293" s="2">
        <f>'Set a analizar'!B905</f>
        <v>-1</v>
      </c>
      <c r="C293" s="2" t="str">
        <f>'Set a analizar'!C905</f>
        <v>B15</v>
      </c>
      <c r="D293" s="2">
        <f>'Set a analizar'!D905</f>
        <v>15</v>
      </c>
      <c r="E293" s="2" t="str">
        <f>'Set a analizar'!E905</f>
        <v>ENVC</v>
      </c>
      <c r="F293" s="2" t="str">
        <f>'Set a analizar'!F905</f>
        <v>Combination</v>
      </c>
      <c r="G293" s="2" t="str">
        <f>'Set a analizar'!G905</f>
        <v>Min</v>
      </c>
      <c r="H293" s="2">
        <f>'Set a analizar'!H905</f>
        <v>4.9836</v>
      </c>
      <c r="I293" s="2">
        <f>'Set a analizar'!I905</f>
        <v>0</v>
      </c>
      <c r="J293" s="2">
        <f>'Set a analizar'!J905</f>
        <v>3.1166999999999998</v>
      </c>
      <c r="K293" s="2">
        <f>'Set a analizar'!K905</f>
        <v>0</v>
      </c>
      <c r="L293" s="2">
        <f>'Set a analizar'!L905</f>
        <v>0</v>
      </c>
      <c r="M293" s="2">
        <f>'Set a analizar'!M905</f>
        <v>0</v>
      </c>
      <c r="N293" s="2">
        <f>'Set a analizar'!N905</f>
        <v>-4.3952</v>
      </c>
      <c r="O293" s="2">
        <f>'Set a analizar'!O905</f>
        <v>46188</v>
      </c>
      <c r="P293" s="2">
        <f>'Set a analizar'!P905</f>
        <v>0.4748</v>
      </c>
      <c r="Q293" s="2">
        <f>'Set a analizar'!Q905</f>
        <v>0</v>
      </c>
    </row>
    <row r="294" spans="2:17" ht="30" x14ac:dyDescent="0.25">
      <c r="B294" s="2">
        <f>'Set a analizar'!B906</f>
        <v>-1</v>
      </c>
      <c r="C294" s="2" t="str">
        <f>'Set a analizar'!C906</f>
        <v>B15</v>
      </c>
      <c r="D294" s="2">
        <f>'Set a analizar'!D906</f>
        <v>15</v>
      </c>
      <c r="E294" s="2" t="str">
        <f>'Set a analizar'!E906</f>
        <v>ENVC</v>
      </c>
      <c r="F294" s="2" t="str">
        <f>'Set a analizar'!F906</f>
        <v>Combination</v>
      </c>
      <c r="G294" s="2" t="str">
        <f>'Set a analizar'!G906</f>
        <v>Min</v>
      </c>
      <c r="H294" s="2">
        <f>'Set a analizar'!H906</f>
        <v>5.4584000000000001</v>
      </c>
      <c r="I294" s="2">
        <f>'Set a analizar'!I906</f>
        <v>0</v>
      </c>
      <c r="J294" s="2">
        <f>'Set a analizar'!J906</f>
        <v>3.2502</v>
      </c>
      <c r="K294" s="2">
        <f>'Set a analizar'!K906</f>
        <v>0</v>
      </c>
      <c r="L294" s="2">
        <f>'Set a analizar'!L906</f>
        <v>0</v>
      </c>
      <c r="M294" s="2">
        <f>'Set a analizar'!M906</f>
        <v>0</v>
      </c>
      <c r="N294" s="2">
        <f>'Set a analizar'!N906</f>
        <v>-8.8819999999999997</v>
      </c>
      <c r="O294" s="2">
        <f>'Set a analizar'!O906</f>
        <v>46188</v>
      </c>
      <c r="P294" s="2">
        <f>'Set a analizar'!P906</f>
        <v>0.9496</v>
      </c>
      <c r="Q294" s="2">
        <f>'Set a analizar'!Q906</f>
        <v>0</v>
      </c>
    </row>
    <row r="295" spans="2:17" ht="30" x14ac:dyDescent="0.25">
      <c r="B295" s="2">
        <f>'Set a analizar'!B907</f>
        <v>-1</v>
      </c>
      <c r="C295" s="2" t="str">
        <f>'Set a analizar'!C907</f>
        <v>B15</v>
      </c>
      <c r="D295" s="2">
        <f>'Set a analizar'!D907</f>
        <v>15</v>
      </c>
      <c r="E295" s="2" t="str">
        <f>'Set a analizar'!E907</f>
        <v>ENVC</v>
      </c>
      <c r="F295" s="2" t="str">
        <f>'Set a analizar'!F907</f>
        <v>Combination</v>
      </c>
      <c r="G295" s="2" t="str">
        <f>'Set a analizar'!G907</f>
        <v>Min</v>
      </c>
      <c r="H295" s="2">
        <f>'Set a analizar'!H907</f>
        <v>5.4584000000000001</v>
      </c>
      <c r="I295" s="2">
        <f>'Set a analizar'!I907</f>
        <v>0</v>
      </c>
      <c r="J295" s="2">
        <f>'Set a analizar'!J907</f>
        <v>4.1656000000000004</v>
      </c>
      <c r="K295" s="2">
        <f>'Set a analizar'!K907</f>
        <v>0</v>
      </c>
      <c r="L295" s="2">
        <f>'Set a analizar'!L907</f>
        <v>0</v>
      </c>
      <c r="M295" s="2">
        <f>'Set a analizar'!M907</f>
        <v>0</v>
      </c>
      <c r="N295" s="2">
        <f>'Set a analizar'!N907</f>
        <v>-9.3125999999999998</v>
      </c>
      <c r="O295" s="2">
        <f>'Set a analizar'!O907</f>
        <v>46218</v>
      </c>
      <c r="P295" s="2">
        <f>'Set a analizar'!P907</f>
        <v>0</v>
      </c>
      <c r="Q295" s="2">
        <f>'Set a analizar'!Q907</f>
        <v>0</v>
      </c>
    </row>
    <row r="296" spans="2:17" ht="30" x14ac:dyDescent="0.25">
      <c r="B296" s="2">
        <f>'Set a analizar'!B908</f>
        <v>-1</v>
      </c>
      <c r="C296" s="2" t="str">
        <f>'Set a analizar'!C908</f>
        <v>B15</v>
      </c>
      <c r="D296" s="2">
        <f>'Set a analizar'!D908</f>
        <v>15</v>
      </c>
      <c r="E296" s="2" t="str">
        <f>'Set a analizar'!E908</f>
        <v>ENVC</v>
      </c>
      <c r="F296" s="2" t="str">
        <f>'Set a analizar'!F908</f>
        <v>Combination</v>
      </c>
      <c r="G296" s="2" t="str">
        <f>'Set a analizar'!G908</f>
        <v>Min</v>
      </c>
      <c r="H296" s="2">
        <f>'Set a analizar'!H908</f>
        <v>5.8582000000000001</v>
      </c>
      <c r="I296" s="2">
        <f>'Set a analizar'!I908</f>
        <v>0</v>
      </c>
      <c r="J296" s="2">
        <f>'Set a analizar'!J908</f>
        <v>4.2779999999999996</v>
      </c>
      <c r="K296" s="2">
        <f>'Set a analizar'!K908</f>
        <v>0</v>
      </c>
      <c r="L296" s="2">
        <f>'Set a analizar'!L908</f>
        <v>0</v>
      </c>
      <c r="M296" s="2">
        <f>'Set a analizar'!M908</f>
        <v>0</v>
      </c>
      <c r="N296" s="2">
        <f>'Set a analizar'!N908</f>
        <v>-14.3369</v>
      </c>
      <c r="O296" s="2">
        <f>'Set a analizar'!O908</f>
        <v>46218</v>
      </c>
      <c r="P296" s="2">
        <f>'Set a analizar'!P908</f>
        <v>0.39979999999999999</v>
      </c>
      <c r="Q296" s="2">
        <f>'Set a analizar'!Q908</f>
        <v>0</v>
      </c>
    </row>
    <row r="297" spans="2:17" ht="30" x14ac:dyDescent="0.25">
      <c r="B297" s="2">
        <f>'Set a analizar'!B909</f>
        <v>-1</v>
      </c>
      <c r="C297" s="2" t="str">
        <f>'Set a analizar'!C909</f>
        <v>B15</v>
      </c>
      <c r="D297" s="2">
        <f>'Set a analizar'!D909</f>
        <v>15</v>
      </c>
      <c r="E297" s="2" t="str">
        <f>'Set a analizar'!E909</f>
        <v>ENVC</v>
      </c>
      <c r="F297" s="2" t="str">
        <f>'Set a analizar'!F909</f>
        <v>Combination</v>
      </c>
      <c r="G297" s="2" t="str">
        <f>'Set a analizar'!G909</f>
        <v>Min</v>
      </c>
      <c r="H297" s="2">
        <f>'Set a analizar'!H909</f>
        <v>6.2580999999999998</v>
      </c>
      <c r="I297" s="2">
        <f>'Set a analizar'!I909</f>
        <v>0</v>
      </c>
      <c r="J297" s="2">
        <f>'Set a analizar'!J909</f>
        <v>4.3905000000000003</v>
      </c>
      <c r="K297" s="2">
        <f>'Set a analizar'!K909</f>
        <v>0</v>
      </c>
      <c r="L297" s="2">
        <f>'Set a analizar'!L909</f>
        <v>0</v>
      </c>
      <c r="M297" s="2">
        <f>'Set a analizar'!M909</f>
        <v>0</v>
      </c>
      <c r="N297" s="2">
        <f>'Set a analizar'!N909</f>
        <v>-19.421099999999999</v>
      </c>
      <c r="O297" s="2">
        <f>'Set a analizar'!O909</f>
        <v>46218</v>
      </c>
      <c r="P297" s="2">
        <f>'Set a analizar'!P909</f>
        <v>0.79959999999999998</v>
      </c>
      <c r="Q297" s="2">
        <f>'Set a analizar'!Q909</f>
        <v>0</v>
      </c>
    </row>
    <row r="298" spans="2:17" ht="30" x14ac:dyDescent="0.25">
      <c r="B298" s="2">
        <f>'Set a analizar'!B910</f>
        <v>-1</v>
      </c>
      <c r="C298" s="2" t="str">
        <f>'Set a analizar'!C910</f>
        <v>B15</v>
      </c>
      <c r="D298" s="2">
        <f>'Set a analizar'!D910</f>
        <v>15</v>
      </c>
      <c r="E298" s="2" t="str">
        <f>'Set a analizar'!E910</f>
        <v>C4</v>
      </c>
      <c r="F298" s="2" t="str">
        <f>'Set a analizar'!F910</f>
        <v>Combination</v>
      </c>
      <c r="G298" s="2" t="str">
        <f>'Set a analizar'!G910</f>
        <v>Max</v>
      </c>
      <c r="H298" s="2">
        <f>'Set a analizar'!H910</f>
        <v>0.15</v>
      </c>
      <c r="I298" s="2">
        <f>'Set a analizar'!I910</f>
        <v>0</v>
      </c>
      <c r="J298" s="2">
        <f>'Set a analizar'!J910</f>
        <v>-3.4622000000000002</v>
      </c>
      <c r="K298" s="2">
        <f>'Set a analizar'!K910</f>
        <v>0</v>
      </c>
      <c r="L298" s="2">
        <f>'Set a analizar'!L910</f>
        <v>0</v>
      </c>
      <c r="M298" s="2">
        <f>'Set a analizar'!M910</f>
        <v>0</v>
      </c>
      <c r="N298" s="2">
        <f>'Set a analizar'!N910</f>
        <v>-3.4102999999999999</v>
      </c>
      <c r="O298" s="2">
        <f>'Set a analizar'!O910</f>
        <v>46037</v>
      </c>
      <c r="P298" s="2">
        <f>'Set a analizar'!P910</f>
        <v>0.15</v>
      </c>
      <c r="Q298" s="2">
        <f>'Set a analizar'!Q910</f>
        <v>0</v>
      </c>
    </row>
    <row r="299" spans="2:17" ht="30" x14ac:dyDescent="0.25">
      <c r="B299" s="2">
        <f>'Set a analizar'!B911</f>
        <v>-1</v>
      </c>
      <c r="C299" s="2" t="str">
        <f>'Set a analizar'!C911</f>
        <v>B15</v>
      </c>
      <c r="D299" s="2">
        <f>'Set a analizar'!D911</f>
        <v>15</v>
      </c>
      <c r="E299" s="2" t="str">
        <f>'Set a analizar'!E911</f>
        <v>C4</v>
      </c>
      <c r="F299" s="2" t="str">
        <f>'Set a analizar'!F911</f>
        <v>Combination</v>
      </c>
      <c r="G299" s="2" t="str">
        <f>'Set a analizar'!G911</f>
        <v>Max</v>
      </c>
      <c r="H299" s="2">
        <f>'Set a analizar'!H911</f>
        <v>0.49</v>
      </c>
      <c r="I299" s="2">
        <f>'Set a analizar'!I911</f>
        <v>0</v>
      </c>
      <c r="J299" s="2">
        <f>'Set a analizar'!J911</f>
        <v>-3.3666</v>
      </c>
      <c r="K299" s="2">
        <f>'Set a analizar'!K911</f>
        <v>0</v>
      </c>
      <c r="L299" s="2">
        <f>'Set a analizar'!L911</f>
        <v>0</v>
      </c>
      <c r="M299" s="2">
        <f>'Set a analizar'!M911</f>
        <v>0</v>
      </c>
      <c r="N299" s="2">
        <f>'Set a analizar'!N911</f>
        <v>-2.2494000000000001</v>
      </c>
      <c r="O299" s="2">
        <f>'Set a analizar'!O911</f>
        <v>46037</v>
      </c>
      <c r="P299" s="2">
        <f>'Set a analizar'!P911</f>
        <v>0.49</v>
      </c>
      <c r="Q299" s="2">
        <f>'Set a analizar'!Q911</f>
        <v>0</v>
      </c>
    </row>
    <row r="300" spans="2:17" ht="30" x14ac:dyDescent="0.25">
      <c r="B300" s="2">
        <f>'Set a analizar'!B912</f>
        <v>-1</v>
      </c>
      <c r="C300" s="2" t="str">
        <f>'Set a analizar'!C912</f>
        <v>B15</v>
      </c>
      <c r="D300" s="2">
        <f>'Set a analizar'!D912</f>
        <v>15</v>
      </c>
      <c r="E300" s="2" t="str">
        <f>'Set a analizar'!E912</f>
        <v>C4</v>
      </c>
      <c r="F300" s="2" t="str">
        <f>'Set a analizar'!F912</f>
        <v>Combination</v>
      </c>
      <c r="G300" s="2" t="str">
        <f>'Set a analizar'!G912</f>
        <v>Max</v>
      </c>
      <c r="H300" s="2">
        <f>'Set a analizar'!H912</f>
        <v>0.83</v>
      </c>
      <c r="I300" s="2">
        <f>'Set a analizar'!I912</f>
        <v>0</v>
      </c>
      <c r="J300" s="2">
        <f>'Set a analizar'!J912</f>
        <v>-3.2709999999999999</v>
      </c>
      <c r="K300" s="2">
        <f>'Set a analizar'!K912</f>
        <v>0</v>
      </c>
      <c r="L300" s="2">
        <f>'Set a analizar'!L912</f>
        <v>0</v>
      </c>
      <c r="M300" s="2">
        <f>'Set a analizar'!M912</f>
        <v>0</v>
      </c>
      <c r="N300" s="2">
        <f>'Set a analizar'!N912</f>
        <v>-1.1208</v>
      </c>
      <c r="O300" s="2">
        <f>'Set a analizar'!O912</f>
        <v>46037</v>
      </c>
      <c r="P300" s="2">
        <f>'Set a analizar'!P912</f>
        <v>0.83</v>
      </c>
      <c r="Q300" s="2">
        <f>'Set a analizar'!Q912</f>
        <v>0</v>
      </c>
    </row>
    <row r="301" spans="2:17" ht="30" x14ac:dyDescent="0.25">
      <c r="B301" s="2">
        <f>'Set a analizar'!B913</f>
        <v>-1</v>
      </c>
      <c r="C301" s="2" t="str">
        <f>'Set a analizar'!C913</f>
        <v>B15</v>
      </c>
      <c r="D301" s="2">
        <f>'Set a analizar'!D913</f>
        <v>15</v>
      </c>
      <c r="E301" s="2" t="str">
        <f>'Set a analizar'!E913</f>
        <v>C4</v>
      </c>
      <c r="F301" s="2" t="str">
        <f>'Set a analizar'!F913</f>
        <v>Combination</v>
      </c>
      <c r="G301" s="2" t="str">
        <f>'Set a analizar'!G913</f>
        <v>Max</v>
      </c>
      <c r="H301" s="2">
        <f>'Set a analizar'!H913</f>
        <v>0.83</v>
      </c>
      <c r="I301" s="2">
        <f>'Set a analizar'!I913</f>
        <v>0</v>
      </c>
      <c r="J301" s="2">
        <f>'Set a analizar'!J913</f>
        <v>-2.48</v>
      </c>
      <c r="K301" s="2">
        <f>'Set a analizar'!K913</f>
        <v>0</v>
      </c>
      <c r="L301" s="2">
        <f>'Set a analizar'!L913</f>
        <v>0</v>
      </c>
      <c r="M301" s="2">
        <f>'Set a analizar'!M913</f>
        <v>0</v>
      </c>
      <c r="N301" s="2">
        <f>'Set a analizar'!N913</f>
        <v>-0.99519999999999997</v>
      </c>
      <c r="O301" s="2">
        <f>'Set a analizar'!O913</f>
        <v>46068</v>
      </c>
      <c r="P301" s="2">
        <f>'Set a analizar'!P913</f>
        <v>0</v>
      </c>
      <c r="Q301" s="2">
        <f>'Set a analizar'!Q913</f>
        <v>0</v>
      </c>
    </row>
    <row r="302" spans="2:17" ht="30" x14ac:dyDescent="0.25">
      <c r="B302" s="2">
        <f>'Set a analizar'!B914</f>
        <v>-1</v>
      </c>
      <c r="C302" s="2" t="str">
        <f>'Set a analizar'!C914</f>
        <v>B15</v>
      </c>
      <c r="D302" s="2">
        <f>'Set a analizar'!D914</f>
        <v>15</v>
      </c>
      <c r="E302" s="2" t="str">
        <f>'Set a analizar'!E914</f>
        <v>C4</v>
      </c>
      <c r="F302" s="2" t="str">
        <f>'Set a analizar'!F914</f>
        <v>Combination</v>
      </c>
      <c r="G302" s="2" t="str">
        <f>'Set a analizar'!G914</f>
        <v>Max</v>
      </c>
      <c r="H302" s="2">
        <f>'Set a analizar'!H914</f>
        <v>1.2448999999999999</v>
      </c>
      <c r="I302" s="2">
        <f>'Set a analizar'!I914</f>
        <v>0</v>
      </c>
      <c r="J302" s="2">
        <f>'Set a analizar'!J914</f>
        <v>-2.3633000000000002</v>
      </c>
      <c r="K302" s="2">
        <f>'Set a analizar'!K914</f>
        <v>0</v>
      </c>
      <c r="L302" s="2">
        <f>'Set a analizar'!L914</f>
        <v>0</v>
      </c>
      <c r="M302" s="2">
        <f>'Set a analizar'!M914</f>
        <v>0</v>
      </c>
      <c r="N302" s="2">
        <f>'Set a analizar'!N914</f>
        <v>1.06E-2</v>
      </c>
      <c r="O302" s="2">
        <f>'Set a analizar'!O914</f>
        <v>46068</v>
      </c>
      <c r="P302" s="2">
        <f>'Set a analizar'!P914</f>
        <v>0.41499999999999998</v>
      </c>
      <c r="Q302" s="2">
        <f>'Set a analizar'!Q914</f>
        <v>0</v>
      </c>
    </row>
    <row r="303" spans="2:17" ht="30" x14ac:dyDescent="0.25">
      <c r="B303" s="2">
        <f>'Set a analizar'!B915</f>
        <v>-1</v>
      </c>
      <c r="C303" s="2" t="str">
        <f>'Set a analizar'!C915</f>
        <v>B15</v>
      </c>
      <c r="D303" s="2">
        <f>'Set a analizar'!D915</f>
        <v>15</v>
      </c>
      <c r="E303" s="2" t="str">
        <f>'Set a analizar'!E915</f>
        <v>C4</v>
      </c>
      <c r="F303" s="2" t="str">
        <f>'Set a analizar'!F915</f>
        <v>Combination</v>
      </c>
      <c r="G303" s="2" t="str">
        <f>'Set a analizar'!G915</f>
        <v>Max</v>
      </c>
      <c r="H303" s="2">
        <f>'Set a analizar'!H915</f>
        <v>1.6598999999999999</v>
      </c>
      <c r="I303" s="2">
        <f>'Set a analizar'!I915</f>
        <v>0</v>
      </c>
      <c r="J303" s="2">
        <f>'Set a analizar'!J915</f>
        <v>-2.2465000000000002</v>
      </c>
      <c r="K303" s="2">
        <f>'Set a analizar'!K915</f>
        <v>0</v>
      </c>
      <c r="L303" s="2">
        <f>'Set a analizar'!L915</f>
        <v>0</v>
      </c>
      <c r="M303" s="2">
        <f>'Set a analizar'!M915</f>
        <v>0</v>
      </c>
      <c r="N303" s="2">
        <f>'Set a analizar'!N915</f>
        <v>0.97370000000000001</v>
      </c>
      <c r="O303" s="2">
        <f>'Set a analizar'!O915</f>
        <v>46068</v>
      </c>
      <c r="P303" s="2">
        <f>'Set a analizar'!P915</f>
        <v>0.83</v>
      </c>
      <c r="Q303" s="2">
        <f>'Set a analizar'!Q915</f>
        <v>0</v>
      </c>
    </row>
    <row r="304" spans="2:17" ht="30" x14ac:dyDescent="0.25">
      <c r="B304" s="2">
        <f>'Set a analizar'!B916</f>
        <v>-1</v>
      </c>
      <c r="C304" s="2" t="str">
        <f>'Set a analizar'!C916</f>
        <v>B15</v>
      </c>
      <c r="D304" s="2">
        <f>'Set a analizar'!D916</f>
        <v>15</v>
      </c>
      <c r="E304" s="2" t="str">
        <f>'Set a analizar'!E916</f>
        <v>C4</v>
      </c>
      <c r="F304" s="2" t="str">
        <f>'Set a analizar'!F916</f>
        <v>Combination</v>
      </c>
      <c r="G304" s="2" t="str">
        <f>'Set a analizar'!G916</f>
        <v>Max</v>
      </c>
      <c r="H304" s="2">
        <f>'Set a analizar'!H916</f>
        <v>1.6598999999999999</v>
      </c>
      <c r="I304" s="2">
        <f>'Set a analizar'!I916</f>
        <v>0</v>
      </c>
      <c r="J304" s="2">
        <f>'Set a analizar'!J916</f>
        <v>-1.2478</v>
      </c>
      <c r="K304" s="2">
        <f>'Set a analizar'!K916</f>
        <v>0</v>
      </c>
      <c r="L304" s="2">
        <f>'Set a analizar'!L916</f>
        <v>0</v>
      </c>
      <c r="M304" s="2">
        <f>'Set a analizar'!M916</f>
        <v>0</v>
      </c>
      <c r="N304" s="2">
        <f>'Set a analizar'!N916</f>
        <v>1.0458000000000001</v>
      </c>
      <c r="O304" s="2">
        <f>'Set a analizar'!O916</f>
        <v>46096</v>
      </c>
      <c r="P304" s="2">
        <f>'Set a analizar'!P916</f>
        <v>0</v>
      </c>
      <c r="Q304" s="2">
        <f>'Set a analizar'!Q916</f>
        <v>0</v>
      </c>
    </row>
    <row r="305" spans="2:17" ht="30" x14ac:dyDescent="0.25">
      <c r="B305" s="2">
        <f>'Set a analizar'!B917</f>
        <v>-1</v>
      </c>
      <c r="C305" s="2" t="str">
        <f>'Set a analizar'!C917</f>
        <v>B15</v>
      </c>
      <c r="D305" s="2">
        <f>'Set a analizar'!D917</f>
        <v>15</v>
      </c>
      <c r="E305" s="2" t="str">
        <f>'Set a analizar'!E917</f>
        <v>C4</v>
      </c>
      <c r="F305" s="2" t="str">
        <f>'Set a analizar'!F917</f>
        <v>Combination</v>
      </c>
      <c r="G305" s="2" t="str">
        <f>'Set a analizar'!G917</f>
        <v>Max</v>
      </c>
      <c r="H305" s="2">
        <f>'Set a analizar'!H917</f>
        <v>2.1347</v>
      </c>
      <c r="I305" s="2">
        <f>'Set a analizar'!I917</f>
        <v>0</v>
      </c>
      <c r="J305" s="2">
        <f>'Set a analizar'!J917</f>
        <v>-1.1143000000000001</v>
      </c>
      <c r="K305" s="2">
        <f>'Set a analizar'!K917</f>
        <v>0</v>
      </c>
      <c r="L305" s="2">
        <f>'Set a analizar'!L917</f>
        <v>0</v>
      </c>
      <c r="M305" s="2">
        <f>'Set a analizar'!M917</f>
        <v>0</v>
      </c>
      <c r="N305" s="2">
        <f>'Set a analizar'!N917</f>
        <v>1.6136999999999999</v>
      </c>
      <c r="O305" s="2">
        <f>'Set a analizar'!O917</f>
        <v>46096</v>
      </c>
      <c r="P305" s="2">
        <f>'Set a analizar'!P917</f>
        <v>0.4748</v>
      </c>
      <c r="Q305" s="2">
        <f>'Set a analizar'!Q917</f>
        <v>0</v>
      </c>
    </row>
    <row r="306" spans="2:17" ht="30" x14ac:dyDescent="0.25">
      <c r="B306" s="2">
        <f>'Set a analizar'!B918</f>
        <v>-1</v>
      </c>
      <c r="C306" s="2" t="str">
        <f>'Set a analizar'!C918</f>
        <v>B15</v>
      </c>
      <c r="D306" s="2">
        <f>'Set a analizar'!D918</f>
        <v>15</v>
      </c>
      <c r="E306" s="2" t="str">
        <f>'Set a analizar'!E918</f>
        <v>C4</v>
      </c>
      <c r="F306" s="2" t="str">
        <f>'Set a analizar'!F918</f>
        <v>Combination</v>
      </c>
      <c r="G306" s="2" t="str">
        <f>'Set a analizar'!G918</f>
        <v>Max</v>
      </c>
      <c r="H306" s="2">
        <f>'Set a analizar'!H918</f>
        <v>2.6095000000000002</v>
      </c>
      <c r="I306" s="2">
        <f>'Set a analizar'!I918</f>
        <v>0</v>
      </c>
      <c r="J306" s="2">
        <f>'Set a analizar'!J918</f>
        <v>-0.98070000000000002</v>
      </c>
      <c r="K306" s="2">
        <f>'Set a analizar'!K918</f>
        <v>0</v>
      </c>
      <c r="L306" s="2">
        <f>'Set a analizar'!L918</f>
        <v>0</v>
      </c>
      <c r="M306" s="2">
        <f>'Set a analizar'!M918</f>
        <v>0</v>
      </c>
      <c r="N306" s="2">
        <f>'Set a analizar'!N918</f>
        <v>2.1185</v>
      </c>
      <c r="O306" s="2">
        <f>'Set a analizar'!O918</f>
        <v>46096</v>
      </c>
      <c r="P306" s="2">
        <f>'Set a analizar'!P918</f>
        <v>0.9496</v>
      </c>
      <c r="Q306" s="2">
        <f>'Set a analizar'!Q918</f>
        <v>0</v>
      </c>
    </row>
    <row r="307" spans="2:17" ht="30" x14ac:dyDescent="0.25">
      <c r="B307" s="2">
        <f>'Set a analizar'!B919</f>
        <v>-1</v>
      </c>
      <c r="C307" s="2" t="str">
        <f>'Set a analizar'!C919</f>
        <v>B15</v>
      </c>
      <c r="D307" s="2">
        <f>'Set a analizar'!D919</f>
        <v>15</v>
      </c>
      <c r="E307" s="2" t="str">
        <f>'Set a analizar'!E919</f>
        <v>C4</v>
      </c>
      <c r="F307" s="2" t="str">
        <f>'Set a analizar'!F919</f>
        <v>Combination</v>
      </c>
      <c r="G307" s="2" t="str">
        <f>'Set a analizar'!G919</f>
        <v>Max</v>
      </c>
      <c r="H307" s="2">
        <f>'Set a analizar'!H919</f>
        <v>2.6095000000000002</v>
      </c>
      <c r="I307" s="2">
        <f>'Set a analizar'!I919</f>
        <v>0</v>
      </c>
      <c r="J307" s="2">
        <f>'Set a analizar'!J919</f>
        <v>0.18640000000000001</v>
      </c>
      <c r="K307" s="2">
        <f>'Set a analizar'!K919</f>
        <v>0</v>
      </c>
      <c r="L307" s="2">
        <f>'Set a analizar'!L919</f>
        <v>0</v>
      </c>
      <c r="M307" s="2">
        <f>'Set a analizar'!M919</f>
        <v>0</v>
      </c>
      <c r="N307" s="2">
        <f>'Set a analizar'!N919</f>
        <v>2.1335000000000002</v>
      </c>
      <c r="O307" s="2">
        <f>'Set a analizar'!O919</f>
        <v>46127</v>
      </c>
      <c r="P307" s="2">
        <f>'Set a analizar'!P919</f>
        <v>0</v>
      </c>
      <c r="Q307" s="2">
        <f>'Set a analizar'!Q919</f>
        <v>0</v>
      </c>
    </row>
    <row r="308" spans="2:17" ht="30" x14ac:dyDescent="0.25">
      <c r="B308" s="2">
        <f>'Set a analizar'!B920</f>
        <v>-1</v>
      </c>
      <c r="C308" s="2" t="str">
        <f>'Set a analizar'!C920</f>
        <v>B15</v>
      </c>
      <c r="D308" s="2">
        <f>'Set a analizar'!D920</f>
        <v>15</v>
      </c>
      <c r="E308" s="2" t="str">
        <f>'Set a analizar'!E920</f>
        <v>C4</v>
      </c>
      <c r="F308" s="2" t="str">
        <f>'Set a analizar'!F920</f>
        <v>Combination</v>
      </c>
      <c r="G308" s="2" t="str">
        <f>'Set a analizar'!G920</f>
        <v>Max</v>
      </c>
      <c r="H308" s="2">
        <f>'Set a analizar'!H920</f>
        <v>3.0844</v>
      </c>
      <c r="I308" s="2">
        <f>'Set a analizar'!I920</f>
        <v>0</v>
      </c>
      <c r="J308" s="2">
        <f>'Set a analizar'!J920</f>
        <v>0.31990000000000002</v>
      </c>
      <c r="K308" s="2">
        <f>'Set a analizar'!K920</f>
        <v>0</v>
      </c>
      <c r="L308" s="2">
        <f>'Set a analizar'!L920</f>
        <v>0</v>
      </c>
      <c r="M308" s="2">
        <f>'Set a analizar'!M920</f>
        <v>0</v>
      </c>
      <c r="N308" s="2">
        <f>'Set a analizar'!N920</f>
        <v>2.0148000000000001</v>
      </c>
      <c r="O308" s="2">
        <f>'Set a analizar'!O920</f>
        <v>46127</v>
      </c>
      <c r="P308" s="2">
        <f>'Set a analizar'!P920</f>
        <v>0.4748</v>
      </c>
      <c r="Q308" s="2">
        <f>'Set a analizar'!Q920</f>
        <v>0</v>
      </c>
    </row>
    <row r="309" spans="2:17" ht="30" x14ac:dyDescent="0.25">
      <c r="B309" s="2">
        <f>'Set a analizar'!B921</f>
        <v>-1</v>
      </c>
      <c r="C309" s="2" t="str">
        <f>'Set a analizar'!C921</f>
        <v>B15</v>
      </c>
      <c r="D309" s="2">
        <f>'Set a analizar'!D921</f>
        <v>15</v>
      </c>
      <c r="E309" s="2" t="str">
        <f>'Set a analizar'!E921</f>
        <v>C4</v>
      </c>
      <c r="F309" s="2" t="str">
        <f>'Set a analizar'!F921</f>
        <v>Combination</v>
      </c>
      <c r="G309" s="2" t="str">
        <f>'Set a analizar'!G921</f>
        <v>Max</v>
      </c>
      <c r="H309" s="2">
        <f>'Set a analizar'!H921</f>
        <v>3.5592000000000001</v>
      </c>
      <c r="I309" s="2">
        <f>'Set a analizar'!I921</f>
        <v>0</v>
      </c>
      <c r="J309" s="2">
        <f>'Set a analizar'!J921</f>
        <v>0.45340000000000003</v>
      </c>
      <c r="K309" s="2">
        <f>'Set a analizar'!K921</f>
        <v>0</v>
      </c>
      <c r="L309" s="2">
        <f>'Set a analizar'!L921</f>
        <v>0</v>
      </c>
      <c r="M309" s="2">
        <f>'Set a analizar'!M921</f>
        <v>0</v>
      </c>
      <c r="N309" s="2">
        <f>'Set a analizar'!N921</f>
        <v>1.8327</v>
      </c>
      <c r="O309" s="2">
        <f>'Set a analizar'!O921</f>
        <v>46127</v>
      </c>
      <c r="P309" s="2">
        <f>'Set a analizar'!P921</f>
        <v>0.9496</v>
      </c>
      <c r="Q309" s="2">
        <f>'Set a analizar'!Q921</f>
        <v>0</v>
      </c>
    </row>
    <row r="310" spans="2:17" ht="30" x14ac:dyDescent="0.25">
      <c r="B310" s="2">
        <f>'Set a analizar'!B922</f>
        <v>-1</v>
      </c>
      <c r="C310" s="2" t="str">
        <f>'Set a analizar'!C922</f>
        <v>B15</v>
      </c>
      <c r="D310" s="2">
        <f>'Set a analizar'!D922</f>
        <v>15</v>
      </c>
      <c r="E310" s="2" t="str">
        <f>'Set a analizar'!E922</f>
        <v>C4</v>
      </c>
      <c r="F310" s="2" t="str">
        <f>'Set a analizar'!F922</f>
        <v>Combination</v>
      </c>
      <c r="G310" s="2" t="str">
        <f>'Set a analizar'!G922</f>
        <v>Max</v>
      </c>
      <c r="H310" s="2">
        <f>'Set a analizar'!H922</f>
        <v>3.5592000000000001</v>
      </c>
      <c r="I310" s="2">
        <f>'Set a analizar'!I922</f>
        <v>0</v>
      </c>
      <c r="J310" s="2">
        <f>'Set a analizar'!J922</f>
        <v>1.6363000000000001</v>
      </c>
      <c r="K310" s="2">
        <f>'Set a analizar'!K922</f>
        <v>0</v>
      </c>
      <c r="L310" s="2">
        <f>'Set a analizar'!L922</f>
        <v>0</v>
      </c>
      <c r="M310" s="2">
        <f>'Set a analizar'!M922</f>
        <v>0</v>
      </c>
      <c r="N310" s="2">
        <f>'Set a analizar'!N922</f>
        <v>1.7941</v>
      </c>
      <c r="O310" s="2">
        <f>'Set a analizar'!O922</f>
        <v>46157</v>
      </c>
      <c r="P310" s="2">
        <f>'Set a analizar'!P922</f>
        <v>0</v>
      </c>
      <c r="Q310" s="2">
        <f>'Set a analizar'!Q922</f>
        <v>0</v>
      </c>
    </row>
    <row r="311" spans="2:17" ht="30" x14ac:dyDescent="0.25">
      <c r="B311" s="2">
        <f>'Set a analizar'!B923</f>
        <v>-1</v>
      </c>
      <c r="C311" s="2" t="str">
        <f>'Set a analizar'!C923</f>
        <v>B15</v>
      </c>
      <c r="D311" s="2">
        <f>'Set a analizar'!D923</f>
        <v>15</v>
      </c>
      <c r="E311" s="2" t="str">
        <f>'Set a analizar'!E923</f>
        <v>C4</v>
      </c>
      <c r="F311" s="2" t="str">
        <f>'Set a analizar'!F923</f>
        <v>Combination</v>
      </c>
      <c r="G311" s="2" t="str">
        <f>'Set a analizar'!G923</f>
        <v>Max</v>
      </c>
      <c r="H311" s="2">
        <f>'Set a analizar'!H923</f>
        <v>4.0339999999999998</v>
      </c>
      <c r="I311" s="2">
        <f>'Set a analizar'!I923</f>
        <v>0</v>
      </c>
      <c r="J311" s="2">
        <f>'Set a analizar'!J923</f>
        <v>1.7699</v>
      </c>
      <c r="K311" s="2">
        <f>'Set a analizar'!K923</f>
        <v>0</v>
      </c>
      <c r="L311" s="2">
        <f>'Set a analizar'!L923</f>
        <v>0</v>
      </c>
      <c r="M311" s="2">
        <f>'Set a analizar'!M923</f>
        <v>0</v>
      </c>
      <c r="N311" s="2">
        <f>'Set a analizar'!N923</f>
        <v>0.98560000000000003</v>
      </c>
      <c r="O311" s="2">
        <f>'Set a analizar'!O923</f>
        <v>46157</v>
      </c>
      <c r="P311" s="2">
        <f>'Set a analizar'!P923</f>
        <v>0.4748</v>
      </c>
      <c r="Q311" s="2">
        <f>'Set a analizar'!Q923</f>
        <v>0</v>
      </c>
    </row>
    <row r="312" spans="2:17" ht="30" x14ac:dyDescent="0.25">
      <c r="B312" s="2">
        <f>'Set a analizar'!B924</f>
        <v>-1</v>
      </c>
      <c r="C312" s="2" t="str">
        <f>'Set a analizar'!C924</f>
        <v>B15</v>
      </c>
      <c r="D312" s="2">
        <f>'Set a analizar'!D924</f>
        <v>15</v>
      </c>
      <c r="E312" s="2" t="str">
        <f>'Set a analizar'!E924</f>
        <v>C4</v>
      </c>
      <c r="F312" s="2" t="str">
        <f>'Set a analizar'!F924</f>
        <v>Combination</v>
      </c>
      <c r="G312" s="2" t="str">
        <f>'Set a analizar'!G924</f>
        <v>Max</v>
      </c>
      <c r="H312" s="2">
        <f>'Set a analizar'!H924</f>
        <v>4.5087999999999999</v>
      </c>
      <c r="I312" s="2">
        <f>'Set a analizar'!I924</f>
        <v>0</v>
      </c>
      <c r="J312" s="2">
        <f>'Set a analizar'!J924</f>
        <v>1.9034</v>
      </c>
      <c r="K312" s="2">
        <f>'Set a analizar'!K924</f>
        <v>0</v>
      </c>
      <c r="L312" s="2">
        <f>'Set a analizar'!L924</f>
        <v>0</v>
      </c>
      <c r="M312" s="2">
        <f>'Set a analizar'!M924</f>
        <v>0</v>
      </c>
      <c r="N312" s="2">
        <f>'Set a analizar'!N924</f>
        <v>0.1137</v>
      </c>
      <c r="O312" s="2">
        <f>'Set a analizar'!O924</f>
        <v>46157</v>
      </c>
      <c r="P312" s="2">
        <f>'Set a analizar'!P924</f>
        <v>0.9496</v>
      </c>
      <c r="Q312" s="2">
        <f>'Set a analizar'!Q924</f>
        <v>0</v>
      </c>
    </row>
    <row r="313" spans="2:17" ht="30" x14ac:dyDescent="0.25">
      <c r="B313" s="2">
        <f>'Set a analizar'!B925</f>
        <v>-1</v>
      </c>
      <c r="C313" s="2" t="str">
        <f>'Set a analizar'!C925</f>
        <v>B15</v>
      </c>
      <c r="D313" s="2">
        <f>'Set a analizar'!D925</f>
        <v>15</v>
      </c>
      <c r="E313" s="2" t="str">
        <f>'Set a analizar'!E925</f>
        <v>C4</v>
      </c>
      <c r="F313" s="2" t="str">
        <f>'Set a analizar'!F925</f>
        <v>Combination</v>
      </c>
      <c r="G313" s="2" t="str">
        <f>'Set a analizar'!G925</f>
        <v>Max</v>
      </c>
      <c r="H313" s="2">
        <f>'Set a analizar'!H925</f>
        <v>4.5087999999999999</v>
      </c>
      <c r="I313" s="2">
        <f>'Set a analizar'!I925</f>
        <v>0</v>
      </c>
      <c r="J313" s="2">
        <f>'Set a analizar'!J925</f>
        <v>3.0206</v>
      </c>
      <c r="K313" s="2">
        <f>'Set a analizar'!K925</f>
        <v>0</v>
      </c>
      <c r="L313" s="2">
        <f>'Set a analizar'!L925</f>
        <v>0</v>
      </c>
      <c r="M313" s="2">
        <f>'Set a analizar'!M925</f>
        <v>0</v>
      </c>
      <c r="N313" s="2">
        <f>'Set a analizar'!N925</f>
        <v>2.1899999999999999E-2</v>
      </c>
      <c r="O313" s="2">
        <f>'Set a analizar'!O925</f>
        <v>46188</v>
      </c>
      <c r="P313" s="2">
        <f>'Set a analizar'!P925</f>
        <v>0</v>
      </c>
      <c r="Q313" s="2">
        <f>'Set a analizar'!Q925</f>
        <v>0</v>
      </c>
    </row>
    <row r="314" spans="2:17" ht="30" x14ac:dyDescent="0.25">
      <c r="B314" s="2">
        <f>'Set a analizar'!B926</f>
        <v>-1</v>
      </c>
      <c r="C314" s="2" t="str">
        <f>'Set a analizar'!C926</f>
        <v>B15</v>
      </c>
      <c r="D314" s="2">
        <f>'Set a analizar'!D926</f>
        <v>15</v>
      </c>
      <c r="E314" s="2" t="str">
        <f>'Set a analizar'!E926</f>
        <v>C4</v>
      </c>
      <c r="F314" s="2" t="str">
        <f>'Set a analizar'!F926</f>
        <v>Combination</v>
      </c>
      <c r="G314" s="2" t="str">
        <f>'Set a analizar'!G926</f>
        <v>Max</v>
      </c>
      <c r="H314" s="2">
        <f>'Set a analizar'!H926</f>
        <v>4.9836</v>
      </c>
      <c r="I314" s="2">
        <f>'Set a analizar'!I926</f>
        <v>0</v>
      </c>
      <c r="J314" s="2">
        <f>'Set a analizar'!J926</f>
        <v>3.1541000000000001</v>
      </c>
      <c r="K314" s="2">
        <f>'Set a analizar'!K926</f>
        <v>0</v>
      </c>
      <c r="L314" s="2">
        <f>'Set a analizar'!L926</f>
        <v>0</v>
      </c>
      <c r="M314" s="2">
        <f>'Set a analizar'!M926</f>
        <v>0</v>
      </c>
      <c r="N314" s="2">
        <f>'Set a analizar'!N926</f>
        <v>-1.4434</v>
      </c>
      <c r="O314" s="2">
        <f>'Set a analizar'!O926</f>
        <v>46188</v>
      </c>
      <c r="P314" s="2">
        <f>'Set a analizar'!P926</f>
        <v>0.4748</v>
      </c>
      <c r="Q314" s="2">
        <f>'Set a analizar'!Q926</f>
        <v>0</v>
      </c>
    </row>
    <row r="315" spans="2:17" ht="30" x14ac:dyDescent="0.25">
      <c r="B315" s="2">
        <f>'Set a analizar'!B927</f>
        <v>-1</v>
      </c>
      <c r="C315" s="2" t="str">
        <f>'Set a analizar'!C927</f>
        <v>B15</v>
      </c>
      <c r="D315" s="2">
        <f>'Set a analizar'!D927</f>
        <v>15</v>
      </c>
      <c r="E315" s="2" t="str">
        <f>'Set a analizar'!E927</f>
        <v>C4</v>
      </c>
      <c r="F315" s="2" t="str">
        <f>'Set a analizar'!F927</f>
        <v>Combination</v>
      </c>
      <c r="G315" s="2" t="str">
        <f>'Set a analizar'!G927</f>
        <v>Max</v>
      </c>
      <c r="H315" s="2">
        <f>'Set a analizar'!H927</f>
        <v>5.4584000000000001</v>
      </c>
      <c r="I315" s="2">
        <f>'Set a analizar'!I927</f>
        <v>0</v>
      </c>
      <c r="J315" s="2">
        <f>'Set a analizar'!J927</f>
        <v>3.2877000000000001</v>
      </c>
      <c r="K315" s="2">
        <f>'Set a analizar'!K927</f>
        <v>0</v>
      </c>
      <c r="L315" s="2">
        <f>'Set a analizar'!L927</f>
        <v>0</v>
      </c>
      <c r="M315" s="2">
        <f>'Set a analizar'!M927</f>
        <v>0</v>
      </c>
      <c r="N315" s="2">
        <f>'Set a analizar'!N927</f>
        <v>-2.9689999999999999</v>
      </c>
      <c r="O315" s="2">
        <f>'Set a analizar'!O927</f>
        <v>46188</v>
      </c>
      <c r="P315" s="2">
        <f>'Set a analizar'!P927</f>
        <v>0.9496</v>
      </c>
      <c r="Q315" s="2">
        <f>'Set a analizar'!Q927</f>
        <v>0</v>
      </c>
    </row>
    <row r="316" spans="2:17" ht="30" x14ac:dyDescent="0.25">
      <c r="B316" s="2">
        <f>'Set a analizar'!B928</f>
        <v>-1</v>
      </c>
      <c r="C316" s="2" t="str">
        <f>'Set a analizar'!C928</f>
        <v>B15</v>
      </c>
      <c r="D316" s="2">
        <f>'Set a analizar'!D928</f>
        <v>15</v>
      </c>
      <c r="E316" s="2" t="str">
        <f>'Set a analizar'!E928</f>
        <v>C4</v>
      </c>
      <c r="F316" s="2" t="str">
        <f>'Set a analizar'!F928</f>
        <v>Combination</v>
      </c>
      <c r="G316" s="2" t="str">
        <f>'Set a analizar'!G928</f>
        <v>Max</v>
      </c>
      <c r="H316" s="2">
        <f>'Set a analizar'!H928</f>
        <v>5.4584000000000001</v>
      </c>
      <c r="I316" s="2">
        <f>'Set a analizar'!I928</f>
        <v>0</v>
      </c>
      <c r="J316" s="2">
        <f>'Set a analizar'!J928</f>
        <v>4.2222999999999997</v>
      </c>
      <c r="K316" s="2">
        <f>'Set a analizar'!K928</f>
        <v>0</v>
      </c>
      <c r="L316" s="2">
        <f>'Set a analizar'!L928</f>
        <v>0</v>
      </c>
      <c r="M316" s="2">
        <f>'Set a analizar'!M928</f>
        <v>0</v>
      </c>
      <c r="N316" s="2">
        <f>'Set a analizar'!N928</f>
        <v>-3.1141999999999999</v>
      </c>
      <c r="O316" s="2">
        <f>'Set a analizar'!O928</f>
        <v>46218</v>
      </c>
      <c r="P316" s="2">
        <f>'Set a analizar'!P928</f>
        <v>0</v>
      </c>
      <c r="Q316" s="2">
        <f>'Set a analizar'!Q928</f>
        <v>0</v>
      </c>
    </row>
    <row r="317" spans="2:17" ht="30" x14ac:dyDescent="0.25">
      <c r="B317" s="2">
        <f>'Set a analizar'!B929</f>
        <v>-1</v>
      </c>
      <c r="C317" s="2" t="str">
        <f>'Set a analizar'!C929</f>
        <v>B15</v>
      </c>
      <c r="D317" s="2">
        <f>'Set a analizar'!D929</f>
        <v>15</v>
      </c>
      <c r="E317" s="2" t="str">
        <f>'Set a analizar'!E929</f>
        <v>C4</v>
      </c>
      <c r="F317" s="2" t="str">
        <f>'Set a analizar'!F929</f>
        <v>Combination</v>
      </c>
      <c r="G317" s="2" t="str">
        <f>'Set a analizar'!G929</f>
        <v>Max</v>
      </c>
      <c r="H317" s="2">
        <f>'Set a analizar'!H929</f>
        <v>5.8582000000000001</v>
      </c>
      <c r="I317" s="2">
        <f>'Set a analizar'!I929</f>
        <v>0</v>
      </c>
      <c r="J317" s="2">
        <f>'Set a analizar'!J929</f>
        <v>4.3348000000000004</v>
      </c>
      <c r="K317" s="2">
        <f>'Set a analizar'!K929</f>
        <v>0</v>
      </c>
      <c r="L317" s="2">
        <f>'Set a analizar'!L929</f>
        <v>0</v>
      </c>
      <c r="M317" s="2">
        <f>'Set a analizar'!M929</f>
        <v>0</v>
      </c>
      <c r="N317" s="2">
        <f>'Set a analizar'!N929</f>
        <v>-4.8120000000000003</v>
      </c>
      <c r="O317" s="2">
        <f>'Set a analizar'!O929</f>
        <v>46218</v>
      </c>
      <c r="P317" s="2">
        <f>'Set a analizar'!P929</f>
        <v>0.39979999999999999</v>
      </c>
      <c r="Q317" s="2">
        <f>'Set a analizar'!Q929</f>
        <v>0</v>
      </c>
    </row>
    <row r="318" spans="2:17" ht="30" x14ac:dyDescent="0.25">
      <c r="B318" s="2">
        <f>'Set a analizar'!B930</f>
        <v>-1</v>
      </c>
      <c r="C318" s="2" t="str">
        <f>'Set a analizar'!C930</f>
        <v>B15</v>
      </c>
      <c r="D318" s="2">
        <f>'Set a analizar'!D930</f>
        <v>15</v>
      </c>
      <c r="E318" s="2" t="str">
        <f>'Set a analizar'!E930</f>
        <v>C4</v>
      </c>
      <c r="F318" s="2" t="str">
        <f>'Set a analizar'!F930</f>
        <v>Combination</v>
      </c>
      <c r="G318" s="2" t="str">
        <f>'Set a analizar'!G930</f>
        <v>Max</v>
      </c>
      <c r="H318" s="2">
        <f>'Set a analizar'!H930</f>
        <v>6.2580999999999998</v>
      </c>
      <c r="I318" s="2">
        <f>'Set a analizar'!I930</f>
        <v>0</v>
      </c>
      <c r="J318" s="2">
        <f>'Set a analizar'!J930</f>
        <v>4.4471999999999996</v>
      </c>
      <c r="K318" s="2">
        <f>'Set a analizar'!K930</f>
        <v>0</v>
      </c>
      <c r="L318" s="2">
        <f>'Set a analizar'!L930</f>
        <v>0</v>
      </c>
      <c r="M318" s="2">
        <f>'Set a analizar'!M930</f>
        <v>0</v>
      </c>
      <c r="N318" s="2">
        <f>'Set a analizar'!N930</f>
        <v>-6.5537999999999998</v>
      </c>
      <c r="O318" s="2">
        <f>'Set a analizar'!O930</f>
        <v>46218</v>
      </c>
      <c r="P318" s="2">
        <f>'Set a analizar'!P930</f>
        <v>0.79959999999999998</v>
      </c>
      <c r="Q318" s="2">
        <f>'Set a analizar'!Q930</f>
        <v>0</v>
      </c>
    </row>
    <row r="319" spans="2:17" ht="30" x14ac:dyDescent="0.25">
      <c r="B319" s="2">
        <f>'Set a analizar'!B931</f>
        <v>-1</v>
      </c>
      <c r="C319" s="2" t="str">
        <f>'Set a analizar'!C931</f>
        <v>B15</v>
      </c>
      <c r="D319" s="2">
        <f>'Set a analizar'!D931</f>
        <v>15</v>
      </c>
      <c r="E319" s="2" t="str">
        <f>'Set a analizar'!E931</f>
        <v>C4</v>
      </c>
      <c r="F319" s="2" t="str">
        <f>'Set a analizar'!F931</f>
        <v>Combination</v>
      </c>
      <c r="G319" s="2" t="str">
        <f>'Set a analizar'!G931</f>
        <v>Min</v>
      </c>
      <c r="H319" s="2">
        <f>'Set a analizar'!H931</f>
        <v>0.15</v>
      </c>
      <c r="I319" s="2">
        <f>'Set a analizar'!I931</f>
        <v>0</v>
      </c>
      <c r="J319" s="2">
        <f>'Set a analizar'!J931</f>
        <v>-3.5116999999999998</v>
      </c>
      <c r="K319" s="2">
        <f>'Set a analizar'!K931</f>
        <v>0</v>
      </c>
      <c r="L319" s="2">
        <f>'Set a analizar'!L931</f>
        <v>0</v>
      </c>
      <c r="M319" s="2">
        <f>'Set a analizar'!M931</f>
        <v>0</v>
      </c>
      <c r="N319" s="2">
        <f>'Set a analizar'!N931</f>
        <v>-3.4622999999999999</v>
      </c>
      <c r="O319" s="2">
        <f>'Set a analizar'!O931</f>
        <v>46037</v>
      </c>
      <c r="P319" s="2">
        <f>'Set a analizar'!P931</f>
        <v>0.15</v>
      </c>
      <c r="Q319" s="2">
        <f>'Set a analizar'!Q931</f>
        <v>0</v>
      </c>
    </row>
    <row r="320" spans="2:17" ht="30" x14ac:dyDescent="0.25">
      <c r="B320" s="2">
        <f>'Set a analizar'!B932</f>
        <v>-1</v>
      </c>
      <c r="C320" s="2" t="str">
        <f>'Set a analizar'!C932</f>
        <v>B15</v>
      </c>
      <c r="D320" s="2">
        <f>'Set a analizar'!D932</f>
        <v>15</v>
      </c>
      <c r="E320" s="2" t="str">
        <f>'Set a analizar'!E932</f>
        <v>C4</v>
      </c>
      <c r="F320" s="2" t="str">
        <f>'Set a analizar'!F932</f>
        <v>Combination</v>
      </c>
      <c r="G320" s="2" t="str">
        <f>'Set a analizar'!G932</f>
        <v>Min</v>
      </c>
      <c r="H320" s="2">
        <f>'Set a analizar'!H932</f>
        <v>0.49</v>
      </c>
      <c r="I320" s="2">
        <f>'Set a analizar'!I932</f>
        <v>0</v>
      </c>
      <c r="J320" s="2">
        <f>'Set a analizar'!J932</f>
        <v>-3.4161000000000001</v>
      </c>
      <c r="K320" s="2">
        <f>'Set a analizar'!K932</f>
        <v>0</v>
      </c>
      <c r="L320" s="2">
        <f>'Set a analizar'!L932</f>
        <v>0</v>
      </c>
      <c r="M320" s="2">
        <f>'Set a analizar'!M932</f>
        <v>0</v>
      </c>
      <c r="N320" s="2">
        <f>'Set a analizar'!N932</f>
        <v>-2.2847</v>
      </c>
      <c r="O320" s="2">
        <f>'Set a analizar'!O932</f>
        <v>46037</v>
      </c>
      <c r="P320" s="2">
        <f>'Set a analizar'!P932</f>
        <v>0.49</v>
      </c>
      <c r="Q320" s="2">
        <f>'Set a analizar'!Q932</f>
        <v>0</v>
      </c>
    </row>
    <row r="321" spans="2:17" ht="30" x14ac:dyDescent="0.25">
      <c r="B321" s="2">
        <f>'Set a analizar'!B933</f>
        <v>-1</v>
      </c>
      <c r="C321" s="2" t="str">
        <f>'Set a analizar'!C933</f>
        <v>B15</v>
      </c>
      <c r="D321" s="2">
        <f>'Set a analizar'!D933</f>
        <v>15</v>
      </c>
      <c r="E321" s="2" t="str">
        <f>'Set a analizar'!E933</f>
        <v>C4</v>
      </c>
      <c r="F321" s="2" t="str">
        <f>'Set a analizar'!F933</f>
        <v>Combination</v>
      </c>
      <c r="G321" s="2" t="str">
        <f>'Set a analizar'!G933</f>
        <v>Min</v>
      </c>
      <c r="H321" s="2">
        <f>'Set a analizar'!H933</f>
        <v>0.83</v>
      </c>
      <c r="I321" s="2">
        <f>'Set a analizar'!I933</f>
        <v>0</v>
      </c>
      <c r="J321" s="2">
        <f>'Set a analizar'!J933</f>
        <v>-3.3205</v>
      </c>
      <c r="K321" s="2">
        <f>'Set a analizar'!K933</f>
        <v>0</v>
      </c>
      <c r="L321" s="2">
        <f>'Set a analizar'!L933</f>
        <v>0</v>
      </c>
      <c r="M321" s="2">
        <f>'Set a analizar'!M933</f>
        <v>0</v>
      </c>
      <c r="N321" s="2">
        <f>'Set a analizar'!N933</f>
        <v>-1.1397999999999999</v>
      </c>
      <c r="O321" s="2">
        <f>'Set a analizar'!O933</f>
        <v>46037</v>
      </c>
      <c r="P321" s="2">
        <f>'Set a analizar'!P933</f>
        <v>0.83</v>
      </c>
      <c r="Q321" s="2">
        <f>'Set a analizar'!Q933</f>
        <v>0</v>
      </c>
    </row>
    <row r="322" spans="2:17" ht="30" x14ac:dyDescent="0.25">
      <c r="B322" s="2">
        <f>'Set a analizar'!B934</f>
        <v>-1</v>
      </c>
      <c r="C322" s="2" t="str">
        <f>'Set a analizar'!C934</f>
        <v>B15</v>
      </c>
      <c r="D322" s="2">
        <f>'Set a analizar'!D934</f>
        <v>15</v>
      </c>
      <c r="E322" s="2" t="str">
        <f>'Set a analizar'!E934</f>
        <v>C4</v>
      </c>
      <c r="F322" s="2" t="str">
        <f>'Set a analizar'!F934</f>
        <v>Combination</v>
      </c>
      <c r="G322" s="2" t="str">
        <f>'Set a analizar'!G934</f>
        <v>Min</v>
      </c>
      <c r="H322" s="2">
        <f>'Set a analizar'!H934</f>
        <v>0.83</v>
      </c>
      <c r="I322" s="2">
        <f>'Set a analizar'!I934</f>
        <v>0</v>
      </c>
      <c r="J322" s="2">
        <f>'Set a analizar'!J934</f>
        <v>-2.5083000000000002</v>
      </c>
      <c r="K322" s="2">
        <f>'Set a analizar'!K934</f>
        <v>0</v>
      </c>
      <c r="L322" s="2">
        <f>'Set a analizar'!L934</f>
        <v>0</v>
      </c>
      <c r="M322" s="2">
        <f>'Set a analizar'!M934</f>
        <v>0</v>
      </c>
      <c r="N322" s="2">
        <f>'Set a analizar'!N934</f>
        <v>-1.0127999999999999</v>
      </c>
      <c r="O322" s="2">
        <f>'Set a analizar'!O934</f>
        <v>46068</v>
      </c>
      <c r="P322" s="2">
        <f>'Set a analizar'!P934</f>
        <v>0</v>
      </c>
      <c r="Q322" s="2">
        <f>'Set a analizar'!Q934</f>
        <v>0</v>
      </c>
    </row>
    <row r="323" spans="2:17" ht="30" x14ac:dyDescent="0.25">
      <c r="B323" s="2">
        <f>'Set a analizar'!B935</f>
        <v>-1</v>
      </c>
      <c r="C323" s="2" t="str">
        <f>'Set a analizar'!C935</f>
        <v>B15</v>
      </c>
      <c r="D323" s="2">
        <f>'Set a analizar'!D935</f>
        <v>15</v>
      </c>
      <c r="E323" s="2" t="str">
        <f>'Set a analizar'!E935</f>
        <v>C4</v>
      </c>
      <c r="F323" s="2" t="str">
        <f>'Set a analizar'!F935</f>
        <v>Combination</v>
      </c>
      <c r="G323" s="2" t="str">
        <f>'Set a analizar'!G935</f>
        <v>Min</v>
      </c>
      <c r="H323" s="2">
        <f>'Set a analizar'!H935</f>
        <v>1.2448999999999999</v>
      </c>
      <c r="I323" s="2">
        <f>'Set a analizar'!I935</f>
        <v>0</v>
      </c>
      <c r="J323" s="2">
        <f>'Set a analizar'!J935</f>
        <v>-2.3915000000000002</v>
      </c>
      <c r="K323" s="2">
        <f>'Set a analizar'!K935</f>
        <v>0</v>
      </c>
      <c r="L323" s="2">
        <f>'Set a analizar'!L935</f>
        <v>0</v>
      </c>
      <c r="M323" s="2">
        <f>'Set a analizar'!M935</f>
        <v>0</v>
      </c>
      <c r="N323" s="2">
        <f>'Set a analizar'!N935</f>
        <v>3.0000000000000001E-3</v>
      </c>
      <c r="O323" s="2">
        <f>'Set a analizar'!O935</f>
        <v>46068</v>
      </c>
      <c r="P323" s="2">
        <f>'Set a analizar'!P935</f>
        <v>0.41499999999999998</v>
      </c>
      <c r="Q323" s="2">
        <f>'Set a analizar'!Q935</f>
        <v>0</v>
      </c>
    </row>
    <row r="324" spans="2:17" ht="30" x14ac:dyDescent="0.25">
      <c r="B324" s="2">
        <f>'Set a analizar'!B936</f>
        <v>-1</v>
      </c>
      <c r="C324" s="2" t="str">
        <f>'Set a analizar'!C936</f>
        <v>B15</v>
      </c>
      <c r="D324" s="2">
        <f>'Set a analizar'!D936</f>
        <v>15</v>
      </c>
      <c r="E324" s="2" t="str">
        <f>'Set a analizar'!E936</f>
        <v>C4</v>
      </c>
      <c r="F324" s="2" t="str">
        <f>'Set a analizar'!F936</f>
        <v>Combination</v>
      </c>
      <c r="G324" s="2" t="str">
        <f>'Set a analizar'!G936</f>
        <v>Min</v>
      </c>
      <c r="H324" s="2">
        <f>'Set a analizar'!H936</f>
        <v>1.6598999999999999</v>
      </c>
      <c r="I324" s="2">
        <f>'Set a analizar'!I936</f>
        <v>0</v>
      </c>
      <c r="J324" s="2">
        <f>'Set a analizar'!J936</f>
        <v>-2.2747999999999999</v>
      </c>
      <c r="K324" s="2">
        <f>'Set a analizar'!K936</f>
        <v>0</v>
      </c>
      <c r="L324" s="2">
        <f>'Set a analizar'!L936</f>
        <v>0</v>
      </c>
      <c r="M324" s="2">
        <f>'Set a analizar'!M936</f>
        <v>0</v>
      </c>
      <c r="N324" s="2">
        <f>'Set a analizar'!N936</f>
        <v>0.96460000000000001</v>
      </c>
      <c r="O324" s="2">
        <f>'Set a analizar'!O936</f>
        <v>46068</v>
      </c>
      <c r="P324" s="2">
        <f>'Set a analizar'!P936</f>
        <v>0.83</v>
      </c>
      <c r="Q324" s="2">
        <f>'Set a analizar'!Q936</f>
        <v>0</v>
      </c>
    </row>
    <row r="325" spans="2:17" ht="30" x14ac:dyDescent="0.25">
      <c r="B325" s="2">
        <f>'Set a analizar'!B937</f>
        <v>-1</v>
      </c>
      <c r="C325" s="2" t="str">
        <f>'Set a analizar'!C937</f>
        <v>B15</v>
      </c>
      <c r="D325" s="2">
        <f>'Set a analizar'!D937</f>
        <v>15</v>
      </c>
      <c r="E325" s="2" t="str">
        <f>'Set a analizar'!E937</f>
        <v>C4</v>
      </c>
      <c r="F325" s="2" t="str">
        <f>'Set a analizar'!F937</f>
        <v>Combination</v>
      </c>
      <c r="G325" s="2" t="str">
        <f>'Set a analizar'!G937</f>
        <v>Min</v>
      </c>
      <c r="H325" s="2">
        <f>'Set a analizar'!H937</f>
        <v>1.6598999999999999</v>
      </c>
      <c r="I325" s="2">
        <f>'Set a analizar'!I937</f>
        <v>0</v>
      </c>
      <c r="J325" s="2">
        <f>'Set a analizar'!J937</f>
        <v>-1.2639</v>
      </c>
      <c r="K325" s="2">
        <f>'Set a analizar'!K937</f>
        <v>0</v>
      </c>
      <c r="L325" s="2">
        <f>'Set a analizar'!L937</f>
        <v>0</v>
      </c>
      <c r="M325" s="2">
        <f>'Set a analizar'!M937</f>
        <v>0</v>
      </c>
      <c r="N325" s="2">
        <f>'Set a analizar'!N937</f>
        <v>1.036</v>
      </c>
      <c r="O325" s="2">
        <f>'Set a analizar'!O937</f>
        <v>46096</v>
      </c>
      <c r="P325" s="2">
        <f>'Set a analizar'!P937</f>
        <v>0</v>
      </c>
      <c r="Q325" s="2">
        <f>'Set a analizar'!Q937</f>
        <v>0</v>
      </c>
    </row>
    <row r="326" spans="2:17" ht="30" x14ac:dyDescent="0.25">
      <c r="B326" s="2">
        <f>'Set a analizar'!B938</f>
        <v>-1</v>
      </c>
      <c r="C326" s="2" t="str">
        <f>'Set a analizar'!C938</f>
        <v>B15</v>
      </c>
      <c r="D326" s="2">
        <f>'Set a analizar'!D938</f>
        <v>15</v>
      </c>
      <c r="E326" s="2" t="str">
        <f>'Set a analizar'!E938</f>
        <v>C4</v>
      </c>
      <c r="F326" s="2" t="str">
        <f>'Set a analizar'!F938</f>
        <v>Combination</v>
      </c>
      <c r="G326" s="2" t="str">
        <f>'Set a analizar'!G938</f>
        <v>Min</v>
      </c>
      <c r="H326" s="2">
        <f>'Set a analizar'!H938</f>
        <v>2.1347</v>
      </c>
      <c r="I326" s="2">
        <f>'Set a analizar'!I938</f>
        <v>0</v>
      </c>
      <c r="J326" s="2">
        <f>'Set a analizar'!J938</f>
        <v>-1.1304000000000001</v>
      </c>
      <c r="K326" s="2">
        <f>'Set a analizar'!K938</f>
        <v>0</v>
      </c>
      <c r="L326" s="2">
        <f>'Set a analizar'!L938</f>
        <v>0</v>
      </c>
      <c r="M326" s="2">
        <f>'Set a analizar'!M938</f>
        <v>0</v>
      </c>
      <c r="N326" s="2">
        <f>'Set a analizar'!N938</f>
        <v>1.5972</v>
      </c>
      <c r="O326" s="2">
        <f>'Set a analizar'!O938</f>
        <v>46096</v>
      </c>
      <c r="P326" s="2">
        <f>'Set a analizar'!P938</f>
        <v>0.4748</v>
      </c>
      <c r="Q326" s="2">
        <f>'Set a analizar'!Q938</f>
        <v>0</v>
      </c>
    </row>
    <row r="327" spans="2:17" ht="30" x14ac:dyDescent="0.25">
      <c r="B327" s="2">
        <f>'Set a analizar'!B939</f>
        <v>-1</v>
      </c>
      <c r="C327" s="2" t="str">
        <f>'Set a analizar'!C939</f>
        <v>B15</v>
      </c>
      <c r="D327" s="2">
        <f>'Set a analizar'!D939</f>
        <v>15</v>
      </c>
      <c r="E327" s="2" t="str">
        <f>'Set a analizar'!E939</f>
        <v>C4</v>
      </c>
      <c r="F327" s="2" t="str">
        <f>'Set a analizar'!F939</f>
        <v>Combination</v>
      </c>
      <c r="G327" s="2" t="str">
        <f>'Set a analizar'!G939</f>
        <v>Min</v>
      </c>
      <c r="H327" s="2">
        <f>'Set a analizar'!H939</f>
        <v>2.6095000000000002</v>
      </c>
      <c r="I327" s="2">
        <f>'Set a analizar'!I939</f>
        <v>0</v>
      </c>
      <c r="J327" s="2">
        <f>'Set a analizar'!J939</f>
        <v>-0.99680000000000002</v>
      </c>
      <c r="K327" s="2">
        <f>'Set a analizar'!K939</f>
        <v>0</v>
      </c>
      <c r="L327" s="2">
        <f>'Set a analizar'!L939</f>
        <v>0</v>
      </c>
      <c r="M327" s="2">
        <f>'Set a analizar'!M939</f>
        <v>0</v>
      </c>
      <c r="N327" s="2">
        <f>'Set a analizar'!N939</f>
        <v>2.0948000000000002</v>
      </c>
      <c r="O327" s="2">
        <f>'Set a analizar'!O939</f>
        <v>46096</v>
      </c>
      <c r="P327" s="2">
        <f>'Set a analizar'!P939</f>
        <v>0.9496</v>
      </c>
      <c r="Q327" s="2">
        <f>'Set a analizar'!Q939</f>
        <v>0</v>
      </c>
    </row>
    <row r="328" spans="2:17" ht="30" x14ac:dyDescent="0.25">
      <c r="B328" s="2">
        <f>'Set a analizar'!B940</f>
        <v>-1</v>
      </c>
      <c r="C328" s="2" t="str">
        <f>'Set a analizar'!C940</f>
        <v>B15</v>
      </c>
      <c r="D328" s="2">
        <f>'Set a analizar'!D940</f>
        <v>15</v>
      </c>
      <c r="E328" s="2" t="str">
        <f>'Set a analizar'!E940</f>
        <v>C4</v>
      </c>
      <c r="F328" s="2" t="str">
        <f>'Set a analizar'!F940</f>
        <v>Combination</v>
      </c>
      <c r="G328" s="2" t="str">
        <f>'Set a analizar'!G940</f>
        <v>Min</v>
      </c>
      <c r="H328" s="2">
        <f>'Set a analizar'!H940</f>
        <v>2.6095000000000002</v>
      </c>
      <c r="I328" s="2">
        <f>'Set a analizar'!I940</f>
        <v>0</v>
      </c>
      <c r="J328" s="2">
        <f>'Set a analizar'!J940</f>
        <v>0.1827</v>
      </c>
      <c r="K328" s="2">
        <f>'Set a analizar'!K940</f>
        <v>0</v>
      </c>
      <c r="L328" s="2">
        <f>'Set a analizar'!L940</f>
        <v>0</v>
      </c>
      <c r="M328" s="2">
        <f>'Set a analizar'!M940</f>
        <v>0</v>
      </c>
      <c r="N328" s="2">
        <f>'Set a analizar'!N940</f>
        <v>2.1095000000000002</v>
      </c>
      <c r="O328" s="2">
        <f>'Set a analizar'!O940</f>
        <v>46127</v>
      </c>
      <c r="P328" s="2">
        <f>'Set a analizar'!P940</f>
        <v>0</v>
      </c>
      <c r="Q328" s="2">
        <f>'Set a analizar'!Q940</f>
        <v>0</v>
      </c>
    </row>
    <row r="329" spans="2:17" ht="30" x14ac:dyDescent="0.25">
      <c r="B329" s="2">
        <f>'Set a analizar'!B941</f>
        <v>-1</v>
      </c>
      <c r="C329" s="2" t="str">
        <f>'Set a analizar'!C941</f>
        <v>B15</v>
      </c>
      <c r="D329" s="2">
        <f>'Set a analizar'!D941</f>
        <v>15</v>
      </c>
      <c r="E329" s="2" t="str">
        <f>'Set a analizar'!E941</f>
        <v>C4</v>
      </c>
      <c r="F329" s="2" t="str">
        <f>'Set a analizar'!F941</f>
        <v>Combination</v>
      </c>
      <c r="G329" s="2" t="str">
        <f>'Set a analizar'!G941</f>
        <v>Min</v>
      </c>
      <c r="H329" s="2">
        <f>'Set a analizar'!H941</f>
        <v>3.0844</v>
      </c>
      <c r="I329" s="2">
        <f>'Set a analizar'!I941</f>
        <v>0</v>
      </c>
      <c r="J329" s="2">
        <f>'Set a analizar'!J941</f>
        <v>0.31619999999999998</v>
      </c>
      <c r="K329" s="2">
        <f>'Set a analizar'!K941</f>
        <v>0</v>
      </c>
      <c r="L329" s="2">
        <f>'Set a analizar'!L941</f>
        <v>0</v>
      </c>
      <c r="M329" s="2">
        <f>'Set a analizar'!M941</f>
        <v>0</v>
      </c>
      <c r="N329" s="2">
        <f>'Set a analizar'!N941</f>
        <v>1.9896</v>
      </c>
      <c r="O329" s="2">
        <f>'Set a analizar'!O941</f>
        <v>46127</v>
      </c>
      <c r="P329" s="2">
        <f>'Set a analizar'!P941</f>
        <v>0.4748</v>
      </c>
      <c r="Q329" s="2">
        <f>'Set a analizar'!Q941</f>
        <v>0</v>
      </c>
    </row>
    <row r="330" spans="2:17" ht="30" x14ac:dyDescent="0.25">
      <c r="B330" s="2">
        <f>'Set a analizar'!B942</f>
        <v>-1</v>
      </c>
      <c r="C330" s="2" t="str">
        <f>'Set a analizar'!C942</f>
        <v>B15</v>
      </c>
      <c r="D330" s="2">
        <f>'Set a analizar'!D942</f>
        <v>15</v>
      </c>
      <c r="E330" s="2" t="str">
        <f>'Set a analizar'!E942</f>
        <v>C4</v>
      </c>
      <c r="F330" s="2" t="str">
        <f>'Set a analizar'!F942</f>
        <v>Combination</v>
      </c>
      <c r="G330" s="2" t="str">
        <f>'Set a analizar'!G942</f>
        <v>Min</v>
      </c>
      <c r="H330" s="2">
        <f>'Set a analizar'!H942</f>
        <v>3.5592000000000001</v>
      </c>
      <c r="I330" s="2">
        <f>'Set a analizar'!I942</f>
        <v>0</v>
      </c>
      <c r="J330" s="2">
        <f>'Set a analizar'!J942</f>
        <v>0.44979999999999998</v>
      </c>
      <c r="K330" s="2">
        <f>'Set a analizar'!K942</f>
        <v>0</v>
      </c>
      <c r="L330" s="2">
        <f>'Set a analizar'!L942</f>
        <v>0</v>
      </c>
      <c r="M330" s="2">
        <f>'Set a analizar'!M942</f>
        <v>0</v>
      </c>
      <c r="N330" s="2">
        <f>'Set a analizar'!N942</f>
        <v>1.8063</v>
      </c>
      <c r="O330" s="2">
        <f>'Set a analizar'!O942</f>
        <v>46127</v>
      </c>
      <c r="P330" s="2">
        <f>'Set a analizar'!P942</f>
        <v>0.9496</v>
      </c>
      <c r="Q330" s="2">
        <f>'Set a analizar'!Q942</f>
        <v>0</v>
      </c>
    </row>
    <row r="331" spans="2:17" ht="30" x14ac:dyDescent="0.25">
      <c r="B331" s="2">
        <f>'Set a analizar'!B943</f>
        <v>-1</v>
      </c>
      <c r="C331" s="2" t="str">
        <f>'Set a analizar'!C943</f>
        <v>B15</v>
      </c>
      <c r="D331" s="2">
        <f>'Set a analizar'!D943</f>
        <v>15</v>
      </c>
      <c r="E331" s="2" t="str">
        <f>'Set a analizar'!E943</f>
        <v>C4</v>
      </c>
      <c r="F331" s="2" t="str">
        <f>'Set a analizar'!F943</f>
        <v>Combination</v>
      </c>
      <c r="G331" s="2" t="str">
        <f>'Set a analizar'!G943</f>
        <v>Min</v>
      </c>
      <c r="H331" s="2">
        <f>'Set a analizar'!H943</f>
        <v>3.5592000000000001</v>
      </c>
      <c r="I331" s="2">
        <f>'Set a analizar'!I943</f>
        <v>0</v>
      </c>
      <c r="J331" s="2">
        <f>'Set a analizar'!J943</f>
        <v>1.6263000000000001</v>
      </c>
      <c r="K331" s="2">
        <f>'Set a analizar'!K943</f>
        <v>0</v>
      </c>
      <c r="L331" s="2">
        <f>'Set a analizar'!L943</f>
        <v>0</v>
      </c>
      <c r="M331" s="2">
        <f>'Set a analizar'!M943</f>
        <v>0</v>
      </c>
      <c r="N331" s="2">
        <f>'Set a analizar'!N943</f>
        <v>1.7678</v>
      </c>
      <c r="O331" s="2">
        <f>'Set a analizar'!O943</f>
        <v>46157</v>
      </c>
      <c r="P331" s="2">
        <f>'Set a analizar'!P943</f>
        <v>0</v>
      </c>
      <c r="Q331" s="2">
        <f>'Set a analizar'!Q943</f>
        <v>0</v>
      </c>
    </row>
    <row r="332" spans="2:17" ht="30" x14ac:dyDescent="0.25">
      <c r="B332" s="2">
        <f>'Set a analizar'!B944</f>
        <v>-1</v>
      </c>
      <c r="C332" s="2" t="str">
        <f>'Set a analizar'!C944</f>
        <v>B15</v>
      </c>
      <c r="D332" s="2">
        <f>'Set a analizar'!D944</f>
        <v>15</v>
      </c>
      <c r="E332" s="2" t="str">
        <f>'Set a analizar'!E944</f>
        <v>C4</v>
      </c>
      <c r="F332" s="2" t="str">
        <f>'Set a analizar'!F944</f>
        <v>Combination</v>
      </c>
      <c r="G332" s="2" t="str">
        <f>'Set a analizar'!G944</f>
        <v>Min</v>
      </c>
      <c r="H332" s="2">
        <f>'Set a analizar'!H944</f>
        <v>4.0339999999999998</v>
      </c>
      <c r="I332" s="2">
        <f>'Set a analizar'!I944</f>
        <v>0</v>
      </c>
      <c r="J332" s="2">
        <f>'Set a analizar'!J944</f>
        <v>1.7598</v>
      </c>
      <c r="K332" s="2">
        <f>'Set a analizar'!K944</f>
        <v>0</v>
      </c>
      <c r="L332" s="2">
        <f>'Set a analizar'!L944</f>
        <v>0</v>
      </c>
      <c r="M332" s="2">
        <f>'Set a analizar'!M944</f>
        <v>0</v>
      </c>
      <c r="N332" s="2">
        <f>'Set a analizar'!N944</f>
        <v>0.96379999999999999</v>
      </c>
      <c r="O332" s="2">
        <f>'Set a analizar'!O944</f>
        <v>46157</v>
      </c>
      <c r="P332" s="2">
        <f>'Set a analizar'!P944</f>
        <v>0.4748</v>
      </c>
      <c r="Q332" s="2">
        <f>'Set a analizar'!Q944</f>
        <v>0</v>
      </c>
    </row>
    <row r="333" spans="2:17" ht="30" x14ac:dyDescent="0.25">
      <c r="B333" s="2">
        <f>'Set a analizar'!B945</f>
        <v>-1</v>
      </c>
      <c r="C333" s="2" t="str">
        <f>'Set a analizar'!C945</f>
        <v>B15</v>
      </c>
      <c r="D333" s="2">
        <f>'Set a analizar'!D945</f>
        <v>15</v>
      </c>
      <c r="E333" s="2" t="str">
        <f>'Set a analizar'!E945</f>
        <v>C4</v>
      </c>
      <c r="F333" s="2" t="str">
        <f>'Set a analizar'!F945</f>
        <v>Combination</v>
      </c>
      <c r="G333" s="2" t="str">
        <f>'Set a analizar'!G945</f>
        <v>Min</v>
      </c>
      <c r="H333" s="2">
        <f>'Set a analizar'!H945</f>
        <v>4.5087999999999999</v>
      </c>
      <c r="I333" s="2">
        <f>'Set a analizar'!I945</f>
        <v>0</v>
      </c>
      <c r="J333" s="2">
        <f>'Set a analizar'!J945</f>
        <v>1.8934</v>
      </c>
      <c r="K333" s="2">
        <f>'Set a analizar'!K945</f>
        <v>0</v>
      </c>
      <c r="L333" s="2">
        <f>'Set a analizar'!L945</f>
        <v>0</v>
      </c>
      <c r="M333" s="2">
        <f>'Set a analizar'!M945</f>
        <v>0</v>
      </c>
      <c r="N333" s="2">
        <f>'Set a analizar'!N945</f>
        <v>9.64E-2</v>
      </c>
      <c r="O333" s="2">
        <f>'Set a analizar'!O945</f>
        <v>46157</v>
      </c>
      <c r="P333" s="2">
        <f>'Set a analizar'!P945</f>
        <v>0.9496</v>
      </c>
      <c r="Q333" s="2">
        <f>'Set a analizar'!Q945</f>
        <v>0</v>
      </c>
    </row>
    <row r="334" spans="2:17" ht="30" x14ac:dyDescent="0.25">
      <c r="B334" s="2">
        <f>'Set a analizar'!B946</f>
        <v>-1</v>
      </c>
      <c r="C334" s="2" t="str">
        <f>'Set a analizar'!C946</f>
        <v>B15</v>
      </c>
      <c r="D334" s="2">
        <f>'Set a analizar'!D946</f>
        <v>15</v>
      </c>
      <c r="E334" s="2" t="str">
        <f>'Set a analizar'!E946</f>
        <v>C4</v>
      </c>
      <c r="F334" s="2" t="str">
        <f>'Set a analizar'!F946</f>
        <v>Combination</v>
      </c>
      <c r="G334" s="2" t="str">
        <f>'Set a analizar'!G946</f>
        <v>Min</v>
      </c>
      <c r="H334" s="2">
        <f>'Set a analizar'!H946</f>
        <v>4.5087999999999999</v>
      </c>
      <c r="I334" s="2">
        <f>'Set a analizar'!I946</f>
        <v>0</v>
      </c>
      <c r="J334" s="2">
        <f>'Set a analizar'!J946</f>
        <v>3.0007999999999999</v>
      </c>
      <c r="K334" s="2">
        <f>'Set a analizar'!K946</f>
        <v>0</v>
      </c>
      <c r="L334" s="2">
        <f>'Set a analizar'!L946</f>
        <v>0</v>
      </c>
      <c r="M334" s="2">
        <f>'Set a analizar'!M946</f>
        <v>0</v>
      </c>
      <c r="N334" s="2">
        <f>'Set a analizar'!N946</f>
        <v>5.1999999999999998E-3</v>
      </c>
      <c r="O334" s="2">
        <f>'Set a analizar'!O946</f>
        <v>46188</v>
      </c>
      <c r="P334" s="2">
        <f>'Set a analizar'!P946</f>
        <v>0</v>
      </c>
      <c r="Q334" s="2">
        <f>'Set a analizar'!Q946</f>
        <v>0</v>
      </c>
    </row>
    <row r="335" spans="2:17" ht="30" x14ac:dyDescent="0.25">
      <c r="B335" s="2">
        <f>'Set a analizar'!B947</f>
        <v>-1</v>
      </c>
      <c r="C335" s="2" t="str">
        <f>'Set a analizar'!C947</f>
        <v>B15</v>
      </c>
      <c r="D335" s="2">
        <f>'Set a analizar'!D947</f>
        <v>15</v>
      </c>
      <c r="E335" s="2" t="str">
        <f>'Set a analizar'!E947</f>
        <v>C4</v>
      </c>
      <c r="F335" s="2" t="str">
        <f>'Set a analizar'!F947</f>
        <v>Combination</v>
      </c>
      <c r="G335" s="2" t="str">
        <f>'Set a analizar'!G947</f>
        <v>Min</v>
      </c>
      <c r="H335" s="2">
        <f>'Set a analizar'!H947</f>
        <v>4.9836</v>
      </c>
      <c r="I335" s="2">
        <f>'Set a analizar'!I947</f>
        <v>0</v>
      </c>
      <c r="J335" s="2">
        <f>'Set a analizar'!J947</f>
        <v>3.1343000000000001</v>
      </c>
      <c r="K335" s="2">
        <f>'Set a analizar'!K947</f>
        <v>0</v>
      </c>
      <c r="L335" s="2">
        <f>'Set a analizar'!L947</f>
        <v>0</v>
      </c>
      <c r="M335" s="2">
        <f>'Set a analizar'!M947</f>
        <v>0</v>
      </c>
      <c r="N335" s="2">
        <f>'Set a analizar'!N947</f>
        <v>-1.452</v>
      </c>
      <c r="O335" s="2">
        <f>'Set a analizar'!O947</f>
        <v>46188</v>
      </c>
      <c r="P335" s="2">
        <f>'Set a analizar'!P947</f>
        <v>0.4748</v>
      </c>
      <c r="Q335" s="2">
        <f>'Set a analizar'!Q947</f>
        <v>0</v>
      </c>
    </row>
    <row r="336" spans="2:17" ht="30" x14ac:dyDescent="0.25">
      <c r="B336" s="2">
        <f>'Set a analizar'!B948</f>
        <v>-1</v>
      </c>
      <c r="C336" s="2" t="str">
        <f>'Set a analizar'!C948</f>
        <v>B15</v>
      </c>
      <c r="D336" s="2">
        <f>'Set a analizar'!D948</f>
        <v>15</v>
      </c>
      <c r="E336" s="2" t="str">
        <f>'Set a analizar'!E948</f>
        <v>C4</v>
      </c>
      <c r="F336" s="2" t="str">
        <f>'Set a analizar'!F948</f>
        <v>Combination</v>
      </c>
      <c r="G336" s="2" t="str">
        <f>'Set a analizar'!G948</f>
        <v>Min</v>
      </c>
      <c r="H336" s="2">
        <f>'Set a analizar'!H948</f>
        <v>5.4584000000000001</v>
      </c>
      <c r="I336" s="2">
        <f>'Set a analizar'!I948</f>
        <v>0</v>
      </c>
      <c r="J336" s="2">
        <f>'Set a analizar'!J948</f>
        <v>3.2679</v>
      </c>
      <c r="K336" s="2">
        <f>'Set a analizar'!K948</f>
        <v>0</v>
      </c>
      <c r="L336" s="2">
        <f>'Set a analizar'!L948</f>
        <v>0</v>
      </c>
      <c r="M336" s="2">
        <f>'Set a analizar'!M948</f>
        <v>0</v>
      </c>
      <c r="N336" s="2">
        <f>'Set a analizar'!N948</f>
        <v>-2.9756</v>
      </c>
      <c r="O336" s="2">
        <f>'Set a analizar'!O948</f>
        <v>46188</v>
      </c>
      <c r="P336" s="2">
        <f>'Set a analizar'!P948</f>
        <v>0.9496</v>
      </c>
      <c r="Q336" s="2">
        <f>'Set a analizar'!Q948</f>
        <v>0</v>
      </c>
    </row>
    <row r="337" spans="2:17" ht="30" x14ac:dyDescent="0.25">
      <c r="B337" s="2">
        <f>'Set a analizar'!B949</f>
        <v>-1</v>
      </c>
      <c r="C337" s="2" t="str">
        <f>'Set a analizar'!C949</f>
        <v>B15</v>
      </c>
      <c r="D337" s="2">
        <f>'Set a analizar'!D949</f>
        <v>15</v>
      </c>
      <c r="E337" s="2" t="str">
        <f>'Set a analizar'!E949</f>
        <v>C4</v>
      </c>
      <c r="F337" s="2" t="str">
        <f>'Set a analizar'!F949</f>
        <v>Combination</v>
      </c>
      <c r="G337" s="2" t="str">
        <f>'Set a analizar'!G949</f>
        <v>Min</v>
      </c>
      <c r="H337" s="2">
        <f>'Set a analizar'!H949</f>
        <v>5.4584000000000001</v>
      </c>
      <c r="I337" s="2">
        <f>'Set a analizar'!I949</f>
        <v>0</v>
      </c>
      <c r="J337" s="2">
        <f>'Set a analizar'!J949</f>
        <v>4.1872999999999996</v>
      </c>
      <c r="K337" s="2">
        <f>'Set a analizar'!K949</f>
        <v>0</v>
      </c>
      <c r="L337" s="2">
        <f>'Set a analizar'!L949</f>
        <v>0</v>
      </c>
      <c r="M337" s="2">
        <f>'Set a analizar'!M949</f>
        <v>0</v>
      </c>
      <c r="N337" s="2">
        <f>'Set a analizar'!N949</f>
        <v>-3.1212</v>
      </c>
      <c r="O337" s="2">
        <f>'Set a analizar'!O949</f>
        <v>46218</v>
      </c>
      <c r="P337" s="2">
        <f>'Set a analizar'!P949</f>
        <v>0</v>
      </c>
      <c r="Q337" s="2">
        <f>'Set a analizar'!Q949</f>
        <v>0</v>
      </c>
    </row>
    <row r="338" spans="2:17" ht="30" x14ac:dyDescent="0.25">
      <c r="B338" s="2">
        <f>'Set a analizar'!B950</f>
        <v>-1</v>
      </c>
      <c r="C338" s="2" t="str">
        <f>'Set a analizar'!C950</f>
        <v>B15</v>
      </c>
      <c r="D338" s="2">
        <f>'Set a analizar'!D950</f>
        <v>15</v>
      </c>
      <c r="E338" s="2" t="str">
        <f>'Set a analizar'!E950</f>
        <v>C4</v>
      </c>
      <c r="F338" s="2" t="str">
        <f>'Set a analizar'!F950</f>
        <v>Combination</v>
      </c>
      <c r="G338" s="2" t="str">
        <f>'Set a analizar'!G950</f>
        <v>Min</v>
      </c>
      <c r="H338" s="2">
        <f>'Set a analizar'!H950</f>
        <v>5.8582000000000001</v>
      </c>
      <c r="I338" s="2">
        <f>'Set a analizar'!I950</f>
        <v>0</v>
      </c>
      <c r="J338" s="2">
        <f>'Set a analizar'!J950</f>
        <v>4.2998000000000003</v>
      </c>
      <c r="K338" s="2">
        <f>'Set a analizar'!K950</f>
        <v>0</v>
      </c>
      <c r="L338" s="2">
        <f>'Set a analizar'!L950</f>
        <v>0</v>
      </c>
      <c r="M338" s="2">
        <f>'Set a analizar'!M950</f>
        <v>0</v>
      </c>
      <c r="N338" s="2">
        <f>'Set a analizar'!N950</f>
        <v>-4.8307000000000002</v>
      </c>
      <c r="O338" s="2">
        <f>'Set a analizar'!O950</f>
        <v>46218</v>
      </c>
      <c r="P338" s="2">
        <f>'Set a analizar'!P950</f>
        <v>0.39979999999999999</v>
      </c>
      <c r="Q338" s="2">
        <f>'Set a analizar'!Q950</f>
        <v>0</v>
      </c>
    </row>
    <row r="339" spans="2:17" ht="30" x14ac:dyDescent="0.25">
      <c r="B339" s="2">
        <f>'Set a analizar'!B951</f>
        <v>-1</v>
      </c>
      <c r="C339" s="2" t="str">
        <f>'Set a analizar'!C951</f>
        <v>B15</v>
      </c>
      <c r="D339" s="2">
        <f>'Set a analizar'!D951</f>
        <v>15</v>
      </c>
      <c r="E339" s="2" t="str">
        <f>'Set a analizar'!E951</f>
        <v>C4</v>
      </c>
      <c r="F339" s="2" t="str">
        <f>'Set a analizar'!F951</f>
        <v>Combination</v>
      </c>
      <c r="G339" s="2" t="str">
        <f>'Set a analizar'!G951</f>
        <v>Min</v>
      </c>
      <c r="H339" s="2">
        <f>'Set a analizar'!H951</f>
        <v>6.2580999999999998</v>
      </c>
      <c r="I339" s="2">
        <f>'Set a analizar'!I951</f>
        <v>0</v>
      </c>
      <c r="J339" s="2">
        <f>'Set a analizar'!J951</f>
        <v>4.4122000000000003</v>
      </c>
      <c r="K339" s="2">
        <f>'Set a analizar'!K951</f>
        <v>0</v>
      </c>
      <c r="L339" s="2">
        <f>'Set a analizar'!L951</f>
        <v>0</v>
      </c>
      <c r="M339" s="2">
        <f>'Set a analizar'!M951</f>
        <v>0</v>
      </c>
      <c r="N339" s="2">
        <f>'Set a analizar'!N951</f>
        <v>-6.5861000000000001</v>
      </c>
      <c r="O339" s="2">
        <f>'Set a analizar'!O951</f>
        <v>46218</v>
      </c>
      <c r="P339" s="2">
        <f>'Set a analizar'!P951</f>
        <v>0.79959999999999998</v>
      </c>
      <c r="Q339" s="2">
        <f>'Set a analizar'!Q951</f>
        <v>0</v>
      </c>
    </row>
    <row r="340" spans="2:17" ht="30" x14ac:dyDescent="0.25">
      <c r="B340" s="2">
        <f>'Set a analizar'!B952</f>
        <v>-1</v>
      </c>
      <c r="C340" s="2" t="str">
        <f>'Set a analizar'!C952</f>
        <v>B15</v>
      </c>
      <c r="D340" s="2">
        <f>'Set a analizar'!D952</f>
        <v>15</v>
      </c>
      <c r="E340" s="2" t="str">
        <f>'Set a analizar'!E952</f>
        <v>PPSC</v>
      </c>
      <c r="F340" s="2" t="str">
        <f>'Set a analizar'!F952</f>
        <v>Combination</v>
      </c>
      <c r="G340" s="2">
        <f>'Set a analizar'!G952</f>
        <v>0</v>
      </c>
      <c r="H340" s="2">
        <f>'Set a analizar'!H952</f>
        <v>0.15</v>
      </c>
      <c r="I340" s="2">
        <f>'Set a analizar'!I952</f>
        <v>0</v>
      </c>
      <c r="J340" s="2">
        <f>'Set a analizar'!J952</f>
        <v>-7.2138999999999998</v>
      </c>
      <c r="K340" s="2">
        <f>'Set a analizar'!K952</f>
        <v>0</v>
      </c>
      <c r="L340" s="2">
        <f>'Set a analizar'!L952</f>
        <v>0</v>
      </c>
      <c r="M340" s="2">
        <f>'Set a analizar'!M952</f>
        <v>0</v>
      </c>
      <c r="N340" s="2">
        <f>'Set a analizar'!N952</f>
        <v>-7.2539999999999996</v>
      </c>
      <c r="O340" s="2">
        <f>'Set a analizar'!O952</f>
        <v>46037</v>
      </c>
      <c r="P340" s="2">
        <f>'Set a analizar'!P952</f>
        <v>0.15</v>
      </c>
      <c r="Q340" s="2">
        <f>'Set a analizar'!Q952</f>
        <v>0</v>
      </c>
    </row>
    <row r="341" spans="2:17" ht="30" x14ac:dyDescent="0.25">
      <c r="B341" s="2">
        <f>'Set a analizar'!B953</f>
        <v>-1</v>
      </c>
      <c r="C341" s="2" t="str">
        <f>'Set a analizar'!C953</f>
        <v>B15</v>
      </c>
      <c r="D341" s="2">
        <f>'Set a analizar'!D953</f>
        <v>15</v>
      </c>
      <c r="E341" s="2" t="str">
        <f>'Set a analizar'!E953</f>
        <v>PPSC</v>
      </c>
      <c r="F341" s="2" t="str">
        <f>'Set a analizar'!F953</f>
        <v>Combination</v>
      </c>
      <c r="G341" s="2">
        <f>'Set a analizar'!G953</f>
        <v>0</v>
      </c>
      <c r="H341" s="2">
        <f>'Set a analizar'!H953</f>
        <v>0.49</v>
      </c>
      <c r="I341" s="2">
        <f>'Set a analizar'!I953</f>
        <v>0</v>
      </c>
      <c r="J341" s="2">
        <f>'Set a analizar'!J953</f>
        <v>-7.1075999999999997</v>
      </c>
      <c r="K341" s="2">
        <f>'Set a analizar'!K953</f>
        <v>0</v>
      </c>
      <c r="L341" s="2">
        <f>'Set a analizar'!L953</f>
        <v>0</v>
      </c>
      <c r="M341" s="2">
        <f>'Set a analizar'!M953</f>
        <v>0</v>
      </c>
      <c r="N341" s="2">
        <f>'Set a analizar'!N953</f>
        <v>-4.8194999999999997</v>
      </c>
      <c r="O341" s="2">
        <f>'Set a analizar'!O953</f>
        <v>46037</v>
      </c>
      <c r="P341" s="2">
        <f>'Set a analizar'!P953</f>
        <v>0.49</v>
      </c>
      <c r="Q341" s="2">
        <f>'Set a analizar'!Q953</f>
        <v>0</v>
      </c>
    </row>
    <row r="342" spans="2:17" ht="30" x14ac:dyDescent="0.25">
      <c r="B342" s="2">
        <f>'Set a analizar'!B954</f>
        <v>-1</v>
      </c>
      <c r="C342" s="2" t="str">
        <f>'Set a analizar'!C954</f>
        <v>B15</v>
      </c>
      <c r="D342" s="2">
        <f>'Set a analizar'!D954</f>
        <v>15</v>
      </c>
      <c r="E342" s="2" t="str">
        <f>'Set a analizar'!E954</f>
        <v>PPSC</v>
      </c>
      <c r="F342" s="2" t="str">
        <f>'Set a analizar'!F954</f>
        <v>Combination</v>
      </c>
      <c r="G342" s="2">
        <f>'Set a analizar'!G954</f>
        <v>0</v>
      </c>
      <c r="H342" s="2">
        <f>'Set a analizar'!H954</f>
        <v>0.83</v>
      </c>
      <c r="I342" s="2">
        <f>'Set a analizar'!I954</f>
        <v>0</v>
      </c>
      <c r="J342" s="2">
        <f>'Set a analizar'!J954</f>
        <v>-7.0014000000000003</v>
      </c>
      <c r="K342" s="2">
        <f>'Set a analizar'!K954</f>
        <v>0</v>
      </c>
      <c r="L342" s="2">
        <f>'Set a analizar'!L954</f>
        <v>0</v>
      </c>
      <c r="M342" s="2">
        <f>'Set a analizar'!M954</f>
        <v>0</v>
      </c>
      <c r="N342" s="2">
        <f>'Set a analizar'!N954</f>
        <v>-2.4211</v>
      </c>
      <c r="O342" s="2">
        <f>'Set a analizar'!O954</f>
        <v>46037</v>
      </c>
      <c r="P342" s="2">
        <f>'Set a analizar'!P954</f>
        <v>0.83</v>
      </c>
      <c r="Q342" s="2">
        <f>'Set a analizar'!Q954</f>
        <v>0</v>
      </c>
    </row>
    <row r="343" spans="2:17" ht="30" x14ac:dyDescent="0.25">
      <c r="B343" s="2">
        <f>'Set a analizar'!B955</f>
        <v>-1</v>
      </c>
      <c r="C343" s="2" t="str">
        <f>'Set a analizar'!C955</f>
        <v>B15</v>
      </c>
      <c r="D343" s="2">
        <f>'Set a analizar'!D955</f>
        <v>15</v>
      </c>
      <c r="E343" s="2" t="str">
        <f>'Set a analizar'!E955</f>
        <v>PPSC</v>
      </c>
      <c r="F343" s="2" t="str">
        <f>'Set a analizar'!F955</f>
        <v>Combination</v>
      </c>
      <c r="G343" s="2">
        <f>'Set a analizar'!G955</f>
        <v>0</v>
      </c>
      <c r="H343" s="2">
        <f>'Set a analizar'!H955</f>
        <v>0.83</v>
      </c>
      <c r="I343" s="2">
        <f>'Set a analizar'!I955</f>
        <v>0</v>
      </c>
      <c r="J343" s="2">
        <f>'Set a analizar'!J955</f>
        <v>-5.1989000000000001</v>
      </c>
      <c r="K343" s="2">
        <f>'Set a analizar'!K955</f>
        <v>0</v>
      </c>
      <c r="L343" s="2">
        <f>'Set a analizar'!L955</f>
        <v>0</v>
      </c>
      <c r="M343" s="2">
        <f>'Set a analizar'!M955</f>
        <v>0</v>
      </c>
      <c r="N343" s="2">
        <f>'Set a analizar'!N955</f>
        <v>-2.1537000000000002</v>
      </c>
      <c r="O343" s="2">
        <f>'Set a analizar'!O955</f>
        <v>46068</v>
      </c>
      <c r="P343" s="2">
        <f>'Set a analizar'!P955</f>
        <v>0</v>
      </c>
      <c r="Q343" s="2">
        <f>'Set a analizar'!Q955</f>
        <v>0</v>
      </c>
    </row>
    <row r="344" spans="2:17" ht="30" x14ac:dyDescent="0.25">
      <c r="B344" s="2">
        <f>'Set a analizar'!B956</f>
        <v>-1</v>
      </c>
      <c r="C344" s="2" t="str">
        <f>'Set a analizar'!C956</f>
        <v>B15</v>
      </c>
      <c r="D344" s="2">
        <f>'Set a analizar'!D956</f>
        <v>15</v>
      </c>
      <c r="E344" s="2" t="str">
        <f>'Set a analizar'!E956</f>
        <v>PPSC</v>
      </c>
      <c r="F344" s="2" t="str">
        <f>'Set a analizar'!F956</f>
        <v>Combination</v>
      </c>
      <c r="G344" s="2">
        <f>'Set a analizar'!G956</f>
        <v>0</v>
      </c>
      <c r="H344" s="2">
        <f>'Set a analizar'!H956</f>
        <v>1.2448999999999999</v>
      </c>
      <c r="I344" s="2">
        <f>'Set a analizar'!I956</f>
        <v>0</v>
      </c>
      <c r="J344" s="2">
        <f>'Set a analizar'!J956</f>
        <v>-5.0692000000000004</v>
      </c>
      <c r="K344" s="2">
        <f>'Set a analizar'!K956</f>
        <v>0</v>
      </c>
      <c r="L344" s="2">
        <f>'Set a analizar'!L956</f>
        <v>0</v>
      </c>
      <c r="M344" s="2">
        <f>'Set a analizar'!M956</f>
        <v>0</v>
      </c>
      <c r="N344" s="2">
        <f>'Set a analizar'!N956</f>
        <v>-2.3199999999999998E-2</v>
      </c>
      <c r="O344" s="2">
        <f>'Set a analizar'!O956</f>
        <v>46068</v>
      </c>
      <c r="P344" s="2">
        <f>'Set a analizar'!P956</f>
        <v>0.41499999999999998</v>
      </c>
      <c r="Q344" s="2">
        <f>'Set a analizar'!Q956</f>
        <v>0</v>
      </c>
    </row>
    <row r="345" spans="2:17" ht="30" x14ac:dyDescent="0.25">
      <c r="B345" s="2">
        <f>'Set a analizar'!B957</f>
        <v>-1</v>
      </c>
      <c r="C345" s="2" t="str">
        <f>'Set a analizar'!C957</f>
        <v>B15</v>
      </c>
      <c r="D345" s="2">
        <f>'Set a analizar'!D957</f>
        <v>15</v>
      </c>
      <c r="E345" s="2" t="str">
        <f>'Set a analizar'!E957</f>
        <v>PPSC</v>
      </c>
      <c r="F345" s="2" t="str">
        <f>'Set a analizar'!F957</f>
        <v>Combination</v>
      </c>
      <c r="G345" s="2">
        <f>'Set a analizar'!G957</f>
        <v>0</v>
      </c>
      <c r="H345" s="2">
        <f>'Set a analizar'!H957</f>
        <v>1.6598999999999999</v>
      </c>
      <c r="I345" s="2">
        <f>'Set a analizar'!I957</f>
        <v>0</v>
      </c>
      <c r="J345" s="2">
        <f>'Set a analizar'!J957</f>
        <v>-4.9394999999999998</v>
      </c>
      <c r="K345" s="2">
        <f>'Set a analizar'!K957</f>
        <v>0</v>
      </c>
      <c r="L345" s="2">
        <f>'Set a analizar'!L957</f>
        <v>0</v>
      </c>
      <c r="M345" s="2">
        <f>'Set a analizar'!M957</f>
        <v>0</v>
      </c>
      <c r="N345" s="2">
        <f>'Set a analizar'!N957</f>
        <v>2.0535000000000001</v>
      </c>
      <c r="O345" s="2">
        <f>'Set a analizar'!O957</f>
        <v>46068</v>
      </c>
      <c r="P345" s="2">
        <f>'Set a analizar'!P957</f>
        <v>0.83</v>
      </c>
      <c r="Q345" s="2">
        <f>'Set a analizar'!Q957</f>
        <v>0</v>
      </c>
    </row>
    <row r="346" spans="2:17" ht="30" x14ac:dyDescent="0.25">
      <c r="B346" s="2">
        <f>'Set a analizar'!B958</f>
        <v>-1</v>
      </c>
      <c r="C346" s="2" t="str">
        <f>'Set a analizar'!C958</f>
        <v>B15</v>
      </c>
      <c r="D346" s="2">
        <f>'Set a analizar'!D958</f>
        <v>15</v>
      </c>
      <c r="E346" s="2" t="str">
        <f>'Set a analizar'!E958</f>
        <v>PPSC</v>
      </c>
      <c r="F346" s="2" t="str">
        <f>'Set a analizar'!F958</f>
        <v>Combination</v>
      </c>
      <c r="G346" s="2">
        <f>'Set a analizar'!G958</f>
        <v>0</v>
      </c>
      <c r="H346" s="2">
        <f>'Set a analizar'!H958</f>
        <v>1.6598999999999999</v>
      </c>
      <c r="I346" s="2">
        <f>'Set a analizar'!I958</f>
        <v>0</v>
      </c>
      <c r="J346" s="2">
        <f>'Set a analizar'!J958</f>
        <v>-2.5663</v>
      </c>
      <c r="K346" s="2">
        <f>'Set a analizar'!K958</f>
        <v>0</v>
      </c>
      <c r="L346" s="2">
        <f>'Set a analizar'!L958</f>
        <v>0</v>
      </c>
      <c r="M346" s="2">
        <f>'Set a analizar'!M958</f>
        <v>0</v>
      </c>
      <c r="N346" s="2">
        <f>'Set a analizar'!N958</f>
        <v>2.2073999999999998</v>
      </c>
      <c r="O346" s="2">
        <f>'Set a analizar'!O958</f>
        <v>46096</v>
      </c>
      <c r="P346" s="2">
        <f>'Set a analizar'!P958</f>
        <v>0</v>
      </c>
      <c r="Q346" s="2">
        <f>'Set a analizar'!Q958</f>
        <v>0</v>
      </c>
    </row>
    <row r="347" spans="2:17" ht="30" x14ac:dyDescent="0.25">
      <c r="B347" s="2">
        <f>'Set a analizar'!B959</f>
        <v>-1</v>
      </c>
      <c r="C347" s="2" t="str">
        <f>'Set a analizar'!C959</f>
        <v>B15</v>
      </c>
      <c r="D347" s="2">
        <f>'Set a analizar'!D959</f>
        <v>15</v>
      </c>
      <c r="E347" s="2" t="str">
        <f>'Set a analizar'!E959</f>
        <v>PPSC</v>
      </c>
      <c r="F347" s="2" t="str">
        <f>'Set a analizar'!F959</f>
        <v>Combination</v>
      </c>
      <c r="G347" s="2">
        <f>'Set a analizar'!G959</f>
        <v>0</v>
      </c>
      <c r="H347" s="2">
        <f>'Set a analizar'!H959</f>
        <v>2.1347</v>
      </c>
      <c r="I347" s="2">
        <f>'Set a analizar'!I959</f>
        <v>0</v>
      </c>
      <c r="J347" s="2">
        <f>'Set a analizar'!J959</f>
        <v>-2.4180000000000001</v>
      </c>
      <c r="K347" s="2">
        <f>'Set a analizar'!K959</f>
        <v>0</v>
      </c>
      <c r="L347" s="2">
        <f>'Set a analizar'!L959</f>
        <v>0</v>
      </c>
      <c r="M347" s="2">
        <f>'Set a analizar'!M959</f>
        <v>0</v>
      </c>
      <c r="N347" s="2">
        <f>'Set a analizar'!N959</f>
        <v>3.3906999999999998</v>
      </c>
      <c r="O347" s="2">
        <f>'Set a analizar'!O959</f>
        <v>46096</v>
      </c>
      <c r="P347" s="2">
        <f>'Set a analizar'!P959</f>
        <v>0.4748</v>
      </c>
      <c r="Q347" s="2">
        <f>'Set a analizar'!Q959</f>
        <v>0</v>
      </c>
    </row>
    <row r="348" spans="2:17" ht="30" x14ac:dyDescent="0.25">
      <c r="B348" s="2">
        <f>'Set a analizar'!B960</f>
        <v>-1</v>
      </c>
      <c r="C348" s="2" t="str">
        <f>'Set a analizar'!C960</f>
        <v>B15</v>
      </c>
      <c r="D348" s="2">
        <f>'Set a analizar'!D960</f>
        <v>15</v>
      </c>
      <c r="E348" s="2" t="str">
        <f>'Set a analizar'!E960</f>
        <v>PPSC</v>
      </c>
      <c r="F348" s="2" t="str">
        <f>'Set a analizar'!F960</f>
        <v>Combination</v>
      </c>
      <c r="G348" s="2">
        <f>'Set a analizar'!G960</f>
        <v>0</v>
      </c>
      <c r="H348" s="2">
        <f>'Set a analizar'!H960</f>
        <v>2.6095000000000002</v>
      </c>
      <c r="I348" s="2">
        <f>'Set a analizar'!I960</f>
        <v>0</v>
      </c>
      <c r="J348" s="2">
        <f>'Set a analizar'!J960</f>
        <v>-2.2696000000000001</v>
      </c>
      <c r="K348" s="2">
        <f>'Set a analizar'!K960</f>
        <v>0</v>
      </c>
      <c r="L348" s="2">
        <f>'Set a analizar'!L960</f>
        <v>0</v>
      </c>
      <c r="M348" s="2">
        <f>'Set a analizar'!M960</f>
        <v>0</v>
      </c>
      <c r="N348" s="2">
        <f>'Set a analizar'!N960</f>
        <v>4.5035999999999996</v>
      </c>
      <c r="O348" s="2">
        <f>'Set a analizar'!O960</f>
        <v>46096</v>
      </c>
      <c r="P348" s="2">
        <f>'Set a analizar'!P960</f>
        <v>0.9496</v>
      </c>
      <c r="Q348" s="2">
        <f>'Set a analizar'!Q960</f>
        <v>0</v>
      </c>
    </row>
    <row r="349" spans="2:17" ht="30" x14ac:dyDescent="0.25">
      <c r="B349" s="2">
        <f>'Set a analizar'!B961</f>
        <v>-1</v>
      </c>
      <c r="C349" s="2" t="str">
        <f>'Set a analizar'!C961</f>
        <v>B15</v>
      </c>
      <c r="D349" s="2">
        <f>'Set a analizar'!D961</f>
        <v>15</v>
      </c>
      <c r="E349" s="2" t="str">
        <f>'Set a analizar'!E961</f>
        <v>PPSC</v>
      </c>
      <c r="F349" s="2" t="str">
        <f>'Set a analizar'!F961</f>
        <v>Combination</v>
      </c>
      <c r="G349" s="2">
        <f>'Set a analizar'!G961</f>
        <v>0</v>
      </c>
      <c r="H349" s="2">
        <f>'Set a analizar'!H961</f>
        <v>2.6095000000000002</v>
      </c>
      <c r="I349" s="2">
        <f>'Set a analizar'!I961</f>
        <v>0</v>
      </c>
      <c r="J349" s="2">
        <f>'Set a analizar'!J961</f>
        <v>0.53100000000000003</v>
      </c>
      <c r="K349" s="2">
        <f>'Set a analizar'!K961</f>
        <v>0</v>
      </c>
      <c r="L349" s="2">
        <f>'Set a analizar'!L961</f>
        <v>0</v>
      </c>
      <c r="M349" s="2">
        <f>'Set a analizar'!M961</f>
        <v>0</v>
      </c>
      <c r="N349" s="2">
        <f>'Set a analizar'!N961</f>
        <v>4.5357000000000003</v>
      </c>
      <c r="O349" s="2">
        <f>'Set a analizar'!O961</f>
        <v>46127</v>
      </c>
      <c r="P349" s="2">
        <f>'Set a analizar'!P961</f>
        <v>0</v>
      </c>
      <c r="Q349" s="2">
        <f>'Set a analizar'!Q961</f>
        <v>0</v>
      </c>
    </row>
    <row r="350" spans="2:17" ht="30" x14ac:dyDescent="0.25">
      <c r="B350" s="2">
        <f>'Set a analizar'!B962</f>
        <v>-1</v>
      </c>
      <c r="C350" s="2" t="str">
        <f>'Set a analizar'!C962</f>
        <v>B15</v>
      </c>
      <c r="D350" s="2">
        <f>'Set a analizar'!D962</f>
        <v>15</v>
      </c>
      <c r="E350" s="2" t="str">
        <f>'Set a analizar'!E962</f>
        <v>PPSC</v>
      </c>
      <c r="F350" s="2" t="str">
        <f>'Set a analizar'!F962</f>
        <v>Combination</v>
      </c>
      <c r="G350" s="2">
        <f>'Set a analizar'!G962</f>
        <v>0</v>
      </c>
      <c r="H350" s="2">
        <f>'Set a analizar'!H962</f>
        <v>3.0844</v>
      </c>
      <c r="I350" s="2">
        <f>'Set a analizar'!I962</f>
        <v>0</v>
      </c>
      <c r="J350" s="2">
        <f>'Set a analizar'!J962</f>
        <v>0.67930000000000001</v>
      </c>
      <c r="K350" s="2">
        <f>'Set a analizar'!K962</f>
        <v>0</v>
      </c>
      <c r="L350" s="2">
        <f>'Set a analizar'!L962</f>
        <v>0</v>
      </c>
      <c r="M350" s="2">
        <f>'Set a analizar'!M962</f>
        <v>0</v>
      </c>
      <c r="N350" s="2">
        <f>'Set a analizar'!N962</f>
        <v>4.2483000000000004</v>
      </c>
      <c r="O350" s="2">
        <f>'Set a analizar'!O962</f>
        <v>46127</v>
      </c>
      <c r="P350" s="2">
        <f>'Set a analizar'!P962</f>
        <v>0.4748</v>
      </c>
      <c r="Q350" s="2">
        <f>'Set a analizar'!Q962</f>
        <v>0</v>
      </c>
    </row>
    <row r="351" spans="2:17" ht="30" x14ac:dyDescent="0.25">
      <c r="B351" s="2">
        <f>'Set a analizar'!B963</f>
        <v>-1</v>
      </c>
      <c r="C351" s="2" t="str">
        <f>'Set a analizar'!C963</f>
        <v>B15</v>
      </c>
      <c r="D351" s="2">
        <f>'Set a analizar'!D963</f>
        <v>15</v>
      </c>
      <c r="E351" s="2" t="str">
        <f>'Set a analizar'!E963</f>
        <v>PPSC</v>
      </c>
      <c r="F351" s="2" t="str">
        <f>'Set a analizar'!F963</f>
        <v>Combination</v>
      </c>
      <c r="G351" s="2">
        <f>'Set a analizar'!G963</f>
        <v>0</v>
      </c>
      <c r="H351" s="2">
        <f>'Set a analizar'!H963</f>
        <v>3.5592000000000001</v>
      </c>
      <c r="I351" s="2">
        <f>'Set a analizar'!I963</f>
        <v>0</v>
      </c>
      <c r="J351" s="2">
        <f>'Set a analizar'!J963</f>
        <v>0.82769999999999999</v>
      </c>
      <c r="K351" s="2">
        <f>'Set a analizar'!K963</f>
        <v>0</v>
      </c>
      <c r="L351" s="2">
        <f>'Set a analizar'!L963</f>
        <v>0</v>
      </c>
      <c r="M351" s="2">
        <f>'Set a analizar'!M963</f>
        <v>0</v>
      </c>
      <c r="N351" s="2">
        <f>'Set a analizar'!N963</f>
        <v>3.8904999999999998</v>
      </c>
      <c r="O351" s="2">
        <f>'Set a analizar'!O963</f>
        <v>46127</v>
      </c>
      <c r="P351" s="2">
        <f>'Set a analizar'!P963</f>
        <v>0.9496</v>
      </c>
      <c r="Q351" s="2">
        <f>'Set a analizar'!Q963</f>
        <v>0</v>
      </c>
    </row>
    <row r="352" spans="2:17" ht="30" x14ac:dyDescent="0.25">
      <c r="B352" s="2">
        <f>'Set a analizar'!B964</f>
        <v>-1</v>
      </c>
      <c r="C352" s="2" t="str">
        <f>'Set a analizar'!C964</f>
        <v>B15</v>
      </c>
      <c r="D352" s="2">
        <f>'Set a analizar'!D964</f>
        <v>15</v>
      </c>
      <c r="E352" s="2" t="str">
        <f>'Set a analizar'!E964</f>
        <v>PPSC</v>
      </c>
      <c r="F352" s="2" t="str">
        <f>'Set a analizar'!F964</f>
        <v>Combination</v>
      </c>
      <c r="G352" s="2">
        <f>'Set a analizar'!G964</f>
        <v>0</v>
      </c>
      <c r="H352" s="2">
        <f>'Set a analizar'!H964</f>
        <v>3.5592000000000001</v>
      </c>
      <c r="I352" s="2">
        <f>'Set a analizar'!I964</f>
        <v>0</v>
      </c>
      <c r="J352" s="2">
        <f>'Set a analizar'!J964</f>
        <v>3.6463000000000001</v>
      </c>
      <c r="K352" s="2">
        <f>'Set a analizar'!K964</f>
        <v>0</v>
      </c>
      <c r="L352" s="2">
        <f>'Set a analizar'!L964</f>
        <v>0</v>
      </c>
      <c r="M352" s="2">
        <f>'Set a analizar'!M964</f>
        <v>0</v>
      </c>
      <c r="N352" s="2">
        <f>'Set a analizar'!N964</f>
        <v>3.8079000000000001</v>
      </c>
      <c r="O352" s="2">
        <f>'Set a analizar'!O964</f>
        <v>46157</v>
      </c>
      <c r="P352" s="2">
        <f>'Set a analizar'!P964</f>
        <v>0</v>
      </c>
      <c r="Q352" s="2">
        <f>'Set a analizar'!Q964</f>
        <v>0</v>
      </c>
    </row>
    <row r="353" spans="2:17" ht="30" x14ac:dyDescent="0.25">
      <c r="B353" s="2">
        <f>'Set a analizar'!B965</f>
        <v>-1</v>
      </c>
      <c r="C353" s="2" t="str">
        <f>'Set a analizar'!C965</f>
        <v>B15</v>
      </c>
      <c r="D353" s="2">
        <f>'Set a analizar'!D965</f>
        <v>15</v>
      </c>
      <c r="E353" s="2" t="str">
        <f>'Set a analizar'!E965</f>
        <v>PPSC</v>
      </c>
      <c r="F353" s="2" t="str">
        <f>'Set a analizar'!F965</f>
        <v>Combination</v>
      </c>
      <c r="G353" s="2">
        <f>'Set a analizar'!G965</f>
        <v>0</v>
      </c>
      <c r="H353" s="2">
        <f>'Set a analizar'!H965</f>
        <v>4.0339999999999998</v>
      </c>
      <c r="I353" s="2">
        <f>'Set a analizar'!I965</f>
        <v>0</v>
      </c>
      <c r="J353" s="2">
        <f>'Set a analizar'!J965</f>
        <v>3.7947000000000002</v>
      </c>
      <c r="K353" s="2">
        <f>'Set a analizar'!K965</f>
        <v>0</v>
      </c>
      <c r="L353" s="2">
        <f>'Set a analizar'!L965</f>
        <v>0</v>
      </c>
      <c r="M353" s="2">
        <f>'Set a analizar'!M965</f>
        <v>0</v>
      </c>
      <c r="N353" s="2">
        <f>'Set a analizar'!N965</f>
        <v>2.0413000000000001</v>
      </c>
      <c r="O353" s="2">
        <f>'Set a analizar'!O965</f>
        <v>46157</v>
      </c>
      <c r="P353" s="2">
        <f>'Set a analizar'!P965</f>
        <v>0.4748</v>
      </c>
      <c r="Q353" s="2">
        <f>'Set a analizar'!Q965</f>
        <v>0</v>
      </c>
    </row>
    <row r="354" spans="2:17" ht="30" x14ac:dyDescent="0.25">
      <c r="B354" s="2">
        <f>'Set a analizar'!B966</f>
        <v>-1</v>
      </c>
      <c r="C354" s="2" t="str">
        <f>'Set a analizar'!C966</f>
        <v>B15</v>
      </c>
      <c r="D354" s="2">
        <f>'Set a analizar'!D966</f>
        <v>15</v>
      </c>
      <c r="E354" s="2" t="str">
        <f>'Set a analizar'!E966</f>
        <v>PPSC</v>
      </c>
      <c r="F354" s="2" t="str">
        <f>'Set a analizar'!F966</f>
        <v>Combination</v>
      </c>
      <c r="G354" s="2">
        <f>'Set a analizar'!G966</f>
        <v>0</v>
      </c>
      <c r="H354" s="2">
        <f>'Set a analizar'!H966</f>
        <v>4.5087999999999999</v>
      </c>
      <c r="I354" s="2">
        <f>'Set a analizar'!I966</f>
        <v>0</v>
      </c>
      <c r="J354" s="2">
        <f>'Set a analizar'!J966</f>
        <v>3.9430999999999998</v>
      </c>
      <c r="K354" s="2">
        <f>'Set a analizar'!K966</f>
        <v>0</v>
      </c>
      <c r="L354" s="2">
        <f>'Set a analizar'!L966</f>
        <v>0</v>
      </c>
      <c r="M354" s="2">
        <f>'Set a analizar'!M966</f>
        <v>0</v>
      </c>
      <c r="N354" s="2">
        <f>'Set a analizar'!N966</f>
        <v>0.20430000000000001</v>
      </c>
      <c r="O354" s="2">
        <f>'Set a analizar'!O966</f>
        <v>46157</v>
      </c>
      <c r="P354" s="2">
        <f>'Set a analizar'!P966</f>
        <v>0.9496</v>
      </c>
      <c r="Q354" s="2">
        <f>'Set a analizar'!Q966</f>
        <v>0</v>
      </c>
    </row>
    <row r="355" spans="2:17" ht="30" x14ac:dyDescent="0.25">
      <c r="B355" s="2">
        <f>'Set a analizar'!B967</f>
        <v>-1</v>
      </c>
      <c r="C355" s="2" t="str">
        <f>'Set a analizar'!C967</f>
        <v>B15</v>
      </c>
      <c r="D355" s="2">
        <f>'Set a analizar'!D967</f>
        <v>15</v>
      </c>
      <c r="E355" s="2" t="str">
        <f>'Set a analizar'!E967</f>
        <v>PPSC</v>
      </c>
      <c r="F355" s="2" t="str">
        <f>'Set a analizar'!F967</f>
        <v>Combination</v>
      </c>
      <c r="G355" s="2">
        <f>'Set a analizar'!G967</f>
        <v>0</v>
      </c>
      <c r="H355" s="2">
        <f>'Set a analizar'!H967</f>
        <v>4.5087999999999999</v>
      </c>
      <c r="I355" s="2">
        <f>'Set a analizar'!I967</f>
        <v>0</v>
      </c>
      <c r="J355" s="2">
        <f>'Set a analizar'!J967</f>
        <v>6.5754999999999999</v>
      </c>
      <c r="K355" s="2">
        <f>'Set a analizar'!K967</f>
        <v>0</v>
      </c>
      <c r="L355" s="2">
        <f>'Set a analizar'!L967</f>
        <v>0</v>
      </c>
      <c r="M355" s="2">
        <f>'Set a analizar'!M967</f>
        <v>0</v>
      </c>
      <c r="N355" s="2">
        <f>'Set a analizar'!N967</f>
        <v>8.2000000000000007E-3</v>
      </c>
      <c r="O355" s="2">
        <f>'Set a analizar'!O967</f>
        <v>46188</v>
      </c>
      <c r="P355" s="2">
        <f>'Set a analizar'!P967</f>
        <v>0</v>
      </c>
      <c r="Q355" s="2">
        <f>'Set a analizar'!Q967</f>
        <v>0</v>
      </c>
    </row>
    <row r="356" spans="2:17" ht="30" x14ac:dyDescent="0.25">
      <c r="B356" s="2">
        <f>'Set a analizar'!B968</f>
        <v>-1</v>
      </c>
      <c r="C356" s="2" t="str">
        <f>'Set a analizar'!C968</f>
        <v>B15</v>
      </c>
      <c r="D356" s="2">
        <f>'Set a analizar'!D968</f>
        <v>15</v>
      </c>
      <c r="E356" s="2" t="str">
        <f>'Set a analizar'!E968</f>
        <v>PPSC</v>
      </c>
      <c r="F356" s="2" t="str">
        <f>'Set a analizar'!F968</f>
        <v>Combination</v>
      </c>
      <c r="G356" s="2">
        <f>'Set a analizar'!G968</f>
        <v>0</v>
      </c>
      <c r="H356" s="2">
        <f>'Set a analizar'!H968</f>
        <v>4.9836</v>
      </c>
      <c r="I356" s="2">
        <f>'Set a analizar'!I968</f>
        <v>0</v>
      </c>
      <c r="J356" s="2">
        <f>'Set a analizar'!J968</f>
        <v>6.7237999999999998</v>
      </c>
      <c r="K356" s="2">
        <f>'Set a analizar'!K968</f>
        <v>0</v>
      </c>
      <c r="L356" s="2">
        <f>'Set a analizar'!L968</f>
        <v>0</v>
      </c>
      <c r="M356" s="2">
        <f>'Set a analizar'!M968</f>
        <v>0</v>
      </c>
      <c r="N356" s="2">
        <f>'Set a analizar'!N968</f>
        <v>-3.1490999999999998</v>
      </c>
      <c r="O356" s="2">
        <f>'Set a analizar'!O968</f>
        <v>46188</v>
      </c>
      <c r="P356" s="2">
        <f>'Set a analizar'!P968</f>
        <v>0.4748</v>
      </c>
      <c r="Q356" s="2">
        <f>'Set a analizar'!Q968</f>
        <v>0</v>
      </c>
    </row>
    <row r="357" spans="2:17" ht="30" x14ac:dyDescent="0.25">
      <c r="B357" s="2">
        <f>'Set a analizar'!B969</f>
        <v>-1</v>
      </c>
      <c r="C357" s="2" t="str">
        <f>'Set a analizar'!C969</f>
        <v>B15</v>
      </c>
      <c r="D357" s="2">
        <f>'Set a analizar'!D969</f>
        <v>15</v>
      </c>
      <c r="E357" s="2" t="str">
        <f>'Set a analizar'!E969</f>
        <v>PPSC</v>
      </c>
      <c r="F357" s="2" t="str">
        <f>'Set a analizar'!F969</f>
        <v>Combination</v>
      </c>
      <c r="G357" s="2">
        <f>'Set a analizar'!G969</f>
        <v>0</v>
      </c>
      <c r="H357" s="2">
        <f>'Set a analizar'!H969</f>
        <v>5.4584000000000001</v>
      </c>
      <c r="I357" s="2">
        <f>'Set a analizar'!I969</f>
        <v>0</v>
      </c>
      <c r="J357" s="2">
        <f>'Set a analizar'!J969</f>
        <v>6.8722000000000003</v>
      </c>
      <c r="K357" s="2">
        <f>'Set a analizar'!K969</f>
        <v>0</v>
      </c>
      <c r="L357" s="2">
        <f>'Set a analizar'!L969</f>
        <v>0</v>
      </c>
      <c r="M357" s="2">
        <f>'Set a analizar'!M969</f>
        <v>0</v>
      </c>
      <c r="N357" s="2">
        <f>'Set a analizar'!N969</f>
        <v>-6.3769</v>
      </c>
      <c r="O357" s="2">
        <f>'Set a analizar'!O969</f>
        <v>46188</v>
      </c>
      <c r="P357" s="2">
        <f>'Set a analizar'!P969</f>
        <v>0.9496</v>
      </c>
      <c r="Q357" s="2">
        <f>'Set a analizar'!Q969</f>
        <v>0</v>
      </c>
    </row>
    <row r="358" spans="2:17" ht="30" x14ac:dyDescent="0.25">
      <c r="B358" s="2">
        <f>'Set a analizar'!B970</f>
        <v>-1</v>
      </c>
      <c r="C358" s="2" t="str">
        <f>'Set a analizar'!C970</f>
        <v>B15</v>
      </c>
      <c r="D358" s="2">
        <f>'Set a analizar'!D970</f>
        <v>15</v>
      </c>
      <c r="E358" s="2" t="str">
        <f>'Set a analizar'!E970</f>
        <v>PPSC</v>
      </c>
      <c r="F358" s="2" t="str">
        <f>'Set a analizar'!F970</f>
        <v>Combination</v>
      </c>
      <c r="G358" s="2">
        <f>'Set a analizar'!G970</f>
        <v>0</v>
      </c>
      <c r="H358" s="2">
        <f>'Set a analizar'!H970</f>
        <v>5.4584000000000001</v>
      </c>
      <c r="I358" s="2">
        <f>'Set a analizar'!I970</f>
        <v>0</v>
      </c>
      <c r="J358" s="2">
        <f>'Set a analizar'!J970</f>
        <v>8.9751999999999992</v>
      </c>
      <c r="K358" s="2">
        <f>'Set a analizar'!K970</f>
        <v>0</v>
      </c>
      <c r="L358" s="2">
        <f>'Set a analizar'!L970</f>
        <v>0</v>
      </c>
      <c r="M358" s="2">
        <f>'Set a analizar'!M970</f>
        <v>0</v>
      </c>
      <c r="N358" s="2">
        <f>'Set a analizar'!N970</f>
        <v>-6.6863999999999999</v>
      </c>
      <c r="O358" s="2">
        <f>'Set a analizar'!O970</f>
        <v>46218</v>
      </c>
      <c r="P358" s="2">
        <f>'Set a analizar'!P970</f>
        <v>0</v>
      </c>
      <c r="Q358" s="2">
        <f>'Set a analizar'!Q970</f>
        <v>0</v>
      </c>
    </row>
    <row r="359" spans="2:17" ht="30" x14ac:dyDescent="0.25">
      <c r="B359" s="2">
        <f>'Set a analizar'!B971</f>
        <v>-1</v>
      </c>
      <c r="C359" s="2" t="str">
        <f>'Set a analizar'!C971</f>
        <v>B15</v>
      </c>
      <c r="D359" s="2">
        <f>'Set a analizar'!D971</f>
        <v>15</v>
      </c>
      <c r="E359" s="2" t="str">
        <f>'Set a analizar'!E971</f>
        <v>PPSC</v>
      </c>
      <c r="F359" s="2" t="str">
        <f>'Set a analizar'!F971</f>
        <v>Combination</v>
      </c>
      <c r="G359" s="2">
        <f>'Set a analizar'!G971</f>
        <v>0</v>
      </c>
      <c r="H359" s="2">
        <f>'Set a analizar'!H971</f>
        <v>5.8582000000000001</v>
      </c>
      <c r="I359" s="2">
        <f>'Set a analizar'!I971</f>
        <v>0</v>
      </c>
      <c r="J359" s="2">
        <f>'Set a analizar'!J971</f>
        <v>9.1001999999999992</v>
      </c>
      <c r="K359" s="2">
        <f>'Set a analizar'!K971</f>
        <v>0</v>
      </c>
      <c r="L359" s="2">
        <f>'Set a analizar'!L971</f>
        <v>0</v>
      </c>
      <c r="M359" s="2">
        <f>'Set a analizar'!M971</f>
        <v>0</v>
      </c>
      <c r="N359" s="2">
        <f>'Set a analizar'!N971</f>
        <v>-10.299799999999999</v>
      </c>
      <c r="O359" s="2">
        <f>'Set a analizar'!O971</f>
        <v>46218</v>
      </c>
      <c r="P359" s="2">
        <f>'Set a analizar'!P971</f>
        <v>0.39979999999999999</v>
      </c>
      <c r="Q359" s="2">
        <f>'Set a analizar'!Q971</f>
        <v>0</v>
      </c>
    </row>
  </sheetData>
  <mergeCells count="36">
    <mergeCell ref="W58:Y58"/>
    <mergeCell ref="S60:U60"/>
    <mergeCell ref="S64:U64"/>
    <mergeCell ref="W64:Y64"/>
    <mergeCell ref="S42:U42"/>
    <mergeCell ref="W46:Y46"/>
    <mergeCell ref="S49:U49"/>
    <mergeCell ref="S54:U54"/>
    <mergeCell ref="W56:X56"/>
    <mergeCell ref="S30:U31"/>
    <mergeCell ref="W30:Y31"/>
    <mergeCell ref="S35:U35"/>
    <mergeCell ref="W35:Y35"/>
    <mergeCell ref="S36:U36"/>
    <mergeCell ref="Y25:AA25"/>
    <mergeCell ref="AD25:AF25"/>
    <mergeCell ref="Y26:AA26"/>
    <mergeCell ref="AD26:AF26"/>
    <mergeCell ref="W51:Y51"/>
    <mergeCell ref="Y27:AA27"/>
    <mergeCell ref="AD27:AF27"/>
    <mergeCell ref="W40:Y40"/>
    <mergeCell ref="Y9:AB9"/>
    <mergeCell ref="AD9:AG9"/>
    <mergeCell ref="S10:U10"/>
    <mergeCell ref="Y24:AA24"/>
    <mergeCell ref="AD24:AF24"/>
    <mergeCell ref="S16:U16"/>
    <mergeCell ref="G2:G3"/>
    <mergeCell ref="O2:O3"/>
    <mergeCell ref="Q2:Q3"/>
    <mergeCell ref="B2:B3"/>
    <mergeCell ref="C2:C3"/>
    <mergeCell ref="D2:D3"/>
    <mergeCell ref="E2:E3"/>
    <mergeCell ref="F2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BE48-F89D-4286-B719-5447344BA284}">
  <dimension ref="B2:AG463"/>
  <sheetViews>
    <sheetView topLeftCell="U1" workbookViewId="0">
      <selection activeCell="AJ75" sqref="AJ75"/>
    </sheetView>
  </sheetViews>
  <sheetFormatPr baseColWidth="10" defaultRowHeight="15" x14ac:dyDescent="0.25"/>
  <cols>
    <col min="19" max="19" width="12.85546875" bestFit="1" customWidth="1"/>
  </cols>
  <sheetData>
    <row r="2" spans="2:33" ht="14.45" customHeight="1" x14ac:dyDescent="0.25">
      <c r="B2" s="19" t="s">
        <v>0</v>
      </c>
      <c r="C2" s="19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" t="s">
        <v>6</v>
      </c>
      <c r="I2" s="1" t="s">
        <v>8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15</v>
      </c>
      <c r="O2" s="19" t="s">
        <v>16</v>
      </c>
      <c r="P2" s="1" t="s">
        <v>17</v>
      </c>
      <c r="Q2" s="19" t="s">
        <v>18</v>
      </c>
      <c r="R2" s="9"/>
    </row>
    <row r="3" spans="2:33" x14ac:dyDescent="0.25">
      <c r="B3" s="19"/>
      <c r="C3" s="19"/>
      <c r="D3" s="19"/>
      <c r="E3" s="19"/>
      <c r="F3" s="19"/>
      <c r="G3" s="19"/>
      <c r="H3" s="1" t="s">
        <v>7</v>
      </c>
      <c r="I3" s="1" t="s">
        <v>9</v>
      </c>
      <c r="J3" s="1" t="s">
        <v>9</v>
      </c>
      <c r="K3" s="1" t="s">
        <v>9</v>
      </c>
      <c r="L3" s="1" t="s">
        <v>13</v>
      </c>
      <c r="M3" s="1" t="s">
        <v>13</v>
      </c>
      <c r="N3" s="1" t="s">
        <v>13</v>
      </c>
      <c r="O3" s="19"/>
      <c r="P3" s="1" t="s">
        <v>7</v>
      </c>
      <c r="Q3" s="19"/>
    </row>
    <row r="4" spans="2:33" x14ac:dyDescent="0.25">
      <c r="B4" s="2">
        <f>'Set a analizar'!B973</f>
        <v>-1</v>
      </c>
      <c r="C4" s="2" t="str">
        <f>'Set a analizar'!C973</f>
        <v>B16</v>
      </c>
      <c r="D4" s="2">
        <f>'Set a analizar'!D973</f>
        <v>16</v>
      </c>
      <c r="E4" s="2" t="str">
        <f>'Set a analizar'!E973</f>
        <v>PP</v>
      </c>
      <c r="F4" s="2" t="str">
        <f>'Set a analizar'!F973</f>
        <v>LinStatic</v>
      </c>
      <c r="G4" s="2">
        <f>'Set a analizar'!G973</f>
        <v>0</v>
      </c>
      <c r="H4" s="2">
        <f>'Set a analizar'!H973</f>
        <v>0.15</v>
      </c>
      <c r="I4" s="2">
        <f>'Set a analizar'!I973</f>
        <v>0</v>
      </c>
      <c r="J4" s="2">
        <f>'Set a analizar'!J973</f>
        <v>-6.7069000000000001</v>
      </c>
      <c r="K4" s="2">
        <f>'Set a analizar'!K973</f>
        <v>0</v>
      </c>
      <c r="L4" s="2">
        <f>'Set a analizar'!L973</f>
        <v>0</v>
      </c>
      <c r="M4" s="2">
        <f>'Set a analizar'!M973</f>
        <v>0</v>
      </c>
      <c r="N4" s="2">
        <f>'Set a analizar'!N973</f>
        <v>-9.0968</v>
      </c>
      <c r="O4" s="2">
        <f>'Set a analizar'!O973</f>
        <v>46038</v>
      </c>
      <c r="P4" s="2">
        <f>'Set a analizar'!P973</f>
        <v>0.15</v>
      </c>
      <c r="Q4" s="2">
        <f>'Set a analizar'!Q973</f>
        <v>0</v>
      </c>
      <c r="S4" s="4" t="s">
        <v>36</v>
      </c>
      <c r="T4" s="4">
        <f>MAX(N4:N309)</f>
        <v>18.1265</v>
      </c>
      <c r="U4" s="4" t="s">
        <v>40</v>
      </c>
      <c r="X4" s="4"/>
      <c r="Y4" s="4"/>
    </row>
    <row r="5" spans="2:33" x14ac:dyDescent="0.25">
      <c r="B5" s="2">
        <f>'Set a analizar'!B974</f>
        <v>-1</v>
      </c>
      <c r="C5" s="2" t="str">
        <f>'Set a analizar'!C974</f>
        <v>B16</v>
      </c>
      <c r="D5" s="2">
        <f>'Set a analizar'!D974</f>
        <v>16</v>
      </c>
      <c r="E5" s="2" t="str">
        <f>'Set a analizar'!E974</f>
        <v>PP</v>
      </c>
      <c r="F5" s="2" t="str">
        <f>'Set a analizar'!F974</f>
        <v>LinStatic</v>
      </c>
      <c r="G5" s="2">
        <f>'Set a analizar'!G974</f>
        <v>0</v>
      </c>
      <c r="H5" s="2">
        <f>'Set a analizar'!H974</f>
        <v>0.52549999999999997</v>
      </c>
      <c r="I5" s="2">
        <f>'Set a analizar'!I974</f>
        <v>0</v>
      </c>
      <c r="J5" s="2">
        <f>'Set a analizar'!J974</f>
        <v>-6.5895999999999999</v>
      </c>
      <c r="K5" s="2">
        <f>'Set a analizar'!K974</f>
        <v>0</v>
      </c>
      <c r="L5" s="2">
        <f>'Set a analizar'!L974</f>
        <v>0</v>
      </c>
      <c r="M5" s="2">
        <f>'Set a analizar'!M974</f>
        <v>0</v>
      </c>
      <c r="N5" s="2">
        <f>'Set a analizar'!N974</f>
        <v>-6.6006</v>
      </c>
      <c r="O5" s="2">
        <f>'Set a analizar'!O974</f>
        <v>46038</v>
      </c>
      <c r="P5" s="2">
        <f>'Set a analizar'!P974</f>
        <v>0.52549999999999997</v>
      </c>
      <c r="Q5" s="2">
        <f>'Set a analizar'!Q974</f>
        <v>0</v>
      </c>
      <c r="S5" s="4" t="s">
        <v>37</v>
      </c>
      <c r="T5" s="4">
        <f>MIN(N4:N309)</f>
        <v>-24.264099999999999</v>
      </c>
      <c r="U5" s="4" t="s">
        <v>40</v>
      </c>
      <c r="X5" s="4"/>
      <c r="Y5" s="4"/>
      <c r="AA5" s="4" t="s">
        <v>69</v>
      </c>
      <c r="AB5" s="4">
        <f>T18</f>
        <v>35</v>
      </c>
      <c r="AC5" s="4">
        <v>0.85</v>
      </c>
    </row>
    <row r="6" spans="2:33" x14ac:dyDescent="0.25">
      <c r="B6" s="2">
        <f>'Set a analizar'!B975</f>
        <v>-1</v>
      </c>
      <c r="C6" s="2" t="str">
        <f>'Set a analizar'!C975</f>
        <v>B16</v>
      </c>
      <c r="D6" s="2">
        <f>'Set a analizar'!D975</f>
        <v>16</v>
      </c>
      <c r="E6" s="2" t="str">
        <f>'Set a analizar'!E975</f>
        <v>PP</v>
      </c>
      <c r="F6" s="2" t="str">
        <f>'Set a analizar'!F975</f>
        <v>LinStatic</v>
      </c>
      <c r="G6" s="2">
        <f>'Set a analizar'!G975</f>
        <v>0</v>
      </c>
      <c r="H6" s="2">
        <f>'Set a analizar'!H975</f>
        <v>0.90090000000000003</v>
      </c>
      <c r="I6" s="2">
        <f>'Set a analizar'!I975</f>
        <v>0</v>
      </c>
      <c r="J6" s="2">
        <f>'Set a analizar'!J975</f>
        <v>-6.4722999999999997</v>
      </c>
      <c r="K6" s="2">
        <f>'Set a analizar'!K975</f>
        <v>0</v>
      </c>
      <c r="L6" s="2">
        <f>'Set a analizar'!L975</f>
        <v>0</v>
      </c>
      <c r="M6" s="2">
        <f>'Set a analizar'!M975</f>
        <v>0</v>
      </c>
      <c r="N6" s="2">
        <f>'Set a analizar'!N975</f>
        <v>-4.1483999999999996</v>
      </c>
      <c r="O6" s="2">
        <f>'Set a analizar'!O975</f>
        <v>46038</v>
      </c>
      <c r="P6" s="2">
        <f>'Set a analizar'!P975</f>
        <v>0.90090000000000003</v>
      </c>
      <c r="Q6" s="2">
        <f>'Set a analizar'!Q975</f>
        <v>0</v>
      </c>
      <c r="X6" s="4"/>
      <c r="Y6" s="4"/>
      <c r="AA6" s="4"/>
      <c r="AB6" s="4"/>
      <c r="AC6" s="4">
        <v>0.65</v>
      </c>
    </row>
    <row r="7" spans="2:33" x14ac:dyDescent="0.25">
      <c r="B7" s="2">
        <f>'Set a analizar'!B976</f>
        <v>-1</v>
      </c>
      <c r="C7" s="2" t="str">
        <f>'Set a analizar'!C976</f>
        <v>B16</v>
      </c>
      <c r="D7" s="2">
        <f>'Set a analizar'!D976</f>
        <v>16</v>
      </c>
      <c r="E7" s="2" t="str">
        <f>'Set a analizar'!E976</f>
        <v>PP</v>
      </c>
      <c r="F7" s="2" t="str">
        <f>'Set a analizar'!F976</f>
        <v>LinStatic</v>
      </c>
      <c r="G7" s="2">
        <f>'Set a analizar'!G976</f>
        <v>0</v>
      </c>
      <c r="H7" s="2">
        <f>'Set a analizar'!H976</f>
        <v>0.90090000000000003</v>
      </c>
      <c r="I7" s="2">
        <f>'Set a analizar'!I976</f>
        <v>0</v>
      </c>
      <c r="J7" s="2">
        <f>'Set a analizar'!J976</f>
        <v>-5.3178999999999998</v>
      </c>
      <c r="K7" s="2">
        <f>'Set a analizar'!K976</f>
        <v>0</v>
      </c>
      <c r="L7" s="2">
        <f>'Set a analizar'!L976</f>
        <v>0</v>
      </c>
      <c r="M7" s="2">
        <f>'Set a analizar'!M976</f>
        <v>0</v>
      </c>
      <c r="N7" s="2">
        <f>'Set a analizar'!N976</f>
        <v>-3.9034</v>
      </c>
      <c r="O7" s="2">
        <f>'Set a analizar'!O976</f>
        <v>46069</v>
      </c>
      <c r="P7" s="2">
        <f>'Set a analizar'!P976</f>
        <v>0</v>
      </c>
      <c r="Q7" s="2">
        <f>'Set a analizar'!Q976</f>
        <v>0</v>
      </c>
      <c r="S7" s="4" t="s">
        <v>39</v>
      </c>
      <c r="T7" s="4">
        <f>MAX(J4:J309)</f>
        <v>9.5795999999999992</v>
      </c>
      <c r="U7" s="4" t="s">
        <v>9</v>
      </c>
      <c r="AA7" s="4"/>
      <c r="AB7" s="4"/>
      <c r="AC7" s="4">
        <f>0.85-(0.05*(AB5-28)/7)</f>
        <v>0.79999999999999993</v>
      </c>
    </row>
    <row r="8" spans="2:33" x14ac:dyDescent="0.25">
      <c r="B8" s="2">
        <f>'Set a analizar'!B977</f>
        <v>-1</v>
      </c>
      <c r="C8" s="2" t="str">
        <f>'Set a analizar'!C977</f>
        <v>B16</v>
      </c>
      <c r="D8" s="2">
        <f>'Set a analizar'!D977</f>
        <v>16</v>
      </c>
      <c r="E8" s="2" t="str">
        <f>'Set a analizar'!E977</f>
        <v>PP</v>
      </c>
      <c r="F8" s="2" t="str">
        <f>'Set a analizar'!F977</f>
        <v>LinStatic</v>
      </c>
      <c r="G8" s="2">
        <f>'Set a analizar'!G977</f>
        <v>0</v>
      </c>
      <c r="H8" s="2">
        <f>'Set a analizar'!H977</f>
        <v>1.3513999999999999</v>
      </c>
      <c r="I8" s="2">
        <f>'Set a analizar'!I977</f>
        <v>0</v>
      </c>
      <c r="J8" s="2">
        <f>'Set a analizar'!J977</f>
        <v>-5.1772</v>
      </c>
      <c r="K8" s="2">
        <f>'Set a analizar'!K977</f>
        <v>0</v>
      </c>
      <c r="L8" s="2">
        <f>'Set a analizar'!L977</f>
        <v>0</v>
      </c>
      <c r="M8" s="2">
        <f>'Set a analizar'!M977</f>
        <v>0</v>
      </c>
      <c r="N8" s="2">
        <f>'Set a analizar'!N977</f>
        <v>-1.5396000000000001</v>
      </c>
      <c r="O8" s="2">
        <f>'Set a analizar'!O977</f>
        <v>46069</v>
      </c>
      <c r="P8" s="2">
        <f>'Set a analizar'!P977</f>
        <v>0.45050000000000001</v>
      </c>
      <c r="Q8" s="2">
        <f>'Set a analizar'!Q977</f>
        <v>0</v>
      </c>
      <c r="S8" s="4" t="s">
        <v>38</v>
      </c>
      <c r="T8" s="4">
        <f>MIN(J4:J309)</f>
        <v>-17.6096</v>
      </c>
      <c r="U8" s="4" t="s">
        <v>9</v>
      </c>
    </row>
    <row r="9" spans="2:33" x14ac:dyDescent="0.25">
      <c r="B9" s="2">
        <f>'Set a analizar'!B978</f>
        <v>-1</v>
      </c>
      <c r="C9" s="2" t="str">
        <f>'Set a analizar'!C978</f>
        <v>B16</v>
      </c>
      <c r="D9" s="2">
        <f>'Set a analizar'!D978</f>
        <v>16</v>
      </c>
      <c r="E9" s="2" t="str">
        <f>'Set a analizar'!E978</f>
        <v>PP</v>
      </c>
      <c r="F9" s="2" t="str">
        <f>'Set a analizar'!F978</f>
        <v>LinStatic</v>
      </c>
      <c r="G9" s="2">
        <f>'Set a analizar'!G978</f>
        <v>0</v>
      </c>
      <c r="H9" s="2">
        <f>'Set a analizar'!H978</f>
        <v>1.8019000000000001</v>
      </c>
      <c r="I9" s="2">
        <f>'Set a analizar'!I978</f>
        <v>0</v>
      </c>
      <c r="J9" s="2">
        <f>'Set a analizar'!J978</f>
        <v>-5.0364000000000004</v>
      </c>
      <c r="K9" s="2">
        <f>'Set a analizar'!K978</f>
        <v>0</v>
      </c>
      <c r="L9" s="2">
        <f>'Set a analizar'!L978</f>
        <v>0</v>
      </c>
      <c r="M9" s="2">
        <f>'Set a analizar'!M978</f>
        <v>0</v>
      </c>
      <c r="N9" s="2">
        <f>'Set a analizar'!N978</f>
        <v>0.76080000000000003</v>
      </c>
      <c r="O9" s="2">
        <f>'Set a analizar'!O978</f>
        <v>46069</v>
      </c>
      <c r="P9" s="2">
        <f>'Set a analizar'!P978</f>
        <v>0.90090000000000003</v>
      </c>
      <c r="Q9" s="2">
        <f>'Set a analizar'!Q978</f>
        <v>0</v>
      </c>
      <c r="Y9" s="27" t="s">
        <v>101</v>
      </c>
      <c r="Z9" s="27"/>
      <c r="AA9" s="27"/>
      <c r="AB9" s="27"/>
      <c r="AD9" s="27" t="s">
        <v>102</v>
      </c>
      <c r="AE9" s="27"/>
      <c r="AF9" s="27"/>
      <c r="AG9" s="27"/>
    </row>
    <row r="10" spans="2:33" x14ac:dyDescent="0.25">
      <c r="B10" s="2">
        <f>'Set a analizar'!B979</f>
        <v>-1</v>
      </c>
      <c r="C10" s="2" t="str">
        <f>'Set a analizar'!C979</f>
        <v>B16</v>
      </c>
      <c r="D10" s="2">
        <f>'Set a analizar'!D979</f>
        <v>16</v>
      </c>
      <c r="E10" s="2" t="str">
        <f>'Set a analizar'!E979</f>
        <v>PP</v>
      </c>
      <c r="F10" s="2" t="str">
        <f>'Set a analizar'!F979</f>
        <v>LinStatic</v>
      </c>
      <c r="G10" s="2">
        <f>'Set a analizar'!G979</f>
        <v>0</v>
      </c>
      <c r="H10" s="2">
        <f>'Set a analizar'!H979</f>
        <v>1.8019000000000001</v>
      </c>
      <c r="I10" s="2">
        <f>'Set a analizar'!I979</f>
        <v>0</v>
      </c>
      <c r="J10" s="2">
        <f>'Set a analizar'!J979</f>
        <v>-3.7820999999999998</v>
      </c>
      <c r="K10" s="2">
        <f>'Set a analizar'!K979</f>
        <v>0</v>
      </c>
      <c r="L10" s="2">
        <f>'Set a analizar'!L979</f>
        <v>0</v>
      </c>
      <c r="M10" s="2">
        <f>'Set a analizar'!M979</f>
        <v>0</v>
      </c>
      <c r="N10" s="2">
        <f>'Set a analizar'!N979</f>
        <v>0.93859999999999999</v>
      </c>
      <c r="O10" s="2">
        <f>'Set a analizar'!O979</f>
        <v>46097</v>
      </c>
      <c r="P10" s="2">
        <f>'Set a analizar'!P979</f>
        <v>0</v>
      </c>
      <c r="Q10" s="2">
        <f>'Set a analizar'!Q979</f>
        <v>0</v>
      </c>
      <c r="S10" s="16" t="s">
        <v>45</v>
      </c>
      <c r="T10" s="17"/>
      <c r="U10" s="18"/>
      <c r="Y10" s="4" t="s">
        <v>85</v>
      </c>
      <c r="Z10" s="4" t="s">
        <v>87</v>
      </c>
      <c r="AA10" s="4" t="s">
        <v>89</v>
      </c>
      <c r="AB10" s="4" t="s">
        <v>90</v>
      </c>
      <c r="AD10" s="4" t="s">
        <v>85</v>
      </c>
      <c r="AE10" s="4" t="s">
        <v>87</v>
      </c>
      <c r="AF10" s="4" t="s">
        <v>89</v>
      </c>
      <c r="AG10" s="4" t="s">
        <v>90</v>
      </c>
    </row>
    <row r="11" spans="2:33" x14ac:dyDescent="0.25">
      <c r="B11" s="2">
        <f>'Set a analizar'!B980</f>
        <v>-1</v>
      </c>
      <c r="C11" s="2" t="str">
        <f>'Set a analizar'!C980</f>
        <v>B16</v>
      </c>
      <c r="D11" s="2">
        <f>'Set a analizar'!D980</f>
        <v>16</v>
      </c>
      <c r="E11" s="2" t="str">
        <f>'Set a analizar'!E980</f>
        <v>PP</v>
      </c>
      <c r="F11" s="2" t="str">
        <f>'Set a analizar'!F980</f>
        <v>LinStatic</v>
      </c>
      <c r="G11" s="2">
        <f>'Set a analizar'!G980</f>
        <v>0</v>
      </c>
      <c r="H11" s="2">
        <f>'Set a analizar'!H980</f>
        <v>2.2696999999999998</v>
      </c>
      <c r="I11" s="2">
        <f>'Set a analizar'!I980</f>
        <v>0</v>
      </c>
      <c r="J11" s="2">
        <f>'Set a analizar'!J980</f>
        <v>-3.6358999999999999</v>
      </c>
      <c r="K11" s="2">
        <f>'Set a analizar'!K980</f>
        <v>0</v>
      </c>
      <c r="L11" s="2">
        <f>'Set a analizar'!L980</f>
        <v>0</v>
      </c>
      <c r="M11" s="2">
        <f>'Set a analizar'!M980</f>
        <v>0</v>
      </c>
      <c r="N11" s="2">
        <f>'Set a analizar'!N980</f>
        <v>2.6739000000000002</v>
      </c>
      <c r="O11" s="2">
        <f>'Set a analizar'!O980</f>
        <v>46097</v>
      </c>
      <c r="P11" s="2">
        <f>'Set a analizar'!P980</f>
        <v>0.46789999999999998</v>
      </c>
      <c r="Q11" s="2">
        <f>'Set a analizar'!Q980</f>
        <v>0</v>
      </c>
      <c r="S11" s="4" t="s">
        <v>46</v>
      </c>
      <c r="T11" s="4">
        <v>0.5</v>
      </c>
      <c r="U11" s="4" t="s">
        <v>7</v>
      </c>
      <c r="Y11" s="4" t="s">
        <v>86</v>
      </c>
      <c r="Z11" s="4" t="s">
        <v>88</v>
      </c>
      <c r="AA11" s="4"/>
      <c r="AB11" s="4" t="s">
        <v>88</v>
      </c>
      <c r="AD11" s="4" t="s">
        <v>86</v>
      </c>
      <c r="AE11" s="4" t="s">
        <v>88</v>
      </c>
      <c r="AF11" s="4"/>
      <c r="AG11" s="4" t="s">
        <v>88</v>
      </c>
    </row>
    <row r="12" spans="2:33" x14ac:dyDescent="0.25">
      <c r="B12" s="2">
        <f>'Set a analizar'!B981</f>
        <v>-1</v>
      </c>
      <c r="C12" s="2" t="str">
        <f>'Set a analizar'!C981</f>
        <v>B16</v>
      </c>
      <c r="D12" s="2">
        <f>'Set a analizar'!D981</f>
        <v>16</v>
      </c>
      <c r="E12" s="2" t="str">
        <f>'Set a analizar'!E981</f>
        <v>PP</v>
      </c>
      <c r="F12" s="2" t="str">
        <f>'Set a analizar'!F981</f>
        <v>LinStatic</v>
      </c>
      <c r="G12" s="2">
        <f>'Set a analizar'!G981</f>
        <v>0</v>
      </c>
      <c r="H12" s="2">
        <f>'Set a analizar'!H981</f>
        <v>2.7376</v>
      </c>
      <c r="I12" s="2">
        <f>'Set a analizar'!I981</f>
        <v>0</v>
      </c>
      <c r="J12" s="2">
        <f>'Set a analizar'!J981</f>
        <v>-3.4897</v>
      </c>
      <c r="K12" s="2">
        <f>'Set a analizar'!K981</f>
        <v>0</v>
      </c>
      <c r="L12" s="2">
        <f>'Set a analizar'!L981</f>
        <v>0</v>
      </c>
      <c r="M12" s="2">
        <f>'Set a analizar'!M981</f>
        <v>0</v>
      </c>
      <c r="N12" s="2">
        <f>'Set a analizar'!N981</f>
        <v>4.3407999999999998</v>
      </c>
      <c r="O12" s="2">
        <f>'Set a analizar'!O981</f>
        <v>46097</v>
      </c>
      <c r="P12" s="2">
        <f>'Set a analizar'!P981</f>
        <v>0.93569999999999998</v>
      </c>
      <c r="Q12" s="2">
        <f>'Set a analizar'!Q981</f>
        <v>0</v>
      </c>
      <c r="S12" s="4" t="s">
        <v>47</v>
      </c>
      <c r="T12" s="4">
        <v>0.25</v>
      </c>
      <c r="U12" s="4" t="s">
        <v>7</v>
      </c>
      <c r="Y12" s="4">
        <v>8</v>
      </c>
      <c r="Z12" s="7">
        <f>PI()*(Y12/2)^2</f>
        <v>50.26548245743669</v>
      </c>
      <c r="AA12" s="4"/>
      <c r="AB12" s="4">
        <f>AA12*Z12</f>
        <v>0</v>
      </c>
      <c r="AD12" s="4">
        <v>8</v>
      </c>
      <c r="AE12" s="7">
        <f>PI()*(AD12/2)^2</f>
        <v>50.26548245743669</v>
      </c>
      <c r="AF12" s="4">
        <v>0</v>
      </c>
      <c r="AG12" s="4">
        <f t="shared" ref="AG12:AG22" si="0">AF12*AE12</f>
        <v>0</v>
      </c>
    </row>
    <row r="13" spans="2:33" x14ac:dyDescent="0.25">
      <c r="B13" s="2">
        <f>'Set a analizar'!B982</f>
        <v>-1</v>
      </c>
      <c r="C13" s="2" t="str">
        <f>'Set a analizar'!C982</f>
        <v>B16</v>
      </c>
      <c r="D13" s="2">
        <f>'Set a analizar'!D982</f>
        <v>16</v>
      </c>
      <c r="E13" s="2" t="str">
        <f>'Set a analizar'!E982</f>
        <v>PP</v>
      </c>
      <c r="F13" s="2" t="str">
        <f>'Set a analizar'!F982</f>
        <v>LinStatic</v>
      </c>
      <c r="G13" s="2">
        <f>'Set a analizar'!G982</f>
        <v>0</v>
      </c>
      <c r="H13" s="2">
        <f>'Set a analizar'!H982</f>
        <v>2.7376</v>
      </c>
      <c r="I13" s="2">
        <f>'Set a analizar'!I982</f>
        <v>0</v>
      </c>
      <c r="J13" s="2">
        <f>'Set a analizar'!J982</f>
        <v>-2.1545000000000001</v>
      </c>
      <c r="K13" s="2">
        <f>'Set a analizar'!K982</f>
        <v>0</v>
      </c>
      <c r="L13" s="2">
        <f>'Set a analizar'!L982</f>
        <v>0</v>
      </c>
      <c r="M13" s="2">
        <f>'Set a analizar'!M982</f>
        <v>0</v>
      </c>
      <c r="N13" s="2">
        <f>'Set a analizar'!N982</f>
        <v>4.4520999999999997</v>
      </c>
      <c r="O13" s="2">
        <f>'Set a analizar'!O982</f>
        <v>46128</v>
      </c>
      <c r="P13" s="2">
        <f>'Set a analizar'!P982</f>
        <v>0</v>
      </c>
      <c r="Q13" s="2">
        <f>'Set a analizar'!Q982</f>
        <v>0</v>
      </c>
      <c r="S13" s="4" t="s">
        <v>96</v>
      </c>
      <c r="T13" s="4">
        <v>5</v>
      </c>
      <c r="U13" s="4" t="s">
        <v>71</v>
      </c>
      <c r="Y13" s="4">
        <v>10</v>
      </c>
      <c r="Z13" s="7">
        <f t="shared" ref="Z13:Z22" si="1">PI()*(Y13/2)^2</f>
        <v>78.539816339744831</v>
      </c>
      <c r="AA13" s="4"/>
      <c r="AB13" s="4">
        <f t="shared" ref="AB13:AB22" si="2">AA13*Z13</f>
        <v>0</v>
      </c>
      <c r="AD13" s="4">
        <v>10</v>
      </c>
      <c r="AE13" s="7">
        <f t="shared" ref="AE13:AE22" si="3">PI()*(AD13/2)^2</f>
        <v>78.539816339744831</v>
      </c>
      <c r="AF13" s="4">
        <v>1</v>
      </c>
      <c r="AG13" s="4">
        <f t="shared" si="0"/>
        <v>78.539816339744831</v>
      </c>
    </row>
    <row r="14" spans="2:33" x14ac:dyDescent="0.25">
      <c r="B14" s="2">
        <f>'Set a analizar'!B983</f>
        <v>-1</v>
      </c>
      <c r="C14" s="2" t="str">
        <f>'Set a analizar'!C983</f>
        <v>B16</v>
      </c>
      <c r="D14" s="2">
        <f>'Set a analizar'!D983</f>
        <v>16</v>
      </c>
      <c r="E14" s="2" t="str">
        <f>'Set a analizar'!E983</f>
        <v>PP</v>
      </c>
      <c r="F14" s="2" t="str">
        <f>'Set a analizar'!F983</f>
        <v>LinStatic</v>
      </c>
      <c r="G14" s="2">
        <f>'Set a analizar'!G983</f>
        <v>0</v>
      </c>
      <c r="H14" s="2">
        <f>'Set a analizar'!H983</f>
        <v>3.2054</v>
      </c>
      <c r="I14" s="2">
        <f>'Set a analizar'!I983</f>
        <v>0</v>
      </c>
      <c r="J14" s="2">
        <f>'Set a analizar'!J983</f>
        <v>-2.0083000000000002</v>
      </c>
      <c r="K14" s="2">
        <f>'Set a analizar'!K983</f>
        <v>0</v>
      </c>
      <c r="L14" s="2">
        <f>'Set a analizar'!L983</f>
        <v>0</v>
      </c>
      <c r="M14" s="2">
        <f>'Set a analizar'!M983</f>
        <v>0</v>
      </c>
      <c r="N14" s="2">
        <f>'Set a analizar'!N983</f>
        <v>5.4259000000000004</v>
      </c>
      <c r="O14" s="2">
        <f>'Set a analizar'!O983</f>
        <v>46128</v>
      </c>
      <c r="P14" s="2">
        <f>'Set a analizar'!P983</f>
        <v>0.46789999999999998</v>
      </c>
      <c r="Q14" s="2">
        <f>'Set a analizar'!Q983</f>
        <v>0</v>
      </c>
      <c r="S14" s="4" t="s">
        <v>81</v>
      </c>
      <c r="T14" s="4">
        <f>T11-T13/100</f>
        <v>0.45</v>
      </c>
      <c r="U14" s="4" t="s">
        <v>7</v>
      </c>
      <c r="Y14" s="4">
        <v>12</v>
      </c>
      <c r="Z14" s="7">
        <f t="shared" si="1"/>
        <v>113.09733552923255</v>
      </c>
      <c r="AA14" s="4"/>
      <c r="AB14" s="4">
        <f t="shared" si="2"/>
        <v>0</v>
      </c>
      <c r="AD14" s="4">
        <v>12</v>
      </c>
      <c r="AE14" s="7">
        <f t="shared" si="3"/>
        <v>113.09733552923255</v>
      </c>
      <c r="AF14" s="4"/>
      <c r="AG14" s="4">
        <f t="shared" si="0"/>
        <v>0</v>
      </c>
    </row>
    <row r="15" spans="2:33" x14ac:dyDescent="0.25">
      <c r="B15" s="2">
        <f>'Set a analizar'!B984</f>
        <v>-1</v>
      </c>
      <c r="C15" s="2" t="str">
        <f>'Set a analizar'!C984</f>
        <v>B16</v>
      </c>
      <c r="D15" s="2">
        <f>'Set a analizar'!D984</f>
        <v>16</v>
      </c>
      <c r="E15" s="2" t="str">
        <f>'Set a analizar'!E984</f>
        <v>PP</v>
      </c>
      <c r="F15" s="2" t="str">
        <f>'Set a analizar'!F984</f>
        <v>LinStatic</v>
      </c>
      <c r="G15" s="2">
        <f>'Set a analizar'!G984</f>
        <v>0</v>
      </c>
      <c r="H15" s="2">
        <f>'Set a analizar'!H984</f>
        <v>3.6732999999999998</v>
      </c>
      <c r="I15" s="2">
        <f>'Set a analizar'!I984</f>
        <v>0</v>
      </c>
      <c r="J15" s="2">
        <f>'Set a analizar'!J984</f>
        <v>-1.8621000000000001</v>
      </c>
      <c r="K15" s="2">
        <f>'Set a analizar'!K984</f>
        <v>0</v>
      </c>
      <c r="L15" s="2">
        <f>'Set a analizar'!L984</f>
        <v>0</v>
      </c>
      <c r="M15" s="2">
        <f>'Set a analizar'!M984</f>
        <v>0</v>
      </c>
      <c r="N15" s="2">
        <f>'Set a analizar'!N984</f>
        <v>6.3312999999999997</v>
      </c>
      <c r="O15" s="2">
        <f>'Set a analizar'!O984</f>
        <v>46128</v>
      </c>
      <c r="P15" s="2">
        <f>'Set a analizar'!P984</f>
        <v>0.93569999999999998</v>
      </c>
      <c r="Q15" s="2">
        <f>'Set a analizar'!Q984</f>
        <v>0</v>
      </c>
      <c r="Y15" s="4">
        <v>16</v>
      </c>
      <c r="Z15" s="7">
        <f t="shared" si="1"/>
        <v>201.06192982974676</v>
      </c>
      <c r="AA15" s="4"/>
      <c r="AB15" s="4">
        <f t="shared" si="2"/>
        <v>0</v>
      </c>
      <c r="AD15" s="4">
        <v>16</v>
      </c>
      <c r="AE15" s="7">
        <f t="shared" si="3"/>
        <v>201.06192982974676</v>
      </c>
      <c r="AF15" s="4"/>
      <c r="AG15" s="4">
        <f t="shared" si="0"/>
        <v>0</v>
      </c>
    </row>
    <row r="16" spans="2:33" x14ac:dyDescent="0.25">
      <c r="B16" s="2">
        <f>'Set a analizar'!B985</f>
        <v>-1</v>
      </c>
      <c r="C16" s="2" t="str">
        <f>'Set a analizar'!C985</f>
        <v>B16</v>
      </c>
      <c r="D16" s="2">
        <f>'Set a analizar'!D985</f>
        <v>16</v>
      </c>
      <c r="E16" s="2" t="str">
        <f>'Set a analizar'!E985</f>
        <v>PP</v>
      </c>
      <c r="F16" s="2" t="str">
        <f>'Set a analizar'!F985</f>
        <v>LinStatic</v>
      </c>
      <c r="G16" s="2">
        <f>'Set a analizar'!G985</f>
        <v>0</v>
      </c>
      <c r="H16" s="2">
        <f>'Set a analizar'!H985</f>
        <v>3.6732999999999998</v>
      </c>
      <c r="I16" s="2">
        <f>'Set a analizar'!I985</f>
        <v>0</v>
      </c>
      <c r="J16" s="2">
        <f>'Set a analizar'!J985</f>
        <v>-0.51570000000000005</v>
      </c>
      <c r="K16" s="2">
        <f>'Set a analizar'!K985</f>
        <v>0</v>
      </c>
      <c r="L16" s="2">
        <f>'Set a analizar'!L985</f>
        <v>0</v>
      </c>
      <c r="M16" s="2">
        <f>'Set a analizar'!M985</f>
        <v>0</v>
      </c>
      <c r="N16" s="2">
        <f>'Set a analizar'!N985</f>
        <v>6.3785999999999996</v>
      </c>
      <c r="O16" s="2">
        <f>'Set a analizar'!O985</f>
        <v>46158</v>
      </c>
      <c r="P16" s="2">
        <f>'Set a analizar'!P985</f>
        <v>0</v>
      </c>
      <c r="Q16" s="2">
        <f>'Set a analizar'!Q985</f>
        <v>0</v>
      </c>
      <c r="S16" s="16" t="s">
        <v>48</v>
      </c>
      <c r="T16" s="17"/>
      <c r="U16" s="18"/>
      <c r="Y16" s="4">
        <v>18</v>
      </c>
      <c r="Z16" s="7">
        <f t="shared" si="1"/>
        <v>254.46900494077323</v>
      </c>
      <c r="AA16" s="4">
        <v>0</v>
      </c>
      <c r="AB16" s="4">
        <f t="shared" si="2"/>
        <v>0</v>
      </c>
      <c r="AD16" s="4">
        <v>18</v>
      </c>
      <c r="AE16" s="7">
        <f t="shared" si="3"/>
        <v>254.46900494077323</v>
      </c>
      <c r="AF16" s="4">
        <v>0</v>
      </c>
      <c r="AG16" s="4">
        <f t="shared" si="0"/>
        <v>0</v>
      </c>
    </row>
    <row r="17" spans="2:33" x14ac:dyDescent="0.25">
      <c r="B17" s="2">
        <f>'Set a analizar'!B986</f>
        <v>-1</v>
      </c>
      <c r="C17" s="2" t="str">
        <f>'Set a analizar'!C986</f>
        <v>B16</v>
      </c>
      <c r="D17" s="2">
        <f>'Set a analizar'!D986</f>
        <v>16</v>
      </c>
      <c r="E17" s="2" t="str">
        <f>'Set a analizar'!E986</f>
        <v>PP</v>
      </c>
      <c r="F17" s="2" t="str">
        <f>'Set a analizar'!F986</f>
        <v>LinStatic</v>
      </c>
      <c r="G17" s="2">
        <f>'Set a analizar'!G986</f>
        <v>0</v>
      </c>
      <c r="H17" s="2">
        <f>'Set a analizar'!H986</f>
        <v>4.1410999999999998</v>
      </c>
      <c r="I17" s="2">
        <f>'Set a analizar'!I986</f>
        <v>0</v>
      </c>
      <c r="J17" s="2">
        <f>'Set a analizar'!J986</f>
        <v>-0.3695</v>
      </c>
      <c r="K17" s="2">
        <f>'Set a analizar'!K986</f>
        <v>0</v>
      </c>
      <c r="L17" s="2">
        <f>'Set a analizar'!L986</f>
        <v>0</v>
      </c>
      <c r="M17" s="2">
        <f>'Set a analizar'!M986</f>
        <v>0</v>
      </c>
      <c r="N17" s="2">
        <f>'Set a analizar'!N986</f>
        <v>6.5857000000000001</v>
      </c>
      <c r="O17" s="2">
        <f>'Set a analizar'!O986</f>
        <v>46158</v>
      </c>
      <c r="P17" s="2">
        <f>'Set a analizar'!P986</f>
        <v>0.46789999999999998</v>
      </c>
      <c r="Q17" s="2">
        <f>'Set a analizar'!Q986</f>
        <v>0</v>
      </c>
      <c r="S17" s="4"/>
      <c r="T17" s="4"/>
      <c r="U17" s="4"/>
      <c r="Y17" s="4">
        <v>22</v>
      </c>
      <c r="Z17" s="7">
        <f t="shared" si="1"/>
        <v>380.13271108436498</v>
      </c>
      <c r="AA17" s="4">
        <v>0</v>
      </c>
      <c r="AB17" s="4">
        <f t="shared" si="2"/>
        <v>0</v>
      </c>
      <c r="AD17" s="4">
        <v>22</v>
      </c>
      <c r="AE17" s="7">
        <f t="shared" si="3"/>
        <v>380.13271108436498</v>
      </c>
      <c r="AF17" s="4">
        <v>0</v>
      </c>
      <c r="AG17" s="4">
        <f t="shared" si="0"/>
        <v>0</v>
      </c>
    </row>
    <row r="18" spans="2:33" x14ac:dyDescent="0.25">
      <c r="B18" s="2">
        <f>'Set a analizar'!B987</f>
        <v>-1</v>
      </c>
      <c r="C18" s="2" t="str">
        <f>'Set a analizar'!C987</f>
        <v>B16</v>
      </c>
      <c r="D18" s="2">
        <f>'Set a analizar'!D987</f>
        <v>16</v>
      </c>
      <c r="E18" s="2" t="str">
        <f>'Set a analizar'!E987</f>
        <v>PP</v>
      </c>
      <c r="F18" s="2" t="str">
        <f>'Set a analizar'!F987</f>
        <v>LinStatic</v>
      </c>
      <c r="G18" s="2">
        <f>'Set a analizar'!G987</f>
        <v>0</v>
      </c>
      <c r="H18" s="2">
        <f>'Set a analizar'!H987</f>
        <v>4.609</v>
      </c>
      <c r="I18" s="2">
        <f>'Set a analizar'!I987</f>
        <v>0</v>
      </c>
      <c r="J18" s="2">
        <f>'Set a analizar'!J987</f>
        <v>-0.2233</v>
      </c>
      <c r="K18" s="2">
        <f>'Set a analizar'!K987</f>
        <v>0</v>
      </c>
      <c r="L18" s="2">
        <f>'Set a analizar'!L987</f>
        <v>0</v>
      </c>
      <c r="M18" s="2">
        <f>'Set a analizar'!M987</f>
        <v>0</v>
      </c>
      <c r="N18" s="2">
        <f>'Set a analizar'!N987</f>
        <v>6.7244000000000002</v>
      </c>
      <c r="O18" s="2">
        <f>'Set a analizar'!O987</f>
        <v>46158</v>
      </c>
      <c r="P18" s="2">
        <f>'Set a analizar'!P987</f>
        <v>0.93569999999999998</v>
      </c>
      <c r="Q18" s="2">
        <f>'Set a analizar'!Q987</f>
        <v>0</v>
      </c>
      <c r="S18" s="4" t="s">
        <v>50</v>
      </c>
      <c r="T18" s="4">
        <v>35</v>
      </c>
      <c r="U18" s="4" t="s">
        <v>52</v>
      </c>
      <c r="Y18" s="4">
        <v>25</v>
      </c>
      <c r="Z18" s="7">
        <f t="shared" si="1"/>
        <v>490.87385212340519</v>
      </c>
      <c r="AA18" s="4">
        <v>4</v>
      </c>
      <c r="AB18" s="4">
        <f t="shared" si="2"/>
        <v>1963.4954084936207</v>
      </c>
      <c r="AD18" s="4">
        <v>25</v>
      </c>
      <c r="AE18" s="7">
        <f t="shared" si="3"/>
        <v>490.87385212340519</v>
      </c>
      <c r="AF18" s="4"/>
      <c r="AG18" s="4">
        <f t="shared" si="0"/>
        <v>0</v>
      </c>
    </row>
    <row r="19" spans="2:33" x14ac:dyDescent="0.25">
      <c r="B19" s="2">
        <f>'Set a analizar'!B988</f>
        <v>-1</v>
      </c>
      <c r="C19" s="2" t="str">
        <f>'Set a analizar'!C988</f>
        <v>B16</v>
      </c>
      <c r="D19" s="2">
        <f>'Set a analizar'!D988</f>
        <v>16</v>
      </c>
      <c r="E19" s="2" t="str">
        <f>'Set a analizar'!E988</f>
        <v>PP</v>
      </c>
      <c r="F19" s="2" t="str">
        <f>'Set a analizar'!F988</f>
        <v>LinStatic</v>
      </c>
      <c r="G19" s="2">
        <f>'Set a analizar'!G988</f>
        <v>0</v>
      </c>
      <c r="H19" s="2">
        <f>'Set a analizar'!H988</f>
        <v>4.609</v>
      </c>
      <c r="I19" s="2">
        <f>'Set a analizar'!I988</f>
        <v>0</v>
      </c>
      <c r="J19" s="2">
        <f>'Set a analizar'!J988</f>
        <v>1.0894999999999999</v>
      </c>
      <c r="K19" s="2">
        <f>'Set a analizar'!K988</f>
        <v>0</v>
      </c>
      <c r="L19" s="2">
        <f>'Set a analizar'!L988</f>
        <v>0</v>
      </c>
      <c r="M19" s="2">
        <f>'Set a analizar'!M988</f>
        <v>0</v>
      </c>
      <c r="N19" s="2">
        <f>'Set a analizar'!N988</f>
        <v>6.7080000000000002</v>
      </c>
      <c r="O19" s="2">
        <f>'Set a analizar'!O988</f>
        <v>46189</v>
      </c>
      <c r="P19" s="2">
        <f>'Set a analizar'!P988</f>
        <v>0</v>
      </c>
      <c r="Q19" s="2">
        <f>'Set a analizar'!Q988</f>
        <v>0</v>
      </c>
      <c r="S19" s="4" t="s">
        <v>51</v>
      </c>
      <c r="T19" s="4">
        <f>4700*(SQRT(T18))/1000</f>
        <v>27.805574980568196</v>
      </c>
      <c r="U19" s="4" t="s">
        <v>56</v>
      </c>
      <c r="Y19" s="4">
        <v>28</v>
      </c>
      <c r="Z19" s="7">
        <f t="shared" si="1"/>
        <v>615.75216010359941</v>
      </c>
      <c r="AA19" s="4"/>
      <c r="AB19" s="4">
        <f t="shared" si="2"/>
        <v>0</v>
      </c>
      <c r="AD19" s="4">
        <v>28</v>
      </c>
      <c r="AE19" s="7">
        <f t="shared" si="3"/>
        <v>615.75216010359941</v>
      </c>
      <c r="AF19" s="4"/>
      <c r="AG19" s="4">
        <f t="shared" si="0"/>
        <v>0</v>
      </c>
    </row>
    <row r="20" spans="2:33" x14ac:dyDescent="0.25">
      <c r="B20" s="2">
        <f>'Set a analizar'!B989</f>
        <v>-1</v>
      </c>
      <c r="C20" s="2" t="str">
        <f>'Set a analizar'!C989</f>
        <v>B16</v>
      </c>
      <c r="D20" s="2">
        <f>'Set a analizar'!D989</f>
        <v>16</v>
      </c>
      <c r="E20" s="2" t="str">
        <f>'Set a analizar'!E989</f>
        <v>PP</v>
      </c>
      <c r="F20" s="2" t="str">
        <f>'Set a analizar'!F989</f>
        <v>LinStatic</v>
      </c>
      <c r="G20" s="2">
        <f>'Set a analizar'!G989</f>
        <v>0</v>
      </c>
      <c r="H20" s="2">
        <f>'Set a analizar'!H989</f>
        <v>5.0769000000000002</v>
      </c>
      <c r="I20" s="2">
        <f>'Set a analizar'!I989</f>
        <v>0</v>
      </c>
      <c r="J20" s="2">
        <f>'Set a analizar'!J989</f>
        <v>1.2357</v>
      </c>
      <c r="K20" s="2">
        <f>'Set a analizar'!K989</f>
        <v>0</v>
      </c>
      <c r="L20" s="2">
        <f>'Set a analizar'!L989</f>
        <v>0</v>
      </c>
      <c r="M20" s="2">
        <f>'Set a analizar'!M989</f>
        <v>0</v>
      </c>
      <c r="N20" s="2">
        <f>'Set a analizar'!N989</f>
        <v>6.1641000000000004</v>
      </c>
      <c r="O20" s="2">
        <f>'Set a analizar'!O989</f>
        <v>46189</v>
      </c>
      <c r="P20" s="2">
        <f>'Set a analizar'!P989</f>
        <v>0.46789999999999998</v>
      </c>
      <c r="Q20" s="2">
        <f>'Set a analizar'!Q989</f>
        <v>0</v>
      </c>
      <c r="S20" s="4" t="s">
        <v>50</v>
      </c>
      <c r="T20" s="4">
        <f>T18*9.81*10</f>
        <v>3433.5</v>
      </c>
      <c r="U20" s="4" t="s">
        <v>53</v>
      </c>
      <c r="Y20" s="4">
        <v>32</v>
      </c>
      <c r="Z20" s="7">
        <f t="shared" si="1"/>
        <v>804.24771931898704</v>
      </c>
      <c r="AA20" s="4"/>
      <c r="AB20" s="4">
        <f t="shared" si="2"/>
        <v>0</v>
      </c>
      <c r="AD20" s="4">
        <v>32</v>
      </c>
      <c r="AE20" s="7">
        <f t="shared" si="3"/>
        <v>804.24771931898704</v>
      </c>
      <c r="AF20" s="4"/>
      <c r="AG20" s="4">
        <f t="shared" si="0"/>
        <v>0</v>
      </c>
    </row>
    <row r="21" spans="2:33" x14ac:dyDescent="0.25">
      <c r="B21" s="2">
        <f>'Set a analizar'!B990</f>
        <v>-1</v>
      </c>
      <c r="C21" s="2" t="str">
        <f>'Set a analizar'!C990</f>
        <v>B16</v>
      </c>
      <c r="D21" s="2">
        <f>'Set a analizar'!D990</f>
        <v>16</v>
      </c>
      <c r="E21" s="2" t="str">
        <f>'Set a analizar'!E990</f>
        <v>PP</v>
      </c>
      <c r="F21" s="2" t="str">
        <f>'Set a analizar'!F990</f>
        <v>LinStatic</v>
      </c>
      <c r="G21" s="2">
        <f>'Set a analizar'!G990</f>
        <v>0</v>
      </c>
      <c r="H21" s="2">
        <f>'Set a analizar'!H990</f>
        <v>5.5446999999999997</v>
      </c>
      <c r="I21" s="2">
        <f>'Set a analizar'!I990</f>
        <v>0</v>
      </c>
      <c r="J21" s="2">
        <f>'Set a analizar'!J990</f>
        <v>1.3818999999999999</v>
      </c>
      <c r="K21" s="2">
        <f>'Set a analizar'!K990</f>
        <v>0</v>
      </c>
      <c r="L21" s="2">
        <f>'Set a analizar'!L990</f>
        <v>0</v>
      </c>
      <c r="M21" s="2">
        <f>'Set a analizar'!M990</f>
        <v>0</v>
      </c>
      <c r="N21" s="2">
        <f>'Set a analizar'!N990</f>
        <v>5.5518000000000001</v>
      </c>
      <c r="O21" s="2">
        <f>'Set a analizar'!O990</f>
        <v>46189</v>
      </c>
      <c r="P21" s="2">
        <f>'Set a analizar'!P990</f>
        <v>0.93569999999999998</v>
      </c>
      <c r="Q21" s="2">
        <f>'Set a analizar'!Q990</f>
        <v>0</v>
      </c>
      <c r="S21" s="4" t="s">
        <v>51</v>
      </c>
      <c r="T21" s="4">
        <f>151*((T20/10)^0.5)/1000*(1000*1000)</f>
        <v>2797985.5878828252</v>
      </c>
      <c r="U21" s="4" t="s">
        <v>53</v>
      </c>
      <c r="Y21" s="4">
        <v>36</v>
      </c>
      <c r="Z21" s="7">
        <f t="shared" si="1"/>
        <v>1017.8760197630929</v>
      </c>
      <c r="AA21" s="4"/>
      <c r="AB21" s="4">
        <f t="shared" si="2"/>
        <v>0</v>
      </c>
      <c r="AD21" s="4">
        <v>36</v>
      </c>
      <c r="AE21" s="7">
        <f t="shared" si="3"/>
        <v>1017.8760197630929</v>
      </c>
      <c r="AF21" s="4"/>
      <c r="AG21" s="4">
        <f t="shared" si="0"/>
        <v>0</v>
      </c>
    </row>
    <row r="22" spans="2:33" x14ac:dyDescent="0.25">
      <c r="B22" s="2">
        <f>'Set a analizar'!B991</f>
        <v>-1</v>
      </c>
      <c r="C22" s="2" t="str">
        <f>'Set a analizar'!C991</f>
        <v>B16</v>
      </c>
      <c r="D22" s="2">
        <f>'Set a analizar'!D991</f>
        <v>16</v>
      </c>
      <c r="E22" s="2" t="str">
        <f>'Set a analizar'!E991</f>
        <v>PP</v>
      </c>
      <c r="F22" s="2" t="str">
        <f>'Set a analizar'!F991</f>
        <v>LinStatic</v>
      </c>
      <c r="G22" s="2">
        <f>'Set a analizar'!G991</f>
        <v>0</v>
      </c>
      <c r="H22" s="2">
        <f>'Set a analizar'!H991</f>
        <v>5.5446999999999997</v>
      </c>
      <c r="I22" s="2">
        <f>'Set a analizar'!I991</f>
        <v>0</v>
      </c>
      <c r="J22" s="2">
        <f>'Set a analizar'!J991</f>
        <v>2.5394999999999999</v>
      </c>
      <c r="K22" s="2">
        <f>'Set a analizar'!K991</f>
        <v>0</v>
      </c>
      <c r="L22" s="2">
        <f>'Set a analizar'!L991</f>
        <v>0</v>
      </c>
      <c r="M22" s="2">
        <f>'Set a analizar'!M991</f>
        <v>0</v>
      </c>
      <c r="N22" s="2">
        <f>'Set a analizar'!N991</f>
        <v>5.4764999999999997</v>
      </c>
      <c r="O22" s="2">
        <f>'Set a analizar'!O991</f>
        <v>46219</v>
      </c>
      <c r="P22" s="2">
        <f>'Set a analizar'!P991</f>
        <v>0</v>
      </c>
      <c r="Q22" s="2">
        <f>'Set a analizar'!Q991</f>
        <v>0</v>
      </c>
      <c r="S22" s="4" t="s">
        <v>54</v>
      </c>
      <c r="T22" s="4">
        <f>((T11^3)*(T12))/12</f>
        <v>2.6041666666666665E-3</v>
      </c>
      <c r="U22" s="4" t="s">
        <v>55</v>
      </c>
      <c r="Y22" s="4">
        <v>40</v>
      </c>
      <c r="Z22" s="7">
        <f t="shared" si="1"/>
        <v>1256.6370614359173</v>
      </c>
      <c r="AA22" s="4"/>
      <c r="AB22" s="4">
        <f t="shared" si="2"/>
        <v>0</v>
      </c>
      <c r="AD22" s="4">
        <v>40</v>
      </c>
      <c r="AE22" s="7">
        <f t="shared" si="3"/>
        <v>1256.6370614359173</v>
      </c>
      <c r="AF22" s="4"/>
      <c r="AG22" s="4">
        <f t="shared" si="0"/>
        <v>0</v>
      </c>
    </row>
    <row r="23" spans="2:33" x14ac:dyDescent="0.25">
      <c r="B23" s="2">
        <f>'Set a analizar'!B992</f>
        <v>-1</v>
      </c>
      <c r="C23" s="2" t="str">
        <f>'Set a analizar'!C992</f>
        <v>B16</v>
      </c>
      <c r="D23" s="2">
        <f>'Set a analizar'!D992</f>
        <v>16</v>
      </c>
      <c r="E23" s="2" t="str">
        <f>'Set a analizar'!E992</f>
        <v>PP</v>
      </c>
      <c r="F23" s="2" t="str">
        <f>'Set a analizar'!F992</f>
        <v>LinStatic</v>
      </c>
      <c r="G23" s="2">
        <f>'Set a analizar'!G992</f>
        <v>0</v>
      </c>
      <c r="H23" s="2">
        <f>'Set a analizar'!H992</f>
        <v>6.0125999999999999</v>
      </c>
      <c r="I23" s="2">
        <f>'Set a analizar'!I992</f>
        <v>0</v>
      </c>
      <c r="J23" s="2">
        <f>'Set a analizar'!J992</f>
        <v>2.6858</v>
      </c>
      <c r="K23" s="2">
        <f>'Set a analizar'!K992</f>
        <v>0</v>
      </c>
      <c r="L23" s="2">
        <f>'Set a analizar'!L992</f>
        <v>0</v>
      </c>
      <c r="M23" s="2">
        <f>'Set a analizar'!M992</f>
        <v>0</v>
      </c>
      <c r="N23" s="2">
        <f>'Set a analizar'!N992</f>
        <v>4.2542</v>
      </c>
      <c r="O23" s="2">
        <f>'Set a analizar'!O992</f>
        <v>46219</v>
      </c>
      <c r="P23" s="2">
        <f>'Set a analizar'!P992</f>
        <v>0.46789999999999998</v>
      </c>
      <c r="Q23" s="2">
        <f>'Set a analizar'!Q992</f>
        <v>0</v>
      </c>
      <c r="S23" s="4" t="s">
        <v>59</v>
      </c>
      <c r="T23" s="4">
        <v>420</v>
      </c>
      <c r="U23" s="4" t="s">
        <v>60</v>
      </c>
    </row>
    <row r="24" spans="2:33" x14ac:dyDescent="0.25">
      <c r="B24" s="2">
        <f>'Set a analizar'!B993</f>
        <v>-1</v>
      </c>
      <c r="C24" s="2" t="str">
        <f>'Set a analizar'!C993</f>
        <v>B16</v>
      </c>
      <c r="D24" s="2">
        <f>'Set a analizar'!D993</f>
        <v>16</v>
      </c>
      <c r="E24" s="2" t="str">
        <f>'Set a analizar'!E993</f>
        <v>PP</v>
      </c>
      <c r="F24" s="2" t="str">
        <f>'Set a analizar'!F993</f>
        <v>LinStatic</v>
      </c>
      <c r="G24" s="2">
        <f>'Set a analizar'!G993</f>
        <v>0</v>
      </c>
      <c r="H24" s="2">
        <f>'Set a analizar'!H993</f>
        <v>6.4804000000000004</v>
      </c>
      <c r="I24" s="2">
        <f>'Set a analizar'!I993</f>
        <v>0</v>
      </c>
      <c r="J24" s="2">
        <f>'Set a analizar'!J993</f>
        <v>2.8319999999999999</v>
      </c>
      <c r="K24" s="2">
        <f>'Set a analizar'!K993</f>
        <v>0</v>
      </c>
      <c r="L24" s="2">
        <f>'Set a analizar'!L993</f>
        <v>0</v>
      </c>
      <c r="M24" s="2">
        <f>'Set a analizar'!M993</f>
        <v>0</v>
      </c>
      <c r="N24" s="2">
        <f>'Set a analizar'!N993</f>
        <v>2.9634</v>
      </c>
      <c r="O24" s="2">
        <f>'Set a analizar'!O993</f>
        <v>46219</v>
      </c>
      <c r="P24" s="2">
        <f>'Set a analizar'!P993</f>
        <v>0.93569999999999998</v>
      </c>
      <c r="Q24" s="2">
        <f>'Set a analizar'!Q993</f>
        <v>0</v>
      </c>
      <c r="S24" s="4" t="s">
        <v>59</v>
      </c>
      <c r="T24" s="4">
        <f>T23*98.1</f>
        <v>41202</v>
      </c>
      <c r="U24" s="4" t="s">
        <v>53</v>
      </c>
      <c r="Y24" s="15" t="s">
        <v>91</v>
      </c>
      <c r="Z24" s="15"/>
      <c r="AA24" s="15"/>
      <c r="AB24">
        <f>T46*1000*1000</f>
        <v>2390.6250000000005</v>
      </c>
      <c r="AC24" t="s">
        <v>88</v>
      </c>
      <c r="AD24" s="15"/>
      <c r="AE24" s="15"/>
      <c r="AF24" s="15"/>
    </row>
    <row r="25" spans="2:33" x14ac:dyDescent="0.25">
      <c r="B25" s="2">
        <f>'Set a analizar'!B994</f>
        <v>-1</v>
      </c>
      <c r="C25" s="2" t="str">
        <f>'Set a analizar'!C994</f>
        <v>B16</v>
      </c>
      <c r="D25" s="2">
        <f>'Set a analizar'!D994</f>
        <v>16</v>
      </c>
      <c r="E25" s="2" t="str">
        <f>'Set a analizar'!E994</f>
        <v>PP</v>
      </c>
      <c r="F25" s="2" t="str">
        <f>'Set a analizar'!F994</f>
        <v>LinStatic</v>
      </c>
      <c r="G25" s="2">
        <f>'Set a analizar'!G994</f>
        <v>0</v>
      </c>
      <c r="H25" s="2">
        <f>'Set a analizar'!H994</f>
        <v>6.4804000000000004</v>
      </c>
      <c r="I25" s="2">
        <f>'Set a analizar'!I994</f>
        <v>0</v>
      </c>
      <c r="J25" s="2">
        <f>'Set a analizar'!J994</f>
        <v>3.3498999999999999</v>
      </c>
      <c r="K25" s="2">
        <f>'Set a analizar'!K994</f>
        <v>0</v>
      </c>
      <c r="L25" s="2">
        <f>'Set a analizar'!L994</f>
        <v>0</v>
      </c>
      <c r="M25" s="2">
        <f>'Set a analizar'!M994</f>
        <v>0</v>
      </c>
      <c r="N25" s="2">
        <f>'Set a analizar'!N994</f>
        <v>2.8487</v>
      </c>
      <c r="O25" s="2">
        <f>'Set a analizar'!O994</f>
        <v>46250</v>
      </c>
      <c r="P25" s="2">
        <f>'Set a analizar'!P994</f>
        <v>0</v>
      </c>
      <c r="Q25" s="2">
        <f>'Set a analizar'!Q994</f>
        <v>0</v>
      </c>
      <c r="S25" s="4" t="s">
        <v>78</v>
      </c>
      <c r="T25" s="4">
        <v>3.0000000000000001E-3</v>
      </c>
      <c r="U25" s="4"/>
      <c r="Y25" s="15" t="s">
        <v>92</v>
      </c>
      <c r="Z25" s="15"/>
      <c r="AA25" s="15"/>
      <c r="AB25">
        <f>T39*10*10</f>
        <v>375</v>
      </c>
      <c r="AC25" t="s">
        <v>88</v>
      </c>
      <c r="AD25" s="15"/>
      <c r="AE25" s="15"/>
      <c r="AF25" s="15"/>
    </row>
    <row r="26" spans="2:33" x14ac:dyDescent="0.25">
      <c r="B26" s="2">
        <f>'Set a analizar'!B995</f>
        <v>-1</v>
      </c>
      <c r="C26" s="2" t="str">
        <f>'Set a analizar'!C995</f>
        <v>B16</v>
      </c>
      <c r="D26" s="2">
        <f>'Set a analizar'!D995</f>
        <v>16</v>
      </c>
      <c r="E26" s="2" t="str">
        <f>'Set a analizar'!E995</f>
        <v>PP</v>
      </c>
      <c r="F26" s="2" t="str">
        <f>'Set a analizar'!F995</f>
        <v>LinStatic</v>
      </c>
      <c r="G26" s="2">
        <f>'Set a analizar'!G995</f>
        <v>0</v>
      </c>
      <c r="H26" s="2">
        <f>'Set a analizar'!H995</f>
        <v>6.9482999999999997</v>
      </c>
      <c r="I26" s="2">
        <f>'Set a analizar'!I995</f>
        <v>0</v>
      </c>
      <c r="J26" s="2">
        <f>'Set a analizar'!J995</f>
        <v>3.4961000000000002</v>
      </c>
      <c r="K26" s="2">
        <f>'Set a analizar'!K995</f>
        <v>0</v>
      </c>
      <c r="L26" s="2">
        <f>'Set a analizar'!L995</f>
        <v>0</v>
      </c>
      <c r="M26" s="2">
        <f>'Set a analizar'!M995</f>
        <v>0</v>
      </c>
      <c r="N26" s="2">
        <f>'Set a analizar'!N995</f>
        <v>1.2472000000000001</v>
      </c>
      <c r="O26" s="2">
        <f>'Set a analizar'!O995</f>
        <v>46250</v>
      </c>
      <c r="P26" s="2">
        <f>'Set a analizar'!P995</f>
        <v>0.46789999999999998</v>
      </c>
      <c r="Q26" s="2">
        <f>'Set a analizar'!Q995</f>
        <v>0</v>
      </c>
      <c r="S26" s="4" t="s">
        <v>77</v>
      </c>
      <c r="T26" s="4">
        <v>2E-3</v>
      </c>
      <c r="U26" s="4"/>
      <c r="Y26" s="15" t="s">
        <v>87</v>
      </c>
      <c r="Z26" s="15"/>
      <c r="AA26" s="15"/>
      <c r="AB26">
        <f>SUM(AB12:AB22)</f>
        <v>1963.4954084936207</v>
      </c>
      <c r="AD26" s="15" t="s">
        <v>87</v>
      </c>
      <c r="AE26" s="15"/>
      <c r="AF26" s="15"/>
      <c r="AG26">
        <f>SUM(AG12:AG22)</f>
        <v>78.539816339744831</v>
      </c>
    </row>
    <row r="27" spans="2:33" x14ac:dyDescent="0.25">
      <c r="B27" s="2">
        <f>'Set a analizar'!B996</f>
        <v>-1</v>
      </c>
      <c r="C27" s="2" t="str">
        <f>'Set a analizar'!C996</f>
        <v>B16</v>
      </c>
      <c r="D27" s="2">
        <f>'Set a analizar'!D996</f>
        <v>16</v>
      </c>
      <c r="E27" s="2" t="str">
        <f>'Set a analizar'!E996</f>
        <v>PP</v>
      </c>
      <c r="F27" s="2" t="str">
        <f>'Set a analizar'!F996</f>
        <v>LinStatic</v>
      </c>
      <c r="G27" s="2">
        <f>'Set a analizar'!G996</f>
        <v>0</v>
      </c>
      <c r="H27" s="2">
        <f>'Set a analizar'!H996</f>
        <v>7.4161000000000001</v>
      </c>
      <c r="I27" s="2">
        <f>'Set a analizar'!I996</f>
        <v>0</v>
      </c>
      <c r="J27" s="2">
        <f>'Set a analizar'!J996</f>
        <v>3.6423000000000001</v>
      </c>
      <c r="K27" s="2">
        <f>'Set a analizar'!K996</f>
        <v>0</v>
      </c>
      <c r="L27" s="2">
        <f>'Set a analizar'!L996</f>
        <v>0</v>
      </c>
      <c r="M27" s="2">
        <f>'Set a analizar'!M996</f>
        <v>0</v>
      </c>
      <c r="N27" s="2">
        <f>'Set a analizar'!N996</f>
        <v>-0.42259999999999998</v>
      </c>
      <c r="O27" s="2">
        <f>'Set a analizar'!O996</f>
        <v>46250</v>
      </c>
      <c r="P27" s="2">
        <f>'Set a analizar'!P996</f>
        <v>0.93569999999999998</v>
      </c>
      <c r="Q27" s="2">
        <f>'Set a analizar'!Q996</f>
        <v>0</v>
      </c>
      <c r="S27" s="5" t="s">
        <v>104</v>
      </c>
      <c r="T27">
        <f>T11*T12</f>
        <v>0.125</v>
      </c>
      <c r="U27" s="5" t="s">
        <v>82</v>
      </c>
      <c r="Y27" s="15" t="s">
        <v>93</v>
      </c>
      <c r="Z27" s="15"/>
      <c r="AA27" s="15"/>
      <c r="AB27" t="str">
        <f>IF(AND(AB25&lt;AB26,AB26&lt;AB24),"Estas bien","tay fuera")</f>
        <v>Estas bien</v>
      </c>
      <c r="AD27" s="15"/>
      <c r="AE27" s="15"/>
      <c r="AF27" s="15"/>
    </row>
    <row r="28" spans="2:33" x14ac:dyDescent="0.25">
      <c r="B28" s="2">
        <f>'Set a analizar'!B997</f>
        <v>-1</v>
      </c>
      <c r="C28" s="2" t="str">
        <f>'Set a analizar'!C997</f>
        <v>B16</v>
      </c>
      <c r="D28" s="2">
        <f>'Set a analizar'!D997</f>
        <v>16</v>
      </c>
      <c r="E28" s="2" t="str">
        <f>'Set a analizar'!E997</f>
        <v>PP</v>
      </c>
      <c r="F28" s="2" t="str">
        <f>'Set a analizar'!F997</f>
        <v>LinStatic</v>
      </c>
      <c r="G28" s="2">
        <f>'Set a analizar'!G997</f>
        <v>0</v>
      </c>
      <c r="H28" s="2">
        <f>'Set a analizar'!H997</f>
        <v>7.4161000000000001</v>
      </c>
      <c r="I28" s="2">
        <f>'Set a analizar'!I997</f>
        <v>0</v>
      </c>
      <c r="J28" s="2">
        <f>'Set a analizar'!J997</f>
        <v>-1.4563999999999999</v>
      </c>
      <c r="K28" s="2">
        <f>'Set a analizar'!K997</f>
        <v>0</v>
      </c>
      <c r="L28" s="2">
        <f>'Set a analizar'!L997</f>
        <v>0</v>
      </c>
      <c r="M28" s="2">
        <f>'Set a analizar'!M997</f>
        <v>0</v>
      </c>
      <c r="N28" s="2">
        <f>'Set a analizar'!N997</f>
        <v>-1.226</v>
      </c>
      <c r="O28" s="2">
        <f>'Set a analizar'!O997</f>
        <v>46281</v>
      </c>
      <c r="P28" s="2">
        <f>'Set a analizar'!P997</f>
        <v>0</v>
      </c>
      <c r="Q28" s="2">
        <f>'Set a analizar'!Q997</f>
        <v>0</v>
      </c>
    </row>
    <row r="29" spans="2:33" ht="15.75" thickBot="1" x14ac:dyDescent="0.3">
      <c r="B29" s="2">
        <f>'Set a analizar'!B998</f>
        <v>-1</v>
      </c>
      <c r="C29" s="2" t="str">
        <f>'Set a analizar'!C998</f>
        <v>B16</v>
      </c>
      <c r="D29" s="2">
        <f>'Set a analizar'!D998</f>
        <v>16</v>
      </c>
      <c r="E29" s="2" t="str">
        <f>'Set a analizar'!E998</f>
        <v>PP</v>
      </c>
      <c r="F29" s="2" t="str">
        <f>'Set a analizar'!F998</f>
        <v>LinStatic</v>
      </c>
      <c r="G29" s="2">
        <f>'Set a analizar'!G998</f>
        <v>0</v>
      </c>
      <c r="H29" s="2">
        <f>'Set a analizar'!H998</f>
        <v>7.8840000000000003</v>
      </c>
      <c r="I29" s="2">
        <f>'Set a analizar'!I998</f>
        <v>0</v>
      </c>
      <c r="J29" s="2">
        <f>'Set a analizar'!J998</f>
        <v>-1.3102</v>
      </c>
      <c r="K29" s="2">
        <f>'Set a analizar'!K998</f>
        <v>0</v>
      </c>
      <c r="L29" s="2">
        <f>'Set a analizar'!L998</f>
        <v>0</v>
      </c>
      <c r="M29" s="2">
        <f>'Set a analizar'!M998</f>
        <v>0</v>
      </c>
      <c r="N29" s="2">
        <f>'Set a analizar'!N998</f>
        <v>-0.57879999999999998</v>
      </c>
      <c r="O29" s="2">
        <f>'Set a analizar'!O998</f>
        <v>46281</v>
      </c>
      <c r="P29" s="2">
        <f>'Set a analizar'!P998</f>
        <v>0.46789999999999998</v>
      </c>
      <c r="Q29" s="2">
        <f>'Set a analizar'!Q998</f>
        <v>0</v>
      </c>
    </row>
    <row r="30" spans="2:33" x14ac:dyDescent="0.25">
      <c r="B30" s="2">
        <f>'Set a analizar'!B999</f>
        <v>-1</v>
      </c>
      <c r="C30" s="2" t="str">
        <f>'Set a analizar'!C999</f>
        <v>B16</v>
      </c>
      <c r="D30" s="2">
        <f>'Set a analizar'!D999</f>
        <v>16</v>
      </c>
      <c r="E30" s="2" t="str">
        <f>'Set a analizar'!E999</f>
        <v>PP</v>
      </c>
      <c r="F30" s="2" t="str">
        <f>'Set a analizar'!F999</f>
        <v>LinStatic</v>
      </c>
      <c r="G30" s="2">
        <f>'Set a analizar'!G999</f>
        <v>0</v>
      </c>
      <c r="H30" s="2">
        <f>'Set a analizar'!H999</f>
        <v>8.3519000000000005</v>
      </c>
      <c r="I30" s="2">
        <f>'Set a analizar'!I999</f>
        <v>0</v>
      </c>
      <c r="J30" s="2">
        <f>'Set a analizar'!J999</f>
        <v>-1.1639999999999999</v>
      </c>
      <c r="K30" s="2">
        <f>'Set a analizar'!K999</f>
        <v>0</v>
      </c>
      <c r="L30" s="2">
        <f>'Set a analizar'!L999</f>
        <v>0</v>
      </c>
      <c r="M30" s="2">
        <f>'Set a analizar'!M999</f>
        <v>0</v>
      </c>
      <c r="N30" s="2">
        <f>'Set a analizar'!N999</f>
        <v>0</v>
      </c>
      <c r="O30" s="2">
        <f>'Set a analizar'!O999</f>
        <v>46281</v>
      </c>
      <c r="P30" s="2">
        <f>'Set a analizar'!P999</f>
        <v>0.93569999999999998</v>
      </c>
      <c r="Q30" s="2">
        <f>'Set a analizar'!Q999</f>
        <v>0</v>
      </c>
      <c r="S30" s="20" t="s">
        <v>100</v>
      </c>
      <c r="T30" s="21"/>
      <c r="U30" s="22"/>
      <c r="W30" s="20" t="s">
        <v>103</v>
      </c>
      <c r="X30" s="21"/>
      <c r="Y30" s="22"/>
    </row>
    <row r="31" spans="2:33" ht="15.75" thickBot="1" x14ac:dyDescent="0.3">
      <c r="B31" s="2">
        <f>'Set a analizar'!B1000</f>
        <v>-1</v>
      </c>
      <c r="C31" s="2" t="str">
        <f>'Set a analizar'!C1000</f>
        <v>B16</v>
      </c>
      <c r="D31" s="2">
        <f>'Set a analizar'!D1000</f>
        <v>16</v>
      </c>
      <c r="E31" s="2" t="str">
        <f>'Set a analizar'!E1000</f>
        <v>SC</v>
      </c>
      <c r="F31" s="2" t="str">
        <f>'Set a analizar'!F1000</f>
        <v>LinStatic</v>
      </c>
      <c r="G31" s="2">
        <f>'Set a analizar'!G1000</f>
        <v>0</v>
      </c>
      <c r="H31" s="2">
        <f>'Set a analizar'!H1000</f>
        <v>0.15</v>
      </c>
      <c r="I31" s="2">
        <f>'Set a analizar'!I1000</f>
        <v>0</v>
      </c>
      <c r="J31" s="2">
        <f>'Set a analizar'!J1000</f>
        <v>-5.9757999999999996</v>
      </c>
      <c r="K31" s="2">
        <f>'Set a analizar'!K1000</f>
        <v>0</v>
      </c>
      <c r="L31" s="2">
        <f>'Set a analizar'!L1000</f>
        <v>0</v>
      </c>
      <c r="M31" s="2">
        <f>'Set a analizar'!M1000</f>
        <v>0</v>
      </c>
      <c r="N31" s="2">
        <f>'Set a analizar'!N1000</f>
        <v>-8.3424999999999994</v>
      </c>
      <c r="O31" s="2">
        <f>'Set a analizar'!O1000</f>
        <v>46038</v>
      </c>
      <c r="P31" s="2">
        <f>'Set a analizar'!P1000</f>
        <v>0.15</v>
      </c>
      <c r="Q31" s="2">
        <f>'Set a analizar'!Q1000</f>
        <v>0</v>
      </c>
      <c r="S31" s="23"/>
      <c r="T31" s="24"/>
      <c r="U31" s="25"/>
      <c r="W31" s="23"/>
      <c r="X31" s="24"/>
      <c r="Y31" s="25"/>
    </row>
    <row r="32" spans="2:33" x14ac:dyDescent="0.25">
      <c r="B32" s="2">
        <f>'Set a analizar'!B1001</f>
        <v>-1</v>
      </c>
      <c r="C32" s="2" t="str">
        <f>'Set a analizar'!C1001</f>
        <v>B16</v>
      </c>
      <c r="D32" s="2">
        <f>'Set a analizar'!D1001</f>
        <v>16</v>
      </c>
      <c r="E32" s="2" t="str">
        <f>'Set a analizar'!E1001</f>
        <v>SC</v>
      </c>
      <c r="F32" s="2" t="str">
        <f>'Set a analizar'!F1001</f>
        <v>LinStatic</v>
      </c>
      <c r="G32" s="2">
        <f>'Set a analizar'!G1001</f>
        <v>0</v>
      </c>
      <c r="H32" s="2">
        <f>'Set a analizar'!H1001</f>
        <v>0.52549999999999997</v>
      </c>
      <c r="I32" s="2">
        <f>'Set a analizar'!I1001</f>
        <v>0</v>
      </c>
      <c r="J32" s="2">
        <f>'Set a analizar'!J1001</f>
        <v>-5.9757999999999996</v>
      </c>
      <c r="K32" s="2">
        <f>'Set a analizar'!K1001</f>
        <v>0</v>
      </c>
      <c r="L32" s="2">
        <f>'Set a analizar'!L1001</f>
        <v>0</v>
      </c>
      <c r="M32" s="2">
        <f>'Set a analizar'!M1001</f>
        <v>0</v>
      </c>
      <c r="N32" s="2">
        <f>'Set a analizar'!N1001</f>
        <v>-6.0987999999999998</v>
      </c>
      <c r="O32" s="2">
        <f>'Set a analizar'!O1001</f>
        <v>46038</v>
      </c>
      <c r="P32" s="2">
        <f>'Set a analizar'!P1001</f>
        <v>0.52549999999999997</v>
      </c>
      <c r="Q32" s="2">
        <f>'Set a analizar'!Q1001</f>
        <v>0</v>
      </c>
    </row>
    <row r="33" spans="2:25" x14ac:dyDescent="0.25">
      <c r="B33" s="2">
        <f>'Set a analizar'!B1002</f>
        <v>-1</v>
      </c>
      <c r="C33" s="2" t="str">
        <f>'Set a analizar'!C1002</f>
        <v>B16</v>
      </c>
      <c r="D33" s="2">
        <f>'Set a analizar'!D1002</f>
        <v>16</v>
      </c>
      <c r="E33" s="2" t="str">
        <f>'Set a analizar'!E1002</f>
        <v>SC</v>
      </c>
      <c r="F33" s="2" t="str">
        <f>'Set a analizar'!F1002</f>
        <v>LinStatic</v>
      </c>
      <c r="G33" s="2">
        <f>'Set a analizar'!G1002</f>
        <v>0</v>
      </c>
      <c r="H33" s="2">
        <f>'Set a analizar'!H1002</f>
        <v>0.90090000000000003</v>
      </c>
      <c r="I33" s="2">
        <f>'Set a analizar'!I1002</f>
        <v>0</v>
      </c>
      <c r="J33" s="2">
        <f>'Set a analizar'!J1002</f>
        <v>-5.9757999999999996</v>
      </c>
      <c r="K33" s="2">
        <f>'Set a analizar'!K1002</f>
        <v>0</v>
      </c>
      <c r="L33" s="2">
        <f>'Set a analizar'!L1002</f>
        <v>0</v>
      </c>
      <c r="M33" s="2">
        <f>'Set a analizar'!M1002</f>
        <v>0</v>
      </c>
      <c r="N33" s="2">
        <f>'Set a analizar'!N1002</f>
        <v>-3.8551000000000002</v>
      </c>
      <c r="O33" s="2">
        <f>'Set a analizar'!O1002</f>
        <v>46038</v>
      </c>
      <c r="P33" s="2">
        <f>'Set a analizar'!P1002</f>
        <v>0.90090000000000003</v>
      </c>
      <c r="Q33" s="2">
        <f>'Set a analizar'!Q1002</f>
        <v>0</v>
      </c>
    </row>
    <row r="34" spans="2:25" x14ac:dyDescent="0.25">
      <c r="B34" s="2">
        <f>'Set a analizar'!B1003</f>
        <v>-1</v>
      </c>
      <c r="C34" s="2" t="str">
        <f>'Set a analizar'!C1003</f>
        <v>B16</v>
      </c>
      <c r="D34" s="2">
        <f>'Set a analizar'!D1003</f>
        <v>16</v>
      </c>
      <c r="E34" s="2" t="str">
        <f>'Set a analizar'!E1003</f>
        <v>SC</v>
      </c>
      <c r="F34" s="2" t="str">
        <f>'Set a analizar'!F1003</f>
        <v>LinStatic</v>
      </c>
      <c r="G34" s="2">
        <f>'Set a analizar'!G1003</f>
        <v>0</v>
      </c>
      <c r="H34" s="2">
        <f>'Set a analizar'!H1003</f>
        <v>0.90090000000000003</v>
      </c>
      <c r="I34" s="2">
        <f>'Set a analizar'!I1003</f>
        <v>0</v>
      </c>
      <c r="J34" s="2">
        <f>'Set a analizar'!J1003</f>
        <v>-4.8014000000000001</v>
      </c>
      <c r="K34" s="2">
        <f>'Set a analizar'!K1003</f>
        <v>0</v>
      </c>
      <c r="L34" s="2">
        <f>'Set a analizar'!L1003</f>
        <v>0</v>
      </c>
      <c r="M34" s="2">
        <f>'Set a analizar'!M1003</f>
        <v>0</v>
      </c>
      <c r="N34" s="2">
        <f>'Set a analizar'!N1003</f>
        <v>-3.6297999999999999</v>
      </c>
      <c r="O34" s="2">
        <f>'Set a analizar'!O1003</f>
        <v>46069</v>
      </c>
      <c r="P34" s="2">
        <f>'Set a analizar'!P1003</f>
        <v>0</v>
      </c>
      <c r="Q34" s="2">
        <f>'Set a analizar'!Q1003</f>
        <v>0</v>
      </c>
    </row>
    <row r="35" spans="2:25" x14ac:dyDescent="0.25">
      <c r="B35" s="2">
        <f>'Set a analizar'!B1004</f>
        <v>-1</v>
      </c>
      <c r="C35" s="2" t="str">
        <f>'Set a analizar'!C1004</f>
        <v>B16</v>
      </c>
      <c r="D35" s="2">
        <f>'Set a analizar'!D1004</f>
        <v>16</v>
      </c>
      <c r="E35" s="2" t="str">
        <f>'Set a analizar'!E1004</f>
        <v>SC</v>
      </c>
      <c r="F35" s="2" t="str">
        <f>'Set a analizar'!F1004</f>
        <v>LinStatic</v>
      </c>
      <c r="G35" s="2">
        <f>'Set a analizar'!G1004</f>
        <v>0</v>
      </c>
      <c r="H35" s="2">
        <f>'Set a analizar'!H1004</f>
        <v>1.3513999999999999</v>
      </c>
      <c r="I35" s="2">
        <f>'Set a analizar'!I1004</f>
        <v>0</v>
      </c>
      <c r="J35" s="2">
        <f>'Set a analizar'!J1004</f>
        <v>-4.8014000000000001</v>
      </c>
      <c r="K35" s="2">
        <f>'Set a analizar'!K1004</f>
        <v>0</v>
      </c>
      <c r="L35" s="2">
        <f>'Set a analizar'!L1004</f>
        <v>0</v>
      </c>
      <c r="M35" s="2">
        <f>'Set a analizar'!M1004</f>
        <v>0</v>
      </c>
      <c r="N35" s="2">
        <f>'Set a analizar'!N1004</f>
        <v>-1.4670000000000001</v>
      </c>
      <c r="O35" s="2">
        <f>'Set a analizar'!O1004</f>
        <v>46069</v>
      </c>
      <c r="P35" s="2">
        <f>'Set a analizar'!P1004</f>
        <v>0.45050000000000001</v>
      </c>
      <c r="Q35" s="2">
        <f>'Set a analizar'!Q1004</f>
        <v>0</v>
      </c>
      <c r="S35" s="26" t="s">
        <v>57</v>
      </c>
      <c r="T35" s="26"/>
      <c r="U35" s="26"/>
      <c r="W35" s="26" t="s">
        <v>105</v>
      </c>
      <c r="X35" s="26"/>
      <c r="Y35" s="26"/>
    </row>
    <row r="36" spans="2:25" x14ac:dyDescent="0.25">
      <c r="B36" s="2">
        <f>'Set a analizar'!B1005</f>
        <v>-1</v>
      </c>
      <c r="C36" s="2" t="str">
        <f>'Set a analizar'!C1005</f>
        <v>B16</v>
      </c>
      <c r="D36" s="2">
        <f>'Set a analizar'!D1005</f>
        <v>16</v>
      </c>
      <c r="E36" s="2" t="str">
        <f>'Set a analizar'!E1005</f>
        <v>SC</v>
      </c>
      <c r="F36" s="2" t="str">
        <f>'Set a analizar'!F1005</f>
        <v>LinStatic</v>
      </c>
      <c r="G36" s="2">
        <f>'Set a analizar'!G1005</f>
        <v>0</v>
      </c>
      <c r="H36" s="2">
        <f>'Set a analizar'!H1005</f>
        <v>1.8019000000000001</v>
      </c>
      <c r="I36" s="2">
        <f>'Set a analizar'!I1005</f>
        <v>0</v>
      </c>
      <c r="J36" s="2">
        <f>'Set a analizar'!J1005</f>
        <v>-4.8014000000000001</v>
      </c>
      <c r="K36" s="2">
        <f>'Set a analizar'!K1005</f>
        <v>0</v>
      </c>
      <c r="L36" s="2">
        <f>'Set a analizar'!L1005</f>
        <v>0</v>
      </c>
      <c r="M36" s="2">
        <f>'Set a analizar'!M1005</f>
        <v>0</v>
      </c>
      <c r="N36" s="2">
        <f>'Set a analizar'!N1005</f>
        <v>0.69589999999999996</v>
      </c>
      <c r="O36" s="2">
        <f>'Set a analizar'!O1005</f>
        <v>46069</v>
      </c>
      <c r="P36" s="2">
        <f>'Set a analizar'!P1005</f>
        <v>0.90090000000000003</v>
      </c>
      <c r="Q36" s="2">
        <f>'Set a analizar'!Q1005</f>
        <v>0</v>
      </c>
      <c r="S36" s="26" t="s">
        <v>65</v>
      </c>
      <c r="T36" s="26"/>
      <c r="U36" s="26"/>
      <c r="W36" s="4" t="s">
        <v>108</v>
      </c>
      <c r="X36" s="4">
        <f>T8*-9.81</f>
        <v>172.75017600000001</v>
      </c>
      <c r="Y36" s="4" t="s">
        <v>107</v>
      </c>
    </row>
    <row r="37" spans="2:25" x14ac:dyDescent="0.25">
      <c r="B37" s="2">
        <f>'Set a analizar'!B1006</f>
        <v>-1</v>
      </c>
      <c r="C37" s="2" t="str">
        <f>'Set a analizar'!C1006</f>
        <v>B16</v>
      </c>
      <c r="D37" s="2">
        <f>'Set a analizar'!D1006</f>
        <v>16</v>
      </c>
      <c r="E37" s="2" t="str">
        <f>'Set a analizar'!E1006</f>
        <v>SC</v>
      </c>
      <c r="F37" s="2" t="str">
        <f>'Set a analizar'!F1006</f>
        <v>LinStatic</v>
      </c>
      <c r="G37" s="2">
        <f>'Set a analizar'!G1006</f>
        <v>0</v>
      </c>
      <c r="H37" s="2">
        <f>'Set a analizar'!H1006</f>
        <v>1.8019000000000001</v>
      </c>
      <c r="I37" s="2">
        <f>'Set a analizar'!I1006</f>
        <v>0</v>
      </c>
      <c r="J37" s="2">
        <f>'Set a analizar'!J1006</f>
        <v>-3.4066000000000001</v>
      </c>
      <c r="K37" s="2">
        <f>'Set a analizar'!K1006</f>
        <v>0</v>
      </c>
      <c r="L37" s="2">
        <f>'Set a analizar'!L1006</f>
        <v>0</v>
      </c>
      <c r="M37" s="2">
        <f>'Set a analizar'!M1006</f>
        <v>0</v>
      </c>
      <c r="N37" s="2">
        <f>'Set a analizar'!N1006</f>
        <v>0.86160000000000003</v>
      </c>
      <c r="O37" s="2">
        <f>'Set a analizar'!O1006</f>
        <v>46097</v>
      </c>
      <c r="P37" s="2">
        <f>'Set a analizar'!P1006</f>
        <v>0</v>
      </c>
      <c r="Q37" s="2">
        <f>'Set a analizar'!Q1006</f>
        <v>0</v>
      </c>
      <c r="S37" s="4" t="s">
        <v>58</v>
      </c>
      <c r="T37" s="4">
        <f>(0.25*SQRT(T18))/T23*T11*T12*100*100</f>
        <v>4.401845076711024</v>
      </c>
      <c r="U37" s="4" t="s">
        <v>61</v>
      </c>
      <c r="W37" s="4" t="s">
        <v>106</v>
      </c>
      <c r="X37" s="4">
        <f>0.17*1*SQRT(T18)*T12*T14*1000*1000/1000</f>
        <v>113.14502585178018</v>
      </c>
      <c r="Y37" s="4" t="s">
        <v>107</v>
      </c>
    </row>
    <row r="38" spans="2:25" x14ac:dyDescent="0.25">
      <c r="B38" s="2">
        <f>'Set a analizar'!B1007</f>
        <v>-1</v>
      </c>
      <c r="C38" s="2" t="str">
        <f>'Set a analizar'!C1007</f>
        <v>B16</v>
      </c>
      <c r="D38" s="2">
        <f>'Set a analizar'!D1007</f>
        <v>16</v>
      </c>
      <c r="E38" s="2" t="str">
        <f>'Set a analizar'!E1007</f>
        <v>SC</v>
      </c>
      <c r="F38" s="2" t="str">
        <f>'Set a analizar'!F1007</f>
        <v>LinStatic</v>
      </c>
      <c r="G38" s="2">
        <f>'Set a analizar'!G1007</f>
        <v>0</v>
      </c>
      <c r="H38" s="2">
        <f>'Set a analizar'!H1007</f>
        <v>2.2696999999999998</v>
      </c>
      <c r="I38" s="2">
        <f>'Set a analizar'!I1007</f>
        <v>0</v>
      </c>
      <c r="J38" s="2">
        <f>'Set a analizar'!J1007</f>
        <v>-3.4066000000000001</v>
      </c>
      <c r="K38" s="2">
        <f>'Set a analizar'!K1007</f>
        <v>0</v>
      </c>
      <c r="L38" s="2">
        <f>'Set a analizar'!L1007</f>
        <v>0</v>
      </c>
      <c r="M38" s="2">
        <f>'Set a analizar'!M1007</f>
        <v>0</v>
      </c>
      <c r="N38" s="2">
        <f>'Set a analizar'!N1007</f>
        <v>2.4554</v>
      </c>
      <c r="O38" s="2">
        <f>'Set a analizar'!O1007</f>
        <v>46097</v>
      </c>
      <c r="P38" s="2">
        <f>'Set a analizar'!P1007</f>
        <v>0.46789999999999998</v>
      </c>
      <c r="Q38" s="2">
        <f>'Set a analizar'!Q1007</f>
        <v>0</v>
      </c>
      <c r="S38" s="4" t="s">
        <v>62</v>
      </c>
      <c r="T38" s="4">
        <f>1.4*T14*T12/T23*100*100</f>
        <v>3.75</v>
      </c>
      <c r="U38" s="4" t="s">
        <v>61</v>
      </c>
      <c r="W38" s="4" t="s">
        <v>109</v>
      </c>
      <c r="X38" s="4">
        <f>0.75*(X37+0.66*SQRT(T18)*T12*T14*1000)</f>
        <v>414.31046231019502</v>
      </c>
      <c r="Y38" s="4" t="s">
        <v>107</v>
      </c>
    </row>
    <row r="39" spans="2:25" x14ac:dyDescent="0.25">
      <c r="B39" s="2">
        <f>'Set a analizar'!B1008</f>
        <v>-1</v>
      </c>
      <c r="C39" s="2" t="str">
        <f>'Set a analizar'!C1008</f>
        <v>B16</v>
      </c>
      <c r="D39" s="2">
        <f>'Set a analizar'!D1008</f>
        <v>16</v>
      </c>
      <c r="E39" s="2" t="str">
        <f>'Set a analizar'!E1008</f>
        <v>SC</v>
      </c>
      <c r="F39" s="2" t="str">
        <f>'Set a analizar'!F1008</f>
        <v>LinStatic</v>
      </c>
      <c r="G39" s="2">
        <f>'Set a analizar'!G1008</f>
        <v>0</v>
      </c>
      <c r="H39" s="2">
        <f>'Set a analizar'!H1008</f>
        <v>2.7376</v>
      </c>
      <c r="I39" s="2">
        <f>'Set a analizar'!I1008</f>
        <v>0</v>
      </c>
      <c r="J39" s="2">
        <f>'Set a analizar'!J1008</f>
        <v>-3.4066000000000001</v>
      </c>
      <c r="K39" s="2">
        <f>'Set a analizar'!K1008</f>
        <v>0</v>
      </c>
      <c r="L39" s="2">
        <f>'Set a analizar'!L1008</f>
        <v>0</v>
      </c>
      <c r="M39" s="2">
        <f>'Set a analizar'!M1008</f>
        <v>0</v>
      </c>
      <c r="N39" s="2">
        <f>'Set a analizar'!N1008</f>
        <v>4.0491999999999999</v>
      </c>
      <c r="O39" s="2">
        <f>'Set a analizar'!O1008</f>
        <v>46097</v>
      </c>
      <c r="P39" s="2">
        <f>'Set a analizar'!P1008</f>
        <v>0.93569999999999998</v>
      </c>
      <c r="Q39" s="2">
        <f>'Set a analizar'!Q1008</f>
        <v>0</v>
      </c>
      <c r="S39" s="4" t="s">
        <v>63</v>
      </c>
      <c r="T39" s="4">
        <f>MIN(T37:T38)</f>
        <v>3.75</v>
      </c>
      <c r="U39" s="4" t="s">
        <v>61</v>
      </c>
    </row>
    <row r="40" spans="2:25" x14ac:dyDescent="0.25">
      <c r="B40" s="2">
        <f>'Set a analizar'!B1009</f>
        <v>-1</v>
      </c>
      <c r="C40" s="2" t="str">
        <f>'Set a analizar'!C1009</f>
        <v>B16</v>
      </c>
      <c r="D40" s="2">
        <f>'Set a analizar'!D1009</f>
        <v>16</v>
      </c>
      <c r="E40" s="2" t="str">
        <f>'Set a analizar'!E1009</f>
        <v>SC</v>
      </c>
      <c r="F40" s="2" t="str">
        <f>'Set a analizar'!F1009</f>
        <v>LinStatic</v>
      </c>
      <c r="G40" s="2">
        <f>'Set a analizar'!G1009</f>
        <v>0</v>
      </c>
      <c r="H40" s="2">
        <f>'Set a analizar'!H1009</f>
        <v>2.7376</v>
      </c>
      <c r="I40" s="2">
        <f>'Set a analizar'!I1009</f>
        <v>0</v>
      </c>
      <c r="J40" s="2">
        <f>'Set a analizar'!J1009</f>
        <v>-1.8868</v>
      </c>
      <c r="K40" s="2">
        <f>'Set a analizar'!K1009</f>
        <v>0</v>
      </c>
      <c r="L40" s="2">
        <f>'Set a analizar'!L1009</f>
        <v>0</v>
      </c>
      <c r="M40" s="2">
        <f>'Set a analizar'!M1009</f>
        <v>0</v>
      </c>
      <c r="N40" s="2">
        <f>'Set a analizar'!N1009</f>
        <v>4.1535000000000002</v>
      </c>
      <c r="O40" s="2">
        <f>'Set a analizar'!O1009</f>
        <v>46128</v>
      </c>
      <c r="P40" s="2">
        <f>'Set a analizar'!P1009</f>
        <v>0</v>
      </c>
      <c r="Q40" s="2">
        <f>'Set a analizar'!Q1009</f>
        <v>0</v>
      </c>
      <c r="S40" s="4" t="s">
        <v>64</v>
      </c>
      <c r="T40" s="6">
        <f>T39/(T12*100*T14*100)</f>
        <v>3.3333333333333335E-3</v>
      </c>
      <c r="U40" s="4"/>
      <c r="W40" s="26" t="s">
        <v>110</v>
      </c>
      <c r="X40" s="26"/>
      <c r="Y40" s="26"/>
    </row>
    <row r="41" spans="2:25" x14ac:dyDescent="0.25">
      <c r="B41" s="2">
        <f>'Set a analizar'!B1010</f>
        <v>-1</v>
      </c>
      <c r="C41" s="2" t="str">
        <f>'Set a analizar'!C1010</f>
        <v>B16</v>
      </c>
      <c r="D41" s="2">
        <f>'Set a analizar'!D1010</f>
        <v>16</v>
      </c>
      <c r="E41" s="2" t="str">
        <f>'Set a analizar'!E1010</f>
        <v>SC</v>
      </c>
      <c r="F41" s="2" t="str">
        <f>'Set a analizar'!F1010</f>
        <v>LinStatic</v>
      </c>
      <c r="G41" s="2">
        <f>'Set a analizar'!G1010</f>
        <v>0</v>
      </c>
      <c r="H41" s="2">
        <f>'Set a analizar'!H1010</f>
        <v>3.2054</v>
      </c>
      <c r="I41" s="2">
        <f>'Set a analizar'!I1010</f>
        <v>0</v>
      </c>
      <c r="J41" s="2">
        <f>'Set a analizar'!J1010</f>
        <v>-1.8868</v>
      </c>
      <c r="K41" s="2">
        <f>'Set a analizar'!K1010</f>
        <v>0</v>
      </c>
      <c r="L41" s="2">
        <f>'Set a analizar'!L1010</f>
        <v>0</v>
      </c>
      <c r="M41" s="2">
        <f>'Set a analizar'!M1010</f>
        <v>0</v>
      </c>
      <c r="N41" s="2">
        <f>'Set a analizar'!N1010</f>
        <v>5.0362</v>
      </c>
      <c r="O41" s="2">
        <f>'Set a analizar'!O1010</f>
        <v>46128</v>
      </c>
      <c r="P41" s="2">
        <f>'Set a analizar'!P1010</f>
        <v>0.46789999999999998</v>
      </c>
      <c r="Q41" s="2">
        <f>'Set a analizar'!Q1010</f>
        <v>0</v>
      </c>
      <c r="S41" s="4"/>
      <c r="T41" s="4"/>
      <c r="U41" s="4"/>
      <c r="W41" s="4" t="s">
        <v>112</v>
      </c>
      <c r="X41" s="4">
        <f>0.75*X37/2</f>
        <v>42.429384694417564</v>
      </c>
      <c r="Y41" s="4"/>
    </row>
    <row r="42" spans="2:25" x14ac:dyDescent="0.25">
      <c r="B42" s="2">
        <f>'Set a analizar'!B1011</f>
        <v>-1</v>
      </c>
      <c r="C42" s="2" t="str">
        <f>'Set a analizar'!C1011</f>
        <v>B16</v>
      </c>
      <c r="D42" s="2">
        <f>'Set a analizar'!D1011</f>
        <v>16</v>
      </c>
      <c r="E42" s="2" t="str">
        <f>'Set a analizar'!E1011</f>
        <v>SC</v>
      </c>
      <c r="F42" s="2" t="str">
        <f>'Set a analizar'!F1011</f>
        <v>LinStatic</v>
      </c>
      <c r="G42" s="2">
        <f>'Set a analizar'!G1011</f>
        <v>0</v>
      </c>
      <c r="H42" s="2">
        <f>'Set a analizar'!H1011</f>
        <v>3.6732999999999998</v>
      </c>
      <c r="I42" s="2">
        <f>'Set a analizar'!I1011</f>
        <v>0</v>
      </c>
      <c r="J42" s="2">
        <f>'Set a analizar'!J1011</f>
        <v>-1.8868</v>
      </c>
      <c r="K42" s="2">
        <f>'Set a analizar'!K1011</f>
        <v>0</v>
      </c>
      <c r="L42" s="2">
        <f>'Set a analizar'!L1011</f>
        <v>0</v>
      </c>
      <c r="M42" s="2">
        <f>'Set a analizar'!M1011</f>
        <v>0</v>
      </c>
      <c r="N42" s="2">
        <f>'Set a analizar'!N1011</f>
        <v>5.9189999999999996</v>
      </c>
      <c r="O42" s="2">
        <f>'Set a analizar'!O1011</f>
        <v>46128</v>
      </c>
      <c r="P42" s="2">
        <f>'Set a analizar'!P1011</f>
        <v>0.93569999999999998</v>
      </c>
      <c r="Q42" s="2">
        <f>'Set a analizar'!Q1011</f>
        <v>0</v>
      </c>
      <c r="S42" s="26" t="s">
        <v>66</v>
      </c>
      <c r="T42" s="26"/>
      <c r="U42" s="26"/>
      <c r="W42" s="4" t="s">
        <v>111</v>
      </c>
      <c r="X42" s="4" t="str">
        <f>IF(X36&lt;X41,"No se requiere armadura","Se requiere armadura")</f>
        <v>Se requiere armadura</v>
      </c>
      <c r="Y42" s="4"/>
    </row>
    <row r="43" spans="2:25" x14ac:dyDescent="0.25">
      <c r="B43" s="2">
        <f>'Set a analizar'!B1012</f>
        <v>-1</v>
      </c>
      <c r="C43" s="2" t="str">
        <f>'Set a analizar'!C1012</f>
        <v>B16</v>
      </c>
      <c r="D43" s="2">
        <f>'Set a analizar'!D1012</f>
        <v>16</v>
      </c>
      <c r="E43" s="2" t="str">
        <f>'Set a analizar'!E1012</f>
        <v>SC</v>
      </c>
      <c r="F43" s="2" t="str">
        <f>'Set a analizar'!F1012</f>
        <v>LinStatic</v>
      </c>
      <c r="G43" s="2">
        <f>'Set a analizar'!G1012</f>
        <v>0</v>
      </c>
      <c r="H43" s="2">
        <f>'Set a analizar'!H1012</f>
        <v>3.6732999999999998</v>
      </c>
      <c r="I43" s="2">
        <f>'Set a analizar'!I1012</f>
        <v>0</v>
      </c>
      <c r="J43" s="2">
        <f>'Set a analizar'!J1012</f>
        <v>-0.34460000000000002</v>
      </c>
      <c r="K43" s="2">
        <f>'Set a analizar'!K1012</f>
        <v>0</v>
      </c>
      <c r="L43" s="2">
        <f>'Set a analizar'!L1012</f>
        <v>0</v>
      </c>
      <c r="M43" s="2">
        <f>'Set a analizar'!M1012</f>
        <v>0</v>
      </c>
      <c r="N43" s="2">
        <f>'Set a analizar'!N1012</f>
        <v>5.9633000000000003</v>
      </c>
      <c r="O43" s="2">
        <f>'Set a analizar'!O1012</f>
        <v>46158</v>
      </c>
      <c r="P43" s="2">
        <f>'Set a analizar'!P1012</f>
        <v>0</v>
      </c>
      <c r="Q43" s="2">
        <f>'Set a analizar'!Q1012</f>
        <v>0</v>
      </c>
      <c r="S43" s="4" t="s">
        <v>67</v>
      </c>
      <c r="T43" s="4">
        <f>0.375*T14</f>
        <v>0.16875000000000001</v>
      </c>
      <c r="U43" s="4" t="s">
        <v>7</v>
      </c>
      <c r="W43" s="4"/>
      <c r="X43" s="4"/>
      <c r="Y43" s="4"/>
    </row>
    <row r="44" spans="2:25" x14ac:dyDescent="0.25">
      <c r="B44" s="2">
        <f>'Set a analizar'!B1013</f>
        <v>-1</v>
      </c>
      <c r="C44" s="2" t="str">
        <f>'Set a analizar'!C1013</f>
        <v>B16</v>
      </c>
      <c r="D44" s="2">
        <f>'Set a analizar'!D1013</f>
        <v>16</v>
      </c>
      <c r="E44" s="2" t="str">
        <f>'Set a analizar'!E1013</f>
        <v>SC</v>
      </c>
      <c r="F44" s="2" t="str">
        <f>'Set a analizar'!F1013</f>
        <v>LinStatic</v>
      </c>
      <c r="G44" s="2">
        <f>'Set a analizar'!G1013</f>
        <v>0</v>
      </c>
      <c r="H44" s="2">
        <f>'Set a analizar'!H1013</f>
        <v>4.1410999999999998</v>
      </c>
      <c r="I44" s="2">
        <f>'Set a analizar'!I1013</f>
        <v>0</v>
      </c>
      <c r="J44" s="2">
        <f>'Set a analizar'!J1013</f>
        <v>-0.34460000000000002</v>
      </c>
      <c r="K44" s="2">
        <f>'Set a analizar'!K1013</f>
        <v>0</v>
      </c>
      <c r="L44" s="2">
        <f>'Set a analizar'!L1013</f>
        <v>0</v>
      </c>
      <c r="M44" s="2">
        <f>'Set a analizar'!M1013</f>
        <v>0</v>
      </c>
      <c r="N44" s="2">
        <f>'Set a analizar'!N1013</f>
        <v>6.1246</v>
      </c>
      <c r="O44" s="2">
        <f>'Set a analizar'!O1013</f>
        <v>46158</v>
      </c>
      <c r="P44" s="2">
        <f>'Set a analizar'!P1013</f>
        <v>0.46789999999999998</v>
      </c>
      <c r="Q44" s="2">
        <f>'Set a analizar'!Q1013</f>
        <v>0</v>
      </c>
      <c r="S44" s="4" t="s">
        <v>70</v>
      </c>
      <c r="T44" s="4">
        <f>IF(AB5&lt;=28,AC5,IF(AB5&gt;=55,AC6,AC7))</f>
        <v>0.79999999999999993</v>
      </c>
      <c r="U44" s="4"/>
      <c r="W44" s="4" t="s">
        <v>113</v>
      </c>
      <c r="X44" s="4">
        <f>(X36-0.75*X37)/0.75</f>
        <v>117.18854214821984</v>
      </c>
      <c r="Y44" s="4" t="s">
        <v>107</v>
      </c>
    </row>
    <row r="45" spans="2:25" x14ac:dyDescent="0.25">
      <c r="B45" s="2">
        <f>'Set a analizar'!B1014</f>
        <v>-1</v>
      </c>
      <c r="C45" s="2" t="str">
        <f>'Set a analizar'!C1014</f>
        <v>B16</v>
      </c>
      <c r="D45" s="2">
        <f>'Set a analizar'!D1014</f>
        <v>16</v>
      </c>
      <c r="E45" s="2" t="str">
        <f>'Set a analizar'!E1014</f>
        <v>SC</v>
      </c>
      <c r="F45" s="2" t="str">
        <f>'Set a analizar'!F1014</f>
        <v>LinStatic</v>
      </c>
      <c r="G45" s="2">
        <f>'Set a analizar'!G1014</f>
        <v>0</v>
      </c>
      <c r="H45" s="2">
        <f>'Set a analizar'!H1014</f>
        <v>4.609</v>
      </c>
      <c r="I45" s="2">
        <f>'Set a analizar'!I1014</f>
        <v>0</v>
      </c>
      <c r="J45" s="2">
        <f>'Set a analizar'!J1014</f>
        <v>-0.34460000000000002</v>
      </c>
      <c r="K45" s="2">
        <f>'Set a analizar'!K1014</f>
        <v>0</v>
      </c>
      <c r="L45" s="2">
        <f>'Set a analizar'!L1014</f>
        <v>0</v>
      </c>
      <c r="M45" s="2">
        <f>'Set a analizar'!M1014</f>
        <v>0</v>
      </c>
      <c r="N45" s="2">
        <f>'Set a analizar'!N1014</f>
        <v>6.2858000000000001</v>
      </c>
      <c r="O45" s="2">
        <f>'Set a analizar'!O1014</f>
        <v>46158</v>
      </c>
      <c r="P45" s="2">
        <f>'Set a analizar'!P1014</f>
        <v>0.93569999999999998</v>
      </c>
      <c r="Q45" s="2">
        <f>'Set a analizar'!Q1014</f>
        <v>0</v>
      </c>
      <c r="S45" s="4" t="s">
        <v>68</v>
      </c>
      <c r="T45" s="4">
        <f>T43*T44</f>
        <v>0.13500000000000001</v>
      </c>
      <c r="U45" s="4" t="s">
        <v>7</v>
      </c>
    </row>
    <row r="46" spans="2:25" x14ac:dyDescent="0.25">
      <c r="B46" s="2">
        <f>'Set a analizar'!B1015</f>
        <v>-1</v>
      </c>
      <c r="C46" s="2" t="str">
        <f>'Set a analizar'!C1015</f>
        <v>B16</v>
      </c>
      <c r="D46" s="2">
        <f>'Set a analizar'!D1015</f>
        <v>16</v>
      </c>
      <c r="E46" s="2" t="str">
        <f>'Set a analizar'!E1015</f>
        <v>SC</v>
      </c>
      <c r="F46" s="2" t="str">
        <f>'Set a analizar'!F1015</f>
        <v>LinStatic</v>
      </c>
      <c r="G46" s="2">
        <f>'Set a analizar'!G1015</f>
        <v>0</v>
      </c>
      <c r="H46" s="2">
        <f>'Set a analizar'!H1015</f>
        <v>4.609</v>
      </c>
      <c r="I46" s="2">
        <f>'Set a analizar'!I1015</f>
        <v>0</v>
      </c>
      <c r="J46" s="2">
        <f>'Set a analizar'!J1015</f>
        <v>1.1666000000000001</v>
      </c>
      <c r="K46" s="2">
        <f>'Set a analizar'!K1015</f>
        <v>0</v>
      </c>
      <c r="L46" s="2">
        <f>'Set a analizar'!L1015</f>
        <v>0</v>
      </c>
      <c r="M46" s="2">
        <f>'Set a analizar'!M1015</f>
        <v>0</v>
      </c>
      <c r="N46" s="2">
        <f>'Set a analizar'!N1015</f>
        <v>6.2702999999999998</v>
      </c>
      <c r="O46" s="2">
        <f>'Set a analizar'!O1015</f>
        <v>46189</v>
      </c>
      <c r="P46" s="2">
        <f>'Set a analizar'!P1015</f>
        <v>0</v>
      </c>
      <c r="Q46" s="2">
        <f>'Set a analizar'!Q1015</f>
        <v>0</v>
      </c>
      <c r="S46" s="4" t="s">
        <v>72</v>
      </c>
      <c r="T46" s="4">
        <f>(0.85*T18*T12*T45)/T23</f>
        <v>2.3906250000000004E-3</v>
      </c>
      <c r="U46" s="4" t="s">
        <v>61</v>
      </c>
      <c r="W46" s="26" t="s">
        <v>114</v>
      </c>
      <c r="X46" s="26"/>
      <c r="Y46" s="26"/>
    </row>
    <row r="47" spans="2:25" x14ac:dyDescent="0.25">
      <c r="B47" s="2">
        <f>'Set a analizar'!B1016</f>
        <v>-1</v>
      </c>
      <c r="C47" s="2" t="str">
        <f>'Set a analizar'!C1016</f>
        <v>B16</v>
      </c>
      <c r="D47" s="2">
        <f>'Set a analizar'!D1016</f>
        <v>16</v>
      </c>
      <c r="E47" s="2" t="str">
        <f>'Set a analizar'!E1016</f>
        <v>SC</v>
      </c>
      <c r="F47" s="2" t="str">
        <f>'Set a analizar'!F1016</f>
        <v>LinStatic</v>
      </c>
      <c r="G47" s="2">
        <f>'Set a analizar'!G1016</f>
        <v>0</v>
      </c>
      <c r="H47" s="2">
        <f>'Set a analizar'!H1016</f>
        <v>5.0769000000000002</v>
      </c>
      <c r="I47" s="2">
        <f>'Set a analizar'!I1016</f>
        <v>0</v>
      </c>
      <c r="J47" s="2">
        <f>'Set a analizar'!J1016</f>
        <v>1.1666000000000001</v>
      </c>
      <c r="K47" s="2">
        <f>'Set a analizar'!K1016</f>
        <v>0</v>
      </c>
      <c r="L47" s="2">
        <f>'Set a analizar'!L1016</f>
        <v>0</v>
      </c>
      <c r="M47" s="2">
        <f>'Set a analizar'!M1016</f>
        <v>0</v>
      </c>
      <c r="N47" s="2">
        <f>'Set a analizar'!N1016</f>
        <v>5.7244999999999999</v>
      </c>
      <c r="O47" s="2">
        <f>'Set a analizar'!O1016</f>
        <v>46189</v>
      </c>
      <c r="P47" s="2">
        <f>'Set a analizar'!P1016</f>
        <v>0.46789999999999998</v>
      </c>
      <c r="Q47" s="2">
        <f>'Set a analizar'!Q1016</f>
        <v>0</v>
      </c>
      <c r="S47" s="4" t="s">
        <v>73</v>
      </c>
      <c r="T47" s="8">
        <f>T46/(T12*T14)</f>
        <v>2.1250000000000002E-2</v>
      </c>
      <c r="U47" s="4"/>
      <c r="W47" s="4" t="s">
        <v>115</v>
      </c>
      <c r="X47" s="4">
        <f>0.33*SQRT(T18)*T12*T14*1000</f>
        <v>219.63446194757327</v>
      </c>
      <c r="Y47" s="4" t="s">
        <v>107</v>
      </c>
    </row>
    <row r="48" spans="2:25" x14ac:dyDescent="0.25">
      <c r="B48" s="2">
        <f>'Set a analizar'!B1017</f>
        <v>-1</v>
      </c>
      <c r="C48" s="2" t="str">
        <f>'Set a analizar'!C1017</f>
        <v>B16</v>
      </c>
      <c r="D48" s="2">
        <f>'Set a analizar'!D1017</f>
        <v>16</v>
      </c>
      <c r="E48" s="2" t="str">
        <f>'Set a analizar'!E1017</f>
        <v>SC</v>
      </c>
      <c r="F48" s="2" t="str">
        <f>'Set a analizar'!F1017</f>
        <v>LinStatic</v>
      </c>
      <c r="G48" s="2">
        <f>'Set a analizar'!G1017</f>
        <v>0</v>
      </c>
      <c r="H48" s="2">
        <f>'Set a analizar'!H1017</f>
        <v>5.5446999999999997</v>
      </c>
      <c r="I48" s="2">
        <f>'Set a analizar'!I1017</f>
        <v>0</v>
      </c>
      <c r="J48" s="2">
        <f>'Set a analizar'!J1017</f>
        <v>1.1666000000000001</v>
      </c>
      <c r="K48" s="2">
        <f>'Set a analizar'!K1017</f>
        <v>0</v>
      </c>
      <c r="L48" s="2">
        <f>'Set a analizar'!L1017</f>
        <v>0</v>
      </c>
      <c r="M48" s="2">
        <f>'Set a analizar'!M1017</f>
        <v>0</v>
      </c>
      <c r="N48" s="2">
        <f>'Set a analizar'!N1017</f>
        <v>5.1787000000000001</v>
      </c>
      <c r="O48" s="2">
        <f>'Set a analizar'!O1017</f>
        <v>46189</v>
      </c>
      <c r="P48" s="2">
        <f>'Set a analizar'!P1017</f>
        <v>0.93569999999999998</v>
      </c>
      <c r="Q48" s="2">
        <f>'Set a analizar'!Q1017</f>
        <v>0</v>
      </c>
      <c r="W48" s="4" t="s">
        <v>117</v>
      </c>
      <c r="X48" s="4">
        <f>IF(X44&lt;X47,MIN(T14/2,0.6),(MIN(T14/4,0.3)))</f>
        <v>0.22500000000000001</v>
      </c>
      <c r="Y48" s="4" t="s">
        <v>7</v>
      </c>
    </row>
    <row r="49" spans="2:25" x14ac:dyDescent="0.25">
      <c r="B49" s="2">
        <f>'Set a analizar'!B1018</f>
        <v>-1</v>
      </c>
      <c r="C49" s="2" t="str">
        <f>'Set a analizar'!C1018</f>
        <v>B16</v>
      </c>
      <c r="D49" s="2">
        <f>'Set a analizar'!D1018</f>
        <v>16</v>
      </c>
      <c r="E49" s="2" t="str">
        <f>'Set a analizar'!E1018</f>
        <v>SC</v>
      </c>
      <c r="F49" s="2" t="str">
        <f>'Set a analizar'!F1018</f>
        <v>LinStatic</v>
      </c>
      <c r="G49" s="2">
        <f>'Set a analizar'!G1018</f>
        <v>0</v>
      </c>
      <c r="H49" s="2">
        <f>'Set a analizar'!H1018</f>
        <v>5.5446999999999997</v>
      </c>
      <c r="I49" s="2">
        <f>'Set a analizar'!I1018</f>
        <v>0</v>
      </c>
      <c r="J49" s="2">
        <f>'Set a analizar'!J1018</f>
        <v>2.5240999999999998</v>
      </c>
      <c r="K49" s="2">
        <f>'Set a analizar'!K1018</f>
        <v>0</v>
      </c>
      <c r="L49" s="2">
        <f>'Set a analizar'!L1018</f>
        <v>0</v>
      </c>
      <c r="M49" s="2">
        <f>'Set a analizar'!M1018</f>
        <v>0</v>
      </c>
      <c r="N49" s="2">
        <f>'Set a analizar'!N1018</f>
        <v>5.1078999999999999</v>
      </c>
      <c r="O49" s="2">
        <f>'Set a analizar'!O1018</f>
        <v>46219</v>
      </c>
      <c r="P49" s="2">
        <f>'Set a analizar'!P1018</f>
        <v>0</v>
      </c>
      <c r="Q49" s="2">
        <f>'Set a analizar'!Q1018</f>
        <v>0</v>
      </c>
      <c r="S49" s="26" t="s">
        <v>94</v>
      </c>
      <c r="T49" s="26"/>
      <c r="U49" s="26"/>
      <c r="W49" s="4" t="s">
        <v>116</v>
      </c>
      <c r="X49" s="4">
        <f>X48</f>
        <v>0.22500000000000001</v>
      </c>
      <c r="Y49" s="4" t="s">
        <v>7</v>
      </c>
    </row>
    <row r="50" spans="2:25" x14ac:dyDescent="0.25">
      <c r="B50" s="2">
        <f>'Set a analizar'!B1019</f>
        <v>-1</v>
      </c>
      <c r="C50" s="2" t="str">
        <f>'Set a analizar'!C1019</f>
        <v>B16</v>
      </c>
      <c r="D50" s="2">
        <f>'Set a analizar'!D1019</f>
        <v>16</v>
      </c>
      <c r="E50" s="2" t="str">
        <f>'Set a analizar'!E1019</f>
        <v>SC</v>
      </c>
      <c r="F50" s="2" t="str">
        <f>'Set a analizar'!F1019</f>
        <v>LinStatic</v>
      </c>
      <c r="G50" s="2">
        <f>'Set a analizar'!G1019</f>
        <v>0</v>
      </c>
      <c r="H50" s="2">
        <f>'Set a analizar'!H1019</f>
        <v>6.0125999999999999</v>
      </c>
      <c r="I50" s="2">
        <f>'Set a analizar'!I1019</f>
        <v>0</v>
      </c>
      <c r="J50" s="2">
        <f>'Set a analizar'!J1019</f>
        <v>2.5240999999999998</v>
      </c>
      <c r="K50" s="2">
        <f>'Set a analizar'!K1019</f>
        <v>0</v>
      </c>
      <c r="L50" s="2">
        <f>'Set a analizar'!L1019</f>
        <v>0</v>
      </c>
      <c r="M50" s="2">
        <f>'Set a analizar'!M1019</f>
        <v>0</v>
      </c>
      <c r="N50" s="2">
        <f>'Set a analizar'!N1019</f>
        <v>3.927</v>
      </c>
      <c r="O50" s="2">
        <f>'Set a analizar'!O1019</f>
        <v>46219</v>
      </c>
      <c r="P50" s="2">
        <f>'Set a analizar'!P1019</f>
        <v>0.46789999999999998</v>
      </c>
      <c r="Q50" s="2">
        <f>'Set a analizar'!Q1019</f>
        <v>0</v>
      </c>
      <c r="S50" s="4" t="s">
        <v>95</v>
      </c>
      <c r="T50" s="4">
        <f>AB26</f>
        <v>1963.4954084936207</v>
      </c>
      <c r="U50" s="4" t="s">
        <v>88</v>
      </c>
    </row>
    <row r="51" spans="2:25" x14ac:dyDescent="0.25">
      <c r="B51" s="2">
        <f>'Set a analizar'!B1020</f>
        <v>-1</v>
      </c>
      <c r="C51" s="2" t="str">
        <f>'Set a analizar'!C1020</f>
        <v>B16</v>
      </c>
      <c r="D51" s="2">
        <f>'Set a analizar'!D1020</f>
        <v>16</v>
      </c>
      <c r="E51" s="2" t="str">
        <f>'Set a analizar'!E1020</f>
        <v>SC</v>
      </c>
      <c r="F51" s="2" t="str">
        <f>'Set a analizar'!F1020</f>
        <v>LinStatic</v>
      </c>
      <c r="G51" s="2">
        <f>'Set a analizar'!G1020</f>
        <v>0</v>
      </c>
      <c r="H51" s="2">
        <f>'Set a analizar'!H1020</f>
        <v>6.4804000000000004</v>
      </c>
      <c r="I51" s="2">
        <f>'Set a analizar'!I1020</f>
        <v>0</v>
      </c>
      <c r="J51" s="2">
        <f>'Set a analizar'!J1020</f>
        <v>2.5240999999999998</v>
      </c>
      <c r="K51" s="2">
        <f>'Set a analizar'!K1020</f>
        <v>0</v>
      </c>
      <c r="L51" s="2">
        <f>'Set a analizar'!L1020</f>
        <v>0</v>
      </c>
      <c r="M51" s="2">
        <f>'Set a analizar'!M1020</f>
        <v>0</v>
      </c>
      <c r="N51" s="2">
        <f>'Set a analizar'!N1020</f>
        <v>2.7461000000000002</v>
      </c>
      <c r="O51" s="2">
        <f>'Set a analizar'!O1020</f>
        <v>46219</v>
      </c>
      <c r="P51" s="2">
        <f>'Set a analizar'!P1020</f>
        <v>0.93569999999999998</v>
      </c>
      <c r="Q51" s="2">
        <f>'Set a analizar'!Q1020</f>
        <v>0</v>
      </c>
      <c r="S51" s="4" t="s">
        <v>95</v>
      </c>
      <c r="T51" s="4">
        <f>T50/1000000</f>
        <v>1.9634954084936209E-3</v>
      </c>
      <c r="U51" s="4" t="s">
        <v>82</v>
      </c>
      <c r="W51" s="26" t="s">
        <v>118</v>
      </c>
      <c r="X51" s="26"/>
      <c r="Y51" s="26"/>
    </row>
    <row r="52" spans="2:25" x14ac:dyDescent="0.25">
      <c r="B52" s="2">
        <f>'Set a analizar'!B1021</f>
        <v>-1</v>
      </c>
      <c r="C52" s="2" t="str">
        <f>'Set a analizar'!C1021</f>
        <v>B16</v>
      </c>
      <c r="D52" s="2">
        <f>'Set a analizar'!D1021</f>
        <v>16</v>
      </c>
      <c r="E52" s="2" t="str">
        <f>'Set a analizar'!E1021</f>
        <v>SC</v>
      </c>
      <c r="F52" s="2" t="str">
        <f>'Set a analizar'!F1021</f>
        <v>LinStatic</v>
      </c>
      <c r="G52" s="2">
        <f>'Set a analizar'!G1021</f>
        <v>0</v>
      </c>
      <c r="H52" s="2">
        <f>'Set a analizar'!H1021</f>
        <v>6.4804000000000004</v>
      </c>
      <c r="I52" s="2">
        <f>'Set a analizar'!I1021</f>
        <v>0</v>
      </c>
      <c r="J52" s="2">
        <f>'Set a analizar'!J1021</f>
        <v>3.2555000000000001</v>
      </c>
      <c r="K52" s="2">
        <f>'Set a analizar'!K1021</f>
        <v>0</v>
      </c>
      <c r="L52" s="2">
        <f>'Set a analizar'!L1021</f>
        <v>0</v>
      </c>
      <c r="M52" s="2">
        <f>'Set a analizar'!M1021</f>
        <v>0</v>
      </c>
      <c r="N52" s="2">
        <f>'Set a analizar'!N1021</f>
        <v>2.6383000000000001</v>
      </c>
      <c r="O52" s="2">
        <f>'Set a analizar'!O1021</f>
        <v>46250</v>
      </c>
      <c r="P52" s="2">
        <f>'Set a analizar'!P1021</f>
        <v>0</v>
      </c>
      <c r="Q52" s="2">
        <f>'Set a analizar'!Q1021</f>
        <v>0</v>
      </c>
      <c r="W52" s="4" t="s">
        <v>119</v>
      </c>
      <c r="X52" s="4">
        <f>X49*X44/(T23*T14)*1000</f>
        <v>139.51016922407123</v>
      </c>
      <c r="Y52" s="4" t="s">
        <v>88</v>
      </c>
    </row>
    <row r="53" spans="2:25" x14ac:dyDescent="0.25">
      <c r="B53" s="2">
        <f>'Set a analizar'!B1022</f>
        <v>-1</v>
      </c>
      <c r="C53" s="2" t="str">
        <f>'Set a analizar'!C1022</f>
        <v>B16</v>
      </c>
      <c r="D53" s="2">
        <f>'Set a analizar'!D1022</f>
        <v>16</v>
      </c>
      <c r="E53" s="2" t="str">
        <f>'Set a analizar'!E1022</f>
        <v>SC</v>
      </c>
      <c r="F53" s="2" t="str">
        <f>'Set a analizar'!F1022</f>
        <v>LinStatic</v>
      </c>
      <c r="G53" s="2">
        <f>'Set a analizar'!G1022</f>
        <v>0</v>
      </c>
      <c r="H53" s="2">
        <f>'Set a analizar'!H1022</f>
        <v>6.9482999999999997</v>
      </c>
      <c r="I53" s="2">
        <f>'Set a analizar'!I1022</f>
        <v>0</v>
      </c>
      <c r="J53" s="2">
        <f>'Set a analizar'!J1022</f>
        <v>3.2555000000000001</v>
      </c>
      <c r="K53" s="2">
        <f>'Set a analizar'!K1022</f>
        <v>0</v>
      </c>
      <c r="L53" s="2">
        <f>'Set a analizar'!L1022</f>
        <v>0</v>
      </c>
      <c r="M53" s="2">
        <f>'Set a analizar'!M1022</f>
        <v>0</v>
      </c>
      <c r="N53" s="2">
        <f>'Set a analizar'!N1022</f>
        <v>1.1152</v>
      </c>
      <c r="O53" s="2">
        <f>'Set a analizar'!O1022</f>
        <v>46250</v>
      </c>
      <c r="P53" s="2">
        <f>'Set a analizar'!P1022</f>
        <v>0.46789999999999998</v>
      </c>
      <c r="Q53" s="2">
        <f>'Set a analizar'!Q1022</f>
        <v>0</v>
      </c>
      <c r="W53" s="4" t="s">
        <v>120</v>
      </c>
      <c r="X53" s="4">
        <f>AG26*2</f>
        <v>157.07963267948966</v>
      </c>
      <c r="Y53" s="4" t="s">
        <v>88</v>
      </c>
    </row>
    <row r="54" spans="2:25" x14ac:dyDescent="0.25">
      <c r="B54" s="2">
        <f>'Set a analizar'!B1023</f>
        <v>-1</v>
      </c>
      <c r="C54" s="2" t="str">
        <f>'Set a analizar'!C1023</f>
        <v>B16</v>
      </c>
      <c r="D54" s="2">
        <f>'Set a analizar'!D1023</f>
        <v>16</v>
      </c>
      <c r="E54" s="2" t="str">
        <f>'Set a analizar'!E1023</f>
        <v>SC</v>
      </c>
      <c r="F54" s="2" t="str">
        <f>'Set a analizar'!F1023</f>
        <v>LinStatic</v>
      </c>
      <c r="G54" s="2">
        <f>'Set a analizar'!G1023</f>
        <v>0</v>
      </c>
      <c r="H54" s="2">
        <f>'Set a analizar'!H1023</f>
        <v>7.4161000000000001</v>
      </c>
      <c r="I54" s="2">
        <f>'Set a analizar'!I1023</f>
        <v>0</v>
      </c>
      <c r="J54" s="2">
        <f>'Set a analizar'!J1023</f>
        <v>3.2555000000000001</v>
      </c>
      <c r="K54" s="2">
        <f>'Set a analizar'!K1023</f>
        <v>0</v>
      </c>
      <c r="L54" s="2">
        <f>'Set a analizar'!L1023</f>
        <v>0</v>
      </c>
      <c r="M54" s="2">
        <f>'Set a analizar'!M1023</f>
        <v>0</v>
      </c>
      <c r="N54" s="2">
        <f>'Set a analizar'!N1023</f>
        <v>-0.40789999999999998</v>
      </c>
      <c r="O54" s="2">
        <f>'Set a analizar'!O1023</f>
        <v>46250</v>
      </c>
      <c r="P54" s="2">
        <f>'Set a analizar'!P1023</f>
        <v>0.93569999999999998</v>
      </c>
      <c r="Q54" s="2">
        <f>'Set a analizar'!Q1023</f>
        <v>0</v>
      </c>
      <c r="S54" s="26" t="s">
        <v>79</v>
      </c>
      <c r="T54" s="26"/>
      <c r="U54" s="26"/>
      <c r="W54" s="4"/>
      <c r="X54" s="4"/>
      <c r="Y54" s="4"/>
    </row>
    <row r="55" spans="2:25" x14ac:dyDescent="0.25">
      <c r="B55" s="2">
        <f>'Set a analizar'!B1024</f>
        <v>-1</v>
      </c>
      <c r="C55" s="2" t="str">
        <f>'Set a analizar'!C1024</f>
        <v>B16</v>
      </c>
      <c r="D55" s="2">
        <f>'Set a analizar'!D1024</f>
        <v>16</v>
      </c>
      <c r="E55" s="2" t="str">
        <f>'Set a analizar'!E1024</f>
        <v>SC</v>
      </c>
      <c r="F55" s="2" t="str">
        <f>'Set a analizar'!F1024</f>
        <v>LinStatic</v>
      </c>
      <c r="G55" s="2">
        <f>'Set a analizar'!G1024</f>
        <v>0</v>
      </c>
      <c r="H55" s="2">
        <f>'Set a analizar'!H1024</f>
        <v>7.4161000000000001</v>
      </c>
      <c r="I55" s="2">
        <f>'Set a analizar'!I1024</f>
        <v>0</v>
      </c>
      <c r="J55" s="2">
        <f>'Set a analizar'!J1024</f>
        <v>-1.2219</v>
      </c>
      <c r="K55" s="2">
        <f>'Set a analizar'!K1024</f>
        <v>0</v>
      </c>
      <c r="L55" s="2">
        <f>'Set a analizar'!L1024</f>
        <v>0</v>
      </c>
      <c r="M55" s="2">
        <f>'Set a analizar'!M1024</f>
        <v>0</v>
      </c>
      <c r="N55" s="2">
        <f>'Set a analizar'!N1024</f>
        <v>-1.1433</v>
      </c>
      <c r="O55" s="2">
        <f>'Set a analizar'!O1024</f>
        <v>46281</v>
      </c>
      <c r="P55" s="2">
        <f>'Set a analizar'!P1024</f>
        <v>0</v>
      </c>
      <c r="Q55" s="2">
        <f>'Set a analizar'!Q1024</f>
        <v>0</v>
      </c>
      <c r="S55" s="4" t="s">
        <v>74</v>
      </c>
      <c r="T55" s="4">
        <f>(T51*T23)/(0.85*T18*T12)</f>
        <v>0.11087974071493389</v>
      </c>
      <c r="U55" s="4" t="s">
        <v>7</v>
      </c>
      <c r="W55" s="4" t="s">
        <v>121</v>
      </c>
      <c r="X55" s="4">
        <f>MAX((0.062*SQRT(T18)*T12*X49)/T23,(0.35*T12*X49/T23))*1000*1000</f>
        <v>49.124591056095035</v>
      </c>
      <c r="Y55" s="4" t="s">
        <v>88</v>
      </c>
    </row>
    <row r="56" spans="2:25" x14ac:dyDescent="0.25">
      <c r="B56" s="2">
        <f>'Set a analizar'!B1025</f>
        <v>-1</v>
      </c>
      <c r="C56" s="2" t="str">
        <f>'Set a analizar'!C1025</f>
        <v>B16</v>
      </c>
      <c r="D56" s="2">
        <f>'Set a analizar'!D1025</f>
        <v>16</v>
      </c>
      <c r="E56" s="2" t="str">
        <f>'Set a analizar'!E1025</f>
        <v>SC</v>
      </c>
      <c r="F56" s="2" t="str">
        <f>'Set a analizar'!F1025</f>
        <v>LinStatic</v>
      </c>
      <c r="G56" s="2">
        <f>'Set a analizar'!G1025</f>
        <v>0</v>
      </c>
      <c r="H56" s="2">
        <f>'Set a analizar'!H1025</f>
        <v>7.8840000000000003</v>
      </c>
      <c r="I56" s="2">
        <f>'Set a analizar'!I1025</f>
        <v>0</v>
      </c>
      <c r="J56" s="2">
        <f>'Set a analizar'!J1025</f>
        <v>-1.2219</v>
      </c>
      <c r="K56" s="2">
        <f>'Set a analizar'!K1025</f>
        <v>0</v>
      </c>
      <c r="L56" s="2">
        <f>'Set a analizar'!L1025</f>
        <v>0</v>
      </c>
      <c r="M56" s="2">
        <f>'Set a analizar'!M1025</f>
        <v>0</v>
      </c>
      <c r="N56" s="2">
        <f>'Set a analizar'!N1025</f>
        <v>-0.57169999999999999</v>
      </c>
      <c r="O56" s="2">
        <f>'Set a analizar'!O1025</f>
        <v>46281</v>
      </c>
      <c r="P56" s="2">
        <f>'Set a analizar'!P1025</f>
        <v>0.46789999999999998</v>
      </c>
      <c r="Q56" s="2">
        <f>'Set a analizar'!Q1025</f>
        <v>0</v>
      </c>
      <c r="S56" s="4" t="s">
        <v>75</v>
      </c>
      <c r="T56" s="4">
        <f>T55/T44</f>
        <v>0.13859967589366737</v>
      </c>
      <c r="U56" s="4" t="s">
        <v>7</v>
      </c>
      <c r="W56" s="28" t="str">
        <f>IF(X53&gt;X55,"cumple","no cumple")</f>
        <v>cumple</v>
      </c>
      <c r="X56" s="28"/>
      <c r="Y56" s="4"/>
    </row>
    <row r="57" spans="2:25" x14ac:dyDescent="0.25">
      <c r="B57" s="2">
        <f>'Set a analizar'!B1026</f>
        <v>-1</v>
      </c>
      <c r="C57" s="2" t="str">
        <f>'Set a analizar'!C1026</f>
        <v>B16</v>
      </c>
      <c r="D57" s="2">
        <f>'Set a analizar'!D1026</f>
        <v>16</v>
      </c>
      <c r="E57" s="2" t="str">
        <f>'Set a analizar'!E1026</f>
        <v>SC</v>
      </c>
      <c r="F57" s="2" t="str">
        <f>'Set a analizar'!F1026</f>
        <v>LinStatic</v>
      </c>
      <c r="G57" s="2">
        <f>'Set a analizar'!G1026</f>
        <v>0</v>
      </c>
      <c r="H57" s="2">
        <f>'Set a analizar'!H1026</f>
        <v>8.3519000000000005</v>
      </c>
      <c r="I57" s="2">
        <f>'Set a analizar'!I1026</f>
        <v>0</v>
      </c>
      <c r="J57" s="2">
        <f>'Set a analizar'!J1026</f>
        <v>-1.2219</v>
      </c>
      <c r="K57" s="2">
        <f>'Set a analizar'!K1026</f>
        <v>0</v>
      </c>
      <c r="L57" s="2">
        <f>'Set a analizar'!L1026</f>
        <v>0</v>
      </c>
      <c r="M57" s="2">
        <f>'Set a analizar'!M1026</f>
        <v>0</v>
      </c>
      <c r="N57" s="2">
        <f>'Set a analizar'!N1026</f>
        <v>0</v>
      </c>
      <c r="O57" s="2">
        <f>'Set a analizar'!O1026</f>
        <v>46281</v>
      </c>
      <c r="P57" s="2">
        <f>'Set a analizar'!P1026</f>
        <v>0.93569999999999998</v>
      </c>
      <c r="Q57" s="2">
        <f>'Set a analizar'!Q1026</f>
        <v>0</v>
      </c>
      <c r="S57" s="4" t="s">
        <v>76</v>
      </c>
      <c r="T57" s="4">
        <f>(T14-T56)/T56*T25</f>
        <v>6.7402825172239939E-3</v>
      </c>
      <c r="U57" s="10" t="str">
        <f>IF(T57&gt;T26,"Está en fluencia","no está en fluencia")</f>
        <v>Está en fluencia</v>
      </c>
    </row>
    <row r="58" spans="2:25" ht="30" x14ac:dyDescent="0.25">
      <c r="B58" s="2">
        <f>'Set a analizar'!B1027</f>
        <v>-1</v>
      </c>
      <c r="C58" s="2" t="str">
        <f>'Set a analizar'!C1027</f>
        <v>B16</v>
      </c>
      <c r="D58" s="2">
        <f>'Set a analizar'!D1027</f>
        <v>16</v>
      </c>
      <c r="E58" s="2" t="str">
        <f>'Set a analizar'!E1027</f>
        <v>SX</v>
      </c>
      <c r="F58" s="2" t="str">
        <f>'Set a analizar'!F1027</f>
        <v>LinRespSpec</v>
      </c>
      <c r="G58" s="2" t="str">
        <f>'Set a analizar'!G1027</f>
        <v>Max</v>
      </c>
      <c r="H58" s="2">
        <f>'Set a analizar'!H1027</f>
        <v>0.15</v>
      </c>
      <c r="I58" s="2">
        <f>'Set a analizar'!I1027</f>
        <v>0</v>
      </c>
      <c r="J58" s="2">
        <f>'Set a analizar'!J1027</f>
        <v>3.4799999999999998E-2</v>
      </c>
      <c r="K58" s="2">
        <f>'Set a analizar'!K1027</f>
        <v>0</v>
      </c>
      <c r="L58" s="2">
        <f>'Set a analizar'!L1027</f>
        <v>0</v>
      </c>
      <c r="M58" s="2">
        <f>'Set a analizar'!M1027</f>
        <v>0</v>
      </c>
      <c r="N58" s="2">
        <f>'Set a analizar'!N1027</f>
        <v>8.4900000000000003E-2</v>
      </c>
      <c r="O58" s="2">
        <f>'Set a analizar'!O1027</f>
        <v>46038</v>
      </c>
      <c r="P58" s="2">
        <f>'Set a analizar'!P1027</f>
        <v>0.15</v>
      </c>
      <c r="Q58" s="2">
        <f>'Set a analizar'!Q1027</f>
        <v>0</v>
      </c>
      <c r="W58" s="26" t="s">
        <v>125</v>
      </c>
      <c r="X58" s="26"/>
      <c r="Y58" s="26"/>
    </row>
    <row r="59" spans="2:25" ht="30" x14ac:dyDescent="0.25">
      <c r="B59" s="2">
        <f>'Set a analizar'!B1028</f>
        <v>-1</v>
      </c>
      <c r="C59" s="2" t="str">
        <f>'Set a analizar'!C1028</f>
        <v>B16</v>
      </c>
      <c r="D59" s="2">
        <f>'Set a analizar'!D1028</f>
        <v>16</v>
      </c>
      <c r="E59" s="2" t="str">
        <f>'Set a analizar'!E1028</f>
        <v>SX</v>
      </c>
      <c r="F59" s="2" t="str">
        <f>'Set a analizar'!F1028</f>
        <v>LinRespSpec</v>
      </c>
      <c r="G59" s="2" t="str">
        <f>'Set a analizar'!G1028</f>
        <v>Max</v>
      </c>
      <c r="H59" s="2">
        <f>'Set a analizar'!H1028</f>
        <v>0.52549999999999997</v>
      </c>
      <c r="I59" s="2">
        <f>'Set a analizar'!I1028</f>
        <v>0</v>
      </c>
      <c r="J59" s="2">
        <f>'Set a analizar'!J1028</f>
        <v>3.4799999999999998E-2</v>
      </c>
      <c r="K59" s="2">
        <f>'Set a analizar'!K1028</f>
        <v>0</v>
      </c>
      <c r="L59" s="2">
        <f>'Set a analizar'!L1028</f>
        <v>0</v>
      </c>
      <c r="M59" s="2">
        <f>'Set a analizar'!M1028</f>
        <v>0</v>
      </c>
      <c r="N59" s="2">
        <f>'Set a analizar'!N1028</f>
        <v>7.1900000000000006E-2</v>
      </c>
      <c r="O59" s="2">
        <f>'Set a analizar'!O1028</f>
        <v>46038</v>
      </c>
      <c r="P59" s="2">
        <f>'Set a analizar'!P1028</f>
        <v>0.52549999999999997</v>
      </c>
      <c r="Q59" s="2">
        <f>'Set a analizar'!Q1028</f>
        <v>0</v>
      </c>
      <c r="W59" s="4" t="s">
        <v>122</v>
      </c>
      <c r="X59" s="4">
        <f>X53*T23*T14/X49/1000</f>
        <v>131.94689145077132</v>
      </c>
      <c r="Y59" s="4" t="s">
        <v>107</v>
      </c>
    </row>
    <row r="60" spans="2:25" ht="30" x14ac:dyDescent="0.25">
      <c r="B60" s="2">
        <f>'Set a analizar'!B1029</f>
        <v>-1</v>
      </c>
      <c r="C60" s="2" t="str">
        <f>'Set a analizar'!C1029</f>
        <v>B16</v>
      </c>
      <c r="D60" s="2">
        <f>'Set a analizar'!D1029</f>
        <v>16</v>
      </c>
      <c r="E60" s="2" t="str">
        <f>'Set a analizar'!E1029</f>
        <v>SX</v>
      </c>
      <c r="F60" s="2" t="str">
        <f>'Set a analizar'!F1029</f>
        <v>LinRespSpec</v>
      </c>
      <c r="G60" s="2" t="str">
        <f>'Set a analizar'!G1029</f>
        <v>Max</v>
      </c>
      <c r="H60" s="2">
        <f>'Set a analizar'!H1029</f>
        <v>0.90090000000000003</v>
      </c>
      <c r="I60" s="2">
        <f>'Set a analizar'!I1029</f>
        <v>0</v>
      </c>
      <c r="J60" s="2">
        <f>'Set a analizar'!J1029</f>
        <v>3.4799999999999998E-2</v>
      </c>
      <c r="K60" s="2">
        <f>'Set a analizar'!K1029</f>
        <v>0</v>
      </c>
      <c r="L60" s="2">
        <f>'Set a analizar'!L1029</f>
        <v>0</v>
      </c>
      <c r="M60" s="2">
        <f>'Set a analizar'!M1029</f>
        <v>0</v>
      </c>
      <c r="N60" s="2">
        <f>'Set a analizar'!N1029</f>
        <v>5.8799999999999998E-2</v>
      </c>
      <c r="O60" s="2">
        <f>'Set a analizar'!O1029</f>
        <v>46038</v>
      </c>
      <c r="P60" s="2">
        <f>'Set a analizar'!P1029</f>
        <v>0.90090000000000003</v>
      </c>
      <c r="Q60" s="2">
        <f>'Set a analizar'!Q1029</f>
        <v>0</v>
      </c>
      <c r="S60" s="26" t="s">
        <v>97</v>
      </c>
      <c r="T60" s="26"/>
      <c r="U60" s="26"/>
      <c r="W60" s="4"/>
      <c r="X60" s="4"/>
      <c r="Y60" s="4"/>
    </row>
    <row r="61" spans="2:25" ht="30" x14ac:dyDescent="0.25">
      <c r="B61" s="2">
        <f>'Set a analizar'!B1030</f>
        <v>-1</v>
      </c>
      <c r="C61" s="2" t="str">
        <f>'Set a analizar'!C1030</f>
        <v>B16</v>
      </c>
      <c r="D61" s="2">
        <f>'Set a analizar'!D1030</f>
        <v>16</v>
      </c>
      <c r="E61" s="2" t="str">
        <f>'Set a analizar'!E1030</f>
        <v>SX</v>
      </c>
      <c r="F61" s="2" t="str">
        <f>'Set a analizar'!F1030</f>
        <v>LinRespSpec</v>
      </c>
      <c r="G61" s="2" t="str">
        <f>'Set a analizar'!G1030</f>
        <v>Max</v>
      </c>
      <c r="H61" s="2">
        <f>'Set a analizar'!H1030</f>
        <v>0.90090000000000003</v>
      </c>
      <c r="I61" s="2">
        <f>'Set a analizar'!I1030</f>
        <v>0</v>
      </c>
      <c r="J61" s="2">
        <f>'Set a analizar'!J1030</f>
        <v>2.6200000000000001E-2</v>
      </c>
      <c r="K61" s="2">
        <f>'Set a analizar'!K1030</f>
        <v>0</v>
      </c>
      <c r="L61" s="2">
        <f>'Set a analizar'!L1030</f>
        <v>0</v>
      </c>
      <c r="M61" s="2">
        <f>'Set a analizar'!M1030</f>
        <v>0</v>
      </c>
      <c r="N61" s="2">
        <f>'Set a analizar'!N1030</f>
        <v>5.7700000000000001E-2</v>
      </c>
      <c r="O61" s="2">
        <f>'Set a analizar'!O1030</f>
        <v>46069</v>
      </c>
      <c r="P61" s="2">
        <f>'Set a analizar'!P1030</f>
        <v>0</v>
      </c>
      <c r="Q61" s="2">
        <f>'Set a analizar'!Q1030</f>
        <v>0</v>
      </c>
      <c r="S61" s="4" t="s">
        <v>80</v>
      </c>
      <c r="T61" s="4">
        <f>T51*T23*(T14-(T55/2))*1000</f>
        <v>325.38114122965982</v>
      </c>
      <c r="U61" s="4" t="s">
        <v>83</v>
      </c>
      <c r="W61" s="4" t="s">
        <v>123</v>
      </c>
      <c r="X61" s="4">
        <f>X59+X37</f>
        <v>245.09191730255151</v>
      </c>
      <c r="Y61" s="4" t="s">
        <v>107</v>
      </c>
    </row>
    <row r="62" spans="2:25" ht="30" x14ac:dyDescent="0.25">
      <c r="B62" s="2">
        <f>'Set a analizar'!B1031</f>
        <v>-1</v>
      </c>
      <c r="C62" s="2" t="str">
        <f>'Set a analizar'!C1031</f>
        <v>B16</v>
      </c>
      <c r="D62" s="2">
        <f>'Set a analizar'!D1031</f>
        <v>16</v>
      </c>
      <c r="E62" s="2" t="str">
        <f>'Set a analizar'!E1031</f>
        <v>SX</v>
      </c>
      <c r="F62" s="2" t="str">
        <f>'Set a analizar'!F1031</f>
        <v>LinRespSpec</v>
      </c>
      <c r="G62" s="2" t="str">
        <f>'Set a analizar'!G1031</f>
        <v>Max</v>
      </c>
      <c r="H62" s="2">
        <f>'Set a analizar'!H1031</f>
        <v>1.3513999999999999</v>
      </c>
      <c r="I62" s="2">
        <f>'Set a analizar'!I1031</f>
        <v>0</v>
      </c>
      <c r="J62" s="2">
        <f>'Set a analizar'!J1031</f>
        <v>2.6200000000000001E-2</v>
      </c>
      <c r="K62" s="2">
        <f>'Set a analizar'!K1031</f>
        <v>0</v>
      </c>
      <c r="L62" s="2">
        <f>'Set a analizar'!L1031</f>
        <v>0</v>
      </c>
      <c r="M62" s="2">
        <f>'Set a analizar'!M1031</f>
        <v>0</v>
      </c>
      <c r="N62" s="2">
        <f>'Set a analizar'!N1031</f>
        <v>4.5900000000000003E-2</v>
      </c>
      <c r="O62" s="2">
        <f>'Set a analizar'!O1031</f>
        <v>46069</v>
      </c>
      <c r="P62" s="2">
        <f>'Set a analizar'!P1031</f>
        <v>0.45050000000000001</v>
      </c>
      <c r="Q62" s="2">
        <f>'Set a analizar'!Q1031</f>
        <v>0</v>
      </c>
      <c r="S62" s="4" t="s">
        <v>84</v>
      </c>
      <c r="T62" s="4">
        <f>0.9*T61</f>
        <v>292.84302710669385</v>
      </c>
      <c r="U62" s="4" t="s">
        <v>83</v>
      </c>
      <c r="W62" s="4" t="s">
        <v>124</v>
      </c>
      <c r="X62" s="4">
        <f>X61*0.75</f>
        <v>183.81893797691362</v>
      </c>
      <c r="Y62" s="4"/>
    </row>
    <row r="63" spans="2:25" ht="30" x14ac:dyDescent="0.25">
      <c r="B63" s="2">
        <f>'Set a analizar'!B1032</f>
        <v>-1</v>
      </c>
      <c r="C63" s="2" t="str">
        <f>'Set a analizar'!C1032</f>
        <v>B16</v>
      </c>
      <c r="D63" s="2">
        <f>'Set a analizar'!D1032</f>
        <v>16</v>
      </c>
      <c r="E63" s="2" t="str">
        <f>'Set a analizar'!E1032</f>
        <v>SX</v>
      </c>
      <c r="F63" s="2" t="str">
        <f>'Set a analizar'!F1032</f>
        <v>LinRespSpec</v>
      </c>
      <c r="G63" s="2" t="str">
        <f>'Set a analizar'!G1032</f>
        <v>Max</v>
      </c>
      <c r="H63" s="2">
        <f>'Set a analizar'!H1032</f>
        <v>1.8019000000000001</v>
      </c>
      <c r="I63" s="2">
        <f>'Set a analizar'!I1032</f>
        <v>0</v>
      </c>
      <c r="J63" s="2">
        <f>'Set a analizar'!J1032</f>
        <v>2.6200000000000001E-2</v>
      </c>
      <c r="K63" s="2">
        <f>'Set a analizar'!K1032</f>
        <v>0</v>
      </c>
      <c r="L63" s="2">
        <f>'Set a analizar'!L1032</f>
        <v>0</v>
      </c>
      <c r="M63" s="2">
        <f>'Set a analizar'!M1032</f>
        <v>0</v>
      </c>
      <c r="N63" s="2">
        <f>'Set a analizar'!N1032</f>
        <v>3.4099999999999998E-2</v>
      </c>
      <c r="O63" s="2">
        <f>'Set a analizar'!O1032</f>
        <v>46069</v>
      </c>
      <c r="P63" s="2">
        <f>'Set a analizar'!P1032</f>
        <v>0.90090000000000003</v>
      </c>
      <c r="Q63" s="2">
        <f>'Set a analizar'!Q1032</f>
        <v>0</v>
      </c>
      <c r="S63" s="4" t="s">
        <v>98</v>
      </c>
      <c r="T63" s="4">
        <f>T5*-9.81</f>
        <v>238.030821</v>
      </c>
      <c r="U63" s="4" t="s">
        <v>99</v>
      </c>
      <c r="W63" s="4"/>
      <c r="X63" s="4"/>
      <c r="Y63" s="4"/>
    </row>
    <row r="64" spans="2:25" ht="30" x14ac:dyDescent="0.25">
      <c r="B64" s="2">
        <f>'Set a analizar'!B1033</f>
        <v>-1</v>
      </c>
      <c r="C64" s="2" t="str">
        <f>'Set a analizar'!C1033</f>
        <v>B16</v>
      </c>
      <c r="D64" s="2">
        <f>'Set a analizar'!D1033</f>
        <v>16</v>
      </c>
      <c r="E64" s="2" t="str">
        <f>'Set a analizar'!E1033</f>
        <v>SX</v>
      </c>
      <c r="F64" s="2" t="str">
        <f>'Set a analizar'!F1033</f>
        <v>LinRespSpec</v>
      </c>
      <c r="G64" s="2" t="str">
        <f>'Set a analizar'!G1033</f>
        <v>Max</v>
      </c>
      <c r="H64" s="2">
        <f>'Set a analizar'!H1033</f>
        <v>1.8019000000000001</v>
      </c>
      <c r="I64" s="2">
        <f>'Set a analizar'!I1033</f>
        <v>0</v>
      </c>
      <c r="J64" s="2">
        <f>'Set a analizar'!J1033</f>
        <v>2.3199999999999998E-2</v>
      </c>
      <c r="K64" s="2">
        <f>'Set a analizar'!K1033</f>
        <v>0</v>
      </c>
      <c r="L64" s="2">
        <f>'Set a analizar'!L1033</f>
        <v>0</v>
      </c>
      <c r="M64" s="2">
        <f>'Set a analizar'!M1033</f>
        <v>0</v>
      </c>
      <c r="N64" s="2">
        <f>'Set a analizar'!N1033</f>
        <v>3.3099999999999997E-2</v>
      </c>
      <c r="O64" s="2">
        <f>'Set a analizar'!O1033</f>
        <v>46097</v>
      </c>
      <c r="P64" s="2">
        <f>'Set a analizar'!P1033</f>
        <v>0</v>
      </c>
      <c r="Q64" s="2">
        <f>'Set a analizar'!Q1033</f>
        <v>0</v>
      </c>
      <c r="S64" s="28" t="str">
        <f>IF(T63&lt;T62,"Cumple","no cumple")</f>
        <v>Cumple</v>
      </c>
      <c r="T64" s="28"/>
      <c r="U64" s="28"/>
      <c r="W64" s="28" t="str">
        <f>IF(0.75*X61&gt;X36,"estamos listos","subele")</f>
        <v>estamos listos</v>
      </c>
      <c r="X64" s="28"/>
      <c r="Y64" s="28"/>
    </row>
    <row r="65" spans="2:21" ht="30" x14ac:dyDescent="0.25">
      <c r="B65" s="2">
        <f>'Set a analizar'!B1034</f>
        <v>-1</v>
      </c>
      <c r="C65" s="2" t="str">
        <f>'Set a analizar'!C1034</f>
        <v>B16</v>
      </c>
      <c r="D65" s="2">
        <f>'Set a analizar'!D1034</f>
        <v>16</v>
      </c>
      <c r="E65" s="2" t="str">
        <f>'Set a analizar'!E1034</f>
        <v>SX</v>
      </c>
      <c r="F65" s="2" t="str">
        <f>'Set a analizar'!F1034</f>
        <v>LinRespSpec</v>
      </c>
      <c r="G65" s="2" t="str">
        <f>'Set a analizar'!G1034</f>
        <v>Max</v>
      </c>
      <c r="H65" s="2">
        <f>'Set a analizar'!H1034</f>
        <v>2.2696999999999998</v>
      </c>
      <c r="I65" s="2">
        <f>'Set a analizar'!I1034</f>
        <v>0</v>
      </c>
      <c r="J65" s="2">
        <f>'Set a analizar'!J1034</f>
        <v>2.3199999999999998E-2</v>
      </c>
      <c r="K65" s="2">
        <f>'Set a analizar'!K1034</f>
        <v>0</v>
      </c>
      <c r="L65" s="2">
        <f>'Set a analizar'!L1034</f>
        <v>0</v>
      </c>
      <c r="M65" s="2">
        <f>'Set a analizar'!M1034</f>
        <v>0</v>
      </c>
      <c r="N65" s="2">
        <f>'Set a analizar'!N1034</f>
        <v>2.23E-2</v>
      </c>
      <c r="O65" s="2">
        <f>'Set a analizar'!O1034</f>
        <v>46097</v>
      </c>
      <c r="P65" s="2">
        <f>'Set a analizar'!P1034</f>
        <v>0.46789999999999998</v>
      </c>
      <c r="Q65" s="2">
        <f>'Set a analizar'!Q1034</f>
        <v>0</v>
      </c>
    </row>
    <row r="66" spans="2:21" ht="30" x14ac:dyDescent="0.25">
      <c r="B66" s="2">
        <f>'Set a analizar'!B1035</f>
        <v>-1</v>
      </c>
      <c r="C66" s="2" t="str">
        <f>'Set a analizar'!C1035</f>
        <v>B16</v>
      </c>
      <c r="D66" s="2">
        <f>'Set a analizar'!D1035</f>
        <v>16</v>
      </c>
      <c r="E66" s="2" t="str">
        <f>'Set a analizar'!E1035</f>
        <v>SX</v>
      </c>
      <c r="F66" s="2" t="str">
        <f>'Set a analizar'!F1035</f>
        <v>LinRespSpec</v>
      </c>
      <c r="G66" s="2" t="str">
        <f>'Set a analizar'!G1035</f>
        <v>Max</v>
      </c>
      <c r="H66" s="2">
        <f>'Set a analizar'!H1035</f>
        <v>2.7376</v>
      </c>
      <c r="I66" s="2">
        <f>'Set a analizar'!I1035</f>
        <v>0</v>
      </c>
      <c r="J66" s="2">
        <f>'Set a analizar'!J1035</f>
        <v>2.3199999999999998E-2</v>
      </c>
      <c r="K66" s="2">
        <f>'Set a analizar'!K1035</f>
        <v>0</v>
      </c>
      <c r="L66" s="2">
        <f>'Set a analizar'!L1035</f>
        <v>0</v>
      </c>
      <c r="M66" s="2">
        <f>'Set a analizar'!M1035</f>
        <v>0</v>
      </c>
      <c r="N66" s="2">
        <f>'Set a analizar'!N1035</f>
        <v>1.15E-2</v>
      </c>
      <c r="O66" s="2">
        <f>'Set a analizar'!O1035</f>
        <v>46097</v>
      </c>
      <c r="P66" s="2">
        <f>'Set a analizar'!P1035</f>
        <v>0.93569999999999998</v>
      </c>
      <c r="Q66" s="2">
        <f>'Set a analizar'!Q1035</f>
        <v>0</v>
      </c>
      <c r="S66" s="15" t="s">
        <v>130</v>
      </c>
      <c r="T66" s="15"/>
      <c r="U66" s="15"/>
    </row>
    <row r="67" spans="2:21" ht="30" x14ac:dyDescent="0.25">
      <c r="B67" s="2">
        <f>'Set a analizar'!B1036</f>
        <v>-1</v>
      </c>
      <c r="C67" s="2" t="str">
        <f>'Set a analizar'!C1036</f>
        <v>B16</v>
      </c>
      <c r="D67" s="2">
        <f>'Set a analizar'!D1036</f>
        <v>16</v>
      </c>
      <c r="E67" s="2" t="str">
        <f>'Set a analizar'!E1036</f>
        <v>SX</v>
      </c>
      <c r="F67" s="2" t="str">
        <f>'Set a analizar'!F1036</f>
        <v>LinRespSpec</v>
      </c>
      <c r="G67" s="2" t="str">
        <f>'Set a analizar'!G1036</f>
        <v>Max</v>
      </c>
      <c r="H67" s="2">
        <f>'Set a analizar'!H1036</f>
        <v>2.7376</v>
      </c>
      <c r="I67" s="2">
        <f>'Set a analizar'!I1036</f>
        <v>0</v>
      </c>
      <c r="J67" s="2">
        <f>'Set a analizar'!J1036</f>
        <v>2.23E-2</v>
      </c>
      <c r="K67" s="2">
        <f>'Set a analizar'!K1036</f>
        <v>0</v>
      </c>
      <c r="L67" s="2">
        <f>'Set a analizar'!L1036</f>
        <v>0</v>
      </c>
      <c r="M67" s="2">
        <f>'Set a analizar'!M1036</f>
        <v>0</v>
      </c>
      <c r="N67" s="2">
        <f>'Set a analizar'!N1036</f>
        <v>1.06E-2</v>
      </c>
      <c r="O67" s="2">
        <f>'Set a analizar'!O1036</f>
        <v>46128</v>
      </c>
      <c r="P67" s="2">
        <f>'Set a analizar'!P1036</f>
        <v>0</v>
      </c>
      <c r="Q67" s="2">
        <f>'Set a analizar'!Q1036</f>
        <v>0</v>
      </c>
      <c r="S67" t="s">
        <v>131</v>
      </c>
      <c r="T67">
        <f>T12-2*T13/100</f>
        <v>0.15</v>
      </c>
      <c r="U67" t="s">
        <v>7</v>
      </c>
    </row>
    <row r="68" spans="2:21" ht="30" x14ac:dyDescent="0.25">
      <c r="B68" s="2">
        <f>'Set a analizar'!B1037</f>
        <v>-1</v>
      </c>
      <c r="C68" s="2" t="str">
        <f>'Set a analizar'!C1037</f>
        <v>B16</v>
      </c>
      <c r="D68" s="2">
        <f>'Set a analizar'!D1037</f>
        <v>16</v>
      </c>
      <c r="E68" s="2" t="str">
        <f>'Set a analizar'!E1037</f>
        <v>SX</v>
      </c>
      <c r="F68" s="2" t="str">
        <f>'Set a analizar'!F1037</f>
        <v>LinRespSpec</v>
      </c>
      <c r="G68" s="2" t="str">
        <f>'Set a analizar'!G1037</f>
        <v>Max</v>
      </c>
      <c r="H68" s="2">
        <f>'Set a analizar'!H1037</f>
        <v>3.2054</v>
      </c>
      <c r="I68" s="2">
        <f>'Set a analizar'!I1037</f>
        <v>0</v>
      </c>
      <c r="J68" s="2">
        <f>'Set a analizar'!J1037</f>
        <v>2.23E-2</v>
      </c>
      <c r="K68" s="2">
        <f>'Set a analizar'!K1037</f>
        <v>0</v>
      </c>
      <c r="L68" s="2">
        <f>'Set a analizar'!L1037</f>
        <v>0</v>
      </c>
      <c r="M68" s="2">
        <f>'Set a analizar'!M1037</f>
        <v>0</v>
      </c>
      <c r="N68" s="2">
        <f>'Set a analizar'!N1037</f>
        <v>5.9999999999999995E-4</v>
      </c>
      <c r="O68" s="2">
        <f>'Set a analizar'!O1037</f>
        <v>46128</v>
      </c>
      <c r="P68" s="2">
        <f>'Set a analizar'!P1037</f>
        <v>0.46789999999999998</v>
      </c>
      <c r="Q68" s="2">
        <f>'Set a analizar'!Q1037</f>
        <v>0</v>
      </c>
      <c r="S68" s="15" t="s">
        <v>132</v>
      </c>
      <c r="T68" s="15"/>
      <c r="U68" s="15"/>
    </row>
    <row r="69" spans="2:21" ht="30" x14ac:dyDescent="0.25">
      <c r="B69" s="2">
        <f>'Set a analizar'!B1038</f>
        <v>-1</v>
      </c>
      <c r="C69" s="2" t="str">
        <f>'Set a analizar'!C1038</f>
        <v>B16</v>
      </c>
      <c r="D69" s="2">
        <f>'Set a analizar'!D1038</f>
        <v>16</v>
      </c>
      <c r="E69" s="2" t="str">
        <f>'Set a analizar'!E1038</f>
        <v>SX</v>
      </c>
      <c r="F69" s="2" t="str">
        <f>'Set a analizar'!F1038</f>
        <v>LinRespSpec</v>
      </c>
      <c r="G69" s="2" t="str">
        <f>'Set a analizar'!G1038</f>
        <v>Max</v>
      </c>
      <c r="H69" s="2">
        <f>'Set a analizar'!H1038</f>
        <v>3.6732999999999998</v>
      </c>
      <c r="I69" s="2">
        <f>'Set a analizar'!I1038</f>
        <v>0</v>
      </c>
      <c r="J69" s="2">
        <f>'Set a analizar'!J1038</f>
        <v>2.23E-2</v>
      </c>
      <c r="K69" s="2">
        <f>'Set a analizar'!K1038</f>
        <v>0</v>
      </c>
      <c r="L69" s="2">
        <f>'Set a analizar'!L1038</f>
        <v>0</v>
      </c>
      <c r="M69" s="2">
        <f>'Set a analizar'!M1038</f>
        <v>0</v>
      </c>
      <c r="N69" s="2">
        <f>'Set a analizar'!N1038</f>
        <v>1.04E-2</v>
      </c>
      <c r="O69" s="2">
        <f>'Set a analizar'!O1038</f>
        <v>46128</v>
      </c>
      <c r="P69" s="2">
        <f>'Set a analizar'!P1038</f>
        <v>0.93569999999999998</v>
      </c>
      <c r="Q69" s="2">
        <f>'Set a analizar'!Q1038</f>
        <v>0</v>
      </c>
      <c r="S69" t="s">
        <v>133</v>
      </c>
      <c r="T69">
        <f>T67/3</f>
        <v>4.9999999999999996E-2</v>
      </c>
      <c r="U69" t="s">
        <v>7</v>
      </c>
    </row>
    <row r="70" spans="2:21" ht="30" x14ac:dyDescent="0.25">
      <c r="B70" s="2">
        <f>'Set a analizar'!B1039</f>
        <v>-1</v>
      </c>
      <c r="C70" s="2" t="str">
        <f>'Set a analizar'!C1039</f>
        <v>B16</v>
      </c>
      <c r="D70" s="2">
        <f>'Set a analizar'!D1039</f>
        <v>16</v>
      </c>
      <c r="E70" s="2" t="str">
        <f>'Set a analizar'!E1039</f>
        <v>SX</v>
      </c>
      <c r="F70" s="2" t="str">
        <f>'Set a analizar'!F1039</f>
        <v>LinRespSpec</v>
      </c>
      <c r="G70" s="2" t="str">
        <f>'Set a analizar'!G1039</f>
        <v>Max</v>
      </c>
      <c r="H70" s="2">
        <f>'Set a analizar'!H1039</f>
        <v>3.6732999999999998</v>
      </c>
      <c r="I70" s="2">
        <f>'Set a analizar'!I1039</f>
        <v>0</v>
      </c>
      <c r="J70" s="2">
        <f>'Set a analizar'!J1039</f>
        <v>2.2200000000000001E-2</v>
      </c>
      <c r="K70" s="2">
        <f>'Set a analizar'!K1039</f>
        <v>0</v>
      </c>
      <c r="L70" s="2">
        <f>'Set a analizar'!L1039</f>
        <v>0</v>
      </c>
      <c r="M70" s="2">
        <f>'Set a analizar'!M1039</f>
        <v>0</v>
      </c>
      <c r="N70" s="2">
        <f>'Set a analizar'!N1039</f>
        <v>1.12E-2</v>
      </c>
      <c r="O70" s="2">
        <f>'Set a analizar'!O1039</f>
        <v>46158</v>
      </c>
      <c r="P70" s="2">
        <f>'Set a analizar'!P1039</f>
        <v>0</v>
      </c>
      <c r="Q70" s="2">
        <f>'Set a analizar'!Q1039</f>
        <v>0</v>
      </c>
      <c r="S70" t="s">
        <v>134</v>
      </c>
      <c r="T70">
        <f>T69*1000-25</f>
        <v>24.999999999999993</v>
      </c>
      <c r="U70" t="s">
        <v>86</v>
      </c>
    </row>
    <row r="71" spans="2:21" ht="30" x14ac:dyDescent="0.25">
      <c r="B71" s="2">
        <f>'Set a analizar'!B1040</f>
        <v>-1</v>
      </c>
      <c r="C71" s="2" t="str">
        <f>'Set a analizar'!C1040</f>
        <v>B16</v>
      </c>
      <c r="D71" s="2">
        <f>'Set a analizar'!D1040</f>
        <v>16</v>
      </c>
      <c r="E71" s="2" t="str">
        <f>'Set a analizar'!E1040</f>
        <v>SX</v>
      </c>
      <c r="F71" s="2" t="str">
        <f>'Set a analizar'!F1040</f>
        <v>LinRespSpec</v>
      </c>
      <c r="G71" s="2" t="str">
        <f>'Set a analizar'!G1040</f>
        <v>Max</v>
      </c>
      <c r="H71" s="2">
        <f>'Set a analizar'!H1040</f>
        <v>4.1410999999999998</v>
      </c>
      <c r="I71" s="2">
        <f>'Set a analizar'!I1040</f>
        <v>0</v>
      </c>
      <c r="J71" s="2">
        <f>'Set a analizar'!J1040</f>
        <v>2.2200000000000001E-2</v>
      </c>
      <c r="K71" s="2">
        <f>'Set a analizar'!K1040</f>
        <v>0</v>
      </c>
      <c r="L71" s="2">
        <f>'Set a analizar'!L1040</f>
        <v>0</v>
      </c>
      <c r="M71" s="2">
        <f>'Set a analizar'!M1040</f>
        <v>0</v>
      </c>
      <c r="N71" s="2">
        <f>'Set a analizar'!N1040</f>
        <v>2.1600000000000001E-2</v>
      </c>
      <c r="O71" s="2">
        <f>'Set a analizar'!O1040</f>
        <v>46158</v>
      </c>
      <c r="P71" s="2">
        <f>'Set a analizar'!P1040</f>
        <v>0.46789999999999998</v>
      </c>
      <c r="Q71" s="2">
        <f>'Set a analizar'!Q1040</f>
        <v>0</v>
      </c>
    </row>
    <row r="72" spans="2:21" ht="30" x14ac:dyDescent="0.25">
      <c r="B72" s="2">
        <f>'Set a analizar'!B1041</f>
        <v>-1</v>
      </c>
      <c r="C72" s="2" t="str">
        <f>'Set a analizar'!C1041</f>
        <v>B16</v>
      </c>
      <c r="D72" s="2">
        <f>'Set a analizar'!D1041</f>
        <v>16</v>
      </c>
      <c r="E72" s="2" t="str">
        <f>'Set a analizar'!E1041</f>
        <v>SX</v>
      </c>
      <c r="F72" s="2" t="str">
        <f>'Set a analizar'!F1041</f>
        <v>LinRespSpec</v>
      </c>
      <c r="G72" s="2" t="str">
        <f>'Set a analizar'!G1041</f>
        <v>Max</v>
      </c>
      <c r="H72" s="2">
        <f>'Set a analizar'!H1041</f>
        <v>4.609</v>
      </c>
      <c r="I72" s="2">
        <f>'Set a analizar'!I1041</f>
        <v>0</v>
      </c>
      <c r="J72" s="2">
        <f>'Set a analizar'!J1041</f>
        <v>2.2200000000000001E-2</v>
      </c>
      <c r="K72" s="2">
        <f>'Set a analizar'!K1041</f>
        <v>0</v>
      </c>
      <c r="L72" s="2">
        <f>'Set a analizar'!L1041</f>
        <v>0</v>
      </c>
      <c r="M72" s="2">
        <f>'Set a analizar'!M1041</f>
        <v>0</v>
      </c>
      <c r="N72" s="2">
        <f>'Set a analizar'!N1041</f>
        <v>3.2000000000000001E-2</v>
      </c>
      <c r="O72" s="2">
        <f>'Set a analizar'!O1041</f>
        <v>46158</v>
      </c>
      <c r="P72" s="2">
        <f>'Set a analizar'!P1041</f>
        <v>0.93569999999999998</v>
      </c>
      <c r="Q72" s="2">
        <f>'Set a analizar'!Q1041</f>
        <v>0</v>
      </c>
    </row>
    <row r="73" spans="2:21" ht="30" x14ac:dyDescent="0.25">
      <c r="B73" s="2">
        <f>'Set a analizar'!B1042</f>
        <v>-1</v>
      </c>
      <c r="C73" s="2" t="str">
        <f>'Set a analizar'!C1042</f>
        <v>B16</v>
      </c>
      <c r="D73" s="2">
        <f>'Set a analizar'!D1042</f>
        <v>16</v>
      </c>
      <c r="E73" s="2" t="str">
        <f>'Set a analizar'!E1042</f>
        <v>SX</v>
      </c>
      <c r="F73" s="2" t="str">
        <f>'Set a analizar'!F1042</f>
        <v>LinRespSpec</v>
      </c>
      <c r="G73" s="2" t="str">
        <f>'Set a analizar'!G1042</f>
        <v>Max</v>
      </c>
      <c r="H73" s="2">
        <f>'Set a analizar'!H1042</f>
        <v>4.609</v>
      </c>
      <c r="I73" s="2">
        <f>'Set a analizar'!I1042</f>
        <v>0</v>
      </c>
      <c r="J73" s="2">
        <f>'Set a analizar'!J1042</f>
        <v>2.1700000000000001E-2</v>
      </c>
      <c r="K73" s="2">
        <f>'Set a analizar'!K1042</f>
        <v>0</v>
      </c>
      <c r="L73" s="2">
        <f>'Set a analizar'!L1042</f>
        <v>0</v>
      </c>
      <c r="M73" s="2">
        <f>'Set a analizar'!M1042</f>
        <v>0</v>
      </c>
      <c r="N73" s="2">
        <f>'Set a analizar'!N1042</f>
        <v>3.2899999999999999E-2</v>
      </c>
      <c r="O73" s="2">
        <f>'Set a analizar'!O1042</f>
        <v>46189</v>
      </c>
      <c r="P73" s="2">
        <f>'Set a analizar'!P1042</f>
        <v>0</v>
      </c>
      <c r="Q73" s="2">
        <f>'Set a analizar'!Q1042</f>
        <v>0</v>
      </c>
    </row>
    <row r="74" spans="2:21" ht="30" x14ac:dyDescent="0.25">
      <c r="B74" s="2">
        <f>'Set a analizar'!B1043</f>
        <v>-1</v>
      </c>
      <c r="C74" s="2" t="str">
        <f>'Set a analizar'!C1043</f>
        <v>B16</v>
      </c>
      <c r="D74" s="2">
        <f>'Set a analizar'!D1043</f>
        <v>16</v>
      </c>
      <c r="E74" s="2" t="str">
        <f>'Set a analizar'!E1043</f>
        <v>SX</v>
      </c>
      <c r="F74" s="2" t="str">
        <f>'Set a analizar'!F1043</f>
        <v>LinRespSpec</v>
      </c>
      <c r="G74" s="2" t="str">
        <f>'Set a analizar'!G1043</f>
        <v>Max</v>
      </c>
      <c r="H74" s="2">
        <f>'Set a analizar'!H1043</f>
        <v>5.0769000000000002</v>
      </c>
      <c r="I74" s="2">
        <f>'Set a analizar'!I1043</f>
        <v>0</v>
      </c>
      <c r="J74" s="2">
        <f>'Set a analizar'!J1043</f>
        <v>2.1700000000000001E-2</v>
      </c>
      <c r="K74" s="2">
        <f>'Set a analizar'!K1043</f>
        <v>0</v>
      </c>
      <c r="L74" s="2">
        <f>'Set a analizar'!L1043</f>
        <v>0</v>
      </c>
      <c r="M74" s="2">
        <f>'Set a analizar'!M1043</f>
        <v>0</v>
      </c>
      <c r="N74" s="2">
        <f>'Set a analizar'!N1043</f>
        <v>4.2999999999999997E-2</v>
      </c>
      <c r="O74" s="2">
        <f>'Set a analizar'!O1043</f>
        <v>46189</v>
      </c>
      <c r="P74" s="2">
        <f>'Set a analizar'!P1043</f>
        <v>0.46789999999999998</v>
      </c>
      <c r="Q74" s="2">
        <f>'Set a analizar'!Q1043</f>
        <v>0</v>
      </c>
    </row>
    <row r="75" spans="2:21" ht="30" x14ac:dyDescent="0.25">
      <c r="B75" s="2">
        <f>'Set a analizar'!B1044</f>
        <v>-1</v>
      </c>
      <c r="C75" s="2" t="str">
        <f>'Set a analizar'!C1044</f>
        <v>B16</v>
      </c>
      <c r="D75" s="2">
        <f>'Set a analizar'!D1044</f>
        <v>16</v>
      </c>
      <c r="E75" s="2" t="str">
        <f>'Set a analizar'!E1044</f>
        <v>SX</v>
      </c>
      <c r="F75" s="2" t="str">
        <f>'Set a analizar'!F1044</f>
        <v>LinRespSpec</v>
      </c>
      <c r="G75" s="2" t="str">
        <f>'Set a analizar'!G1044</f>
        <v>Max</v>
      </c>
      <c r="H75" s="2">
        <f>'Set a analizar'!H1044</f>
        <v>5.5446999999999997</v>
      </c>
      <c r="I75" s="2">
        <f>'Set a analizar'!I1044</f>
        <v>0</v>
      </c>
      <c r="J75" s="2">
        <f>'Set a analizar'!J1044</f>
        <v>2.1700000000000001E-2</v>
      </c>
      <c r="K75" s="2">
        <f>'Set a analizar'!K1044</f>
        <v>0</v>
      </c>
      <c r="L75" s="2">
        <f>'Set a analizar'!L1044</f>
        <v>0</v>
      </c>
      <c r="M75" s="2">
        <f>'Set a analizar'!M1044</f>
        <v>0</v>
      </c>
      <c r="N75" s="2">
        <f>'Set a analizar'!N1044</f>
        <v>5.3100000000000001E-2</v>
      </c>
      <c r="O75" s="2">
        <f>'Set a analizar'!O1044</f>
        <v>46189</v>
      </c>
      <c r="P75" s="2">
        <f>'Set a analizar'!P1044</f>
        <v>0.93569999999999998</v>
      </c>
      <c r="Q75" s="2">
        <f>'Set a analizar'!Q1044</f>
        <v>0</v>
      </c>
    </row>
    <row r="76" spans="2:21" ht="30" x14ac:dyDescent="0.25">
      <c r="B76" s="2">
        <f>'Set a analizar'!B1045</f>
        <v>-1</v>
      </c>
      <c r="C76" s="2" t="str">
        <f>'Set a analizar'!C1045</f>
        <v>B16</v>
      </c>
      <c r="D76" s="2">
        <f>'Set a analizar'!D1045</f>
        <v>16</v>
      </c>
      <c r="E76" s="2" t="str">
        <f>'Set a analizar'!E1045</f>
        <v>SX</v>
      </c>
      <c r="F76" s="2" t="str">
        <f>'Set a analizar'!F1045</f>
        <v>LinRespSpec</v>
      </c>
      <c r="G76" s="2" t="str">
        <f>'Set a analizar'!G1045</f>
        <v>Max</v>
      </c>
      <c r="H76" s="2">
        <f>'Set a analizar'!H1045</f>
        <v>5.5446999999999997</v>
      </c>
      <c r="I76" s="2">
        <f>'Set a analizar'!I1045</f>
        <v>0</v>
      </c>
      <c r="J76" s="2">
        <f>'Set a analizar'!J1045</f>
        <v>1.9E-2</v>
      </c>
      <c r="K76" s="2">
        <f>'Set a analizar'!K1045</f>
        <v>0</v>
      </c>
      <c r="L76" s="2">
        <f>'Set a analizar'!L1045</f>
        <v>0</v>
      </c>
      <c r="M76" s="2">
        <f>'Set a analizar'!M1045</f>
        <v>0</v>
      </c>
      <c r="N76" s="2">
        <f>'Set a analizar'!N1045</f>
        <v>5.3900000000000003E-2</v>
      </c>
      <c r="O76" s="2">
        <f>'Set a analizar'!O1045</f>
        <v>46219</v>
      </c>
      <c r="P76" s="2">
        <f>'Set a analizar'!P1045</f>
        <v>0</v>
      </c>
      <c r="Q76" s="2">
        <f>'Set a analizar'!Q1045</f>
        <v>0</v>
      </c>
    </row>
    <row r="77" spans="2:21" ht="30" x14ac:dyDescent="0.25">
      <c r="B77" s="2">
        <f>'Set a analizar'!B1046</f>
        <v>-1</v>
      </c>
      <c r="C77" s="2" t="str">
        <f>'Set a analizar'!C1046</f>
        <v>B16</v>
      </c>
      <c r="D77" s="2">
        <f>'Set a analizar'!D1046</f>
        <v>16</v>
      </c>
      <c r="E77" s="2" t="str">
        <f>'Set a analizar'!E1046</f>
        <v>SX</v>
      </c>
      <c r="F77" s="2" t="str">
        <f>'Set a analizar'!F1046</f>
        <v>LinRespSpec</v>
      </c>
      <c r="G77" s="2" t="str">
        <f>'Set a analizar'!G1046</f>
        <v>Max</v>
      </c>
      <c r="H77" s="2">
        <f>'Set a analizar'!H1046</f>
        <v>6.0125999999999999</v>
      </c>
      <c r="I77" s="2">
        <f>'Set a analizar'!I1046</f>
        <v>0</v>
      </c>
      <c r="J77" s="2">
        <f>'Set a analizar'!J1046</f>
        <v>1.9E-2</v>
      </c>
      <c r="K77" s="2">
        <f>'Set a analizar'!K1046</f>
        <v>0</v>
      </c>
      <c r="L77" s="2">
        <f>'Set a analizar'!L1046</f>
        <v>0</v>
      </c>
      <c r="M77" s="2">
        <f>'Set a analizar'!M1046</f>
        <v>0</v>
      </c>
      <c r="N77" s="2">
        <f>'Set a analizar'!N1046</f>
        <v>6.2799999999999995E-2</v>
      </c>
      <c r="O77" s="2">
        <f>'Set a analizar'!O1046</f>
        <v>46219</v>
      </c>
      <c r="P77" s="2">
        <f>'Set a analizar'!P1046</f>
        <v>0.46789999999999998</v>
      </c>
      <c r="Q77" s="2">
        <f>'Set a analizar'!Q1046</f>
        <v>0</v>
      </c>
      <c r="S77" s="15" t="s">
        <v>135</v>
      </c>
      <c r="T77" s="15"/>
      <c r="U77" s="15"/>
    </row>
    <row r="78" spans="2:21" ht="30" x14ac:dyDescent="0.25">
      <c r="B78" s="2">
        <f>'Set a analizar'!B1047</f>
        <v>-1</v>
      </c>
      <c r="C78" s="2" t="str">
        <f>'Set a analizar'!C1047</f>
        <v>B16</v>
      </c>
      <c r="D78" s="2">
        <f>'Set a analizar'!D1047</f>
        <v>16</v>
      </c>
      <c r="E78" s="2" t="str">
        <f>'Set a analizar'!E1047</f>
        <v>SX</v>
      </c>
      <c r="F78" s="2" t="str">
        <f>'Set a analizar'!F1047</f>
        <v>LinRespSpec</v>
      </c>
      <c r="G78" s="2" t="str">
        <f>'Set a analizar'!G1047</f>
        <v>Max</v>
      </c>
      <c r="H78" s="2">
        <f>'Set a analizar'!H1047</f>
        <v>6.4804000000000004</v>
      </c>
      <c r="I78" s="2">
        <f>'Set a analizar'!I1047</f>
        <v>0</v>
      </c>
      <c r="J78" s="2">
        <f>'Set a analizar'!J1047</f>
        <v>1.9E-2</v>
      </c>
      <c r="K78" s="2">
        <f>'Set a analizar'!K1047</f>
        <v>0</v>
      </c>
      <c r="L78" s="2">
        <f>'Set a analizar'!L1047</f>
        <v>0</v>
      </c>
      <c r="M78" s="2">
        <f>'Set a analizar'!M1047</f>
        <v>0</v>
      </c>
      <c r="N78" s="2">
        <f>'Set a analizar'!N1047</f>
        <v>7.17E-2</v>
      </c>
      <c r="O78" s="2">
        <f>'Set a analizar'!O1047</f>
        <v>46219</v>
      </c>
      <c r="P78" s="2">
        <f>'Set a analizar'!P1047</f>
        <v>0.93569999999999998</v>
      </c>
      <c r="Q78" s="2">
        <f>'Set a analizar'!Q1047</f>
        <v>0</v>
      </c>
    </row>
    <row r="79" spans="2:21" ht="30" x14ac:dyDescent="0.25">
      <c r="B79" s="2">
        <f>'Set a analizar'!B1048</f>
        <v>-1</v>
      </c>
      <c r="C79" s="2" t="str">
        <f>'Set a analizar'!C1048</f>
        <v>B16</v>
      </c>
      <c r="D79" s="2">
        <f>'Set a analizar'!D1048</f>
        <v>16</v>
      </c>
      <c r="E79" s="2" t="str">
        <f>'Set a analizar'!E1048</f>
        <v>SX</v>
      </c>
      <c r="F79" s="2" t="str">
        <f>'Set a analizar'!F1048</f>
        <v>LinRespSpec</v>
      </c>
      <c r="G79" s="2" t="str">
        <f>'Set a analizar'!G1048</f>
        <v>Max</v>
      </c>
      <c r="H79" s="2">
        <f>'Set a analizar'!H1048</f>
        <v>6.4804000000000004</v>
      </c>
      <c r="I79" s="2">
        <f>'Set a analizar'!I1048</f>
        <v>0</v>
      </c>
      <c r="J79" s="2">
        <f>'Set a analizar'!J1048</f>
        <v>7.1999999999999998E-3</v>
      </c>
      <c r="K79" s="2">
        <f>'Set a analizar'!K1048</f>
        <v>0</v>
      </c>
      <c r="L79" s="2">
        <f>'Set a analizar'!L1048</f>
        <v>0</v>
      </c>
      <c r="M79" s="2">
        <f>'Set a analizar'!M1048</f>
        <v>0</v>
      </c>
      <c r="N79" s="2">
        <f>'Set a analizar'!N1048</f>
        <v>7.2099999999999997E-2</v>
      </c>
      <c r="O79" s="2">
        <f>'Set a analizar'!O1048</f>
        <v>46250</v>
      </c>
      <c r="P79" s="2">
        <f>'Set a analizar'!P1048</f>
        <v>0</v>
      </c>
      <c r="Q79" s="2">
        <f>'Set a analizar'!Q1048</f>
        <v>0</v>
      </c>
    </row>
    <row r="80" spans="2:21" ht="30" x14ac:dyDescent="0.25">
      <c r="B80" s="2">
        <f>'Set a analizar'!B1049</f>
        <v>-1</v>
      </c>
      <c r="C80" s="2" t="str">
        <f>'Set a analizar'!C1049</f>
        <v>B16</v>
      </c>
      <c r="D80" s="2">
        <f>'Set a analizar'!D1049</f>
        <v>16</v>
      </c>
      <c r="E80" s="2" t="str">
        <f>'Set a analizar'!E1049</f>
        <v>SX</v>
      </c>
      <c r="F80" s="2" t="str">
        <f>'Set a analizar'!F1049</f>
        <v>LinRespSpec</v>
      </c>
      <c r="G80" s="2" t="str">
        <f>'Set a analizar'!G1049</f>
        <v>Max</v>
      </c>
      <c r="H80" s="2">
        <f>'Set a analizar'!H1049</f>
        <v>6.9482999999999997</v>
      </c>
      <c r="I80" s="2">
        <f>'Set a analizar'!I1049</f>
        <v>0</v>
      </c>
      <c r="J80" s="2">
        <f>'Set a analizar'!J1049</f>
        <v>7.1999999999999998E-3</v>
      </c>
      <c r="K80" s="2">
        <f>'Set a analizar'!K1049</f>
        <v>0</v>
      </c>
      <c r="L80" s="2">
        <f>'Set a analizar'!L1049</f>
        <v>0</v>
      </c>
      <c r="M80" s="2">
        <f>'Set a analizar'!M1049</f>
        <v>0</v>
      </c>
      <c r="N80" s="2">
        <f>'Set a analizar'!N1049</f>
        <v>7.5499999999999998E-2</v>
      </c>
      <c r="O80" s="2">
        <f>'Set a analizar'!O1049</f>
        <v>46250</v>
      </c>
      <c r="P80" s="2">
        <f>'Set a analizar'!P1049</f>
        <v>0.46789999999999998</v>
      </c>
      <c r="Q80" s="2">
        <f>'Set a analizar'!Q1049</f>
        <v>0</v>
      </c>
    </row>
    <row r="81" spans="2:17" ht="30" x14ac:dyDescent="0.25">
      <c r="B81" s="2">
        <f>'Set a analizar'!B1050</f>
        <v>-1</v>
      </c>
      <c r="C81" s="2" t="str">
        <f>'Set a analizar'!C1050</f>
        <v>B16</v>
      </c>
      <c r="D81" s="2">
        <f>'Set a analizar'!D1050</f>
        <v>16</v>
      </c>
      <c r="E81" s="2" t="str">
        <f>'Set a analizar'!E1050</f>
        <v>SX</v>
      </c>
      <c r="F81" s="2" t="str">
        <f>'Set a analizar'!F1050</f>
        <v>LinRespSpec</v>
      </c>
      <c r="G81" s="2" t="str">
        <f>'Set a analizar'!G1050</f>
        <v>Max</v>
      </c>
      <c r="H81" s="2">
        <f>'Set a analizar'!H1050</f>
        <v>7.4161000000000001</v>
      </c>
      <c r="I81" s="2">
        <f>'Set a analizar'!I1050</f>
        <v>0</v>
      </c>
      <c r="J81" s="2">
        <f>'Set a analizar'!J1050</f>
        <v>7.1999999999999998E-3</v>
      </c>
      <c r="K81" s="2">
        <f>'Set a analizar'!K1050</f>
        <v>0</v>
      </c>
      <c r="L81" s="2">
        <f>'Set a analizar'!L1050</f>
        <v>0</v>
      </c>
      <c r="M81" s="2">
        <f>'Set a analizar'!M1050</f>
        <v>0</v>
      </c>
      <c r="N81" s="2">
        <f>'Set a analizar'!N1050</f>
        <v>7.8899999999999998E-2</v>
      </c>
      <c r="O81" s="2">
        <f>'Set a analizar'!O1050</f>
        <v>46250</v>
      </c>
      <c r="P81" s="2">
        <f>'Set a analizar'!P1050</f>
        <v>0.93569999999999998</v>
      </c>
      <c r="Q81" s="2">
        <f>'Set a analizar'!Q1050</f>
        <v>0</v>
      </c>
    </row>
    <row r="82" spans="2:17" ht="30" x14ac:dyDescent="0.25">
      <c r="B82" s="2">
        <f>'Set a analizar'!B1051</f>
        <v>-1</v>
      </c>
      <c r="C82" s="2" t="str">
        <f>'Set a analizar'!C1051</f>
        <v>B16</v>
      </c>
      <c r="D82" s="2">
        <f>'Set a analizar'!D1051</f>
        <v>16</v>
      </c>
      <c r="E82" s="2" t="str">
        <f>'Set a analizar'!E1051</f>
        <v>SX</v>
      </c>
      <c r="F82" s="2" t="str">
        <f>'Set a analizar'!F1051</f>
        <v>LinRespSpec</v>
      </c>
      <c r="G82" s="2" t="str">
        <f>'Set a analizar'!G1051</f>
        <v>Max</v>
      </c>
      <c r="H82" s="2">
        <f>'Set a analizar'!H1051</f>
        <v>7.4161000000000001</v>
      </c>
      <c r="I82" s="2">
        <f>'Set a analizar'!I1051</f>
        <v>0</v>
      </c>
      <c r="J82" s="2">
        <f>'Set a analizar'!J1051</f>
        <v>9.9699999999999997E-2</v>
      </c>
      <c r="K82" s="2">
        <f>'Set a analizar'!K1051</f>
        <v>0</v>
      </c>
      <c r="L82" s="2">
        <f>'Set a analizar'!L1051</f>
        <v>0</v>
      </c>
      <c r="M82" s="2">
        <f>'Set a analizar'!M1051</f>
        <v>0</v>
      </c>
      <c r="N82" s="2">
        <f>'Set a analizar'!N1051</f>
        <v>9.3299999999999994E-2</v>
      </c>
      <c r="O82" s="2">
        <f>'Set a analizar'!O1051</f>
        <v>46281</v>
      </c>
      <c r="P82" s="2">
        <f>'Set a analizar'!P1051</f>
        <v>0</v>
      </c>
      <c r="Q82" s="2">
        <f>'Set a analizar'!Q1051</f>
        <v>0</v>
      </c>
    </row>
    <row r="83" spans="2:17" ht="30" x14ac:dyDescent="0.25">
      <c r="B83" s="2">
        <f>'Set a analizar'!B1052</f>
        <v>-1</v>
      </c>
      <c r="C83" s="2" t="str">
        <f>'Set a analizar'!C1052</f>
        <v>B16</v>
      </c>
      <c r="D83" s="2">
        <f>'Set a analizar'!D1052</f>
        <v>16</v>
      </c>
      <c r="E83" s="2" t="str">
        <f>'Set a analizar'!E1052</f>
        <v>SX</v>
      </c>
      <c r="F83" s="2" t="str">
        <f>'Set a analizar'!F1052</f>
        <v>LinRespSpec</v>
      </c>
      <c r="G83" s="2" t="str">
        <f>'Set a analizar'!G1052</f>
        <v>Max</v>
      </c>
      <c r="H83" s="2">
        <f>'Set a analizar'!H1052</f>
        <v>7.8840000000000003</v>
      </c>
      <c r="I83" s="2">
        <f>'Set a analizar'!I1052</f>
        <v>0</v>
      </c>
      <c r="J83" s="2">
        <f>'Set a analizar'!J1052</f>
        <v>9.9699999999999997E-2</v>
      </c>
      <c r="K83" s="2">
        <f>'Set a analizar'!K1052</f>
        <v>0</v>
      </c>
      <c r="L83" s="2">
        <f>'Set a analizar'!L1052</f>
        <v>0</v>
      </c>
      <c r="M83" s="2">
        <f>'Set a analizar'!M1052</f>
        <v>0</v>
      </c>
      <c r="N83" s="2">
        <f>'Set a analizar'!N1052</f>
        <v>4.6699999999999998E-2</v>
      </c>
      <c r="O83" s="2">
        <f>'Set a analizar'!O1052</f>
        <v>46281</v>
      </c>
      <c r="P83" s="2">
        <f>'Set a analizar'!P1052</f>
        <v>0.46789999999999998</v>
      </c>
      <c r="Q83" s="2">
        <f>'Set a analizar'!Q1052</f>
        <v>0</v>
      </c>
    </row>
    <row r="84" spans="2:17" ht="30" x14ac:dyDescent="0.25">
      <c r="B84" s="2">
        <f>'Set a analizar'!B1053</f>
        <v>-1</v>
      </c>
      <c r="C84" s="2" t="str">
        <f>'Set a analizar'!C1053</f>
        <v>B16</v>
      </c>
      <c r="D84" s="2">
        <f>'Set a analizar'!D1053</f>
        <v>16</v>
      </c>
      <c r="E84" s="2" t="str">
        <f>'Set a analizar'!E1053</f>
        <v>SX</v>
      </c>
      <c r="F84" s="2" t="str">
        <f>'Set a analizar'!F1053</f>
        <v>LinRespSpec</v>
      </c>
      <c r="G84" s="2" t="str">
        <f>'Set a analizar'!G1053</f>
        <v>Max</v>
      </c>
      <c r="H84" s="2">
        <f>'Set a analizar'!H1053</f>
        <v>8.3519000000000005</v>
      </c>
      <c r="I84" s="2">
        <f>'Set a analizar'!I1053</f>
        <v>0</v>
      </c>
      <c r="J84" s="2">
        <f>'Set a analizar'!J1053</f>
        <v>9.9699999999999997E-2</v>
      </c>
      <c r="K84" s="2">
        <f>'Set a analizar'!K1053</f>
        <v>0</v>
      </c>
      <c r="L84" s="2">
        <f>'Set a analizar'!L1053</f>
        <v>0</v>
      </c>
      <c r="M84" s="2">
        <f>'Set a analizar'!M1053</f>
        <v>0</v>
      </c>
      <c r="N84" s="2">
        <f>'Set a analizar'!N1053</f>
        <v>0</v>
      </c>
      <c r="O84" s="2">
        <f>'Set a analizar'!O1053</f>
        <v>46281</v>
      </c>
      <c r="P84" s="2">
        <f>'Set a analizar'!P1053</f>
        <v>0.93569999999999998</v>
      </c>
      <c r="Q84" s="2">
        <f>'Set a analizar'!Q1053</f>
        <v>0</v>
      </c>
    </row>
    <row r="85" spans="2:17" ht="30" x14ac:dyDescent="0.25">
      <c r="B85" s="2">
        <f>'Set a analizar'!B1054</f>
        <v>-1</v>
      </c>
      <c r="C85" s="2" t="str">
        <f>'Set a analizar'!C1054</f>
        <v>B16</v>
      </c>
      <c r="D85" s="2">
        <f>'Set a analizar'!D1054</f>
        <v>16</v>
      </c>
      <c r="E85" s="2" t="str">
        <f>'Set a analizar'!E1054</f>
        <v>SY</v>
      </c>
      <c r="F85" s="2" t="str">
        <f>'Set a analizar'!F1054</f>
        <v>LinRespSpec</v>
      </c>
      <c r="G85" s="2" t="str">
        <f>'Set a analizar'!G1054</f>
        <v>Max</v>
      </c>
      <c r="H85" s="2">
        <f>'Set a analizar'!H1054</f>
        <v>0.15</v>
      </c>
      <c r="I85" s="2">
        <f>'Set a analizar'!I1054</f>
        <v>0</v>
      </c>
      <c r="J85" s="2">
        <f>'Set a analizar'!J1054</f>
        <v>1.17E-2</v>
      </c>
      <c r="K85" s="2">
        <f>'Set a analizar'!K1054</f>
        <v>0</v>
      </c>
      <c r="L85" s="2">
        <f>'Set a analizar'!L1054</f>
        <v>0</v>
      </c>
      <c r="M85" s="2">
        <f>'Set a analizar'!M1054</f>
        <v>0</v>
      </c>
      <c r="N85" s="2">
        <f>'Set a analizar'!N1054</f>
        <v>1.7100000000000001E-2</v>
      </c>
      <c r="O85" s="2">
        <f>'Set a analizar'!O1054</f>
        <v>46038</v>
      </c>
      <c r="P85" s="2">
        <f>'Set a analizar'!P1054</f>
        <v>0.15</v>
      </c>
      <c r="Q85" s="2">
        <f>'Set a analizar'!Q1054</f>
        <v>0</v>
      </c>
    </row>
    <row r="86" spans="2:17" ht="30" x14ac:dyDescent="0.25">
      <c r="B86" s="2">
        <f>'Set a analizar'!B1055</f>
        <v>-1</v>
      </c>
      <c r="C86" s="2" t="str">
        <f>'Set a analizar'!C1055</f>
        <v>B16</v>
      </c>
      <c r="D86" s="2">
        <f>'Set a analizar'!D1055</f>
        <v>16</v>
      </c>
      <c r="E86" s="2" t="str">
        <f>'Set a analizar'!E1055</f>
        <v>SY</v>
      </c>
      <c r="F86" s="2" t="str">
        <f>'Set a analizar'!F1055</f>
        <v>LinRespSpec</v>
      </c>
      <c r="G86" s="2" t="str">
        <f>'Set a analizar'!G1055</f>
        <v>Max</v>
      </c>
      <c r="H86" s="2">
        <f>'Set a analizar'!H1055</f>
        <v>0.52549999999999997</v>
      </c>
      <c r="I86" s="2">
        <f>'Set a analizar'!I1055</f>
        <v>0</v>
      </c>
      <c r="J86" s="2">
        <f>'Set a analizar'!J1055</f>
        <v>1.17E-2</v>
      </c>
      <c r="K86" s="2">
        <f>'Set a analizar'!K1055</f>
        <v>0</v>
      </c>
      <c r="L86" s="2">
        <f>'Set a analizar'!L1055</f>
        <v>0</v>
      </c>
      <c r="M86" s="2">
        <f>'Set a analizar'!M1055</f>
        <v>0</v>
      </c>
      <c r="N86" s="2">
        <f>'Set a analizar'!N1055</f>
        <v>1.2800000000000001E-2</v>
      </c>
      <c r="O86" s="2">
        <f>'Set a analizar'!O1055</f>
        <v>46038</v>
      </c>
      <c r="P86" s="2">
        <f>'Set a analizar'!P1055</f>
        <v>0.52549999999999997</v>
      </c>
      <c r="Q86" s="2">
        <f>'Set a analizar'!Q1055</f>
        <v>0</v>
      </c>
    </row>
    <row r="87" spans="2:17" ht="30" x14ac:dyDescent="0.25">
      <c r="B87" s="2">
        <f>'Set a analizar'!B1056</f>
        <v>-1</v>
      </c>
      <c r="C87" s="2" t="str">
        <f>'Set a analizar'!C1056</f>
        <v>B16</v>
      </c>
      <c r="D87" s="2">
        <f>'Set a analizar'!D1056</f>
        <v>16</v>
      </c>
      <c r="E87" s="2" t="str">
        <f>'Set a analizar'!E1056</f>
        <v>SY</v>
      </c>
      <c r="F87" s="2" t="str">
        <f>'Set a analizar'!F1056</f>
        <v>LinRespSpec</v>
      </c>
      <c r="G87" s="2" t="str">
        <f>'Set a analizar'!G1056</f>
        <v>Max</v>
      </c>
      <c r="H87" s="2">
        <f>'Set a analizar'!H1056</f>
        <v>0.90090000000000003</v>
      </c>
      <c r="I87" s="2">
        <f>'Set a analizar'!I1056</f>
        <v>0</v>
      </c>
      <c r="J87" s="2">
        <f>'Set a analizar'!J1056</f>
        <v>1.17E-2</v>
      </c>
      <c r="K87" s="2">
        <f>'Set a analizar'!K1056</f>
        <v>0</v>
      </c>
      <c r="L87" s="2">
        <f>'Set a analizar'!L1056</f>
        <v>0</v>
      </c>
      <c r="M87" s="2">
        <f>'Set a analizar'!M1056</f>
        <v>0</v>
      </c>
      <c r="N87" s="2">
        <f>'Set a analizar'!N1056</f>
        <v>8.5000000000000006E-3</v>
      </c>
      <c r="O87" s="2">
        <f>'Set a analizar'!O1056</f>
        <v>46038</v>
      </c>
      <c r="P87" s="2">
        <f>'Set a analizar'!P1056</f>
        <v>0.90090000000000003</v>
      </c>
      <c r="Q87" s="2">
        <f>'Set a analizar'!Q1056</f>
        <v>0</v>
      </c>
    </row>
    <row r="88" spans="2:17" ht="30" x14ac:dyDescent="0.25">
      <c r="B88" s="2">
        <f>'Set a analizar'!B1057</f>
        <v>-1</v>
      </c>
      <c r="C88" s="2" t="str">
        <f>'Set a analizar'!C1057</f>
        <v>B16</v>
      </c>
      <c r="D88" s="2">
        <f>'Set a analizar'!D1057</f>
        <v>16</v>
      </c>
      <c r="E88" s="2" t="str">
        <f>'Set a analizar'!E1057</f>
        <v>SY</v>
      </c>
      <c r="F88" s="2" t="str">
        <f>'Set a analizar'!F1057</f>
        <v>LinRespSpec</v>
      </c>
      <c r="G88" s="2" t="str">
        <f>'Set a analizar'!G1057</f>
        <v>Max</v>
      </c>
      <c r="H88" s="2">
        <f>'Set a analizar'!H1057</f>
        <v>0.90090000000000003</v>
      </c>
      <c r="I88" s="2">
        <f>'Set a analizar'!I1057</f>
        <v>0</v>
      </c>
      <c r="J88" s="2">
        <f>'Set a analizar'!J1057</f>
        <v>7.7999999999999996E-3</v>
      </c>
      <c r="K88" s="2">
        <f>'Set a analizar'!K1057</f>
        <v>0</v>
      </c>
      <c r="L88" s="2">
        <f>'Set a analizar'!L1057</f>
        <v>0</v>
      </c>
      <c r="M88" s="2">
        <f>'Set a analizar'!M1057</f>
        <v>0</v>
      </c>
      <c r="N88" s="2">
        <f>'Set a analizar'!N1057</f>
        <v>8.0999999999999996E-3</v>
      </c>
      <c r="O88" s="2">
        <f>'Set a analizar'!O1057</f>
        <v>46069</v>
      </c>
      <c r="P88" s="2">
        <f>'Set a analizar'!P1057</f>
        <v>0</v>
      </c>
      <c r="Q88" s="2">
        <f>'Set a analizar'!Q1057</f>
        <v>0</v>
      </c>
    </row>
    <row r="89" spans="2:17" ht="30" x14ac:dyDescent="0.25">
      <c r="B89" s="2">
        <f>'Set a analizar'!B1058</f>
        <v>-1</v>
      </c>
      <c r="C89" s="2" t="str">
        <f>'Set a analizar'!C1058</f>
        <v>B16</v>
      </c>
      <c r="D89" s="2">
        <f>'Set a analizar'!D1058</f>
        <v>16</v>
      </c>
      <c r="E89" s="2" t="str">
        <f>'Set a analizar'!E1058</f>
        <v>SY</v>
      </c>
      <c r="F89" s="2" t="str">
        <f>'Set a analizar'!F1058</f>
        <v>LinRespSpec</v>
      </c>
      <c r="G89" s="2" t="str">
        <f>'Set a analizar'!G1058</f>
        <v>Max</v>
      </c>
      <c r="H89" s="2">
        <f>'Set a analizar'!H1058</f>
        <v>1.3513999999999999</v>
      </c>
      <c r="I89" s="2">
        <f>'Set a analizar'!I1058</f>
        <v>0</v>
      </c>
      <c r="J89" s="2">
        <f>'Set a analizar'!J1058</f>
        <v>7.7999999999999996E-3</v>
      </c>
      <c r="K89" s="2">
        <f>'Set a analizar'!K1058</f>
        <v>0</v>
      </c>
      <c r="L89" s="2">
        <f>'Set a analizar'!L1058</f>
        <v>0</v>
      </c>
      <c r="M89" s="2">
        <f>'Set a analizar'!M1058</f>
        <v>0</v>
      </c>
      <c r="N89" s="2">
        <f>'Set a analizar'!N1058</f>
        <v>4.7000000000000002E-3</v>
      </c>
      <c r="O89" s="2">
        <f>'Set a analizar'!O1058</f>
        <v>46069</v>
      </c>
      <c r="P89" s="2">
        <f>'Set a analizar'!P1058</f>
        <v>0.45050000000000001</v>
      </c>
      <c r="Q89" s="2">
        <f>'Set a analizar'!Q1058</f>
        <v>0</v>
      </c>
    </row>
    <row r="90" spans="2:17" ht="30" x14ac:dyDescent="0.25">
      <c r="B90" s="2">
        <f>'Set a analizar'!B1059</f>
        <v>-1</v>
      </c>
      <c r="C90" s="2" t="str">
        <f>'Set a analizar'!C1059</f>
        <v>B16</v>
      </c>
      <c r="D90" s="2">
        <f>'Set a analizar'!D1059</f>
        <v>16</v>
      </c>
      <c r="E90" s="2" t="str">
        <f>'Set a analizar'!E1059</f>
        <v>SY</v>
      </c>
      <c r="F90" s="2" t="str">
        <f>'Set a analizar'!F1059</f>
        <v>LinRespSpec</v>
      </c>
      <c r="G90" s="2" t="str">
        <f>'Set a analizar'!G1059</f>
        <v>Max</v>
      </c>
      <c r="H90" s="2">
        <f>'Set a analizar'!H1059</f>
        <v>1.8019000000000001</v>
      </c>
      <c r="I90" s="2">
        <f>'Set a analizar'!I1059</f>
        <v>0</v>
      </c>
      <c r="J90" s="2">
        <f>'Set a analizar'!J1059</f>
        <v>7.7999999999999996E-3</v>
      </c>
      <c r="K90" s="2">
        <f>'Set a analizar'!K1059</f>
        <v>0</v>
      </c>
      <c r="L90" s="2">
        <f>'Set a analizar'!L1059</f>
        <v>0</v>
      </c>
      <c r="M90" s="2">
        <f>'Set a analizar'!M1059</f>
        <v>0</v>
      </c>
      <c r="N90" s="2">
        <f>'Set a analizar'!N1059</f>
        <v>2E-3</v>
      </c>
      <c r="O90" s="2">
        <f>'Set a analizar'!O1059</f>
        <v>46069</v>
      </c>
      <c r="P90" s="2">
        <f>'Set a analizar'!P1059</f>
        <v>0.90090000000000003</v>
      </c>
      <c r="Q90" s="2">
        <f>'Set a analizar'!Q1059</f>
        <v>0</v>
      </c>
    </row>
    <row r="91" spans="2:17" ht="30" x14ac:dyDescent="0.25">
      <c r="B91" s="2">
        <f>'Set a analizar'!B1060</f>
        <v>-1</v>
      </c>
      <c r="C91" s="2" t="str">
        <f>'Set a analizar'!C1060</f>
        <v>B16</v>
      </c>
      <c r="D91" s="2">
        <f>'Set a analizar'!D1060</f>
        <v>16</v>
      </c>
      <c r="E91" s="2" t="str">
        <f>'Set a analizar'!E1060</f>
        <v>SY</v>
      </c>
      <c r="F91" s="2" t="str">
        <f>'Set a analizar'!F1060</f>
        <v>LinRespSpec</v>
      </c>
      <c r="G91" s="2" t="str">
        <f>'Set a analizar'!G1060</f>
        <v>Max</v>
      </c>
      <c r="H91" s="2">
        <f>'Set a analizar'!H1060</f>
        <v>1.8019000000000001</v>
      </c>
      <c r="I91" s="2">
        <f>'Set a analizar'!I1060</f>
        <v>0</v>
      </c>
      <c r="J91" s="2">
        <f>'Set a analizar'!J1060</f>
        <v>4.3E-3</v>
      </c>
      <c r="K91" s="2">
        <f>'Set a analizar'!K1060</f>
        <v>0</v>
      </c>
      <c r="L91" s="2">
        <f>'Set a analizar'!L1060</f>
        <v>0</v>
      </c>
      <c r="M91" s="2">
        <f>'Set a analizar'!M1060</f>
        <v>0</v>
      </c>
      <c r="N91" s="2">
        <f>'Set a analizar'!N1060</f>
        <v>1.9E-3</v>
      </c>
      <c r="O91" s="2">
        <f>'Set a analizar'!O1060</f>
        <v>46097</v>
      </c>
      <c r="P91" s="2">
        <f>'Set a analizar'!P1060</f>
        <v>0</v>
      </c>
      <c r="Q91" s="2">
        <f>'Set a analizar'!Q1060</f>
        <v>0</v>
      </c>
    </row>
    <row r="92" spans="2:17" ht="30" x14ac:dyDescent="0.25">
      <c r="B92" s="2">
        <f>'Set a analizar'!B1061</f>
        <v>-1</v>
      </c>
      <c r="C92" s="2" t="str">
        <f>'Set a analizar'!C1061</f>
        <v>B16</v>
      </c>
      <c r="D92" s="2">
        <f>'Set a analizar'!D1061</f>
        <v>16</v>
      </c>
      <c r="E92" s="2" t="str">
        <f>'Set a analizar'!E1061</f>
        <v>SY</v>
      </c>
      <c r="F92" s="2" t="str">
        <f>'Set a analizar'!F1061</f>
        <v>LinRespSpec</v>
      </c>
      <c r="G92" s="2" t="str">
        <f>'Set a analizar'!G1061</f>
        <v>Max</v>
      </c>
      <c r="H92" s="2">
        <f>'Set a analizar'!H1061</f>
        <v>2.2696999999999998</v>
      </c>
      <c r="I92" s="2">
        <f>'Set a analizar'!I1061</f>
        <v>0</v>
      </c>
      <c r="J92" s="2">
        <f>'Set a analizar'!J1061</f>
        <v>4.3E-3</v>
      </c>
      <c r="K92" s="2">
        <f>'Set a analizar'!K1061</f>
        <v>0</v>
      </c>
      <c r="L92" s="2">
        <f>'Set a analizar'!L1061</f>
        <v>0</v>
      </c>
      <c r="M92" s="2">
        <f>'Set a analizar'!M1061</f>
        <v>0</v>
      </c>
      <c r="N92" s="2">
        <f>'Set a analizar'!N1061</f>
        <v>2.0999999999999999E-3</v>
      </c>
      <c r="O92" s="2">
        <f>'Set a analizar'!O1061</f>
        <v>46097</v>
      </c>
      <c r="P92" s="2">
        <f>'Set a analizar'!P1061</f>
        <v>0.46789999999999998</v>
      </c>
      <c r="Q92" s="2">
        <f>'Set a analizar'!Q1061</f>
        <v>0</v>
      </c>
    </row>
    <row r="93" spans="2:17" ht="30" x14ac:dyDescent="0.25">
      <c r="B93" s="2">
        <f>'Set a analizar'!B1062</f>
        <v>-1</v>
      </c>
      <c r="C93" s="2" t="str">
        <f>'Set a analizar'!C1062</f>
        <v>B16</v>
      </c>
      <c r="D93" s="2">
        <f>'Set a analizar'!D1062</f>
        <v>16</v>
      </c>
      <c r="E93" s="2" t="str">
        <f>'Set a analizar'!E1062</f>
        <v>SY</v>
      </c>
      <c r="F93" s="2" t="str">
        <f>'Set a analizar'!F1062</f>
        <v>LinRespSpec</v>
      </c>
      <c r="G93" s="2" t="str">
        <f>'Set a analizar'!G1062</f>
        <v>Max</v>
      </c>
      <c r="H93" s="2">
        <f>'Set a analizar'!H1062</f>
        <v>2.7376</v>
      </c>
      <c r="I93" s="2">
        <f>'Set a analizar'!I1062</f>
        <v>0</v>
      </c>
      <c r="J93" s="2">
        <f>'Set a analizar'!J1062</f>
        <v>4.3E-3</v>
      </c>
      <c r="K93" s="2">
        <f>'Set a analizar'!K1062</f>
        <v>0</v>
      </c>
      <c r="L93" s="2">
        <f>'Set a analizar'!L1062</f>
        <v>0</v>
      </c>
      <c r="M93" s="2">
        <f>'Set a analizar'!M1062</f>
        <v>0</v>
      </c>
      <c r="N93" s="2">
        <f>'Set a analizar'!N1062</f>
        <v>3.7000000000000002E-3</v>
      </c>
      <c r="O93" s="2">
        <f>'Set a analizar'!O1062</f>
        <v>46097</v>
      </c>
      <c r="P93" s="2">
        <f>'Set a analizar'!P1062</f>
        <v>0.93569999999999998</v>
      </c>
      <c r="Q93" s="2">
        <f>'Set a analizar'!Q1062</f>
        <v>0</v>
      </c>
    </row>
    <row r="94" spans="2:17" ht="30" x14ac:dyDescent="0.25">
      <c r="B94" s="2">
        <f>'Set a analizar'!B1063</f>
        <v>-1</v>
      </c>
      <c r="C94" s="2" t="str">
        <f>'Set a analizar'!C1063</f>
        <v>B16</v>
      </c>
      <c r="D94" s="2">
        <f>'Set a analizar'!D1063</f>
        <v>16</v>
      </c>
      <c r="E94" s="2" t="str">
        <f>'Set a analizar'!E1063</f>
        <v>SY</v>
      </c>
      <c r="F94" s="2" t="str">
        <f>'Set a analizar'!F1063</f>
        <v>LinRespSpec</v>
      </c>
      <c r="G94" s="2" t="str">
        <f>'Set a analizar'!G1063</f>
        <v>Max</v>
      </c>
      <c r="H94" s="2">
        <f>'Set a analizar'!H1063</f>
        <v>2.7376</v>
      </c>
      <c r="I94" s="2">
        <f>'Set a analizar'!I1063</f>
        <v>0</v>
      </c>
      <c r="J94" s="2">
        <f>'Set a analizar'!J1063</f>
        <v>2E-3</v>
      </c>
      <c r="K94" s="2">
        <f>'Set a analizar'!K1063</f>
        <v>0</v>
      </c>
      <c r="L94" s="2">
        <f>'Set a analizar'!L1063</f>
        <v>0</v>
      </c>
      <c r="M94" s="2">
        <f>'Set a analizar'!M1063</f>
        <v>0</v>
      </c>
      <c r="N94" s="2">
        <f>'Set a analizar'!N1063</f>
        <v>3.8E-3</v>
      </c>
      <c r="O94" s="2">
        <f>'Set a analizar'!O1063</f>
        <v>46128</v>
      </c>
      <c r="P94" s="2">
        <f>'Set a analizar'!P1063</f>
        <v>0</v>
      </c>
      <c r="Q94" s="2">
        <f>'Set a analizar'!Q1063</f>
        <v>0</v>
      </c>
    </row>
    <row r="95" spans="2:17" ht="30" x14ac:dyDescent="0.25">
      <c r="B95" s="2">
        <f>'Set a analizar'!B1064</f>
        <v>-1</v>
      </c>
      <c r="C95" s="2" t="str">
        <f>'Set a analizar'!C1064</f>
        <v>B16</v>
      </c>
      <c r="D95" s="2">
        <f>'Set a analizar'!D1064</f>
        <v>16</v>
      </c>
      <c r="E95" s="2" t="str">
        <f>'Set a analizar'!E1064</f>
        <v>SY</v>
      </c>
      <c r="F95" s="2" t="str">
        <f>'Set a analizar'!F1064</f>
        <v>LinRespSpec</v>
      </c>
      <c r="G95" s="2" t="str">
        <f>'Set a analizar'!G1064</f>
        <v>Max</v>
      </c>
      <c r="H95" s="2">
        <f>'Set a analizar'!H1064</f>
        <v>3.2054</v>
      </c>
      <c r="I95" s="2">
        <f>'Set a analizar'!I1064</f>
        <v>0</v>
      </c>
      <c r="J95" s="2">
        <f>'Set a analizar'!J1064</f>
        <v>2E-3</v>
      </c>
      <c r="K95" s="2">
        <f>'Set a analizar'!K1064</f>
        <v>0</v>
      </c>
      <c r="L95" s="2">
        <f>'Set a analizar'!L1064</f>
        <v>0</v>
      </c>
      <c r="M95" s="2">
        <f>'Set a analizar'!M1064</f>
        <v>0</v>
      </c>
      <c r="N95" s="2">
        <f>'Set a analizar'!N1064</f>
        <v>4.4000000000000003E-3</v>
      </c>
      <c r="O95" s="2">
        <f>'Set a analizar'!O1064</f>
        <v>46128</v>
      </c>
      <c r="P95" s="2">
        <f>'Set a analizar'!P1064</f>
        <v>0.46789999999999998</v>
      </c>
      <c r="Q95" s="2">
        <f>'Set a analizar'!Q1064</f>
        <v>0</v>
      </c>
    </row>
    <row r="96" spans="2:17" ht="30" x14ac:dyDescent="0.25">
      <c r="B96" s="2">
        <f>'Set a analizar'!B1065</f>
        <v>-1</v>
      </c>
      <c r="C96" s="2" t="str">
        <f>'Set a analizar'!C1065</f>
        <v>B16</v>
      </c>
      <c r="D96" s="2">
        <f>'Set a analizar'!D1065</f>
        <v>16</v>
      </c>
      <c r="E96" s="2" t="str">
        <f>'Set a analizar'!E1065</f>
        <v>SY</v>
      </c>
      <c r="F96" s="2" t="str">
        <f>'Set a analizar'!F1065</f>
        <v>LinRespSpec</v>
      </c>
      <c r="G96" s="2" t="str">
        <f>'Set a analizar'!G1065</f>
        <v>Max</v>
      </c>
      <c r="H96" s="2">
        <f>'Set a analizar'!H1065</f>
        <v>3.6732999999999998</v>
      </c>
      <c r="I96" s="2">
        <f>'Set a analizar'!I1065</f>
        <v>0</v>
      </c>
      <c r="J96" s="2">
        <f>'Set a analizar'!J1065</f>
        <v>2E-3</v>
      </c>
      <c r="K96" s="2">
        <f>'Set a analizar'!K1065</f>
        <v>0</v>
      </c>
      <c r="L96" s="2">
        <f>'Set a analizar'!L1065</f>
        <v>0</v>
      </c>
      <c r="M96" s="2">
        <f>'Set a analizar'!M1065</f>
        <v>0</v>
      </c>
      <c r="N96" s="2">
        <f>'Set a analizar'!N1065</f>
        <v>5.1999999999999998E-3</v>
      </c>
      <c r="O96" s="2">
        <f>'Set a analizar'!O1065</f>
        <v>46128</v>
      </c>
      <c r="P96" s="2">
        <f>'Set a analizar'!P1065</f>
        <v>0.93569999999999998</v>
      </c>
      <c r="Q96" s="2">
        <f>'Set a analizar'!Q1065</f>
        <v>0</v>
      </c>
    </row>
    <row r="97" spans="2:17" ht="30" x14ac:dyDescent="0.25">
      <c r="B97" s="2">
        <f>'Set a analizar'!B1066</f>
        <v>-1</v>
      </c>
      <c r="C97" s="2" t="str">
        <f>'Set a analizar'!C1066</f>
        <v>B16</v>
      </c>
      <c r="D97" s="2">
        <f>'Set a analizar'!D1066</f>
        <v>16</v>
      </c>
      <c r="E97" s="2" t="str">
        <f>'Set a analizar'!E1066</f>
        <v>SY</v>
      </c>
      <c r="F97" s="2" t="str">
        <f>'Set a analizar'!F1066</f>
        <v>LinRespSpec</v>
      </c>
      <c r="G97" s="2" t="str">
        <f>'Set a analizar'!G1066</f>
        <v>Max</v>
      </c>
      <c r="H97" s="2">
        <f>'Set a analizar'!H1066</f>
        <v>3.6732999999999998</v>
      </c>
      <c r="I97" s="2">
        <f>'Set a analizar'!I1066</f>
        <v>0</v>
      </c>
      <c r="J97" s="2">
        <f>'Set a analizar'!J1066</f>
        <v>1.2999999999999999E-3</v>
      </c>
      <c r="K97" s="2">
        <f>'Set a analizar'!K1066</f>
        <v>0</v>
      </c>
      <c r="L97" s="2">
        <f>'Set a analizar'!L1066</f>
        <v>0</v>
      </c>
      <c r="M97" s="2">
        <f>'Set a analizar'!M1066</f>
        <v>0</v>
      </c>
      <c r="N97" s="2">
        <f>'Set a analizar'!N1066</f>
        <v>5.1999999999999998E-3</v>
      </c>
      <c r="O97" s="2">
        <f>'Set a analizar'!O1066</f>
        <v>46158</v>
      </c>
      <c r="P97" s="2">
        <f>'Set a analizar'!P1066</f>
        <v>0</v>
      </c>
      <c r="Q97" s="2">
        <f>'Set a analizar'!Q1066</f>
        <v>0</v>
      </c>
    </row>
    <row r="98" spans="2:17" ht="30" x14ac:dyDescent="0.25">
      <c r="B98" s="2">
        <f>'Set a analizar'!B1067</f>
        <v>-1</v>
      </c>
      <c r="C98" s="2" t="str">
        <f>'Set a analizar'!C1067</f>
        <v>B16</v>
      </c>
      <c r="D98" s="2">
        <f>'Set a analizar'!D1067</f>
        <v>16</v>
      </c>
      <c r="E98" s="2" t="str">
        <f>'Set a analizar'!E1067</f>
        <v>SY</v>
      </c>
      <c r="F98" s="2" t="str">
        <f>'Set a analizar'!F1067</f>
        <v>LinRespSpec</v>
      </c>
      <c r="G98" s="2" t="str">
        <f>'Set a analizar'!G1067</f>
        <v>Max</v>
      </c>
      <c r="H98" s="2">
        <f>'Set a analizar'!H1067</f>
        <v>4.1410999999999998</v>
      </c>
      <c r="I98" s="2">
        <f>'Set a analizar'!I1067</f>
        <v>0</v>
      </c>
      <c r="J98" s="2">
        <f>'Set a analizar'!J1067</f>
        <v>1.2999999999999999E-3</v>
      </c>
      <c r="K98" s="2">
        <f>'Set a analizar'!K1067</f>
        <v>0</v>
      </c>
      <c r="L98" s="2">
        <f>'Set a analizar'!L1067</f>
        <v>0</v>
      </c>
      <c r="M98" s="2">
        <f>'Set a analizar'!M1067</f>
        <v>0</v>
      </c>
      <c r="N98" s="2">
        <f>'Set a analizar'!N1067</f>
        <v>5.1999999999999998E-3</v>
      </c>
      <c r="O98" s="2">
        <f>'Set a analizar'!O1067</f>
        <v>46158</v>
      </c>
      <c r="P98" s="2">
        <f>'Set a analizar'!P1067</f>
        <v>0.46789999999999998</v>
      </c>
      <c r="Q98" s="2">
        <f>'Set a analizar'!Q1067</f>
        <v>0</v>
      </c>
    </row>
    <row r="99" spans="2:17" ht="30" x14ac:dyDescent="0.25">
      <c r="B99" s="2">
        <f>'Set a analizar'!B1068</f>
        <v>-1</v>
      </c>
      <c r="C99" s="2" t="str">
        <f>'Set a analizar'!C1068</f>
        <v>B16</v>
      </c>
      <c r="D99" s="2">
        <f>'Set a analizar'!D1068</f>
        <v>16</v>
      </c>
      <c r="E99" s="2" t="str">
        <f>'Set a analizar'!E1068</f>
        <v>SY</v>
      </c>
      <c r="F99" s="2" t="str">
        <f>'Set a analizar'!F1068</f>
        <v>LinRespSpec</v>
      </c>
      <c r="G99" s="2" t="str">
        <f>'Set a analizar'!G1068</f>
        <v>Max</v>
      </c>
      <c r="H99" s="2">
        <f>'Set a analizar'!H1068</f>
        <v>4.609</v>
      </c>
      <c r="I99" s="2">
        <f>'Set a analizar'!I1068</f>
        <v>0</v>
      </c>
      <c r="J99" s="2">
        <f>'Set a analizar'!J1068</f>
        <v>1.2999999999999999E-3</v>
      </c>
      <c r="K99" s="2">
        <f>'Set a analizar'!K1068</f>
        <v>0</v>
      </c>
      <c r="L99" s="2">
        <f>'Set a analizar'!L1068</f>
        <v>0</v>
      </c>
      <c r="M99" s="2">
        <f>'Set a analizar'!M1068</f>
        <v>0</v>
      </c>
      <c r="N99" s="2">
        <f>'Set a analizar'!N1068</f>
        <v>5.1999999999999998E-3</v>
      </c>
      <c r="O99" s="2">
        <f>'Set a analizar'!O1068</f>
        <v>46158</v>
      </c>
      <c r="P99" s="2">
        <f>'Set a analizar'!P1068</f>
        <v>0.93569999999999998</v>
      </c>
      <c r="Q99" s="2">
        <f>'Set a analizar'!Q1068</f>
        <v>0</v>
      </c>
    </row>
    <row r="100" spans="2:17" ht="30" x14ac:dyDescent="0.25">
      <c r="B100" s="2">
        <f>'Set a analizar'!B1069</f>
        <v>-1</v>
      </c>
      <c r="C100" s="2" t="str">
        <f>'Set a analizar'!C1069</f>
        <v>B16</v>
      </c>
      <c r="D100" s="2">
        <f>'Set a analizar'!D1069</f>
        <v>16</v>
      </c>
      <c r="E100" s="2" t="str">
        <f>'Set a analizar'!E1069</f>
        <v>SY</v>
      </c>
      <c r="F100" s="2" t="str">
        <f>'Set a analizar'!F1069</f>
        <v>LinRespSpec</v>
      </c>
      <c r="G100" s="2" t="str">
        <f>'Set a analizar'!G1069</f>
        <v>Max</v>
      </c>
      <c r="H100" s="2">
        <f>'Set a analizar'!H1069</f>
        <v>4.609</v>
      </c>
      <c r="I100" s="2">
        <f>'Set a analizar'!I1069</f>
        <v>0</v>
      </c>
      <c r="J100" s="2">
        <f>'Set a analizar'!J1069</f>
        <v>1.8E-3</v>
      </c>
      <c r="K100" s="2">
        <f>'Set a analizar'!K1069</f>
        <v>0</v>
      </c>
      <c r="L100" s="2">
        <f>'Set a analizar'!L1069</f>
        <v>0</v>
      </c>
      <c r="M100" s="2">
        <f>'Set a analizar'!M1069</f>
        <v>0</v>
      </c>
      <c r="N100" s="2">
        <f>'Set a analizar'!N1069</f>
        <v>5.1999999999999998E-3</v>
      </c>
      <c r="O100" s="2">
        <f>'Set a analizar'!O1069</f>
        <v>46189</v>
      </c>
      <c r="P100" s="2">
        <f>'Set a analizar'!P1069</f>
        <v>0</v>
      </c>
      <c r="Q100" s="2">
        <f>'Set a analizar'!Q1069</f>
        <v>0</v>
      </c>
    </row>
    <row r="101" spans="2:17" ht="30" x14ac:dyDescent="0.25">
      <c r="B101" s="2">
        <f>'Set a analizar'!B1070</f>
        <v>-1</v>
      </c>
      <c r="C101" s="2" t="str">
        <f>'Set a analizar'!C1070</f>
        <v>B16</v>
      </c>
      <c r="D101" s="2">
        <f>'Set a analizar'!D1070</f>
        <v>16</v>
      </c>
      <c r="E101" s="2" t="str">
        <f>'Set a analizar'!E1070</f>
        <v>SY</v>
      </c>
      <c r="F101" s="2" t="str">
        <f>'Set a analizar'!F1070</f>
        <v>LinRespSpec</v>
      </c>
      <c r="G101" s="2" t="str">
        <f>'Set a analizar'!G1070</f>
        <v>Max</v>
      </c>
      <c r="H101" s="2">
        <f>'Set a analizar'!H1070</f>
        <v>5.0769000000000002</v>
      </c>
      <c r="I101" s="2">
        <f>'Set a analizar'!I1070</f>
        <v>0</v>
      </c>
      <c r="J101" s="2">
        <f>'Set a analizar'!J1070</f>
        <v>1.8E-3</v>
      </c>
      <c r="K101" s="2">
        <f>'Set a analizar'!K1070</f>
        <v>0</v>
      </c>
      <c r="L101" s="2">
        <f>'Set a analizar'!L1070</f>
        <v>0</v>
      </c>
      <c r="M101" s="2">
        <f>'Set a analizar'!M1070</f>
        <v>0</v>
      </c>
      <c r="N101" s="2">
        <f>'Set a analizar'!N1070</f>
        <v>4.8999999999999998E-3</v>
      </c>
      <c r="O101" s="2">
        <f>'Set a analizar'!O1070</f>
        <v>46189</v>
      </c>
      <c r="P101" s="2">
        <f>'Set a analizar'!P1070</f>
        <v>0.46789999999999998</v>
      </c>
      <c r="Q101" s="2">
        <f>'Set a analizar'!Q1070</f>
        <v>0</v>
      </c>
    </row>
    <row r="102" spans="2:17" ht="30" x14ac:dyDescent="0.25">
      <c r="B102" s="2">
        <f>'Set a analizar'!B1071</f>
        <v>-1</v>
      </c>
      <c r="C102" s="2" t="str">
        <f>'Set a analizar'!C1071</f>
        <v>B16</v>
      </c>
      <c r="D102" s="2">
        <f>'Set a analizar'!D1071</f>
        <v>16</v>
      </c>
      <c r="E102" s="2" t="str">
        <f>'Set a analizar'!E1071</f>
        <v>SY</v>
      </c>
      <c r="F102" s="2" t="str">
        <f>'Set a analizar'!F1071</f>
        <v>LinRespSpec</v>
      </c>
      <c r="G102" s="2" t="str">
        <f>'Set a analizar'!G1071</f>
        <v>Max</v>
      </c>
      <c r="H102" s="2">
        <f>'Set a analizar'!H1071</f>
        <v>5.5446999999999997</v>
      </c>
      <c r="I102" s="2">
        <f>'Set a analizar'!I1071</f>
        <v>0</v>
      </c>
      <c r="J102" s="2">
        <f>'Set a analizar'!J1071</f>
        <v>1.8E-3</v>
      </c>
      <c r="K102" s="2">
        <f>'Set a analizar'!K1071</f>
        <v>0</v>
      </c>
      <c r="L102" s="2">
        <f>'Set a analizar'!L1071</f>
        <v>0</v>
      </c>
      <c r="M102" s="2">
        <f>'Set a analizar'!M1071</f>
        <v>0</v>
      </c>
      <c r="N102" s="2">
        <f>'Set a analizar'!N1071</f>
        <v>4.7000000000000002E-3</v>
      </c>
      <c r="O102" s="2">
        <f>'Set a analizar'!O1071</f>
        <v>46189</v>
      </c>
      <c r="P102" s="2">
        <f>'Set a analizar'!P1071</f>
        <v>0.93569999999999998</v>
      </c>
      <c r="Q102" s="2">
        <f>'Set a analizar'!Q1071</f>
        <v>0</v>
      </c>
    </row>
    <row r="103" spans="2:17" ht="30" x14ac:dyDescent="0.25">
      <c r="B103" s="2">
        <f>'Set a analizar'!B1072</f>
        <v>-1</v>
      </c>
      <c r="C103" s="2" t="str">
        <f>'Set a analizar'!C1072</f>
        <v>B16</v>
      </c>
      <c r="D103" s="2">
        <f>'Set a analizar'!D1072</f>
        <v>16</v>
      </c>
      <c r="E103" s="2" t="str">
        <f>'Set a analizar'!E1072</f>
        <v>SY</v>
      </c>
      <c r="F103" s="2" t="str">
        <f>'Set a analizar'!F1072</f>
        <v>LinRespSpec</v>
      </c>
      <c r="G103" s="2" t="str">
        <f>'Set a analizar'!G1072</f>
        <v>Max</v>
      </c>
      <c r="H103" s="2">
        <f>'Set a analizar'!H1072</f>
        <v>5.5446999999999997</v>
      </c>
      <c r="I103" s="2">
        <f>'Set a analizar'!I1072</f>
        <v>0</v>
      </c>
      <c r="J103" s="2">
        <f>'Set a analizar'!J1072</f>
        <v>2E-3</v>
      </c>
      <c r="K103" s="2">
        <f>'Set a analizar'!K1072</f>
        <v>0</v>
      </c>
      <c r="L103" s="2">
        <f>'Set a analizar'!L1072</f>
        <v>0</v>
      </c>
      <c r="M103" s="2">
        <f>'Set a analizar'!M1072</f>
        <v>0</v>
      </c>
      <c r="N103" s="2">
        <f>'Set a analizar'!N1072</f>
        <v>4.7000000000000002E-3</v>
      </c>
      <c r="O103" s="2">
        <f>'Set a analizar'!O1072</f>
        <v>46219</v>
      </c>
      <c r="P103" s="2">
        <f>'Set a analizar'!P1072</f>
        <v>0</v>
      </c>
      <c r="Q103" s="2">
        <f>'Set a analizar'!Q1072</f>
        <v>0</v>
      </c>
    </row>
    <row r="104" spans="2:17" ht="30" x14ac:dyDescent="0.25">
      <c r="B104" s="2">
        <f>'Set a analizar'!B1073</f>
        <v>-1</v>
      </c>
      <c r="C104" s="2" t="str">
        <f>'Set a analizar'!C1073</f>
        <v>B16</v>
      </c>
      <c r="D104" s="2">
        <f>'Set a analizar'!D1073</f>
        <v>16</v>
      </c>
      <c r="E104" s="2" t="str">
        <f>'Set a analizar'!E1073</f>
        <v>SY</v>
      </c>
      <c r="F104" s="2" t="str">
        <f>'Set a analizar'!F1073</f>
        <v>LinRespSpec</v>
      </c>
      <c r="G104" s="2" t="str">
        <f>'Set a analizar'!G1073</f>
        <v>Max</v>
      </c>
      <c r="H104" s="2">
        <f>'Set a analizar'!H1073</f>
        <v>6.0125999999999999</v>
      </c>
      <c r="I104" s="2">
        <f>'Set a analizar'!I1073</f>
        <v>0</v>
      </c>
      <c r="J104" s="2">
        <f>'Set a analizar'!J1073</f>
        <v>2E-3</v>
      </c>
      <c r="K104" s="2">
        <f>'Set a analizar'!K1073</f>
        <v>0</v>
      </c>
      <c r="L104" s="2">
        <f>'Set a analizar'!L1073</f>
        <v>0</v>
      </c>
      <c r="M104" s="2">
        <f>'Set a analizar'!M1073</f>
        <v>0</v>
      </c>
      <c r="N104" s="2">
        <f>'Set a analizar'!N1073</f>
        <v>4.4999999999999997E-3</v>
      </c>
      <c r="O104" s="2">
        <f>'Set a analizar'!O1073</f>
        <v>46219</v>
      </c>
      <c r="P104" s="2">
        <f>'Set a analizar'!P1073</f>
        <v>0.46789999999999998</v>
      </c>
      <c r="Q104" s="2">
        <f>'Set a analizar'!Q1073</f>
        <v>0</v>
      </c>
    </row>
    <row r="105" spans="2:17" ht="30" x14ac:dyDescent="0.25">
      <c r="B105" s="2">
        <f>'Set a analizar'!B1074</f>
        <v>-1</v>
      </c>
      <c r="C105" s="2" t="str">
        <f>'Set a analizar'!C1074</f>
        <v>B16</v>
      </c>
      <c r="D105" s="2">
        <f>'Set a analizar'!D1074</f>
        <v>16</v>
      </c>
      <c r="E105" s="2" t="str">
        <f>'Set a analizar'!E1074</f>
        <v>SY</v>
      </c>
      <c r="F105" s="2" t="str">
        <f>'Set a analizar'!F1074</f>
        <v>LinRespSpec</v>
      </c>
      <c r="G105" s="2" t="str">
        <f>'Set a analizar'!G1074</f>
        <v>Max</v>
      </c>
      <c r="H105" s="2">
        <f>'Set a analizar'!H1074</f>
        <v>6.4804000000000004</v>
      </c>
      <c r="I105" s="2">
        <f>'Set a analizar'!I1074</f>
        <v>0</v>
      </c>
      <c r="J105" s="2">
        <f>'Set a analizar'!J1074</f>
        <v>2E-3</v>
      </c>
      <c r="K105" s="2">
        <f>'Set a analizar'!K1074</f>
        <v>0</v>
      </c>
      <c r="L105" s="2">
        <f>'Set a analizar'!L1074</f>
        <v>0</v>
      </c>
      <c r="M105" s="2">
        <f>'Set a analizar'!M1074</f>
        <v>0</v>
      </c>
      <c r="N105" s="2">
        <f>'Set a analizar'!N1074</f>
        <v>4.4999999999999997E-3</v>
      </c>
      <c r="O105" s="2">
        <f>'Set a analizar'!O1074</f>
        <v>46219</v>
      </c>
      <c r="P105" s="2">
        <f>'Set a analizar'!P1074</f>
        <v>0.93569999999999998</v>
      </c>
      <c r="Q105" s="2">
        <f>'Set a analizar'!Q1074</f>
        <v>0</v>
      </c>
    </row>
    <row r="106" spans="2:17" ht="30" x14ac:dyDescent="0.25">
      <c r="B106" s="2">
        <f>'Set a analizar'!B1075</f>
        <v>-1</v>
      </c>
      <c r="C106" s="2" t="str">
        <f>'Set a analizar'!C1075</f>
        <v>B16</v>
      </c>
      <c r="D106" s="2">
        <f>'Set a analizar'!D1075</f>
        <v>16</v>
      </c>
      <c r="E106" s="2" t="str">
        <f>'Set a analizar'!E1075</f>
        <v>SY</v>
      </c>
      <c r="F106" s="2" t="str">
        <f>'Set a analizar'!F1075</f>
        <v>LinRespSpec</v>
      </c>
      <c r="G106" s="2" t="str">
        <f>'Set a analizar'!G1075</f>
        <v>Max</v>
      </c>
      <c r="H106" s="2">
        <f>'Set a analizar'!H1075</f>
        <v>6.4804000000000004</v>
      </c>
      <c r="I106" s="2">
        <f>'Set a analizar'!I1075</f>
        <v>0</v>
      </c>
      <c r="J106" s="2">
        <f>'Set a analizar'!J1075</f>
        <v>1.6000000000000001E-3</v>
      </c>
      <c r="K106" s="2">
        <f>'Set a analizar'!K1075</f>
        <v>0</v>
      </c>
      <c r="L106" s="2">
        <f>'Set a analizar'!L1075</f>
        <v>0</v>
      </c>
      <c r="M106" s="2">
        <f>'Set a analizar'!M1075</f>
        <v>0</v>
      </c>
      <c r="N106" s="2">
        <f>'Set a analizar'!N1075</f>
        <v>4.4000000000000003E-3</v>
      </c>
      <c r="O106" s="2">
        <f>'Set a analizar'!O1075</f>
        <v>46250</v>
      </c>
      <c r="P106" s="2">
        <f>'Set a analizar'!P1075</f>
        <v>0</v>
      </c>
      <c r="Q106" s="2">
        <f>'Set a analizar'!Q1075</f>
        <v>0</v>
      </c>
    </row>
    <row r="107" spans="2:17" ht="30" x14ac:dyDescent="0.25">
      <c r="B107" s="2">
        <f>'Set a analizar'!B1076</f>
        <v>-1</v>
      </c>
      <c r="C107" s="2" t="str">
        <f>'Set a analizar'!C1076</f>
        <v>B16</v>
      </c>
      <c r="D107" s="2">
        <f>'Set a analizar'!D1076</f>
        <v>16</v>
      </c>
      <c r="E107" s="2" t="str">
        <f>'Set a analizar'!E1076</f>
        <v>SY</v>
      </c>
      <c r="F107" s="2" t="str">
        <f>'Set a analizar'!F1076</f>
        <v>LinRespSpec</v>
      </c>
      <c r="G107" s="2" t="str">
        <f>'Set a analizar'!G1076</f>
        <v>Max</v>
      </c>
      <c r="H107" s="2">
        <f>'Set a analizar'!H1076</f>
        <v>6.9482999999999997</v>
      </c>
      <c r="I107" s="2">
        <f>'Set a analizar'!I1076</f>
        <v>0</v>
      </c>
      <c r="J107" s="2">
        <f>'Set a analizar'!J1076</f>
        <v>1.6000000000000001E-3</v>
      </c>
      <c r="K107" s="2">
        <f>'Set a analizar'!K1076</f>
        <v>0</v>
      </c>
      <c r="L107" s="2">
        <f>'Set a analizar'!L1076</f>
        <v>0</v>
      </c>
      <c r="M107" s="2">
        <f>'Set a analizar'!M1076</f>
        <v>0</v>
      </c>
      <c r="N107" s="2">
        <f>'Set a analizar'!N1076</f>
        <v>4.4000000000000003E-3</v>
      </c>
      <c r="O107" s="2">
        <f>'Set a analizar'!O1076</f>
        <v>46250</v>
      </c>
      <c r="P107" s="2">
        <f>'Set a analizar'!P1076</f>
        <v>0.46789999999999998</v>
      </c>
      <c r="Q107" s="2">
        <f>'Set a analizar'!Q1076</f>
        <v>0</v>
      </c>
    </row>
    <row r="108" spans="2:17" ht="30" x14ac:dyDescent="0.25">
      <c r="B108" s="2">
        <f>'Set a analizar'!B1077</f>
        <v>-1</v>
      </c>
      <c r="C108" s="2" t="str">
        <f>'Set a analizar'!C1077</f>
        <v>B16</v>
      </c>
      <c r="D108" s="2">
        <f>'Set a analizar'!D1077</f>
        <v>16</v>
      </c>
      <c r="E108" s="2" t="str">
        <f>'Set a analizar'!E1077</f>
        <v>SY</v>
      </c>
      <c r="F108" s="2" t="str">
        <f>'Set a analizar'!F1077</f>
        <v>LinRespSpec</v>
      </c>
      <c r="G108" s="2" t="str">
        <f>'Set a analizar'!G1077</f>
        <v>Max</v>
      </c>
      <c r="H108" s="2">
        <f>'Set a analizar'!H1077</f>
        <v>7.4161000000000001</v>
      </c>
      <c r="I108" s="2">
        <f>'Set a analizar'!I1077</f>
        <v>0</v>
      </c>
      <c r="J108" s="2">
        <f>'Set a analizar'!J1077</f>
        <v>1.6000000000000001E-3</v>
      </c>
      <c r="K108" s="2">
        <f>'Set a analizar'!K1077</f>
        <v>0</v>
      </c>
      <c r="L108" s="2">
        <f>'Set a analizar'!L1077</f>
        <v>0</v>
      </c>
      <c r="M108" s="2">
        <f>'Set a analizar'!M1077</f>
        <v>0</v>
      </c>
      <c r="N108" s="2">
        <f>'Set a analizar'!N1077</f>
        <v>4.4000000000000003E-3</v>
      </c>
      <c r="O108" s="2">
        <f>'Set a analizar'!O1077</f>
        <v>46250</v>
      </c>
      <c r="P108" s="2">
        <f>'Set a analizar'!P1077</f>
        <v>0.93569999999999998</v>
      </c>
      <c r="Q108" s="2">
        <f>'Set a analizar'!Q1077</f>
        <v>0</v>
      </c>
    </row>
    <row r="109" spans="2:17" ht="30" x14ac:dyDescent="0.25">
      <c r="B109" s="2">
        <f>'Set a analizar'!B1078</f>
        <v>-1</v>
      </c>
      <c r="C109" s="2" t="str">
        <f>'Set a analizar'!C1078</f>
        <v>B16</v>
      </c>
      <c r="D109" s="2">
        <f>'Set a analizar'!D1078</f>
        <v>16</v>
      </c>
      <c r="E109" s="2" t="str">
        <f>'Set a analizar'!E1078</f>
        <v>SY</v>
      </c>
      <c r="F109" s="2" t="str">
        <f>'Set a analizar'!F1078</f>
        <v>LinRespSpec</v>
      </c>
      <c r="G109" s="2" t="str">
        <f>'Set a analizar'!G1078</f>
        <v>Max</v>
      </c>
      <c r="H109" s="2">
        <f>'Set a analizar'!H1078</f>
        <v>7.4161000000000001</v>
      </c>
      <c r="I109" s="2">
        <f>'Set a analizar'!I1078</f>
        <v>0</v>
      </c>
      <c r="J109" s="2">
        <f>'Set a analizar'!J1078</f>
        <v>5.4999999999999997E-3</v>
      </c>
      <c r="K109" s="2">
        <f>'Set a analizar'!K1078</f>
        <v>0</v>
      </c>
      <c r="L109" s="2">
        <f>'Set a analizar'!L1078</f>
        <v>0</v>
      </c>
      <c r="M109" s="2">
        <f>'Set a analizar'!M1078</f>
        <v>0</v>
      </c>
      <c r="N109" s="2">
        <f>'Set a analizar'!N1078</f>
        <v>5.1999999999999998E-3</v>
      </c>
      <c r="O109" s="2">
        <f>'Set a analizar'!O1078</f>
        <v>46281</v>
      </c>
      <c r="P109" s="2">
        <f>'Set a analizar'!P1078</f>
        <v>0</v>
      </c>
      <c r="Q109" s="2">
        <f>'Set a analizar'!Q1078</f>
        <v>0</v>
      </c>
    </row>
    <row r="110" spans="2:17" ht="30" x14ac:dyDescent="0.25">
      <c r="B110" s="2">
        <f>'Set a analizar'!B1079</f>
        <v>-1</v>
      </c>
      <c r="C110" s="2" t="str">
        <f>'Set a analizar'!C1079</f>
        <v>B16</v>
      </c>
      <c r="D110" s="2">
        <f>'Set a analizar'!D1079</f>
        <v>16</v>
      </c>
      <c r="E110" s="2" t="str">
        <f>'Set a analizar'!E1079</f>
        <v>SY</v>
      </c>
      <c r="F110" s="2" t="str">
        <f>'Set a analizar'!F1079</f>
        <v>LinRespSpec</v>
      </c>
      <c r="G110" s="2" t="str">
        <f>'Set a analizar'!G1079</f>
        <v>Max</v>
      </c>
      <c r="H110" s="2">
        <f>'Set a analizar'!H1079</f>
        <v>7.8840000000000003</v>
      </c>
      <c r="I110" s="2">
        <f>'Set a analizar'!I1079</f>
        <v>0</v>
      </c>
      <c r="J110" s="2">
        <f>'Set a analizar'!J1079</f>
        <v>5.4999999999999997E-3</v>
      </c>
      <c r="K110" s="2">
        <f>'Set a analizar'!K1079</f>
        <v>0</v>
      </c>
      <c r="L110" s="2">
        <f>'Set a analizar'!L1079</f>
        <v>0</v>
      </c>
      <c r="M110" s="2">
        <f>'Set a analizar'!M1079</f>
        <v>0</v>
      </c>
      <c r="N110" s="2">
        <f>'Set a analizar'!N1079</f>
        <v>2.5999999999999999E-3</v>
      </c>
      <c r="O110" s="2">
        <f>'Set a analizar'!O1079</f>
        <v>46281</v>
      </c>
      <c r="P110" s="2">
        <f>'Set a analizar'!P1079</f>
        <v>0.46789999999999998</v>
      </c>
      <c r="Q110" s="2">
        <f>'Set a analizar'!Q1079</f>
        <v>0</v>
      </c>
    </row>
    <row r="111" spans="2:17" ht="30" x14ac:dyDescent="0.25">
      <c r="B111" s="2">
        <f>'Set a analizar'!B1080</f>
        <v>-1</v>
      </c>
      <c r="C111" s="2" t="str">
        <f>'Set a analizar'!C1080</f>
        <v>B16</v>
      </c>
      <c r="D111" s="2">
        <f>'Set a analizar'!D1080</f>
        <v>16</v>
      </c>
      <c r="E111" s="2" t="str">
        <f>'Set a analizar'!E1080</f>
        <v>SY</v>
      </c>
      <c r="F111" s="2" t="str">
        <f>'Set a analizar'!F1080</f>
        <v>LinRespSpec</v>
      </c>
      <c r="G111" s="2" t="str">
        <f>'Set a analizar'!G1080</f>
        <v>Max</v>
      </c>
      <c r="H111" s="2">
        <f>'Set a analizar'!H1080</f>
        <v>8.3519000000000005</v>
      </c>
      <c r="I111" s="2">
        <f>'Set a analizar'!I1080</f>
        <v>0</v>
      </c>
      <c r="J111" s="2">
        <f>'Set a analizar'!J1080</f>
        <v>5.4999999999999997E-3</v>
      </c>
      <c r="K111" s="2">
        <f>'Set a analizar'!K1080</f>
        <v>0</v>
      </c>
      <c r="L111" s="2">
        <f>'Set a analizar'!L1080</f>
        <v>0</v>
      </c>
      <c r="M111" s="2">
        <f>'Set a analizar'!M1080</f>
        <v>0</v>
      </c>
      <c r="N111" s="2">
        <f>'Set a analizar'!N1080</f>
        <v>0</v>
      </c>
      <c r="O111" s="2">
        <f>'Set a analizar'!O1080</f>
        <v>46281</v>
      </c>
      <c r="P111" s="2">
        <f>'Set a analizar'!P1080</f>
        <v>0.93569999999999998</v>
      </c>
      <c r="Q111" s="2">
        <f>'Set a analizar'!Q1080</f>
        <v>0</v>
      </c>
    </row>
    <row r="112" spans="2:17" ht="30" x14ac:dyDescent="0.25">
      <c r="B112" s="2">
        <f>'Set a analizar'!B1081</f>
        <v>-1</v>
      </c>
      <c r="C112" s="2" t="str">
        <f>'Set a analizar'!C1081</f>
        <v>B16</v>
      </c>
      <c r="D112" s="2">
        <f>'Set a analizar'!D1081</f>
        <v>16</v>
      </c>
      <c r="E112" s="2" t="str">
        <f>'Set a analizar'!E1081</f>
        <v>C1</v>
      </c>
      <c r="F112" s="2" t="str">
        <f>'Set a analizar'!F1081</f>
        <v>Combination</v>
      </c>
      <c r="G112" s="2">
        <f>'Set a analizar'!G1081</f>
        <v>0</v>
      </c>
      <c r="H112" s="2">
        <f>'Set a analizar'!H1081</f>
        <v>0.15</v>
      </c>
      <c r="I112" s="2">
        <f>'Set a analizar'!I1081</f>
        <v>0</v>
      </c>
      <c r="J112" s="2">
        <f>'Set a analizar'!J1081</f>
        <v>-9.3896999999999995</v>
      </c>
      <c r="K112" s="2">
        <f>'Set a analizar'!K1081</f>
        <v>0</v>
      </c>
      <c r="L112" s="2">
        <f>'Set a analizar'!L1081</f>
        <v>0</v>
      </c>
      <c r="M112" s="2">
        <f>'Set a analizar'!M1081</f>
        <v>0</v>
      </c>
      <c r="N112" s="2">
        <f>'Set a analizar'!N1081</f>
        <v>-12.7355</v>
      </c>
      <c r="O112" s="2">
        <f>'Set a analizar'!O1081</f>
        <v>46038</v>
      </c>
      <c r="P112" s="2">
        <f>'Set a analizar'!P1081</f>
        <v>0.15</v>
      </c>
      <c r="Q112" s="2">
        <f>'Set a analizar'!Q1081</f>
        <v>0</v>
      </c>
    </row>
    <row r="113" spans="2:17" ht="30" x14ac:dyDescent="0.25">
      <c r="B113" s="2">
        <f>'Set a analizar'!B1082</f>
        <v>-1</v>
      </c>
      <c r="C113" s="2" t="str">
        <f>'Set a analizar'!C1082</f>
        <v>B16</v>
      </c>
      <c r="D113" s="2">
        <f>'Set a analizar'!D1082</f>
        <v>16</v>
      </c>
      <c r="E113" s="2" t="str">
        <f>'Set a analizar'!E1082</f>
        <v>C1</v>
      </c>
      <c r="F113" s="2" t="str">
        <f>'Set a analizar'!F1082</f>
        <v>Combination</v>
      </c>
      <c r="G113" s="2">
        <f>'Set a analizar'!G1082</f>
        <v>0</v>
      </c>
      <c r="H113" s="2">
        <f>'Set a analizar'!H1082</f>
        <v>0.52549999999999997</v>
      </c>
      <c r="I113" s="2">
        <f>'Set a analizar'!I1082</f>
        <v>0</v>
      </c>
      <c r="J113" s="2">
        <f>'Set a analizar'!J1082</f>
        <v>-9.2254000000000005</v>
      </c>
      <c r="K113" s="2">
        <f>'Set a analizar'!K1082</f>
        <v>0</v>
      </c>
      <c r="L113" s="2">
        <f>'Set a analizar'!L1082</f>
        <v>0</v>
      </c>
      <c r="M113" s="2">
        <f>'Set a analizar'!M1082</f>
        <v>0</v>
      </c>
      <c r="N113" s="2">
        <f>'Set a analizar'!N1082</f>
        <v>-9.2408000000000001</v>
      </c>
      <c r="O113" s="2">
        <f>'Set a analizar'!O1082</f>
        <v>46038</v>
      </c>
      <c r="P113" s="2">
        <f>'Set a analizar'!P1082</f>
        <v>0.52549999999999997</v>
      </c>
      <c r="Q113" s="2">
        <f>'Set a analizar'!Q1082</f>
        <v>0</v>
      </c>
    </row>
    <row r="114" spans="2:17" ht="30" x14ac:dyDescent="0.25">
      <c r="B114" s="2">
        <f>'Set a analizar'!B1083</f>
        <v>-1</v>
      </c>
      <c r="C114" s="2" t="str">
        <f>'Set a analizar'!C1083</f>
        <v>B16</v>
      </c>
      <c r="D114" s="2">
        <f>'Set a analizar'!D1083</f>
        <v>16</v>
      </c>
      <c r="E114" s="2" t="str">
        <f>'Set a analizar'!E1083</f>
        <v>C1</v>
      </c>
      <c r="F114" s="2" t="str">
        <f>'Set a analizar'!F1083</f>
        <v>Combination</v>
      </c>
      <c r="G114" s="2">
        <f>'Set a analizar'!G1083</f>
        <v>0</v>
      </c>
      <c r="H114" s="2">
        <f>'Set a analizar'!H1083</f>
        <v>0.90090000000000003</v>
      </c>
      <c r="I114" s="2">
        <f>'Set a analizar'!I1083</f>
        <v>0</v>
      </c>
      <c r="J114" s="2">
        <f>'Set a analizar'!J1083</f>
        <v>-9.0611999999999995</v>
      </c>
      <c r="K114" s="2">
        <f>'Set a analizar'!K1083</f>
        <v>0</v>
      </c>
      <c r="L114" s="2">
        <f>'Set a analizar'!L1083</f>
        <v>0</v>
      </c>
      <c r="M114" s="2">
        <f>'Set a analizar'!M1083</f>
        <v>0</v>
      </c>
      <c r="N114" s="2">
        <f>'Set a analizar'!N1083</f>
        <v>-5.8078000000000003</v>
      </c>
      <c r="O114" s="2">
        <f>'Set a analizar'!O1083</f>
        <v>46038</v>
      </c>
      <c r="P114" s="2">
        <f>'Set a analizar'!P1083</f>
        <v>0.90090000000000003</v>
      </c>
      <c r="Q114" s="2">
        <f>'Set a analizar'!Q1083</f>
        <v>0</v>
      </c>
    </row>
    <row r="115" spans="2:17" ht="30" x14ac:dyDescent="0.25">
      <c r="B115" s="2">
        <f>'Set a analizar'!B1084</f>
        <v>-1</v>
      </c>
      <c r="C115" s="2" t="str">
        <f>'Set a analizar'!C1084</f>
        <v>B16</v>
      </c>
      <c r="D115" s="2">
        <f>'Set a analizar'!D1084</f>
        <v>16</v>
      </c>
      <c r="E115" s="2" t="str">
        <f>'Set a analizar'!E1084</f>
        <v>C1</v>
      </c>
      <c r="F115" s="2" t="str">
        <f>'Set a analizar'!F1084</f>
        <v>Combination</v>
      </c>
      <c r="G115" s="2">
        <f>'Set a analizar'!G1084</f>
        <v>0</v>
      </c>
      <c r="H115" s="2">
        <f>'Set a analizar'!H1084</f>
        <v>0.90090000000000003</v>
      </c>
      <c r="I115" s="2">
        <f>'Set a analizar'!I1084</f>
        <v>0</v>
      </c>
      <c r="J115" s="2">
        <f>'Set a analizar'!J1084</f>
        <v>-7.4451000000000001</v>
      </c>
      <c r="K115" s="2">
        <f>'Set a analizar'!K1084</f>
        <v>0</v>
      </c>
      <c r="L115" s="2">
        <f>'Set a analizar'!L1084</f>
        <v>0</v>
      </c>
      <c r="M115" s="2">
        <f>'Set a analizar'!M1084</f>
        <v>0</v>
      </c>
      <c r="N115" s="2">
        <f>'Set a analizar'!N1084</f>
        <v>-5.4648000000000003</v>
      </c>
      <c r="O115" s="2">
        <f>'Set a analizar'!O1084</f>
        <v>46069</v>
      </c>
      <c r="P115" s="2">
        <f>'Set a analizar'!P1084</f>
        <v>0</v>
      </c>
      <c r="Q115" s="2">
        <f>'Set a analizar'!Q1084</f>
        <v>0</v>
      </c>
    </row>
    <row r="116" spans="2:17" ht="30" x14ac:dyDescent="0.25">
      <c r="B116" s="2">
        <f>'Set a analizar'!B1085</f>
        <v>-1</v>
      </c>
      <c r="C116" s="2" t="str">
        <f>'Set a analizar'!C1085</f>
        <v>B16</v>
      </c>
      <c r="D116" s="2">
        <f>'Set a analizar'!D1085</f>
        <v>16</v>
      </c>
      <c r="E116" s="2" t="str">
        <f>'Set a analizar'!E1085</f>
        <v>C1</v>
      </c>
      <c r="F116" s="2" t="str">
        <f>'Set a analizar'!F1085</f>
        <v>Combination</v>
      </c>
      <c r="G116" s="2">
        <f>'Set a analizar'!G1085</f>
        <v>0</v>
      </c>
      <c r="H116" s="2">
        <f>'Set a analizar'!H1085</f>
        <v>1.3513999999999999</v>
      </c>
      <c r="I116" s="2">
        <f>'Set a analizar'!I1085</f>
        <v>0</v>
      </c>
      <c r="J116" s="2">
        <f>'Set a analizar'!J1085</f>
        <v>-7.2480000000000002</v>
      </c>
      <c r="K116" s="2">
        <f>'Set a analizar'!K1085</f>
        <v>0</v>
      </c>
      <c r="L116" s="2">
        <f>'Set a analizar'!L1085</f>
        <v>0</v>
      </c>
      <c r="M116" s="2">
        <f>'Set a analizar'!M1085</f>
        <v>0</v>
      </c>
      <c r="N116" s="2">
        <f>'Set a analizar'!N1085</f>
        <v>-2.1554000000000002</v>
      </c>
      <c r="O116" s="2">
        <f>'Set a analizar'!O1085</f>
        <v>46069</v>
      </c>
      <c r="P116" s="2">
        <f>'Set a analizar'!P1085</f>
        <v>0.45050000000000001</v>
      </c>
      <c r="Q116" s="2">
        <f>'Set a analizar'!Q1085</f>
        <v>0</v>
      </c>
    </row>
    <row r="117" spans="2:17" ht="30" x14ac:dyDescent="0.25">
      <c r="B117" s="2">
        <f>'Set a analizar'!B1086</f>
        <v>-1</v>
      </c>
      <c r="C117" s="2" t="str">
        <f>'Set a analizar'!C1086</f>
        <v>B16</v>
      </c>
      <c r="D117" s="2">
        <f>'Set a analizar'!D1086</f>
        <v>16</v>
      </c>
      <c r="E117" s="2" t="str">
        <f>'Set a analizar'!E1086</f>
        <v>C1</v>
      </c>
      <c r="F117" s="2" t="str">
        <f>'Set a analizar'!F1086</f>
        <v>Combination</v>
      </c>
      <c r="G117" s="2">
        <f>'Set a analizar'!G1086</f>
        <v>0</v>
      </c>
      <c r="H117" s="2">
        <f>'Set a analizar'!H1086</f>
        <v>1.8019000000000001</v>
      </c>
      <c r="I117" s="2">
        <f>'Set a analizar'!I1086</f>
        <v>0</v>
      </c>
      <c r="J117" s="2">
        <f>'Set a analizar'!J1086</f>
        <v>-7.0509000000000004</v>
      </c>
      <c r="K117" s="2">
        <f>'Set a analizar'!K1086</f>
        <v>0</v>
      </c>
      <c r="L117" s="2">
        <f>'Set a analizar'!L1086</f>
        <v>0</v>
      </c>
      <c r="M117" s="2">
        <f>'Set a analizar'!M1086</f>
        <v>0</v>
      </c>
      <c r="N117" s="2">
        <f>'Set a analizar'!N1086</f>
        <v>1.0651999999999999</v>
      </c>
      <c r="O117" s="2">
        <f>'Set a analizar'!O1086</f>
        <v>46069</v>
      </c>
      <c r="P117" s="2">
        <f>'Set a analizar'!P1086</f>
        <v>0.90090000000000003</v>
      </c>
      <c r="Q117" s="2">
        <f>'Set a analizar'!Q1086</f>
        <v>0</v>
      </c>
    </row>
    <row r="118" spans="2:17" ht="30" x14ac:dyDescent="0.25">
      <c r="B118" s="2">
        <f>'Set a analizar'!B1087</f>
        <v>-1</v>
      </c>
      <c r="C118" s="2" t="str">
        <f>'Set a analizar'!C1087</f>
        <v>B16</v>
      </c>
      <c r="D118" s="2">
        <f>'Set a analizar'!D1087</f>
        <v>16</v>
      </c>
      <c r="E118" s="2" t="str">
        <f>'Set a analizar'!E1087</f>
        <v>C1</v>
      </c>
      <c r="F118" s="2" t="str">
        <f>'Set a analizar'!F1087</f>
        <v>Combination</v>
      </c>
      <c r="G118" s="2">
        <f>'Set a analizar'!G1087</f>
        <v>0</v>
      </c>
      <c r="H118" s="2">
        <f>'Set a analizar'!H1087</f>
        <v>1.8019000000000001</v>
      </c>
      <c r="I118" s="2">
        <f>'Set a analizar'!I1087</f>
        <v>0</v>
      </c>
      <c r="J118" s="2">
        <f>'Set a analizar'!J1087</f>
        <v>-5.2949000000000002</v>
      </c>
      <c r="K118" s="2">
        <f>'Set a analizar'!K1087</f>
        <v>0</v>
      </c>
      <c r="L118" s="2">
        <f>'Set a analizar'!L1087</f>
        <v>0</v>
      </c>
      <c r="M118" s="2">
        <f>'Set a analizar'!M1087</f>
        <v>0</v>
      </c>
      <c r="N118" s="2">
        <f>'Set a analizar'!N1087</f>
        <v>1.3141</v>
      </c>
      <c r="O118" s="2">
        <f>'Set a analizar'!O1087</f>
        <v>46097</v>
      </c>
      <c r="P118" s="2">
        <f>'Set a analizar'!P1087</f>
        <v>0</v>
      </c>
      <c r="Q118" s="2">
        <f>'Set a analizar'!Q1087</f>
        <v>0</v>
      </c>
    </row>
    <row r="119" spans="2:17" ht="30" x14ac:dyDescent="0.25">
      <c r="B119" s="2">
        <f>'Set a analizar'!B1088</f>
        <v>-1</v>
      </c>
      <c r="C119" s="2" t="str">
        <f>'Set a analizar'!C1088</f>
        <v>B16</v>
      </c>
      <c r="D119" s="2">
        <f>'Set a analizar'!D1088</f>
        <v>16</v>
      </c>
      <c r="E119" s="2" t="str">
        <f>'Set a analizar'!E1088</f>
        <v>C1</v>
      </c>
      <c r="F119" s="2" t="str">
        <f>'Set a analizar'!F1088</f>
        <v>Combination</v>
      </c>
      <c r="G119" s="2">
        <f>'Set a analizar'!G1088</f>
        <v>0</v>
      </c>
      <c r="H119" s="2">
        <f>'Set a analizar'!H1088</f>
        <v>2.2696999999999998</v>
      </c>
      <c r="I119" s="2">
        <f>'Set a analizar'!I1088</f>
        <v>0</v>
      </c>
      <c r="J119" s="2">
        <f>'Set a analizar'!J1088</f>
        <v>-5.0902000000000003</v>
      </c>
      <c r="K119" s="2">
        <f>'Set a analizar'!K1088</f>
        <v>0</v>
      </c>
      <c r="L119" s="2">
        <f>'Set a analizar'!L1088</f>
        <v>0</v>
      </c>
      <c r="M119" s="2">
        <f>'Set a analizar'!M1088</f>
        <v>0</v>
      </c>
      <c r="N119" s="2">
        <f>'Set a analizar'!N1088</f>
        <v>3.7435</v>
      </c>
      <c r="O119" s="2">
        <f>'Set a analizar'!O1088</f>
        <v>46097</v>
      </c>
      <c r="P119" s="2">
        <f>'Set a analizar'!P1088</f>
        <v>0.46789999999999998</v>
      </c>
      <c r="Q119" s="2">
        <f>'Set a analizar'!Q1088</f>
        <v>0</v>
      </c>
    </row>
    <row r="120" spans="2:17" ht="30" x14ac:dyDescent="0.25">
      <c r="B120" s="2">
        <f>'Set a analizar'!B1089</f>
        <v>-1</v>
      </c>
      <c r="C120" s="2" t="str">
        <f>'Set a analizar'!C1089</f>
        <v>B16</v>
      </c>
      <c r="D120" s="2">
        <f>'Set a analizar'!D1089</f>
        <v>16</v>
      </c>
      <c r="E120" s="2" t="str">
        <f>'Set a analizar'!E1089</f>
        <v>C1</v>
      </c>
      <c r="F120" s="2" t="str">
        <f>'Set a analizar'!F1089</f>
        <v>Combination</v>
      </c>
      <c r="G120" s="2">
        <f>'Set a analizar'!G1089</f>
        <v>0</v>
      </c>
      <c r="H120" s="2">
        <f>'Set a analizar'!H1089</f>
        <v>2.7376</v>
      </c>
      <c r="I120" s="2">
        <f>'Set a analizar'!I1089</f>
        <v>0</v>
      </c>
      <c r="J120" s="2">
        <f>'Set a analizar'!J1089</f>
        <v>-4.8855000000000004</v>
      </c>
      <c r="K120" s="2">
        <f>'Set a analizar'!K1089</f>
        <v>0</v>
      </c>
      <c r="L120" s="2">
        <f>'Set a analizar'!L1089</f>
        <v>0</v>
      </c>
      <c r="M120" s="2">
        <f>'Set a analizar'!M1089</f>
        <v>0</v>
      </c>
      <c r="N120" s="2">
        <f>'Set a analizar'!N1089</f>
        <v>6.0770999999999997</v>
      </c>
      <c r="O120" s="2">
        <f>'Set a analizar'!O1089</f>
        <v>46097</v>
      </c>
      <c r="P120" s="2">
        <f>'Set a analizar'!P1089</f>
        <v>0.93569999999999998</v>
      </c>
      <c r="Q120" s="2">
        <f>'Set a analizar'!Q1089</f>
        <v>0</v>
      </c>
    </row>
    <row r="121" spans="2:17" ht="30" x14ac:dyDescent="0.25">
      <c r="B121" s="2">
        <f>'Set a analizar'!B1090</f>
        <v>-1</v>
      </c>
      <c r="C121" s="2" t="str">
        <f>'Set a analizar'!C1090</f>
        <v>B16</v>
      </c>
      <c r="D121" s="2">
        <f>'Set a analizar'!D1090</f>
        <v>16</v>
      </c>
      <c r="E121" s="2" t="str">
        <f>'Set a analizar'!E1090</f>
        <v>C1</v>
      </c>
      <c r="F121" s="2" t="str">
        <f>'Set a analizar'!F1090</f>
        <v>Combination</v>
      </c>
      <c r="G121" s="2">
        <f>'Set a analizar'!G1090</f>
        <v>0</v>
      </c>
      <c r="H121" s="2">
        <f>'Set a analizar'!H1090</f>
        <v>2.7376</v>
      </c>
      <c r="I121" s="2">
        <f>'Set a analizar'!I1090</f>
        <v>0</v>
      </c>
      <c r="J121" s="2">
        <f>'Set a analizar'!J1090</f>
        <v>-3.0163000000000002</v>
      </c>
      <c r="K121" s="2">
        <f>'Set a analizar'!K1090</f>
        <v>0</v>
      </c>
      <c r="L121" s="2">
        <f>'Set a analizar'!L1090</f>
        <v>0</v>
      </c>
      <c r="M121" s="2">
        <f>'Set a analizar'!M1090</f>
        <v>0</v>
      </c>
      <c r="N121" s="2">
        <f>'Set a analizar'!N1090</f>
        <v>6.2329999999999997</v>
      </c>
      <c r="O121" s="2">
        <f>'Set a analizar'!O1090</f>
        <v>46128</v>
      </c>
      <c r="P121" s="2">
        <f>'Set a analizar'!P1090</f>
        <v>0</v>
      </c>
      <c r="Q121" s="2">
        <f>'Set a analizar'!Q1090</f>
        <v>0</v>
      </c>
    </row>
    <row r="122" spans="2:17" ht="30" x14ac:dyDescent="0.25">
      <c r="B122" s="2">
        <f>'Set a analizar'!B1091</f>
        <v>-1</v>
      </c>
      <c r="C122" s="2" t="str">
        <f>'Set a analizar'!C1091</f>
        <v>B16</v>
      </c>
      <c r="D122" s="2">
        <f>'Set a analizar'!D1091</f>
        <v>16</v>
      </c>
      <c r="E122" s="2" t="str">
        <f>'Set a analizar'!E1091</f>
        <v>C1</v>
      </c>
      <c r="F122" s="2" t="str">
        <f>'Set a analizar'!F1091</f>
        <v>Combination</v>
      </c>
      <c r="G122" s="2">
        <f>'Set a analizar'!G1091</f>
        <v>0</v>
      </c>
      <c r="H122" s="2">
        <f>'Set a analizar'!H1091</f>
        <v>3.2054</v>
      </c>
      <c r="I122" s="2">
        <f>'Set a analizar'!I1091</f>
        <v>0</v>
      </c>
      <c r="J122" s="2">
        <f>'Set a analizar'!J1091</f>
        <v>-2.8115999999999999</v>
      </c>
      <c r="K122" s="2">
        <f>'Set a analizar'!K1091</f>
        <v>0</v>
      </c>
      <c r="L122" s="2">
        <f>'Set a analizar'!L1091</f>
        <v>0</v>
      </c>
      <c r="M122" s="2">
        <f>'Set a analizar'!M1091</f>
        <v>0</v>
      </c>
      <c r="N122" s="2">
        <f>'Set a analizar'!N1091</f>
        <v>7.5963000000000003</v>
      </c>
      <c r="O122" s="2">
        <f>'Set a analizar'!O1091</f>
        <v>46128</v>
      </c>
      <c r="P122" s="2">
        <f>'Set a analizar'!P1091</f>
        <v>0.46789999999999998</v>
      </c>
      <c r="Q122" s="2">
        <f>'Set a analizar'!Q1091</f>
        <v>0</v>
      </c>
    </row>
    <row r="123" spans="2:17" ht="30" x14ac:dyDescent="0.25">
      <c r="B123" s="2">
        <f>'Set a analizar'!B1092</f>
        <v>-1</v>
      </c>
      <c r="C123" s="2" t="str">
        <f>'Set a analizar'!C1092</f>
        <v>B16</v>
      </c>
      <c r="D123" s="2">
        <f>'Set a analizar'!D1092</f>
        <v>16</v>
      </c>
      <c r="E123" s="2" t="str">
        <f>'Set a analizar'!E1092</f>
        <v>C1</v>
      </c>
      <c r="F123" s="2" t="str">
        <f>'Set a analizar'!F1092</f>
        <v>Combination</v>
      </c>
      <c r="G123" s="2">
        <f>'Set a analizar'!G1092</f>
        <v>0</v>
      </c>
      <c r="H123" s="2">
        <f>'Set a analizar'!H1092</f>
        <v>3.6732999999999998</v>
      </c>
      <c r="I123" s="2">
        <f>'Set a analizar'!I1092</f>
        <v>0</v>
      </c>
      <c r="J123" s="2">
        <f>'Set a analizar'!J1092</f>
        <v>-2.6069</v>
      </c>
      <c r="K123" s="2">
        <f>'Set a analizar'!K1092</f>
        <v>0</v>
      </c>
      <c r="L123" s="2">
        <f>'Set a analizar'!L1092</f>
        <v>0</v>
      </c>
      <c r="M123" s="2">
        <f>'Set a analizar'!M1092</f>
        <v>0</v>
      </c>
      <c r="N123" s="2">
        <f>'Set a analizar'!N1092</f>
        <v>8.8637999999999995</v>
      </c>
      <c r="O123" s="2">
        <f>'Set a analizar'!O1092</f>
        <v>46128</v>
      </c>
      <c r="P123" s="2">
        <f>'Set a analizar'!P1092</f>
        <v>0.93569999999999998</v>
      </c>
      <c r="Q123" s="2">
        <f>'Set a analizar'!Q1092</f>
        <v>0</v>
      </c>
    </row>
    <row r="124" spans="2:17" ht="30" x14ac:dyDescent="0.25">
      <c r="B124" s="2">
        <f>'Set a analizar'!B1093</f>
        <v>-1</v>
      </c>
      <c r="C124" s="2" t="str">
        <f>'Set a analizar'!C1093</f>
        <v>B16</v>
      </c>
      <c r="D124" s="2">
        <f>'Set a analizar'!D1093</f>
        <v>16</v>
      </c>
      <c r="E124" s="2" t="str">
        <f>'Set a analizar'!E1093</f>
        <v>C1</v>
      </c>
      <c r="F124" s="2" t="str">
        <f>'Set a analizar'!F1093</f>
        <v>Combination</v>
      </c>
      <c r="G124" s="2">
        <f>'Set a analizar'!G1093</f>
        <v>0</v>
      </c>
      <c r="H124" s="2">
        <f>'Set a analizar'!H1093</f>
        <v>3.6732999999999998</v>
      </c>
      <c r="I124" s="2">
        <f>'Set a analizar'!I1093</f>
        <v>0</v>
      </c>
      <c r="J124" s="2">
        <f>'Set a analizar'!J1093</f>
        <v>-0.72199999999999998</v>
      </c>
      <c r="K124" s="2">
        <f>'Set a analizar'!K1093</f>
        <v>0</v>
      </c>
      <c r="L124" s="2">
        <f>'Set a analizar'!L1093</f>
        <v>0</v>
      </c>
      <c r="M124" s="2">
        <f>'Set a analizar'!M1093</f>
        <v>0</v>
      </c>
      <c r="N124" s="2">
        <f>'Set a analizar'!N1093</f>
        <v>8.93</v>
      </c>
      <c r="O124" s="2">
        <f>'Set a analizar'!O1093</f>
        <v>46158</v>
      </c>
      <c r="P124" s="2">
        <f>'Set a analizar'!P1093</f>
        <v>0</v>
      </c>
      <c r="Q124" s="2">
        <f>'Set a analizar'!Q1093</f>
        <v>0</v>
      </c>
    </row>
    <row r="125" spans="2:17" ht="30" x14ac:dyDescent="0.25">
      <c r="B125" s="2">
        <f>'Set a analizar'!B1094</f>
        <v>-1</v>
      </c>
      <c r="C125" s="2" t="str">
        <f>'Set a analizar'!C1094</f>
        <v>B16</v>
      </c>
      <c r="D125" s="2">
        <f>'Set a analizar'!D1094</f>
        <v>16</v>
      </c>
      <c r="E125" s="2" t="str">
        <f>'Set a analizar'!E1094</f>
        <v>C1</v>
      </c>
      <c r="F125" s="2" t="str">
        <f>'Set a analizar'!F1094</f>
        <v>Combination</v>
      </c>
      <c r="G125" s="2">
        <f>'Set a analizar'!G1094</f>
        <v>0</v>
      </c>
      <c r="H125" s="2">
        <f>'Set a analizar'!H1094</f>
        <v>4.1410999999999998</v>
      </c>
      <c r="I125" s="2">
        <f>'Set a analizar'!I1094</f>
        <v>0</v>
      </c>
      <c r="J125" s="2">
        <f>'Set a analizar'!J1094</f>
        <v>-0.51729999999999998</v>
      </c>
      <c r="K125" s="2">
        <f>'Set a analizar'!K1094</f>
        <v>0</v>
      </c>
      <c r="L125" s="2">
        <f>'Set a analizar'!L1094</f>
        <v>0</v>
      </c>
      <c r="M125" s="2">
        <f>'Set a analizar'!M1094</f>
        <v>0</v>
      </c>
      <c r="N125" s="2">
        <f>'Set a analizar'!N1094</f>
        <v>9.2200000000000006</v>
      </c>
      <c r="O125" s="2">
        <f>'Set a analizar'!O1094</f>
        <v>46158</v>
      </c>
      <c r="P125" s="2">
        <f>'Set a analizar'!P1094</f>
        <v>0.46789999999999998</v>
      </c>
      <c r="Q125" s="2">
        <f>'Set a analizar'!Q1094</f>
        <v>0</v>
      </c>
    </row>
    <row r="126" spans="2:17" ht="30" x14ac:dyDescent="0.25">
      <c r="B126" s="2">
        <f>'Set a analizar'!B1095</f>
        <v>-1</v>
      </c>
      <c r="C126" s="2" t="str">
        <f>'Set a analizar'!C1095</f>
        <v>B16</v>
      </c>
      <c r="D126" s="2">
        <f>'Set a analizar'!D1095</f>
        <v>16</v>
      </c>
      <c r="E126" s="2" t="str">
        <f>'Set a analizar'!E1095</f>
        <v>C1</v>
      </c>
      <c r="F126" s="2" t="str">
        <f>'Set a analizar'!F1095</f>
        <v>Combination</v>
      </c>
      <c r="G126" s="2">
        <f>'Set a analizar'!G1095</f>
        <v>0</v>
      </c>
      <c r="H126" s="2">
        <f>'Set a analizar'!H1095</f>
        <v>4.609</v>
      </c>
      <c r="I126" s="2">
        <f>'Set a analizar'!I1095</f>
        <v>0</v>
      </c>
      <c r="J126" s="2">
        <f>'Set a analizar'!J1095</f>
        <v>-0.31259999999999999</v>
      </c>
      <c r="K126" s="2">
        <f>'Set a analizar'!K1095</f>
        <v>0</v>
      </c>
      <c r="L126" s="2">
        <f>'Set a analizar'!L1095</f>
        <v>0</v>
      </c>
      <c r="M126" s="2">
        <f>'Set a analizar'!M1095</f>
        <v>0</v>
      </c>
      <c r="N126" s="2">
        <f>'Set a analizar'!N1095</f>
        <v>9.4140999999999995</v>
      </c>
      <c r="O126" s="2">
        <f>'Set a analizar'!O1095</f>
        <v>46158</v>
      </c>
      <c r="P126" s="2">
        <f>'Set a analizar'!P1095</f>
        <v>0.93569999999999998</v>
      </c>
      <c r="Q126" s="2">
        <f>'Set a analizar'!Q1095</f>
        <v>0</v>
      </c>
    </row>
    <row r="127" spans="2:17" ht="30" x14ac:dyDescent="0.25">
      <c r="B127" s="2">
        <f>'Set a analizar'!B1096</f>
        <v>-1</v>
      </c>
      <c r="C127" s="2" t="str">
        <f>'Set a analizar'!C1096</f>
        <v>B16</v>
      </c>
      <c r="D127" s="2">
        <f>'Set a analizar'!D1096</f>
        <v>16</v>
      </c>
      <c r="E127" s="2" t="str">
        <f>'Set a analizar'!E1096</f>
        <v>C1</v>
      </c>
      <c r="F127" s="2" t="str">
        <f>'Set a analizar'!F1096</f>
        <v>Combination</v>
      </c>
      <c r="G127" s="2">
        <f>'Set a analizar'!G1096</f>
        <v>0</v>
      </c>
      <c r="H127" s="2">
        <f>'Set a analizar'!H1096</f>
        <v>4.609</v>
      </c>
      <c r="I127" s="2">
        <f>'Set a analizar'!I1096</f>
        <v>0</v>
      </c>
      <c r="J127" s="2">
        <f>'Set a analizar'!J1096</f>
        <v>1.5253000000000001</v>
      </c>
      <c r="K127" s="2">
        <f>'Set a analizar'!K1096</f>
        <v>0</v>
      </c>
      <c r="L127" s="2">
        <f>'Set a analizar'!L1096</f>
        <v>0</v>
      </c>
      <c r="M127" s="2">
        <f>'Set a analizar'!M1096</f>
        <v>0</v>
      </c>
      <c r="N127" s="2">
        <f>'Set a analizar'!N1096</f>
        <v>9.3911999999999995</v>
      </c>
      <c r="O127" s="2">
        <f>'Set a analizar'!O1096</f>
        <v>46189</v>
      </c>
      <c r="P127" s="2">
        <f>'Set a analizar'!P1096</f>
        <v>0</v>
      </c>
      <c r="Q127" s="2">
        <f>'Set a analizar'!Q1096</f>
        <v>0</v>
      </c>
    </row>
    <row r="128" spans="2:17" ht="30" x14ac:dyDescent="0.25">
      <c r="B128" s="2">
        <f>'Set a analizar'!B1097</f>
        <v>-1</v>
      </c>
      <c r="C128" s="2" t="str">
        <f>'Set a analizar'!C1097</f>
        <v>B16</v>
      </c>
      <c r="D128" s="2">
        <f>'Set a analizar'!D1097</f>
        <v>16</v>
      </c>
      <c r="E128" s="2" t="str">
        <f>'Set a analizar'!E1097</f>
        <v>C1</v>
      </c>
      <c r="F128" s="2" t="str">
        <f>'Set a analizar'!F1097</f>
        <v>Combination</v>
      </c>
      <c r="G128" s="2">
        <f>'Set a analizar'!G1097</f>
        <v>0</v>
      </c>
      <c r="H128" s="2">
        <f>'Set a analizar'!H1097</f>
        <v>5.0769000000000002</v>
      </c>
      <c r="I128" s="2">
        <f>'Set a analizar'!I1097</f>
        <v>0</v>
      </c>
      <c r="J128" s="2">
        <f>'Set a analizar'!J1097</f>
        <v>1.73</v>
      </c>
      <c r="K128" s="2">
        <f>'Set a analizar'!K1097</f>
        <v>0</v>
      </c>
      <c r="L128" s="2">
        <f>'Set a analizar'!L1097</f>
        <v>0</v>
      </c>
      <c r="M128" s="2">
        <f>'Set a analizar'!M1097</f>
        <v>0</v>
      </c>
      <c r="N128" s="2">
        <f>'Set a analizar'!N1097</f>
        <v>8.6296999999999997</v>
      </c>
      <c r="O128" s="2">
        <f>'Set a analizar'!O1097</f>
        <v>46189</v>
      </c>
      <c r="P128" s="2">
        <f>'Set a analizar'!P1097</f>
        <v>0.46789999999999998</v>
      </c>
      <c r="Q128" s="2">
        <f>'Set a analizar'!Q1097</f>
        <v>0</v>
      </c>
    </row>
    <row r="129" spans="2:17" ht="30" x14ac:dyDescent="0.25">
      <c r="B129" s="2">
        <f>'Set a analizar'!B1098</f>
        <v>-1</v>
      </c>
      <c r="C129" s="2" t="str">
        <f>'Set a analizar'!C1098</f>
        <v>B16</v>
      </c>
      <c r="D129" s="2">
        <f>'Set a analizar'!D1098</f>
        <v>16</v>
      </c>
      <c r="E129" s="2" t="str">
        <f>'Set a analizar'!E1098</f>
        <v>C1</v>
      </c>
      <c r="F129" s="2" t="str">
        <f>'Set a analizar'!F1098</f>
        <v>Combination</v>
      </c>
      <c r="G129" s="2">
        <f>'Set a analizar'!G1098</f>
        <v>0</v>
      </c>
      <c r="H129" s="2">
        <f>'Set a analizar'!H1098</f>
        <v>5.5446999999999997</v>
      </c>
      <c r="I129" s="2">
        <f>'Set a analizar'!I1098</f>
        <v>0</v>
      </c>
      <c r="J129" s="2">
        <f>'Set a analizar'!J1098</f>
        <v>1.9347000000000001</v>
      </c>
      <c r="K129" s="2">
        <f>'Set a analizar'!K1098</f>
        <v>0</v>
      </c>
      <c r="L129" s="2">
        <f>'Set a analizar'!L1098</f>
        <v>0</v>
      </c>
      <c r="M129" s="2">
        <f>'Set a analizar'!M1098</f>
        <v>0</v>
      </c>
      <c r="N129" s="2">
        <f>'Set a analizar'!N1098</f>
        <v>7.7725</v>
      </c>
      <c r="O129" s="2">
        <f>'Set a analizar'!O1098</f>
        <v>46189</v>
      </c>
      <c r="P129" s="2">
        <f>'Set a analizar'!P1098</f>
        <v>0.93569999999999998</v>
      </c>
      <c r="Q129" s="2">
        <f>'Set a analizar'!Q1098</f>
        <v>0</v>
      </c>
    </row>
    <row r="130" spans="2:17" ht="30" x14ac:dyDescent="0.25">
      <c r="B130" s="2">
        <f>'Set a analizar'!B1099</f>
        <v>-1</v>
      </c>
      <c r="C130" s="2" t="str">
        <f>'Set a analizar'!C1099</f>
        <v>B16</v>
      </c>
      <c r="D130" s="2">
        <f>'Set a analizar'!D1099</f>
        <v>16</v>
      </c>
      <c r="E130" s="2" t="str">
        <f>'Set a analizar'!E1099</f>
        <v>C1</v>
      </c>
      <c r="F130" s="2" t="str">
        <f>'Set a analizar'!F1099</f>
        <v>Combination</v>
      </c>
      <c r="G130" s="2">
        <f>'Set a analizar'!G1099</f>
        <v>0</v>
      </c>
      <c r="H130" s="2">
        <f>'Set a analizar'!H1099</f>
        <v>5.5446999999999997</v>
      </c>
      <c r="I130" s="2">
        <f>'Set a analizar'!I1099</f>
        <v>0</v>
      </c>
      <c r="J130" s="2">
        <f>'Set a analizar'!J1099</f>
        <v>3.5554000000000001</v>
      </c>
      <c r="K130" s="2">
        <f>'Set a analizar'!K1099</f>
        <v>0</v>
      </c>
      <c r="L130" s="2">
        <f>'Set a analizar'!L1099</f>
        <v>0</v>
      </c>
      <c r="M130" s="2">
        <f>'Set a analizar'!M1099</f>
        <v>0</v>
      </c>
      <c r="N130" s="2">
        <f>'Set a analizar'!N1099</f>
        <v>7.6670999999999996</v>
      </c>
      <c r="O130" s="2">
        <f>'Set a analizar'!O1099</f>
        <v>46219</v>
      </c>
      <c r="P130" s="2">
        <f>'Set a analizar'!P1099</f>
        <v>0</v>
      </c>
      <c r="Q130" s="2">
        <f>'Set a analizar'!Q1099</f>
        <v>0</v>
      </c>
    </row>
    <row r="131" spans="2:17" ht="30" x14ac:dyDescent="0.25">
      <c r="B131" s="2">
        <f>'Set a analizar'!B1100</f>
        <v>-1</v>
      </c>
      <c r="C131" s="2" t="str">
        <f>'Set a analizar'!C1100</f>
        <v>B16</v>
      </c>
      <c r="D131" s="2">
        <f>'Set a analizar'!D1100</f>
        <v>16</v>
      </c>
      <c r="E131" s="2" t="str">
        <f>'Set a analizar'!E1100</f>
        <v>C1</v>
      </c>
      <c r="F131" s="2" t="str">
        <f>'Set a analizar'!F1100</f>
        <v>Combination</v>
      </c>
      <c r="G131" s="2">
        <f>'Set a analizar'!G1100</f>
        <v>0</v>
      </c>
      <c r="H131" s="2">
        <f>'Set a analizar'!H1100</f>
        <v>6.0125999999999999</v>
      </c>
      <c r="I131" s="2">
        <f>'Set a analizar'!I1100</f>
        <v>0</v>
      </c>
      <c r="J131" s="2">
        <f>'Set a analizar'!J1100</f>
        <v>3.7601</v>
      </c>
      <c r="K131" s="2">
        <f>'Set a analizar'!K1100</f>
        <v>0</v>
      </c>
      <c r="L131" s="2">
        <f>'Set a analizar'!L1100</f>
        <v>0</v>
      </c>
      <c r="M131" s="2">
        <f>'Set a analizar'!M1100</f>
        <v>0</v>
      </c>
      <c r="N131" s="2">
        <f>'Set a analizar'!N1100</f>
        <v>5.9558</v>
      </c>
      <c r="O131" s="2">
        <f>'Set a analizar'!O1100</f>
        <v>46219</v>
      </c>
      <c r="P131" s="2">
        <f>'Set a analizar'!P1100</f>
        <v>0.46789999999999998</v>
      </c>
      <c r="Q131" s="2">
        <f>'Set a analizar'!Q1100</f>
        <v>0</v>
      </c>
    </row>
    <row r="132" spans="2:17" ht="30" x14ac:dyDescent="0.25">
      <c r="B132" s="2">
        <f>'Set a analizar'!B1101</f>
        <v>-1</v>
      </c>
      <c r="C132" s="2" t="str">
        <f>'Set a analizar'!C1101</f>
        <v>B16</v>
      </c>
      <c r="D132" s="2">
        <f>'Set a analizar'!D1101</f>
        <v>16</v>
      </c>
      <c r="E132" s="2" t="str">
        <f>'Set a analizar'!E1101</f>
        <v>C1</v>
      </c>
      <c r="F132" s="2" t="str">
        <f>'Set a analizar'!F1101</f>
        <v>Combination</v>
      </c>
      <c r="G132" s="2">
        <f>'Set a analizar'!G1101</f>
        <v>0</v>
      </c>
      <c r="H132" s="2">
        <f>'Set a analizar'!H1101</f>
        <v>6.4804000000000004</v>
      </c>
      <c r="I132" s="2">
        <f>'Set a analizar'!I1101</f>
        <v>0</v>
      </c>
      <c r="J132" s="2">
        <f>'Set a analizar'!J1101</f>
        <v>3.9647000000000001</v>
      </c>
      <c r="K132" s="2">
        <f>'Set a analizar'!K1101</f>
        <v>0</v>
      </c>
      <c r="L132" s="2">
        <f>'Set a analizar'!L1101</f>
        <v>0</v>
      </c>
      <c r="M132" s="2">
        <f>'Set a analizar'!M1101</f>
        <v>0</v>
      </c>
      <c r="N132" s="2">
        <f>'Set a analizar'!N1101</f>
        <v>4.1487999999999996</v>
      </c>
      <c r="O132" s="2">
        <f>'Set a analizar'!O1101</f>
        <v>46219</v>
      </c>
      <c r="P132" s="2">
        <f>'Set a analizar'!P1101</f>
        <v>0.93569999999999998</v>
      </c>
      <c r="Q132" s="2">
        <f>'Set a analizar'!Q1101</f>
        <v>0</v>
      </c>
    </row>
    <row r="133" spans="2:17" ht="30" x14ac:dyDescent="0.25">
      <c r="B133" s="2">
        <f>'Set a analizar'!B1102</f>
        <v>-1</v>
      </c>
      <c r="C133" s="2" t="str">
        <f>'Set a analizar'!C1102</f>
        <v>B16</v>
      </c>
      <c r="D133" s="2">
        <f>'Set a analizar'!D1102</f>
        <v>16</v>
      </c>
      <c r="E133" s="2" t="str">
        <f>'Set a analizar'!E1102</f>
        <v>C1</v>
      </c>
      <c r="F133" s="2" t="str">
        <f>'Set a analizar'!F1102</f>
        <v>Combination</v>
      </c>
      <c r="G133" s="2">
        <f>'Set a analizar'!G1102</f>
        <v>0</v>
      </c>
      <c r="H133" s="2">
        <f>'Set a analizar'!H1102</f>
        <v>6.4804000000000004</v>
      </c>
      <c r="I133" s="2">
        <f>'Set a analizar'!I1102</f>
        <v>0</v>
      </c>
      <c r="J133" s="2">
        <f>'Set a analizar'!J1102</f>
        <v>4.6898</v>
      </c>
      <c r="K133" s="2">
        <f>'Set a analizar'!K1102</f>
        <v>0</v>
      </c>
      <c r="L133" s="2">
        <f>'Set a analizar'!L1102</f>
        <v>0</v>
      </c>
      <c r="M133" s="2">
        <f>'Set a analizar'!M1102</f>
        <v>0</v>
      </c>
      <c r="N133" s="2">
        <f>'Set a analizar'!N1102</f>
        <v>3.9882</v>
      </c>
      <c r="O133" s="2">
        <f>'Set a analizar'!O1102</f>
        <v>46250</v>
      </c>
      <c r="P133" s="2">
        <f>'Set a analizar'!P1102</f>
        <v>0</v>
      </c>
      <c r="Q133" s="2">
        <f>'Set a analizar'!Q1102</f>
        <v>0</v>
      </c>
    </row>
    <row r="134" spans="2:17" ht="30" x14ac:dyDescent="0.25">
      <c r="B134" s="2">
        <f>'Set a analizar'!B1103</f>
        <v>-1</v>
      </c>
      <c r="C134" s="2" t="str">
        <f>'Set a analizar'!C1103</f>
        <v>B16</v>
      </c>
      <c r="D134" s="2">
        <f>'Set a analizar'!D1103</f>
        <v>16</v>
      </c>
      <c r="E134" s="2" t="str">
        <f>'Set a analizar'!E1103</f>
        <v>C1</v>
      </c>
      <c r="F134" s="2" t="str">
        <f>'Set a analizar'!F1103</f>
        <v>Combination</v>
      </c>
      <c r="G134" s="2">
        <f>'Set a analizar'!G1103</f>
        <v>0</v>
      </c>
      <c r="H134" s="2">
        <f>'Set a analizar'!H1103</f>
        <v>6.9482999999999997</v>
      </c>
      <c r="I134" s="2">
        <f>'Set a analizar'!I1103</f>
        <v>0</v>
      </c>
      <c r="J134" s="2">
        <f>'Set a analizar'!J1103</f>
        <v>4.8944999999999999</v>
      </c>
      <c r="K134" s="2">
        <f>'Set a analizar'!K1103</f>
        <v>0</v>
      </c>
      <c r="L134" s="2">
        <f>'Set a analizar'!L1103</f>
        <v>0</v>
      </c>
      <c r="M134" s="2">
        <f>'Set a analizar'!M1103</f>
        <v>0</v>
      </c>
      <c r="N134" s="2">
        <f>'Set a analizar'!N1103</f>
        <v>1.7461</v>
      </c>
      <c r="O134" s="2">
        <f>'Set a analizar'!O1103</f>
        <v>46250</v>
      </c>
      <c r="P134" s="2">
        <f>'Set a analizar'!P1103</f>
        <v>0.46789999999999998</v>
      </c>
      <c r="Q134" s="2">
        <f>'Set a analizar'!Q1103</f>
        <v>0</v>
      </c>
    </row>
    <row r="135" spans="2:17" ht="30" x14ac:dyDescent="0.25">
      <c r="B135" s="2">
        <f>'Set a analizar'!B1104</f>
        <v>-1</v>
      </c>
      <c r="C135" s="2" t="str">
        <f>'Set a analizar'!C1104</f>
        <v>B16</v>
      </c>
      <c r="D135" s="2">
        <f>'Set a analizar'!D1104</f>
        <v>16</v>
      </c>
      <c r="E135" s="2" t="str">
        <f>'Set a analizar'!E1104</f>
        <v>C1</v>
      </c>
      <c r="F135" s="2" t="str">
        <f>'Set a analizar'!F1104</f>
        <v>Combination</v>
      </c>
      <c r="G135" s="2">
        <f>'Set a analizar'!G1104</f>
        <v>0</v>
      </c>
      <c r="H135" s="2">
        <f>'Set a analizar'!H1104</f>
        <v>7.4161000000000001</v>
      </c>
      <c r="I135" s="2">
        <f>'Set a analizar'!I1104</f>
        <v>0</v>
      </c>
      <c r="J135" s="2">
        <f>'Set a analizar'!J1104</f>
        <v>5.0991999999999997</v>
      </c>
      <c r="K135" s="2">
        <f>'Set a analizar'!K1104</f>
        <v>0</v>
      </c>
      <c r="L135" s="2">
        <f>'Set a analizar'!L1104</f>
        <v>0</v>
      </c>
      <c r="M135" s="2">
        <f>'Set a analizar'!M1104</f>
        <v>0</v>
      </c>
      <c r="N135" s="2">
        <f>'Set a analizar'!N1104</f>
        <v>-0.5917</v>
      </c>
      <c r="O135" s="2">
        <f>'Set a analizar'!O1104</f>
        <v>46250</v>
      </c>
      <c r="P135" s="2">
        <f>'Set a analizar'!P1104</f>
        <v>0.93569999999999998</v>
      </c>
      <c r="Q135" s="2">
        <f>'Set a analizar'!Q1104</f>
        <v>0</v>
      </c>
    </row>
    <row r="136" spans="2:17" ht="30" x14ac:dyDescent="0.25">
      <c r="B136" s="2">
        <f>'Set a analizar'!B1105</f>
        <v>-1</v>
      </c>
      <c r="C136" s="2" t="str">
        <f>'Set a analizar'!C1105</f>
        <v>B16</v>
      </c>
      <c r="D136" s="2">
        <f>'Set a analizar'!D1105</f>
        <v>16</v>
      </c>
      <c r="E136" s="2" t="str">
        <f>'Set a analizar'!E1105</f>
        <v>C1</v>
      </c>
      <c r="F136" s="2" t="str">
        <f>'Set a analizar'!F1105</f>
        <v>Combination</v>
      </c>
      <c r="G136" s="2">
        <f>'Set a analizar'!G1105</f>
        <v>0</v>
      </c>
      <c r="H136" s="2">
        <f>'Set a analizar'!H1105</f>
        <v>7.4161000000000001</v>
      </c>
      <c r="I136" s="2">
        <f>'Set a analizar'!I1105</f>
        <v>0</v>
      </c>
      <c r="J136" s="2">
        <f>'Set a analizar'!J1105</f>
        <v>-2.0390000000000001</v>
      </c>
      <c r="K136" s="2">
        <f>'Set a analizar'!K1105</f>
        <v>0</v>
      </c>
      <c r="L136" s="2">
        <f>'Set a analizar'!L1105</f>
        <v>0</v>
      </c>
      <c r="M136" s="2">
        <f>'Set a analizar'!M1105</f>
        <v>0</v>
      </c>
      <c r="N136" s="2">
        <f>'Set a analizar'!N1105</f>
        <v>-1.7163999999999999</v>
      </c>
      <c r="O136" s="2">
        <f>'Set a analizar'!O1105</f>
        <v>46281</v>
      </c>
      <c r="P136" s="2">
        <f>'Set a analizar'!P1105</f>
        <v>0</v>
      </c>
      <c r="Q136" s="2">
        <f>'Set a analizar'!Q1105</f>
        <v>0</v>
      </c>
    </row>
    <row r="137" spans="2:17" ht="30" x14ac:dyDescent="0.25">
      <c r="B137" s="2">
        <f>'Set a analizar'!B1106</f>
        <v>-1</v>
      </c>
      <c r="C137" s="2" t="str">
        <f>'Set a analizar'!C1106</f>
        <v>B16</v>
      </c>
      <c r="D137" s="2">
        <f>'Set a analizar'!D1106</f>
        <v>16</v>
      </c>
      <c r="E137" s="2" t="str">
        <f>'Set a analizar'!E1106</f>
        <v>C1</v>
      </c>
      <c r="F137" s="2" t="str">
        <f>'Set a analizar'!F1106</f>
        <v>Combination</v>
      </c>
      <c r="G137" s="2">
        <f>'Set a analizar'!G1106</f>
        <v>0</v>
      </c>
      <c r="H137" s="2">
        <f>'Set a analizar'!H1106</f>
        <v>7.8840000000000003</v>
      </c>
      <c r="I137" s="2">
        <f>'Set a analizar'!I1106</f>
        <v>0</v>
      </c>
      <c r="J137" s="2">
        <f>'Set a analizar'!J1106</f>
        <v>-1.8343</v>
      </c>
      <c r="K137" s="2">
        <f>'Set a analizar'!K1106</f>
        <v>0</v>
      </c>
      <c r="L137" s="2">
        <f>'Set a analizar'!L1106</f>
        <v>0</v>
      </c>
      <c r="M137" s="2">
        <f>'Set a analizar'!M1106</f>
        <v>0</v>
      </c>
      <c r="N137" s="2">
        <f>'Set a analizar'!N1106</f>
        <v>-0.81030000000000002</v>
      </c>
      <c r="O137" s="2">
        <f>'Set a analizar'!O1106</f>
        <v>46281</v>
      </c>
      <c r="P137" s="2">
        <f>'Set a analizar'!P1106</f>
        <v>0.46789999999999998</v>
      </c>
      <c r="Q137" s="2">
        <f>'Set a analizar'!Q1106</f>
        <v>0</v>
      </c>
    </row>
    <row r="138" spans="2:17" ht="30" x14ac:dyDescent="0.25">
      <c r="B138" s="2">
        <f>'Set a analizar'!B1107</f>
        <v>-1</v>
      </c>
      <c r="C138" s="2" t="str">
        <f>'Set a analizar'!C1107</f>
        <v>B16</v>
      </c>
      <c r="D138" s="2">
        <f>'Set a analizar'!D1107</f>
        <v>16</v>
      </c>
      <c r="E138" s="2" t="str">
        <f>'Set a analizar'!E1107</f>
        <v>C1</v>
      </c>
      <c r="F138" s="2" t="str">
        <f>'Set a analizar'!F1107</f>
        <v>Combination</v>
      </c>
      <c r="G138" s="2">
        <f>'Set a analizar'!G1107</f>
        <v>0</v>
      </c>
      <c r="H138" s="2">
        <f>'Set a analizar'!H1107</f>
        <v>8.3519000000000005</v>
      </c>
      <c r="I138" s="2">
        <f>'Set a analizar'!I1107</f>
        <v>0</v>
      </c>
      <c r="J138" s="2">
        <f>'Set a analizar'!J1107</f>
        <v>-1.6295999999999999</v>
      </c>
      <c r="K138" s="2">
        <f>'Set a analizar'!K1107</f>
        <v>0</v>
      </c>
      <c r="L138" s="2">
        <f>'Set a analizar'!L1107</f>
        <v>0</v>
      </c>
      <c r="M138" s="2">
        <f>'Set a analizar'!M1107</f>
        <v>0</v>
      </c>
      <c r="N138" s="2">
        <f>'Set a analizar'!N1107</f>
        <v>0</v>
      </c>
      <c r="O138" s="2">
        <f>'Set a analizar'!O1107</f>
        <v>46281</v>
      </c>
      <c r="P138" s="2">
        <f>'Set a analizar'!P1107</f>
        <v>0.93569999999999998</v>
      </c>
      <c r="Q138" s="2">
        <f>'Set a analizar'!Q1107</f>
        <v>0</v>
      </c>
    </row>
    <row r="139" spans="2:17" ht="30" x14ac:dyDescent="0.25">
      <c r="B139" s="2">
        <f>'Set a analizar'!B1108</f>
        <v>-1</v>
      </c>
      <c r="C139" s="2" t="str">
        <f>'Set a analizar'!C1108</f>
        <v>B16</v>
      </c>
      <c r="D139" s="2">
        <f>'Set a analizar'!D1108</f>
        <v>16</v>
      </c>
      <c r="E139" s="2" t="str">
        <f>'Set a analizar'!E1108</f>
        <v>C2</v>
      </c>
      <c r="F139" s="2" t="str">
        <f>'Set a analizar'!F1108</f>
        <v>Combination</v>
      </c>
      <c r="G139" s="2">
        <f>'Set a analizar'!G1108</f>
        <v>0</v>
      </c>
      <c r="H139" s="2">
        <f>'Set a analizar'!H1108</f>
        <v>0.15</v>
      </c>
      <c r="I139" s="2">
        <f>'Set a analizar'!I1108</f>
        <v>0</v>
      </c>
      <c r="J139" s="2">
        <f>'Set a analizar'!J1108</f>
        <v>-17.6096</v>
      </c>
      <c r="K139" s="2">
        <f>'Set a analizar'!K1108</f>
        <v>0</v>
      </c>
      <c r="L139" s="2">
        <f>'Set a analizar'!L1108</f>
        <v>0</v>
      </c>
      <c r="M139" s="2">
        <f>'Set a analizar'!M1108</f>
        <v>0</v>
      </c>
      <c r="N139" s="2">
        <f>'Set a analizar'!N1108</f>
        <v>-24.264099999999999</v>
      </c>
      <c r="O139" s="2">
        <f>'Set a analizar'!O1108</f>
        <v>46038</v>
      </c>
      <c r="P139" s="2">
        <f>'Set a analizar'!P1108</f>
        <v>0.15</v>
      </c>
      <c r="Q139" s="2">
        <f>'Set a analizar'!Q1108</f>
        <v>0</v>
      </c>
    </row>
    <row r="140" spans="2:17" ht="30" x14ac:dyDescent="0.25">
      <c r="B140" s="2">
        <f>'Set a analizar'!B1109</f>
        <v>-1</v>
      </c>
      <c r="C140" s="2" t="str">
        <f>'Set a analizar'!C1109</f>
        <v>B16</v>
      </c>
      <c r="D140" s="2">
        <f>'Set a analizar'!D1109</f>
        <v>16</v>
      </c>
      <c r="E140" s="2" t="str">
        <f>'Set a analizar'!E1109</f>
        <v>C2</v>
      </c>
      <c r="F140" s="2" t="str">
        <f>'Set a analizar'!F1109</f>
        <v>Combination</v>
      </c>
      <c r="G140" s="2">
        <f>'Set a analizar'!G1109</f>
        <v>0</v>
      </c>
      <c r="H140" s="2">
        <f>'Set a analizar'!H1109</f>
        <v>0.52549999999999997</v>
      </c>
      <c r="I140" s="2">
        <f>'Set a analizar'!I1109</f>
        <v>0</v>
      </c>
      <c r="J140" s="2">
        <f>'Set a analizar'!J1109</f>
        <v>-17.468800000000002</v>
      </c>
      <c r="K140" s="2">
        <f>'Set a analizar'!K1109</f>
        <v>0</v>
      </c>
      <c r="L140" s="2">
        <f>'Set a analizar'!L1109</f>
        <v>0</v>
      </c>
      <c r="M140" s="2">
        <f>'Set a analizar'!M1109</f>
        <v>0</v>
      </c>
      <c r="N140" s="2">
        <f>'Set a analizar'!N1109</f>
        <v>-17.678699999999999</v>
      </c>
      <c r="O140" s="2">
        <f>'Set a analizar'!O1109</f>
        <v>46038</v>
      </c>
      <c r="P140" s="2">
        <f>'Set a analizar'!P1109</f>
        <v>0.52549999999999997</v>
      </c>
      <c r="Q140" s="2">
        <f>'Set a analizar'!Q1109</f>
        <v>0</v>
      </c>
    </row>
    <row r="141" spans="2:17" ht="30" x14ac:dyDescent="0.25">
      <c r="B141" s="2">
        <f>'Set a analizar'!B1110</f>
        <v>-1</v>
      </c>
      <c r="C141" s="2" t="str">
        <f>'Set a analizar'!C1110</f>
        <v>B16</v>
      </c>
      <c r="D141" s="2">
        <f>'Set a analizar'!D1110</f>
        <v>16</v>
      </c>
      <c r="E141" s="2" t="str">
        <f>'Set a analizar'!E1110</f>
        <v>C2</v>
      </c>
      <c r="F141" s="2" t="str">
        <f>'Set a analizar'!F1110</f>
        <v>Combination</v>
      </c>
      <c r="G141" s="2">
        <f>'Set a analizar'!G1110</f>
        <v>0</v>
      </c>
      <c r="H141" s="2">
        <f>'Set a analizar'!H1110</f>
        <v>0.90090000000000003</v>
      </c>
      <c r="I141" s="2">
        <f>'Set a analizar'!I1110</f>
        <v>0</v>
      </c>
      <c r="J141" s="2">
        <f>'Set a analizar'!J1110</f>
        <v>-17.327999999999999</v>
      </c>
      <c r="K141" s="2">
        <f>'Set a analizar'!K1110</f>
        <v>0</v>
      </c>
      <c r="L141" s="2">
        <f>'Set a analizar'!L1110</f>
        <v>0</v>
      </c>
      <c r="M141" s="2">
        <f>'Set a analizar'!M1110</f>
        <v>0</v>
      </c>
      <c r="N141" s="2">
        <f>'Set a analizar'!N1110</f>
        <v>-11.1463</v>
      </c>
      <c r="O141" s="2">
        <f>'Set a analizar'!O1110</f>
        <v>46038</v>
      </c>
      <c r="P141" s="2">
        <f>'Set a analizar'!P1110</f>
        <v>0.90090000000000003</v>
      </c>
      <c r="Q141" s="2">
        <f>'Set a analizar'!Q1110</f>
        <v>0</v>
      </c>
    </row>
    <row r="142" spans="2:17" ht="30" x14ac:dyDescent="0.25">
      <c r="B142" s="2">
        <f>'Set a analizar'!B1111</f>
        <v>-1</v>
      </c>
      <c r="C142" s="2" t="str">
        <f>'Set a analizar'!C1111</f>
        <v>B16</v>
      </c>
      <c r="D142" s="2">
        <f>'Set a analizar'!D1111</f>
        <v>16</v>
      </c>
      <c r="E142" s="2" t="str">
        <f>'Set a analizar'!E1111</f>
        <v>C2</v>
      </c>
      <c r="F142" s="2" t="str">
        <f>'Set a analizar'!F1111</f>
        <v>Combination</v>
      </c>
      <c r="G142" s="2">
        <f>'Set a analizar'!G1111</f>
        <v>0</v>
      </c>
      <c r="H142" s="2">
        <f>'Set a analizar'!H1111</f>
        <v>0.90090000000000003</v>
      </c>
      <c r="I142" s="2">
        <f>'Set a analizar'!I1111</f>
        <v>0</v>
      </c>
      <c r="J142" s="2">
        <f>'Set a analizar'!J1111</f>
        <v>-14.063800000000001</v>
      </c>
      <c r="K142" s="2">
        <f>'Set a analizar'!K1111</f>
        <v>0</v>
      </c>
      <c r="L142" s="2">
        <f>'Set a analizar'!L1111</f>
        <v>0</v>
      </c>
      <c r="M142" s="2">
        <f>'Set a analizar'!M1111</f>
        <v>0</v>
      </c>
      <c r="N142" s="2">
        <f>'Set a analizar'!N1111</f>
        <v>-10.4918</v>
      </c>
      <c r="O142" s="2">
        <f>'Set a analizar'!O1111</f>
        <v>46069</v>
      </c>
      <c r="P142" s="2">
        <f>'Set a analizar'!P1111</f>
        <v>0</v>
      </c>
      <c r="Q142" s="2">
        <f>'Set a analizar'!Q1111</f>
        <v>0</v>
      </c>
    </row>
    <row r="143" spans="2:17" ht="30" x14ac:dyDescent="0.25">
      <c r="B143" s="2">
        <f>'Set a analizar'!B1112</f>
        <v>-1</v>
      </c>
      <c r="C143" s="2" t="str">
        <f>'Set a analizar'!C1112</f>
        <v>B16</v>
      </c>
      <c r="D143" s="2">
        <f>'Set a analizar'!D1112</f>
        <v>16</v>
      </c>
      <c r="E143" s="2" t="str">
        <f>'Set a analizar'!E1112</f>
        <v>C2</v>
      </c>
      <c r="F143" s="2" t="str">
        <f>'Set a analizar'!F1112</f>
        <v>Combination</v>
      </c>
      <c r="G143" s="2">
        <f>'Set a analizar'!G1112</f>
        <v>0</v>
      </c>
      <c r="H143" s="2">
        <f>'Set a analizar'!H1112</f>
        <v>1.3513999999999999</v>
      </c>
      <c r="I143" s="2">
        <f>'Set a analizar'!I1112</f>
        <v>0</v>
      </c>
      <c r="J143" s="2">
        <f>'Set a analizar'!J1112</f>
        <v>-13.8949</v>
      </c>
      <c r="K143" s="2">
        <f>'Set a analizar'!K1112</f>
        <v>0</v>
      </c>
      <c r="L143" s="2">
        <f>'Set a analizar'!L1112</f>
        <v>0</v>
      </c>
      <c r="M143" s="2">
        <f>'Set a analizar'!M1112</f>
        <v>0</v>
      </c>
      <c r="N143" s="2">
        <f>'Set a analizar'!N1112</f>
        <v>-4.1946000000000003</v>
      </c>
      <c r="O143" s="2">
        <f>'Set a analizar'!O1112</f>
        <v>46069</v>
      </c>
      <c r="P143" s="2">
        <f>'Set a analizar'!P1112</f>
        <v>0.45050000000000001</v>
      </c>
      <c r="Q143" s="2">
        <f>'Set a analizar'!Q1112</f>
        <v>0</v>
      </c>
    </row>
    <row r="144" spans="2:17" ht="30" x14ac:dyDescent="0.25">
      <c r="B144" s="2">
        <f>'Set a analizar'!B1113</f>
        <v>-1</v>
      </c>
      <c r="C144" s="2" t="str">
        <f>'Set a analizar'!C1113</f>
        <v>B16</v>
      </c>
      <c r="D144" s="2">
        <f>'Set a analizar'!D1113</f>
        <v>16</v>
      </c>
      <c r="E144" s="2" t="str">
        <f>'Set a analizar'!E1113</f>
        <v>C2</v>
      </c>
      <c r="F144" s="2" t="str">
        <f>'Set a analizar'!F1113</f>
        <v>Combination</v>
      </c>
      <c r="G144" s="2">
        <f>'Set a analizar'!G1113</f>
        <v>0</v>
      </c>
      <c r="H144" s="2">
        <f>'Set a analizar'!H1113</f>
        <v>1.8019000000000001</v>
      </c>
      <c r="I144" s="2">
        <f>'Set a analizar'!I1113</f>
        <v>0</v>
      </c>
      <c r="J144" s="2">
        <f>'Set a analizar'!J1113</f>
        <v>-13.725899999999999</v>
      </c>
      <c r="K144" s="2">
        <f>'Set a analizar'!K1113</f>
        <v>0</v>
      </c>
      <c r="L144" s="2">
        <f>'Set a analizar'!L1113</f>
        <v>0</v>
      </c>
      <c r="M144" s="2">
        <f>'Set a analizar'!M1113</f>
        <v>0</v>
      </c>
      <c r="N144" s="2">
        <f>'Set a analizar'!N1113</f>
        <v>2.0265</v>
      </c>
      <c r="O144" s="2">
        <f>'Set a analizar'!O1113</f>
        <v>46069</v>
      </c>
      <c r="P144" s="2">
        <f>'Set a analizar'!P1113</f>
        <v>0.90090000000000003</v>
      </c>
      <c r="Q144" s="2">
        <f>'Set a analizar'!Q1113</f>
        <v>0</v>
      </c>
    </row>
    <row r="145" spans="2:17" ht="30" x14ac:dyDescent="0.25">
      <c r="B145" s="2">
        <f>'Set a analizar'!B1114</f>
        <v>-1</v>
      </c>
      <c r="C145" s="2" t="str">
        <f>'Set a analizar'!C1114</f>
        <v>B16</v>
      </c>
      <c r="D145" s="2">
        <f>'Set a analizar'!D1114</f>
        <v>16</v>
      </c>
      <c r="E145" s="2" t="str">
        <f>'Set a analizar'!E1114</f>
        <v>C2</v>
      </c>
      <c r="F145" s="2" t="str">
        <f>'Set a analizar'!F1114</f>
        <v>Combination</v>
      </c>
      <c r="G145" s="2">
        <f>'Set a analizar'!G1114</f>
        <v>0</v>
      </c>
      <c r="H145" s="2">
        <f>'Set a analizar'!H1114</f>
        <v>1.8019000000000001</v>
      </c>
      <c r="I145" s="2">
        <f>'Set a analizar'!I1114</f>
        <v>0</v>
      </c>
      <c r="J145" s="2">
        <f>'Set a analizar'!J1114</f>
        <v>-9.9890000000000008</v>
      </c>
      <c r="K145" s="2">
        <f>'Set a analizar'!K1114</f>
        <v>0</v>
      </c>
      <c r="L145" s="2">
        <f>'Set a analizar'!L1114</f>
        <v>0</v>
      </c>
      <c r="M145" s="2">
        <f>'Set a analizar'!M1114</f>
        <v>0</v>
      </c>
      <c r="N145" s="2">
        <f>'Set a analizar'!N1114</f>
        <v>2.5049999999999999</v>
      </c>
      <c r="O145" s="2">
        <f>'Set a analizar'!O1114</f>
        <v>46097</v>
      </c>
      <c r="P145" s="2">
        <f>'Set a analizar'!P1114</f>
        <v>0</v>
      </c>
      <c r="Q145" s="2">
        <f>'Set a analizar'!Q1114</f>
        <v>0</v>
      </c>
    </row>
    <row r="146" spans="2:17" ht="30" x14ac:dyDescent="0.25">
      <c r="B146" s="2">
        <f>'Set a analizar'!B1115</f>
        <v>-1</v>
      </c>
      <c r="C146" s="2" t="str">
        <f>'Set a analizar'!C1115</f>
        <v>B16</v>
      </c>
      <c r="D146" s="2">
        <f>'Set a analizar'!D1115</f>
        <v>16</v>
      </c>
      <c r="E146" s="2" t="str">
        <f>'Set a analizar'!E1115</f>
        <v>C2</v>
      </c>
      <c r="F146" s="2" t="str">
        <f>'Set a analizar'!F1115</f>
        <v>Combination</v>
      </c>
      <c r="G146" s="2">
        <f>'Set a analizar'!G1115</f>
        <v>0</v>
      </c>
      <c r="H146" s="2">
        <f>'Set a analizar'!H1115</f>
        <v>2.2696999999999998</v>
      </c>
      <c r="I146" s="2">
        <f>'Set a analizar'!I1115</f>
        <v>0</v>
      </c>
      <c r="J146" s="2">
        <f>'Set a analizar'!J1115</f>
        <v>-9.8134999999999994</v>
      </c>
      <c r="K146" s="2">
        <f>'Set a analizar'!K1115</f>
        <v>0</v>
      </c>
      <c r="L146" s="2">
        <f>'Set a analizar'!L1115</f>
        <v>0</v>
      </c>
      <c r="M146" s="2">
        <f>'Set a analizar'!M1115</f>
        <v>0</v>
      </c>
      <c r="N146" s="2">
        <f>'Set a analizar'!N1115</f>
        <v>7.1374000000000004</v>
      </c>
      <c r="O146" s="2">
        <f>'Set a analizar'!O1115</f>
        <v>46097</v>
      </c>
      <c r="P146" s="2">
        <f>'Set a analizar'!P1115</f>
        <v>0.46789999999999998</v>
      </c>
      <c r="Q146" s="2">
        <f>'Set a analizar'!Q1115</f>
        <v>0</v>
      </c>
    </row>
    <row r="147" spans="2:17" ht="30" x14ac:dyDescent="0.25">
      <c r="B147" s="2">
        <f>'Set a analizar'!B1116</f>
        <v>-1</v>
      </c>
      <c r="C147" s="2" t="str">
        <f>'Set a analizar'!C1116</f>
        <v>B16</v>
      </c>
      <c r="D147" s="2">
        <f>'Set a analizar'!D1116</f>
        <v>16</v>
      </c>
      <c r="E147" s="2" t="str">
        <f>'Set a analizar'!E1116</f>
        <v>C2</v>
      </c>
      <c r="F147" s="2" t="str">
        <f>'Set a analizar'!F1116</f>
        <v>Combination</v>
      </c>
      <c r="G147" s="2">
        <f>'Set a analizar'!G1116</f>
        <v>0</v>
      </c>
      <c r="H147" s="2">
        <f>'Set a analizar'!H1116</f>
        <v>2.7376</v>
      </c>
      <c r="I147" s="2">
        <f>'Set a analizar'!I1116</f>
        <v>0</v>
      </c>
      <c r="J147" s="2">
        <f>'Set a analizar'!J1116</f>
        <v>-9.6380999999999997</v>
      </c>
      <c r="K147" s="2">
        <f>'Set a analizar'!K1116</f>
        <v>0</v>
      </c>
      <c r="L147" s="2">
        <f>'Set a analizar'!L1116</f>
        <v>0</v>
      </c>
      <c r="M147" s="2">
        <f>'Set a analizar'!M1116</f>
        <v>0</v>
      </c>
      <c r="N147" s="2">
        <f>'Set a analizar'!N1116</f>
        <v>11.6877</v>
      </c>
      <c r="O147" s="2">
        <f>'Set a analizar'!O1116</f>
        <v>46097</v>
      </c>
      <c r="P147" s="2">
        <f>'Set a analizar'!P1116</f>
        <v>0.93569999999999998</v>
      </c>
      <c r="Q147" s="2">
        <f>'Set a analizar'!Q1116</f>
        <v>0</v>
      </c>
    </row>
    <row r="148" spans="2:17" ht="30" x14ac:dyDescent="0.25">
      <c r="B148" s="2">
        <f>'Set a analizar'!B1117</f>
        <v>-1</v>
      </c>
      <c r="C148" s="2" t="str">
        <f>'Set a analizar'!C1117</f>
        <v>B16</v>
      </c>
      <c r="D148" s="2">
        <f>'Set a analizar'!D1117</f>
        <v>16</v>
      </c>
      <c r="E148" s="2" t="str">
        <f>'Set a analizar'!E1117</f>
        <v>C2</v>
      </c>
      <c r="F148" s="2" t="str">
        <f>'Set a analizar'!F1117</f>
        <v>Combination</v>
      </c>
      <c r="G148" s="2">
        <f>'Set a analizar'!G1117</f>
        <v>0</v>
      </c>
      <c r="H148" s="2">
        <f>'Set a analizar'!H1117</f>
        <v>2.7376</v>
      </c>
      <c r="I148" s="2">
        <f>'Set a analizar'!I1117</f>
        <v>0</v>
      </c>
      <c r="J148" s="2">
        <f>'Set a analizar'!J1117</f>
        <v>-5.6041999999999996</v>
      </c>
      <c r="K148" s="2">
        <f>'Set a analizar'!K1117</f>
        <v>0</v>
      </c>
      <c r="L148" s="2">
        <f>'Set a analizar'!L1117</f>
        <v>0</v>
      </c>
      <c r="M148" s="2">
        <f>'Set a analizar'!M1117</f>
        <v>0</v>
      </c>
      <c r="N148" s="2">
        <f>'Set a analizar'!N1117</f>
        <v>11.988099999999999</v>
      </c>
      <c r="O148" s="2">
        <f>'Set a analizar'!O1117</f>
        <v>46128</v>
      </c>
      <c r="P148" s="2">
        <f>'Set a analizar'!P1117</f>
        <v>0</v>
      </c>
      <c r="Q148" s="2">
        <f>'Set a analizar'!Q1117</f>
        <v>0</v>
      </c>
    </row>
    <row r="149" spans="2:17" ht="30" x14ac:dyDescent="0.25">
      <c r="B149" s="2">
        <f>'Set a analizar'!B1118</f>
        <v>-1</v>
      </c>
      <c r="C149" s="2" t="str">
        <f>'Set a analizar'!C1118</f>
        <v>B16</v>
      </c>
      <c r="D149" s="2">
        <f>'Set a analizar'!D1118</f>
        <v>16</v>
      </c>
      <c r="E149" s="2" t="str">
        <f>'Set a analizar'!E1118</f>
        <v>C2</v>
      </c>
      <c r="F149" s="2" t="str">
        <f>'Set a analizar'!F1118</f>
        <v>Combination</v>
      </c>
      <c r="G149" s="2">
        <f>'Set a analizar'!G1118</f>
        <v>0</v>
      </c>
      <c r="H149" s="2">
        <f>'Set a analizar'!H1118</f>
        <v>3.2054</v>
      </c>
      <c r="I149" s="2">
        <f>'Set a analizar'!I1118</f>
        <v>0</v>
      </c>
      <c r="J149" s="2">
        <f>'Set a analizar'!J1118</f>
        <v>-5.4287999999999998</v>
      </c>
      <c r="K149" s="2">
        <f>'Set a analizar'!K1118</f>
        <v>0</v>
      </c>
      <c r="L149" s="2">
        <f>'Set a analizar'!L1118</f>
        <v>0</v>
      </c>
      <c r="M149" s="2">
        <f>'Set a analizar'!M1118</f>
        <v>0</v>
      </c>
      <c r="N149" s="2">
        <f>'Set a analizar'!N1118</f>
        <v>14.569100000000001</v>
      </c>
      <c r="O149" s="2">
        <f>'Set a analizar'!O1118</f>
        <v>46128</v>
      </c>
      <c r="P149" s="2">
        <f>'Set a analizar'!P1118</f>
        <v>0.46789999999999998</v>
      </c>
      <c r="Q149" s="2">
        <f>'Set a analizar'!Q1118</f>
        <v>0</v>
      </c>
    </row>
    <row r="150" spans="2:17" ht="30" x14ac:dyDescent="0.25">
      <c r="B150" s="2">
        <f>'Set a analizar'!B1119</f>
        <v>-1</v>
      </c>
      <c r="C150" s="2" t="str">
        <f>'Set a analizar'!C1119</f>
        <v>B16</v>
      </c>
      <c r="D150" s="2">
        <f>'Set a analizar'!D1119</f>
        <v>16</v>
      </c>
      <c r="E150" s="2" t="str">
        <f>'Set a analizar'!E1119</f>
        <v>C2</v>
      </c>
      <c r="F150" s="2" t="str">
        <f>'Set a analizar'!F1119</f>
        <v>Combination</v>
      </c>
      <c r="G150" s="2">
        <f>'Set a analizar'!G1119</f>
        <v>0</v>
      </c>
      <c r="H150" s="2">
        <f>'Set a analizar'!H1119</f>
        <v>3.6732999999999998</v>
      </c>
      <c r="I150" s="2">
        <f>'Set a analizar'!I1119</f>
        <v>0</v>
      </c>
      <c r="J150" s="2">
        <f>'Set a analizar'!J1119</f>
        <v>-5.2533000000000003</v>
      </c>
      <c r="K150" s="2">
        <f>'Set a analizar'!K1119</f>
        <v>0</v>
      </c>
      <c r="L150" s="2">
        <f>'Set a analizar'!L1119</f>
        <v>0</v>
      </c>
      <c r="M150" s="2">
        <f>'Set a analizar'!M1119</f>
        <v>0</v>
      </c>
      <c r="N150" s="2">
        <f>'Set a analizar'!N1119</f>
        <v>17.067900000000002</v>
      </c>
      <c r="O150" s="2">
        <f>'Set a analizar'!O1119</f>
        <v>46128</v>
      </c>
      <c r="P150" s="2">
        <f>'Set a analizar'!P1119</f>
        <v>0.93569999999999998</v>
      </c>
      <c r="Q150" s="2">
        <f>'Set a analizar'!Q1119</f>
        <v>0</v>
      </c>
    </row>
    <row r="151" spans="2:17" ht="30" x14ac:dyDescent="0.25">
      <c r="B151" s="2">
        <f>'Set a analizar'!B1120</f>
        <v>-1</v>
      </c>
      <c r="C151" s="2" t="str">
        <f>'Set a analizar'!C1120</f>
        <v>B16</v>
      </c>
      <c r="D151" s="2">
        <f>'Set a analizar'!D1120</f>
        <v>16</v>
      </c>
      <c r="E151" s="2" t="str">
        <f>'Set a analizar'!E1120</f>
        <v>C2</v>
      </c>
      <c r="F151" s="2" t="str">
        <f>'Set a analizar'!F1120</f>
        <v>Combination</v>
      </c>
      <c r="G151" s="2">
        <f>'Set a analizar'!G1120</f>
        <v>0</v>
      </c>
      <c r="H151" s="2">
        <f>'Set a analizar'!H1120</f>
        <v>3.6732999999999998</v>
      </c>
      <c r="I151" s="2">
        <f>'Set a analizar'!I1120</f>
        <v>0</v>
      </c>
      <c r="J151" s="2">
        <f>'Set a analizar'!J1120</f>
        <v>-1.1701999999999999</v>
      </c>
      <c r="K151" s="2">
        <f>'Set a analizar'!K1120</f>
        <v>0</v>
      </c>
      <c r="L151" s="2">
        <f>'Set a analizar'!L1120</f>
        <v>0</v>
      </c>
      <c r="M151" s="2">
        <f>'Set a analizar'!M1120</f>
        <v>0</v>
      </c>
      <c r="N151" s="2">
        <f>'Set a analizar'!N1120</f>
        <v>17.195699999999999</v>
      </c>
      <c r="O151" s="2">
        <f>'Set a analizar'!O1120</f>
        <v>46158</v>
      </c>
      <c r="P151" s="2">
        <f>'Set a analizar'!P1120</f>
        <v>0</v>
      </c>
      <c r="Q151" s="2">
        <f>'Set a analizar'!Q1120</f>
        <v>0</v>
      </c>
    </row>
    <row r="152" spans="2:17" ht="30" x14ac:dyDescent="0.25">
      <c r="B152" s="2">
        <f>'Set a analizar'!B1121</f>
        <v>-1</v>
      </c>
      <c r="C152" s="2" t="str">
        <f>'Set a analizar'!C1121</f>
        <v>B16</v>
      </c>
      <c r="D152" s="2">
        <f>'Set a analizar'!D1121</f>
        <v>16</v>
      </c>
      <c r="E152" s="2" t="str">
        <f>'Set a analizar'!E1121</f>
        <v>C2</v>
      </c>
      <c r="F152" s="2" t="str">
        <f>'Set a analizar'!F1121</f>
        <v>Combination</v>
      </c>
      <c r="G152" s="2">
        <f>'Set a analizar'!G1121</f>
        <v>0</v>
      </c>
      <c r="H152" s="2">
        <f>'Set a analizar'!H1121</f>
        <v>4.1410999999999998</v>
      </c>
      <c r="I152" s="2">
        <f>'Set a analizar'!I1121</f>
        <v>0</v>
      </c>
      <c r="J152" s="2">
        <f>'Set a analizar'!J1121</f>
        <v>-0.99470000000000003</v>
      </c>
      <c r="K152" s="2">
        <f>'Set a analizar'!K1121</f>
        <v>0</v>
      </c>
      <c r="L152" s="2">
        <f>'Set a analizar'!L1121</f>
        <v>0</v>
      </c>
      <c r="M152" s="2">
        <f>'Set a analizar'!M1121</f>
        <v>0</v>
      </c>
      <c r="N152" s="2">
        <f>'Set a analizar'!N1121</f>
        <v>17.702100000000002</v>
      </c>
      <c r="O152" s="2">
        <f>'Set a analizar'!O1121</f>
        <v>46158</v>
      </c>
      <c r="P152" s="2">
        <f>'Set a analizar'!P1121</f>
        <v>0.46789999999999998</v>
      </c>
      <c r="Q152" s="2">
        <f>'Set a analizar'!Q1121</f>
        <v>0</v>
      </c>
    </row>
    <row r="153" spans="2:17" ht="30" x14ac:dyDescent="0.25">
      <c r="B153" s="2">
        <f>'Set a analizar'!B1122</f>
        <v>-1</v>
      </c>
      <c r="C153" s="2" t="str">
        <f>'Set a analizar'!C1122</f>
        <v>B16</v>
      </c>
      <c r="D153" s="2">
        <f>'Set a analizar'!D1122</f>
        <v>16</v>
      </c>
      <c r="E153" s="2" t="str">
        <f>'Set a analizar'!E1122</f>
        <v>C2</v>
      </c>
      <c r="F153" s="2" t="str">
        <f>'Set a analizar'!F1122</f>
        <v>Combination</v>
      </c>
      <c r="G153" s="2">
        <f>'Set a analizar'!G1122</f>
        <v>0</v>
      </c>
      <c r="H153" s="2">
        <f>'Set a analizar'!H1122</f>
        <v>4.609</v>
      </c>
      <c r="I153" s="2">
        <f>'Set a analizar'!I1122</f>
        <v>0</v>
      </c>
      <c r="J153" s="2">
        <f>'Set a analizar'!J1122</f>
        <v>-0.81930000000000003</v>
      </c>
      <c r="K153" s="2">
        <f>'Set a analizar'!K1122</f>
        <v>0</v>
      </c>
      <c r="L153" s="2">
        <f>'Set a analizar'!L1122</f>
        <v>0</v>
      </c>
      <c r="M153" s="2">
        <f>'Set a analizar'!M1122</f>
        <v>0</v>
      </c>
      <c r="N153" s="2">
        <f>'Set a analizar'!N1122</f>
        <v>18.1265</v>
      </c>
      <c r="O153" s="2">
        <f>'Set a analizar'!O1122</f>
        <v>46158</v>
      </c>
      <c r="P153" s="2">
        <f>'Set a analizar'!P1122</f>
        <v>0.93569999999999998</v>
      </c>
      <c r="Q153" s="2">
        <f>'Set a analizar'!Q1122</f>
        <v>0</v>
      </c>
    </row>
    <row r="154" spans="2:17" ht="30" x14ac:dyDescent="0.25">
      <c r="B154" s="2">
        <f>'Set a analizar'!B1123</f>
        <v>-1</v>
      </c>
      <c r="C154" s="2" t="str">
        <f>'Set a analizar'!C1123</f>
        <v>B16</v>
      </c>
      <c r="D154" s="2">
        <f>'Set a analizar'!D1123</f>
        <v>16</v>
      </c>
      <c r="E154" s="2" t="str">
        <f>'Set a analizar'!E1123</f>
        <v>C2</v>
      </c>
      <c r="F154" s="2" t="str">
        <f>'Set a analizar'!F1123</f>
        <v>Combination</v>
      </c>
      <c r="G154" s="2">
        <f>'Set a analizar'!G1123</f>
        <v>0</v>
      </c>
      <c r="H154" s="2">
        <f>'Set a analizar'!H1123</f>
        <v>4.609</v>
      </c>
      <c r="I154" s="2">
        <f>'Set a analizar'!I1123</f>
        <v>0</v>
      </c>
      <c r="J154" s="2">
        <f>'Set a analizar'!J1123</f>
        <v>3.1739000000000002</v>
      </c>
      <c r="K154" s="2">
        <f>'Set a analizar'!K1123</f>
        <v>0</v>
      </c>
      <c r="L154" s="2">
        <f>'Set a analizar'!L1123</f>
        <v>0</v>
      </c>
      <c r="M154" s="2">
        <f>'Set a analizar'!M1123</f>
        <v>0</v>
      </c>
      <c r="N154" s="2">
        <f>'Set a analizar'!N1123</f>
        <v>18.082100000000001</v>
      </c>
      <c r="O154" s="2">
        <f>'Set a analizar'!O1123</f>
        <v>46189</v>
      </c>
      <c r="P154" s="2">
        <f>'Set a analizar'!P1123</f>
        <v>0</v>
      </c>
      <c r="Q154" s="2">
        <f>'Set a analizar'!Q1123</f>
        <v>0</v>
      </c>
    </row>
    <row r="155" spans="2:17" ht="30" x14ac:dyDescent="0.25">
      <c r="B155" s="2">
        <f>'Set a analizar'!B1124</f>
        <v>-1</v>
      </c>
      <c r="C155" s="2" t="str">
        <f>'Set a analizar'!C1124</f>
        <v>B16</v>
      </c>
      <c r="D155" s="2">
        <f>'Set a analizar'!D1124</f>
        <v>16</v>
      </c>
      <c r="E155" s="2" t="str">
        <f>'Set a analizar'!E1124</f>
        <v>C2</v>
      </c>
      <c r="F155" s="2" t="str">
        <f>'Set a analizar'!F1124</f>
        <v>Combination</v>
      </c>
      <c r="G155" s="2">
        <f>'Set a analizar'!G1124</f>
        <v>0</v>
      </c>
      <c r="H155" s="2">
        <f>'Set a analizar'!H1124</f>
        <v>5.0769000000000002</v>
      </c>
      <c r="I155" s="2">
        <f>'Set a analizar'!I1124</f>
        <v>0</v>
      </c>
      <c r="J155" s="2">
        <f>'Set a analizar'!J1124</f>
        <v>3.3492999999999999</v>
      </c>
      <c r="K155" s="2">
        <f>'Set a analizar'!K1124</f>
        <v>0</v>
      </c>
      <c r="L155" s="2">
        <f>'Set a analizar'!L1124</f>
        <v>0</v>
      </c>
      <c r="M155" s="2">
        <f>'Set a analizar'!M1124</f>
        <v>0</v>
      </c>
      <c r="N155" s="2">
        <f>'Set a analizar'!N1124</f>
        <v>16.556100000000001</v>
      </c>
      <c r="O155" s="2">
        <f>'Set a analizar'!O1124</f>
        <v>46189</v>
      </c>
      <c r="P155" s="2">
        <f>'Set a analizar'!P1124</f>
        <v>0.46789999999999998</v>
      </c>
      <c r="Q155" s="2">
        <f>'Set a analizar'!Q1124</f>
        <v>0</v>
      </c>
    </row>
    <row r="156" spans="2:17" ht="30" x14ac:dyDescent="0.25">
      <c r="B156" s="2">
        <f>'Set a analizar'!B1125</f>
        <v>-1</v>
      </c>
      <c r="C156" s="2" t="str">
        <f>'Set a analizar'!C1125</f>
        <v>B16</v>
      </c>
      <c r="D156" s="2">
        <f>'Set a analizar'!D1125</f>
        <v>16</v>
      </c>
      <c r="E156" s="2" t="str">
        <f>'Set a analizar'!E1125</f>
        <v>C2</v>
      </c>
      <c r="F156" s="2" t="str">
        <f>'Set a analizar'!F1125</f>
        <v>Combination</v>
      </c>
      <c r="G156" s="2">
        <f>'Set a analizar'!G1125</f>
        <v>0</v>
      </c>
      <c r="H156" s="2">
        <f>'Set a analizar'!H1125</f>
        <v>5.5446999999999997</v>
      </c>
      <c r="I156" s="2">
        <f>'Set a analizar'!I1125</f>
        <v>0</v>
      </c>
      <c r="J156" s="2">
        <f>'Set a analizar'!J1125</f>
        <v>3.5247999999999999</v>
      </c>
      <c r="K156" s="2">
        <f>'Set a analizar'!K1125</f>
        <v>0</v>
      </c>
      <c r="L156" s="2">
        <f>'Set a analizar'!L1125</f>
        <v>0</v>
      </c>
      <c r="M156" s="2">
        <f>'Set a analizar'!M1125</f>
        <v>0</v>
      </c>
      <c r="N156" s="2">
        <f>'Set a analizar'!N1125</f>
        <v>14.9481</v>
      </c>
      <c r="O156" s="2">
        <f>'Set a analizar'!O1125</f>
        <v>46189</v>
      </c>
      <c r="P156" s="2">
        <f>'Set a analizar'!P1125</f>
        <v>0.93569999999999998</v>
      </c>
      <c r="Q156" s="2">
        <f>'Set a analizar'!Q1125</f>
        <v>0</v>
      </c>
    </row>
    <row r="157" spans="2:17" ht="30" x14ac:dyDescent="0.25">
      <c r="B157" s="2">
        <f>'Set a analizar'!B1126</f>
        <v>-1</v>
      </c>
      <c r="C157" s="2" t="str">
        <f>'Set a analizar'!C1126</f>
        <v>B16</v>
      </c>
      <c r="D157" s="2">
        <f>'Set a analizar'!D1126</f>
        <v>16</v>
      </c>
      <c r="E157" s="2" t="str">
        <f>'Set a analizar'!E1126</f>
        <v>C2</v>
      </c>
      <c r="F157" s="2" t="str">
        <f>'Set a analizar'!F1126</f>
        <v>Combination</v>
      </c>
      <c r="G157" s="2">
        <f>'Set a analizar'!G1126</f>
        <v>0</v>
      </c>
      <c r="H157" s="2">
        <f>'Set a analizar'!H1126</f>
        <v>5.5446999999999997</v>
      </c>
      <c r="I157" s="2">
        <f>'Set a analizar'!I1126</f>
        <v>0</v>
      </c>
      <c r="J157" s="2">
        <f>'Set a analizar'!J1126</f>
        <v>7.0860000000000003</v>
      </c>
      <c r="K157" s="2">
        <f>'Set a analizar'!K1126</f>
        <v>0</v>
      </c>
      <c r="L157" s="2">
        <f>'Set a analizar'!L1126</f>
        <v>0</v>
      </c>
      <c r="M157" s="2">
        <f>'Set a analizar'!M1126</f>
        <v>0</v>
      </c>
      <c r="N157" s="2">
        <f>'Set a analizar'!N1126</f>
        <v>14.7445</v>
      </c>
      <c r="O157" s="2">
        <f>'Set a analizar'!O1126</f>
        <v>46219</v>
      </c>
      <c r="P157" s="2">
        <f>'Set a analizar'!P1126</f>
        <v>0</v>
      </c>
      <c r="Q157" s="2">
        <f>'Set a analizar'!Q1126</f>
        <v>0</v>
      </c>
    </row>
    <row r="158" spans="2:17" ht="30" x14ac:dyDescent="0.25">
      <c r="B158" s="2">
        <f>'Set a analizar'!B1127</f>
        <v>-1</v>
      </c>
      <c r="C158" s="2" t="str">
        <f>'Set a analizar'!C1127</f>
        <v>B16</v>
      </c>
      <c r="D158" s="2">
        <f>'Set a analizar'!D1127</f>
        <v>16</v>
      </c>
      <c r="E158" s="2" t="str">
        <f>'Set a analizar'!E1127</f>
        <v>C2</v>
      </c>
      <c r="F158" s="2" t="str">
        <f>'Set a analizar'!F1127</f>
        <v>Combination</v>
      </c>
      <c r="G158" s="2">
        <f>'Set a analizar'!G1127</f>
        <v>0</v>
      </c>
      <c r="H158" s="2">
        <f>'Set a analizar'!H1127</f>
        <v>6.0125999999999999</v>
      </c>
      <c r="I158" s="2">
        <f>'Set a analizar'!I1127</f>
        <v>0</v>
      </c>
      <c r="J158" s="2">
        <f>'Set a analizar'!J1127</f>
        <v>7.2614999999999998</v>
      </c>
      <c r="K158" s="2">
        <f>'Set a analizar'!K1127</f>
        <v>0</v>
      </c>
      <c r="L158" s="2">
        <f>'Set a analizar'!L1127</f>
        <v>0</v>
      </c>
      <c r="M158" s="2">
        <f>'Set a analizar'!M1127</f>
        <v>0</v>
      </c>
      <c r="N158" s="2">
        <f>'Set a analizar'!N1127</f>
        <v>11.388199999999999</v>
      </c>
      <c r="O158" s="2">
        <f>'Set a analizar'!O1127</f>
        <v>46219</v>
      </c>
      <c r="P158" s="2">
        <f>'Set a analizar'!P1127</f>
        <v>0.46789999999999998</v>
      </c>
      <c r="Q158" s="2">
        <f>'Set a analizar'!Q1127</f>
        <v>0</v>
      </c>
    </row>
    <row r="159" spans="2:17" ht="30" x14ac:dyDescent="0.25">
      <c r="B159" s="2">
        <f>'Set a analizar'!B1128</f>
        <v>-1</v>
      </c>
      <c r="C159" s="2" t="str">
        <f>'Set a analizar'!C1128</f>
        <v>B16</v>
      </c>
      <c r="D159" s="2">
        <f>'Set a analizar'!D1128</f>
        <v>16</v>
      </c>
      <c r="E159" s="2" t="str">
        <f>'Set a analizar'!E1128</f>
        <v>C2</v>
      </c>
      <c r="F159" s="2" t="str">
        <f>'Set a analizar'!F1128</f>
        <v>Combination</v>
      </c>
      <c r="G159" s="2">
        <f>'Set a analizar'!G1128</f>
        <v>0</v>
      </c>
      <c r="H159" s="2">
        <f>'Set a analizar'!H1128</f>
        <v>6.4804000000000004</v>
      </c>
      <c r="I159" s="2">
        <f>'Set a analizar'!I1128</f>
        <v>0</v>
      </c>
      <c r="J159" s="2">
        <f>'Set a analizar'!J1128</f>
        <v>7.4368999999999996</v>
      </c>
      <c r="K159" s="2">
        <f>'Set a analizar'!K1128</f>
        <v>0</v>
      </c>
      <c r="L159" s="2">
        <f>'Set a analizar'!L1128</f>
        <v>0</v>
      </c>
      <c r="M159" s="2">
        <f>'Set a analizar'!M1128</f>
        <v>0</v>
      </c>
      <c r="N159" s="2">
        <f>'Set a analizar'!N1128</f>
        <v>7.9497999999999998</v>
      </c>
      <c r="O159" s="2">
        <f>'Set a analizar'!O1128</f>
        <v>46219</v>
      </c>
      <c r="P159" s="2">
        <f>'Set a analizar'!P1128</f>
        <v>0.93569999999999998</v>
      </c>
      <c r="Q159" s="2">
        <f>'Set a analizar'!Q1128</f>
        <v>0</v>
      </c>
    </row>
    <row r="160" spans="2:17" ht="30" x14ac:dyDescent="0.25">
      <c r="B160" s="2">
        <f>'Set a analizar'!B1129</f>
        <v>-1</v>
      </c>
      <c r="C160" s="2" t="str">
        <f>'Set a analizar'!C1129</f>
        <v>B16</v>
      </c>
      <c r="D160" s="2">
        <f>'Set a analizar'!D1129</f>
        <v>16</v>
      </c>
      <c r="E160" s="2" t="str">
        <f>'Set a analizar'!E1129</f>
        <v>C2</v>
      </c>
      <c r="F160" s="2" t="str">
        <f>'Set a analizar'!F1129</f>
        <v>Combination</v>
      </c>
      <c r="G160" s="2">
        <f>'Set a analizar'!G1129</f>
        <v>0</v>
      </c>
      <c r="H160" s="2">
        <f>'Set a analizar'!H1129</f>
        <v>6.4804000000000004</v>
      </c>
      <c r="I160" s="2">
        <f>'Set a analizar'!I1129</f>
        <v>0</v>
      </c>
      <c r="J160" s="2">
        <f>'Set a analizar'!J1129</f>
        <v>9.2286999999999999</v>
      </c>
      <c r="K160" s="2">
        <f>'Set a analizar'!K1129</f>
        <v>0</v>
      </c>
      <c r="L160" s="2">
        <f>'Set a analizar'!L1129</f>
        <v>0</v>
      </c>
      <c r="M160" s="2">
        <f>'Set a analizar'!M1129</f>
        <v>0</v>
      </c>
      <c r="N160" s="2">
        <f>'Set a analizar'!N1129</f>
        <v>7.6398000000000001</v>
      </c>
      <c r="O160" s="2">
        <f>'Set a analizar'!O1129</f>
        <v>46250</v>
      </c>
      <c r="P160" s="2">
        <f>'Set a analizar'!P1129</f>
        <v>0</v>
      </c>
      <c r="Q160" s="2">
        <f>'Set a analizar'!Q1129</f>
        <v>0</v>
      </c>
    </row>
    <row r="161" spans="2:17" ht="30" x14ac:dyDescent="0.25">
      <c r="B161" s="2">
        <f>'Set a analizar'!B1130</f>
        <v>-1</v>
      </c>
      <c r="C161" s="2" t="str">
        <f>'Set a analizar'!C1130</f>
        <v>B16</v>
      </c>
      <c r="D161" s="2">
        <f>'Set a analizar'!D1130</f>
        <v>16</v>
      </c>
      <c r="E161" s="2" t="str">
        <f>'Set a analizar'!E1130</f>
        <v>C2</v>
      </c>
      <c r="F161" s="2" t="str">
        <f>'Set a analizar'!F1130</f>
        <v>Combination</v>
      </c>
      <c r="G161" s="2">
        <f>'Set a analizar'!G1130</f>
        <v>0</v>
      </c>
      <c r="H161" s="2">
        <f>'Set a analizar'!H1130</f>
        <v>6.9482999999999997</v>
      </c>
      <c r="I161" s="2">
        <f>'Set a analizar'!I1130</f>
        <v>0</v>
      </c>
      <c r="J161" s="2">
        <f>'Set a analizar'!J1130</f>
        <v>9.4040999999999997</v>
      </c>
      <c r="K161" s="2">
        <f>'Set a analizar'!K1130</f>
        <v>0</v>
      </c>
      <c r="L161" s="2">
        <f>'Set a analizar'!L1130</f>
        <v>0</v>
      </c>
      <c r="M161" s="2">
        <f>'Set a analizar'!M1130</f>
        <v>0</v>
      </c>
      <c r="N161" s="2">
        <f>'Set a analizar'!N1130</f>
        <v>3.2810000000000001</v>
      </c>
      <c r="O161" s="2">
        <f>'Set a analizar'!O1130</f>
        <v>46250</v>
      </c>
      <c r="P161" s="2">
        <f>'Set a analizar'!P1130</f>
        <v>0.46789999999999998</v>
      </c>
      <c r="Q161" s="2">
        <f>'Set a analizar'!Q1130</f>
        <v>0</v>
      </c>
    </row>
    <row r="162" spans="2:17" ht="30" x14ac:dyDescent="0.25">
      <c r="B162" s="2">
        <f>'Set a analizar'!B1131</f>
        <v>-1</v>
      </c>
      <c r="C162" s="2" t="str">
        <f>'Set a analizar'!C1131</f>
        <v>B16</v>
      </c>
      <c r="D162" s="2">
        <f>'Set a analizar'!D1131</f>
        <v>16</v>
      </c>
      <c r="E162" s="2" t="str">
        <f>'Set a analizar'!E1131</f>
        <v>C2</v>
      </c>
      <c r="F162" s="2" t="str">
        <f>'Set a analizar'!F1131</f>
        <v>Combination</v>
      </c>
      <c r="G162" s="2">
        <f>'Set a analizar'!G1131</f>
        <v>0</v>
      </c>
      <c r="H162" s="2">
        <f>'Set a analizar'!H1131</f>
        <v>7.4161000000000001</v>
      </c>
      <c r="I162" s="2">
        <f>'Set a analizar'!I1131</f>
        <v>0</v>
      </c>
      <c r="J162" s="2">
        <f>'Set a analizar'!J1131</f>
        <v>9.5795999999999992</v>
      </c>
      <c r="K162" s="2">
        <f>'Set a analizar'!K1131</f>
        <v>0</v>
      </c>
      <c r="L162" s="2">
        <f>'Set a analizar'!L1131</f>
        <v>0</v>
      </c>
      <c r="M162" s="2">
        <f>'Set a analizar'!M1131</f>
        <v>0</v>
      </c>
      <c r="N162" s="2">
        <f>'Set a analizar'!N1131</f>
        <v>-1.1597999999999999</v>
      </c>
      <c r="O162" s="2">
        <f>'Set a analizar'!O1131</f>
        <v>46250</v>
      </c>
      <c r="P162" s="2">
        <f>'Set a analizar'!P1131</f>
        <v>0.93569999999999998</v>
      </c>
      <c r="Q162" s="2">
        <f>'Set a analizar'!Q1131</f>
        <v>0</v>
      </c>
    </row>
    <row r="163" spans="2:17" ht="30" x14ac:dyDescent="0.25">
      <c r="B163" s="2">
        <f>'Set a analizar'!B1132</f>
        <v>-1</v>
      </c>
      <c r="C163" s="2" t="str">
        <f>'Set a analizar'!C1132</f>
        <v>B16</v>
      </c>
      <c r="D163" s="2">
        <f>'Set a analizar'!D1132</f>
        <v>16</v>
      </c>
      <c r="E163" s="2" t="str">
        <f>'Set a analizar'!E1132</f>
        <v>C2</v>
      </c>
      <c r="F163" s="2" t="str">
        <f>'Set a analizar'!F1132</f>
        <v>Combination</v>
      </c>
      <c r="G163" s="2">
        <f>'Set a analizar'!G1132</f>
        <v>0</v>
      </c>
      <c r="H163" s="2">
        <f>'Set a analizar'!H1132</f>
        <v>7.4161000000000001</v>
      </c>
      <c r="I163" s="2">
        <f>'Set a analizar'!I1132</f>
        <v>0</v>
      </c>
      <c r="J163" s="2">
        <f>'Set a analizar'!J1132</f>
        <v>-3.7027000000000001</v>
      </c>
      <c r="K163" s="2">
        <f>'Set a analizar'!K1132</f>
        <v>0</v>
      </c>
      <c r="L163" s="2">
        <f>'Set a analizar'!L1132</f>
        <v>0</v>
      </c>
      <c r="M163" s="2">
        <f>'Set a analizar'!M1132</f>
        <v>0</v>
      </c>
      <c r="N163" s="2">
        <f>'Set a analizar'!N1132</f>
        <v>-3.3005</v>
      </c>
      <c r="O163" s="2">
        <f>'Set a analizar'!O1132</f>
        <v>46281</v>
      </c>
      <c r="P163" s="2">
        <f>'Set a analizar'!P1132</f>
        <v>0</v>
      </c>
      <c r="Q163" s="2">
        <f>'Set a analizar'!Q1132</f>
        <v>0</v>
      </c>
    </row>
    <row r="164" spans="2:17" ht="30" x14ac:dyDescent="0.25">
      <c r="B164" s="2">
        <f>'Set a analizar'!B1133</f>
        <v>-1</v>
      </c>
      <c r="C164" s="2" t="str">
        <f>'Set a analizar'!C1133</f>
        <v>B16</v>
      </c>
      <c r="D164" s="2">
        <f>'Set a analizar'!D1133</f>
        <v>16</v>
      </c>
      <c r="E164" s="2" t="str">
        <f>'Set a analizar'!E1133</f>
        <v>C2</v>
      </c>
      <c r="F164" s="2" t="str">
        <f>'Set a analizar'!F1133</f>
        <v>Combination</v>
      </c>
      <c r="G164" s="2">
        <f>'Set a analizar'!G1133</f>
        <v>0</v>
      </c>
      <c r="H164" s="2">
        <f>'Set a analizar'!H1133</f>
        <v>7.8840000000000003</v>
      </c>
      <c r="I164" s="2">
        <f>'Set a analizar'!I1133</f>
        <v>0</v>
      </c>
      <c r="J164" s="2">
        <f>'Set a analizar'!J1133</f>
        <v>-3.5272999999999999</v>
      </c>
      <c r="K164" s="2">
        <f>'Set a analizar'!K1133</f>
        <v>0</v>
      </c>
      <c r="L164" s="2">
        <f>'Set a analizar'!L1133</f>
        <v>0</v>
      </c>
      <c r="M164" s="2">
        <f>'Set a analizar'!M1133</f>
        <v>0</v>
      </c>
      <c r="N164" s="2">
        <f>'Set a analizar'!N1133</f>
        <v>-1.6092</v>
      </c>
      <c r="O164" s="2">
        <f>'Set a analizar'!O1133</f>
        <v>46281</v>
      </c>
      <c r="P164" s="2">
        <f>'Set a analizar'!P1133</f>
        <v>0.46789999999999998</v>
      </c>
      <c r="Q164" s="2">
        <f>'Set a analizar'!Q1133</f>
        <v>0</v>
      </c>
    </row>
    <row r="165" spans="2:17" ht="30" x14ac:dyDescent="0.25">
      <c r="B165" s="2">
        <f>'Set a analizar'!B1134</f>
        <v>-1</v>
      </c>
      <c r="C165" s="2" t="str">
        <f>'Set a analizar'!C1134</f>
        <v>B16</v>
      </c>
      <c r="D165" s="2">
        <f>'Set a analizar'!D1134</f>
        <v>16</v>
      </c>
      <c r="E165" s="2" t="str">
        <f>'Set a analizar'!E1134</f>
        <v>C2</v>
      </c>
      <c r="F165" s="2" t="str">
        <f>'Set a analizar'!F1134</f>
        <v>Combination</v>
      </c>
      <c r="G165" s="2">
        <f>'Set a analizar'!G1134</f>
        <v>0</v>
      </c>
      <c r="H165" s="2">
        <f>'Set a analizar'!H1134</f>
        <v>8.3519000000000005</v>
      </c>
      <c r="I165" s="2">
        <f>'Set a analizar'!I1134</f>
        <v>0</v>
      </c>
      <c r="J165" s="2">
        <f>'Set a analizar'!J1134</f>
        <v>-3.3517999999999999</v>
      </c>
      <c r="K165" s="2">
        <f>'Set a analizar'!K1134</f>
        <v>0</v>
      </c>
      <c r="L165" s="2">
        <f>'Set a analizar'!L1134</f>
        <v>0</v>
      </c>
      <c r="M165" s="2">
        <f>'Set a analizar'!M1134</f>
        <v>0</v>
      </c>
      <c r="N165" s="2">
        <f>'Set a analizar'!N1134</f>
        <v>0</v>
      </c>
      <c r="O165" s="2">
        <f>'Set a analizar'!O1134</f>
        <v>46281</v>
      </c>
      <c r="P165" s="2">
        <f>'Set a analizar'!P1134</f>
        <v>0.93569999999999998</v>
      </c>
      <c r="Q165" s="2">
        <f>'Set a analizar'!Q1134</f>
        <v>0</v>
      </c>
    </row>
    <row r="166" spans="2:17" ht="30" x14ac:dyDescent="0.25">
      <c r="B166" s="2">
        <f>'Set a analizar'!B1135</f>
        <v>-1</v>
      </c>
      <c r="C166" s="2" t="str">
        <f>'Set a analizar'!C1135</f>
        <v>B16</v>
      </c>
      <c r="D166" s="2">
        <f>'Set a analizar'!D1135</f>
        <v>16</v>
      </c>
      <c r="E166" s="2" t="str">
        <f>'Set a analizar'!E1135</f>
        <v>C3</v>
      </c>
      <c r="F166" s="2" t="str">
        <f>'Set a analizar'!F1135</f>
        <v>Combination</v>
      </c>
      <c r="G166" s="2" t="str">
        <f>'Set a analizar'!G1135</f>
        <v>Max</v>
      </c>
      <c r="H166" s="2">
        <f>'Set a analizar'!H1135</f>
        <v>0.15</v>
      </c>
      <c r="I166" s="2">
        <f>'Set a analizar'!I1135</f>
        <v>0</v>
      </c>
      <c r="J166" s="2">
        <f>'Set a analizar'!J1135</f>
        <v>-5.9874999999999998</v>
      </c>
      <c r="K166" s="2">
        <f>'Set a analizar'!K1135</f>
        <v>0</v>
      </c>
      <c r="L166" s="2">
        <f>'Set a analizar'!L1135</f>
        <v>0</v>
      </c>
      <c r="M166" s="2">
        <f>'Set a analizar'!M1135</f>
        <v>0</v>
      </c>
      <c r="N166" s="2">
        <f>'Set a analizar'!N1135</f>
        <v>-8.0681999999999992</v>
      </c>
      <c r="O166" s="2">
        <f>'Set a analizar'!O1135</f>
        <v>46038</v>
      </c>
      <c r="P166" s="2">
        <f>'Set a analizar'!P1135</f>
        <v>0.15</v>
      </c>
      <c r="Q166" s="2">
        <f>'Set a analizar'!Q1135</f>
        <v>0</v>
      </c>
    </row>
    <row r="167" spans="2:17" ht="30" x14ac:dyDescent="0.25">
      <c r="B167" s="2">
        <f>'Set a analizar'!B1136</f>
        <v>-1</v>
      </c>
      <c r="C167" s="2" t="str">
        <f>'Set a analizar'!C1136</f>
        <v>B16</v>
      </c>
      <c r="D167" s="2">
        <f>'Set a analizar'!D1136</f>
        <v>16</v>
      </c>
      <c r="E167" s="2" t="str">
        <f>'Set a analizar'!E1136</f>
        <v>C3</v>
      </c>
      <c r="F167" s="2" t="str">
        <f>'Set a analizar'!F1136</f>
        <v>Combination</v>
      </c>
      <c r="G167" s="2" t="str">
        <f>'Set a analizar'!G1136</f>
        <v>Max</v>
      </c>
      <c r="H167" s="2">
        <f>'Set a analizar'!H1136</f>
        <v>0.52549999999999997</v>
      </c>
      <c r="I167" s="2">
        <f>'Set a analizar'!I1136</f>
        <v>0</v>
      </c>
      <c r="J167" s="2">
        <f>'Set a analizar'!J1136</f>
        <v>-5.8818999999999999</v>
      </c>
      <c r="K167" s="2">
        <f>'Set a analizar'!K1136</f>
        <v>0</v>
      </c>
      <c r="L167" s="2">
        <f>'Set a analizar'!L1136</f>
        <v>0</v>
      </c>
      <c r="M167" s="2">
        <f>'Set a analizar'!M1136</f>
        <v>0</v>
      </c>
      <c r="N167" s="2">
        <f>'Set a analizar'!N1136</f>
        <v>-5.8399000000000001</v>
      </c>
      <c r="O167" s="2">
        <f>'Set a analizar'!O1136</f>
        <v>46038</v>
      </c>
      <c r="P167" s="2">
        <f>'Set a analizar'!P1136</f>
        <v>0.52549999999999997</v>
      </c>
      <c r="Q167" s="2">
        <f>'Set a analizar'!Q1136</f>
        <v>0</v>
      </c>
    </row>
    <row r="168" spans="2:17" ht="30" x14ac:dyDescent="0.25">
      <c r="B168" s="2">
        <f>'Set a analizar'!B1137</f>
        <v>-1</v>
      </c>
      <c r="C168" s="2" t="str">
        <f>'Set a analizar'!C1137</f>
        <v>B16</v>
      </c>
      <c r="D168" s="2">
        <f>'Set a analizar'!D1137</f>
        <v>16</v>
      </c>
      <c r="E168" s="2" t="str">
        <f>'Set a analizar'!E1137</f>
        <v>C3</v>
      </c>
      <c r="F168" s="2" t="str">
        <f>'Set a analizar'!F1137</f>
        <v>Combination</v>
      </c>
      <c r="G168" s="2" t="str">
        <f>'Set a analizar'!G1137</f>
        <v>Max</v>
      </c>
      <c r="H168" s="2">
        <f>'Set a analizar'!H1137</f>
        <v>0.90090000000000003</v>
      </c>
      <c r="I168" s="2">
        <f>'Set a analizar'!I1137</f>
        <v>0</v>
      </c>
      <c r="J168" s="2">
        <f>'Set a analizar'!J1137</f>
        <v>-5.7763</v>
      </c>
      <c r="K168" s="2">
        <f>'Set a analizar'!K1137</f>
        <v>0</v>
      </c>
      <c r="L168" s="2">
        <f>'Set a analizar'!L1137</f>
        <v>0</v>
      </c>
      <c r="M168" s="2">
        <f>'Set a analizar'!M1137</f>
        <v>0</v>
      </c>
      <c r="N168" s="2">
        <f>'Set a analizar'!N1137</f>
        <v>-3.6513</v>
      </c>
      <c r="O168" s="2">
        <f>'Set a analizar'!O1137</f>
        <v>46038</v>
      </c>
      <c r="P168" s="2">
        <f>'Set a analizar'!P1137</f>
        <v>0.90090000000000003</v>
      </c>
      <c r="Q168" s="2">
        <f>'Set a analizar'!Q1137</f>
        <v>0</v>
      </c>
    </row>
    <row r="169" spans="2:17" ht="30" x14ac:dyDescent="0.25">
      <c r="B169" s="2">
        <f>'Set a analizar'!B1138</f>
        <v>-1</v>
      </c>
      <c r="C169" s="2" t="str">
        <f>'Set a analizar'!C1138</f>
        <v>B16</v>
      </c>
      <c r="D169" s="2">
        <f>'Set a analizar'!D1138</f>
        <v>16</v>
      </c>
      <c r="E169" s="2" t="str">
        <f>'Set a analizar'!E1138</f>
        <v>C3</v>
      </c>
      <c r="F169" s="2" t="str">
        <f>'Set a analizar'!F1138</f>
        <v>Combination</v>
      </c>
      <c r="G169" s="2" t="str">
        <f>'Set a analizar'!G1138</f>
        <v>Max</v>
      </c>
      <c r="H169" s="2">
        <f>'Set a analizar'!H1138</f>
        <v>0.90090000000000003</v>
      </c>
      <c r="I169" s="2">
        <f>'Set a analizar'!I1138</f>
        <v>0</v>
      </c>
      <c r="J169" s="2">
        <f>'Set a analizar'!J1138</f>
        <v>-4.7495000000000003</v>
      </c>
      <c r="K169" s="2">
        <f>'Set a analizar'!K1138</f>
        <v>0</v>
      </c>
      <c r="L169" s="2">
        <f>'Set a analizar'!L1138</f>
        <v>0</v>
      </c>
      <c r="M169" s="2">
        <f>'Set a analizar'!M1138</f>
        <v>0</v>
      </c>
      <c r="N169" s="2">
        <f>'Set a analizar'!N1138</f>
        <v>-3.4323000000000001</v>
      </c>
      <c r="O169" s="2">
        <f>'Set a analizar'!O1138</f>
        <v>46069</v>
      </c>
      <c r="P169" s="2">
        <f>'Set a analizar'!P1138</f>
        <v>0</v>
      </c>
      <c r="Q169" s="2">
        <f>'Set a analizar'!Q1138</f>
        <v>0</v>
      </c>
    </row>
    <row r="170" spans="2:17" ht="30" x14ac:dyDescent="0.25">
      <c r="B170" s="2">
        <f>'Set a analizar'!B1139</f>
        <v>-1</v>
      </c>
      <c r="C170" s="2" t="str">
        <f>'Set a analizar'!C1139</f>
        <v>B16</v>
      </c>
      <c r="D170" s="2">
        <f>'Set a analizar'!D1139</f>
        <v>16</v>
      </c>
      <c r="E170" s="2" t="str">
        <f>'Set a analizar'!E1139</f>
        <v>C3</v>
      </c>
      <c r="F170" s="2" t="str">
        <f>'Set a analizar'!F1139</f>
        <v>Combination</v>
      </c>
      <c r="G170" s="2" t="str">
        <f>'Set a analizar'!G1139</f>
        <v>Max</v>
      </c>
      <c r="H170" s="2">
        <f>'Set a analizar'!H1139</f>
        <v>1.3513999999999999</v>
      </c>
      <c r="I170" s="2">
        <f>'Set a analizar'!I1139</f>
        <v>0</v>
      </c>
      <c r="J170" s="2">
        <f>'Set a analizar'!J1139</f>
        <v>-4.6227999999999998</v>
      </c>
      <c r="K170" s="2">
        <f>'Set a analizar'!K1139</f>
        <v>0</v>
      </c>
      <c r="L170" s="2">
        <f>'Set a analizar'!L1139</f>
        <v>0</v>
      </c>
      <c r="M170" s="2">
        <f>'Set a analizar'!M1139</f>
        <v>0</v>
      </c>
      <c r="N170" s="2">
        <f>'Set a analizar'!N1139</f>
        <v>-1.3213999999999999</v>
      </c>
      <c r="O170" s="2">
        <f>'Set a analizar'!O1139</f>
        <v>46069</v>
      </c>
      <c r="P170" s="2">
        <f>'Set a analizar'!P1139</f>
        <v>0.45050000000000001</v>
      </c>
      <c r="Q170" s="2">
        <f>'Set a analizar'!Q1139</f>
        <v>0</v>
      </c>
    </row>
    <row r="171" spans="2:17" ht="30" x14ac:dyDescent="0.25">
      <c r="B171" s="2">
        <f>'Set a analizar'!B1140</f>
        <v>-1</v>
      </c>
      <c r="C171" s="2" t="str">
        <f>'Set a analizar'!C1140</f>
        <v>B16</v>
      </c>
      <c r="D171" s="2">
        <f>'Set a analizar'!D1140</f>
        <v>16</v>
      </c>
      <c r="E171" s="2" t="str">
        <f>'Set a analizar'!E1140</f>
        <v>C3</v>
      </c>
      <c r="F171" s="2" t="str">
        <f>'Set a analizar'!F1140</f>
        <v>Combination</v>
      </c>
      <c r="G171" s="2" t="str">
        <f>'Set a analizar'!G1140</f>
        <v>Max</v>
      </c>
      <c r="H171" s="2">
        <f>'Set a analizar'!H1140</f>
        <v>1.8019000000000001</v>
      </c>
      <c r="I171" s="2">
        <f>'Set a analizar'!I1140</f>
        <v>0</v>
      </c>
      <c r="J171" s="2">
        <f>'Set a analizar'!J1140</f>
        <v>-4.4961000000000002</v>
      </c>
      <c r="K171" s="2">
        <f>'Set a analizar'!K1140</f>
        <v>0</v>
      </c>
      <c r="L171" s="2">
        <f>'Set a analizar'!L1140</f>
        <v>0</v>
      </c>
      <c r="M171" s="2">
        <f>'Set a analizar'!M1140</f>
        <v>0</v>
      </c>
      <c r="N171" s="2">
        <f>'Set a analizar'!N1140</f>
        <v>0.73250000000000004</v>
      </c>
      <c r="O171" s="2">
        <f>'Set a analizar'!O1140</f>
        <v>46069</v>
      </c>
      <c r="P171" s="2">
        <f>'Set a analizar'!P1140</f>
        <v>0.90090000000000003</v>
      </c>
      <c r="Q171" s="2">
        <f>'Set a analizar'!Q1140</f>
        <v>0</v>
      </c>
    </row>
    <row r="172" spans="2:17" ht="30" x14ac:dyDescent="0.25">
      <c r="B172" s="2">
        <f>'Set a analizar'!B1141</f>
        <v>-1</v>
      </c>
      <c r="C172" s="2" t="str">
        <f>'Set a analizar'!C1141</f>
        <v>B16</v>
      </c>
      <c r="D172" s="2">
        <f>'Set a analizar'!D1141</f>
        <v>16</v>
      </c>
      <c r="E172" s="2" t="str">
        <f>'Set a analizar'!E1141</f>
        <v>C3</v>
      </c>
      <c r="F172" s="2" t="str">
        <f>'Set a analizar'!F1141</f>
        <v>Combination</v>
      </c>
      <c r="G172" s="2" t="str">
        <f>'Set a analizar'!G1141</f>
        <v>Max</v>
      </c>
      <c r="H172" s="2">
        <f>'Set a analizar'!H1141</f>
        <v>1.8019000000000001</v>
      </c>
      <c r="I172" s="2">
        <f>'Set a analizar'!I1141</f>
        <v>0</v>
      </c>
      <c r="J172" s="2">
        <f>'Set a analizar'!J1141</f>
        <v>-3.3714</v>
      </c>
      <c r="K172" s="2">
        <f>'Set a analizar'!K1141</f>
        <v>0</v>
      </c>
      <c r="L172" s="2">
        <f>'Set a analizar'!L1141</f>
        <v>0</v>
      </c>
      <c r="M172" s="2">
        <f>'Set a analizar'!M1141</f>
        <v>0</v>
      </c>
      <c r="N172" s="2">
        <f>'Set a analizar'!N1141</f>
        <v>0.89119999999999999</v>
      </c>
      <c r="O172" s="2">
        <f>'Set a analizar'!O1141</f>
        <v>46097</v>
      </c>
      <c r="P172" s="2">
        <f>'Set a analizar'!P1141</f>
        <v>0</v>
      </c>
      <c r="Q172" s="2">
        <f>'Set a analizar'!Q1141</f>
        <v>0</v>
      </c>
    </row>
    <row r="173" spans="2:17" ht="30" x14ac:dyDescent="0.25">
      <c r="B173" s="2">
        <f>'Set a analizar'!B1142</f>
        <v>-1</v>
      </c>
      <c r="C173" s="2" t="str">
        <f>'Set a analizar'!C1142</f>
        <v>B16</v>
      </c>
      <c r="D173" s="2">
        <f>'Set a analizar'!D1142</f>
        <v>16</v>
      </c>
      <c r="E173" s="2" t="str">
        <f>'Set a analizar'!E1142</f>
        <v>C3</v>
      </c>
      <c r="F173" s="2" t="str">
        <f>'Set a analizar'!F1142</f>
        <v>Combination</v>
      </c>
      <c r="G173" s="2" t="str">
        <f>'Set a analizar'!G1142</f>
        <v>Max</v>
      </c>
      <c r="H173" s="2">
        <f>'Set a analizar'!H1142</f>
        <v>2.2696999999999998</v>
      </c>
      <c r="I173" s="2">
        <f>'Set a analizar'!I1142</f>
        <v>0</v>
      </c>
      <c r="J173" s="2">
        <f>'Set a analizar'!J1142</f>
        <v>-3.2399</v>
      </c>
      <c r="K173" s="2">
        <f>'Set a analizar'!K1142</f>
        <v>0</v>
      </c>
      <c r="L173" s="2">
        <f>'Set a analizar'!L1142</f>
        <v>0</v>
      </c>
      <c r="M173" s="2">
        <f>'Set a analizar'!M1142</f>
        <v>0</v>
      </c>
      <c r="N173" s="2">
        <f>'Set a analizar'!N1142</f>
        <v>2.4377</v>
      </c>
      <c r="O173" s="2">
        <f>'Set a analizar'!O1142</f>
        <v>46097</v>
      </c>
      <c r="P173" s="2">
        <f>'Set a analizar'!P1142</f>
        <v>0.46789999999999998</v>
      </c>
      <c r="Q173" s="2">
        <f>'Set a analizar'!Q1142</f>
        <v>0</v>
      </c>
    </row>
    <row r="174" spans="2:17" ht="30" x14ac:dyDescent="0.25">
      <c r="B174" s="2">
        <f>'Set a analizar'!B1143</f>
        <v>-1</v>
      </c>
      <c r="C174" s="2" t="str">
        <f>'Set a analizar'!C1143</f>
        <v>B16</v>
      </c>
      <c r="D174" s="2">
        <f>'Set a analizar'!D1143</f>
        <v>16</v>
      </c>
      <c r="E174" s="2" t="str">
        <f>'Set a analizar'!E1143</f>
        <v>C3</v>
      </c>
      <c r="F174" s="2" t="str">
        <f>'Set a analizar'!F1143</f>
        <v>Combination</v>
      </c>
      <c r="G174" s="2" t="str">
        <f>'Set a analizar'!G1143</f>
        <v>Max</v>
      </c>
      <c r="H174" s="2">
        <f>'Set a analizar'!H1143</f>
        <v>2.7376</v>
      </c>
      <c r="I174" s="2">
        <f>'Set a analizar'!I1143</f>
        <v>0</v>
      </c>
      <c r="J174" s="2">
        <f>'Set a analizar'!J1143</f>
        <v>-3.1082999999999998</v>
      </c>
      <c r="K174" s="2">
        <f>'Set a analizar'!K1143</f>
        <v>0</v>
      </c>
      <c r="L174" s="2">
        <f>'Set a analizar'!L1143</f>
        <v>0</v>
      </c>
      <c r="M174" s="2">
        <f>'Set a analizar'!M1143</f>
        <v>0</v>
      </c>
      <c r="N174" s="2">
        <f>'Set a analizar'!N1143</f>
        <v>3.9228000000000001</v>
      </c>
      <c r="O174" s="2">
        <f>'Set a analizar'!O1143</f>
        <v>46097</v>
      </c>
      <c r="P174" s="2">
        <f>'Set a analizar'!P1143</f>
        <v>0.93569999999999998</v>
      </c>
      <c r="Q174" s="2">
        <f>'Set a analizar'!Q1143</f>
        <v>0</v>
      </c>
    </row>
    <row r="175" spans="2:17" ht="30" x14ac:dyDescent="0.25">
      <c r="B175" s="2">
        <f>'Set a analizar'!B1144</f>
        <v>-1</v>
      </c>
      <c r="C175" s="2" t="str">
        <f>'Set a analizar'!C1144</f>
        <v>B16</v>
      </c>
      <c r="D175" s="2">
        <f>'Set a analizar'!D1144</f>
        <v>16</v>
      </c>
      <c r="E175" s="2" t="str">
        <f>'Set a analizar'!E1144</f>
        <v>C3</v>
      </c>
      <c r="F175" s="2" t="str">
        <f>'Set a analizar'!F1144</f>
        <v>Combination</v>
      </c>
      <c r="G175" s="2" t="str">
        <f>'Set a analizar'!G1144</f>
        <v>Max</v>
      </c>
      <c r="H175" s="2">
        <f>'Set a analizar'!H1144</f>
        <v>2.7376</v>
      </c>
      <c r="I175" s="2">
        <f>'Set a analizar'!I1144</f>
        <v>0</v>
      </c>
      <c r="J175" s="2">
        <f>'Set a analizar'!J1144</f>
        <v>-1.9077</v>
      </c>
      <c r="K175" s="2">
        <f>'Set a analizar'!K1144</f>
        <v>0</v>
      </c>
      <c r="L175" s="2">
        <f>'Set a analizar'!L1144</f>
        <v>0</v>
      </c>
      <c r="M175" s="2">
        <f>'Set a analizar'!M1144</f>
        <v>0</v>
      </c>
      <c r="N175" s="2">
        <f>'Set a analizar'!N1144</f>
        <v>4.0217000000000001</v>
      </c>
      <c r="O175" s="2">
        <f>'Set a analizar'!O1144</f>
        <v>46128</v>
      </c>
      <c r="P175" s="2">
        <f>'Set a analizar'!P1144</f>
        <v>0</v>
      </c>
      <c r="Q175" s="2">
        <f>'Set a analizar'!Q1144</f>
        <v>0</v>
      </c>
    </row>
    <row r="176" spans="2:17" ht="30" x14ac:dyDescent="0.25">
      <c r="B176" s="2">
        <f>'Set a analizar'!B1145</f>
        <v>-1</v>
      </c>
      <c r="C176" s="2" t="str">
        <f>'Set a analizar'!C1145</f>
        <v>B16</v>
      </c>
      <c r="D176" s="2">
        <f>'Set a analizar'!D1145</f>
        <v>16</v>
      </c>
      <c r="E176" s="2" t="str">
        <f>'Set a analizar'!E1145</f>
        <v>C3</v>
      </c>
      <c r="F176" s="2" t="str">
        <f>'Set a analizar'!F1145</f>
        <v>Combination</v>
      </c>
      <c r="G176" s="2" t="str">
        <f>'Set a analizar'!G1145</f>
        <v>Max</v>
      </c>
      <c r="H176" s="2">
        <f>'Set a analizar'!H1145</f>
        <v>3.2054</v>
      </c>
      <c r="I176" s="2">
        <f>'Set a analizar'!I1145</f>
        <v>0</v>
      </c>
      <c r="J176" s="2">
        <f>'Set a analizar'!J1145</f>
        <v>-1.7762</v>
      </c>
      <c r="K176" s="2">
        <f>'Set a analizar'!K1145</f>
        <v>0</v>
      </c>
      <c r="L176" s="2">
        <f>'Set a analizar'!L1145</f>
        <v>0</v>
      </c>
      <c r="M176" s="2">
        <f>'Set a analizar'!M1145</f>
        <v>0</v>
      </c>
      <c r="N176" s="2">
        <f>'Set a analizar'!N1145</f>
        <v>4.8841000000000001</v>
      </c>
      <c r="O176" s="2">
        <f>'Set a analizar'!O1145</f>
        <v>46128</v>
      </c>
      <c r="P176" s="2">
        <f>'Set a analizar'!P1145</f>
        <v>0.46789999999999998</v>
      </c>
      <c r="Q176" s="2">
        <f>'Set a analizar'!Q1145</f>
        <v>0</v>
      </c>
    </row>
    <row r="177" spans="2:17" ht="30" x14ac:dyDescent="0.25">
      <c r="B177" s="2">
        <f>'Set a analizar'!B1146</f>
        <v>-1</v>
      </c>
      <c r="C177" s="2" t="str">
        <f>'Set a analizar'!C1146</f>
        <v>B16</v>
      </c>
      <c r="D177" s="2">
        <f>'Set a analizar'!D1146</f>
        <v>16</v>
      </c>
      <c r="E177" s="2" t="str">
        <f>'Set a analizar'!E1146</f>
        <v>C3</v>
      </c>
      <c r="F177" s="2" t="str">
        <f>'Set a analizar'!F1146</f>
        <v>Combination</v>
      </c>
      <c r="G177" s="2" t="str">
        <f>'Set a analizar'!G1146</f>
        <v>Max</v>
      </c>
      <c r="H177" s="2">
        <f>'Set a analizar'!H1146</f>
        <v>3.6732999999999998</v>
      </c>
      <c r="I177" s="2">
        <f>'Set a analizar'!I1146</f>
        <v>0</v>
      </c>
      <c r="J177" s="2">
        <f>'Set a analizar'!J1146</f>
        <v>-1.6446000000000001</v>
      </c>
      <c r="K177" s="2">
        <f>'Set a analizar'!K1146</f>
        <v>0</v>
      </c>
      <c r="L177" s="2">
        <f>'Set a analizar'!L1146</f>
        <v>0</v>
      </c>
      <c r="M177" s="2">
        <f>'Set a analizar'!M1146</f>
        <v>0</v>
      </c>
      <c r="N177" s="2">
        <f>'Set a analizar'!N1146</f>
        <v>5.7126999999999999</v>
      </c>
      <c r="O177" s="2">
        <f>'Set a analizar'!O1146</f>
        <v>46128</v>
      </c>
      <c r="P177" s="2">
        <f>'Set a analizar'!P1146</f>
        <v>0.93569999999999998</v>
      </c>
      <c r="Q177" s="2">
        <f>'Set a analizar'!Q1146</f>
        <v>0</v>
      </c>
    </row>
    <row r="178" spans="2:17" ht="30" x14ac:dyDescent="0.25">
      <c r="B178" s="2">
        <f>'Set a analizar'!B1147</f>
        <v>-1</v>
      </c>
      <c r="C178" s="2" t="str">
        <f>'Set a analizar'!C1147</f>
        <v>B16</v>
      </c>
      <c r="D178" s="2">
        <f>'Set a analizar'!D1147</f>
        <v>16</v>
      </c>
      <c r="E178" s="2" t="str">
        <f>'Set a analizar'!E1147</f>
        <v>C3</v>
      </c>
      <c r="F178" s="2" t="str">
        <f>'Set a analizar'!F1147</f>
        <v>Combination</v>
      </c>
      <c r="G178" s="2" t="str">
        <f>'Set a analizar'!G1147</f>
        <v>Max</v>
      </c>
      <c r="H178" s="2">
        <f>'Set a analizar'!H1147</f>
        <v>3.6732999999999998</v>
      </c>
      <c r="I178" s="2">
        <f>'Set a analizar'!I1147</f>
        <v>0</v>
      </c>
      <c r="J178" s="2">
        <f>'Set a analizar'!J1147</f>
        <v>-0.433</v>
      </c>
      <c r="K178" s="2">
        <f>'Set a analizar'!K1147</f>
        <v>0</v>
      </c>
      <c r="L178" s="2">
        <f>'Set a analizar'!L1147</f>
        <v>0</v>
      </c>
      <c r="M178" s="2">
        <f>'Set a analizar'!M1147</f>
        <v>0</v>
      </c>
      <c r="N178" s="2">
        <f>'Set a analizar'!N1147</f>
        <v>5.7565</v>
      </c>
      <c r="O178" s="2">
        <f>'Set a analizar'!O1147</f>
        <v>46158</v>
      </c>
      <c r="P178" s="2">
        <f>'Set a analizar'!P1147</f>
        <v>0</v>
      </c>
      <c r="Q178" s="2">
        <f>'Set a analizar'!Q1147</f>
        <v>0</v>
      </c>
    </row>
    <row r="179" spans="2:17" ht="30" x14ac:dyDescent="0.25">
      <c r="B179" s="2">
        <f>'Set a analizar'!B1148</f>
        <v>-1</v>
      </c>
      <c r="C179" s="2" t="str">
        <f>'Set a analizar'!C1148</f>
        <v>B16</v>
      </c>
      <c r="D179" s="2">
        <f>'Set a analizar'!D1148</f>
        <v>16</v>
      </c>
      <c r="E179" s="2" t="str">
        <f>'Set a analizar'!E1148</f>
        <v>C3</v>
      </c>
      <c r="F179" s="2" t="str">
        <f>'Set a analizar'!F1148</f>
        <v>Combination</v>
      </c>
      <c r="G179" s="2" t="str">
        <f>'Set a analizar'!G1148</f>
        <v>Max</v>
      </c>
      <c r="H179" s="2">
        <f>'Set a analizar'!H1148</f>
        <v>4.1410999999999998</v>
      </c>
      <c r="I179" s="2">
        <f>'Set a analizar'!I1148</f>
        <v>0</v>
      </c>
      <c r="J179" s="2">
        <f>'Set a analizar'!J1148</f>
        <v>-0.3014</v>
      </c>
      <c r="K179" s="2">
        <f>'Set a analizar'!K1148</f>
        <v>0</v>
      </c>
      <c r="L179" s="2">
        <f>'Set a analizar'!L1148</f>
        <v>0</v>
      </c>
      <c r="M179" s="2">
        <f>'Set a analizar'!M1148</f>
        <v>0</v>
      </c>
      <c r="N179" s="2">
        <f>'Set a analizar'!N1148</f>
        <v>5.9573999999999998</v>
      </c>
      <c r="O179" s="2">
        <f>'Set a analizar'!O1148</f>
        <v>46158</v>
      </c>
      <c r="P179" s="2">
        <f>'Set a analizar'!P1148</f>
        <v>0.46789999999999998</v>
      </c>
      <c r="Q179" s="2">
        <f>'Set a analizar'!Q1148</f>
        <v>0</v>
      </c>
    </row>
    <row r="180" spans="2:17" ht="30" x14ac:dyDescent="0.25">
      <c r="B180" s="2">
        <f>'Set a analizar'!B1149</f>
        <v>-1</v>
      </c>
      <c r="C180" s="2" t="str">
        <f>'Set a analizar'!C1149</f>
        <v>B16</v>
      </c>
      <c r="D180" s="2">
        <f>'Set a analizar'!D1149</f>
        <v>16</v>
      </c>
      <c r="E180" s="2" t="str">
        <f>'Set a analizar'!E1149</f>
        <v>C3</v>
      </c>
      <c r="F180" s="2" t="str">
        <f>'Set a analizar'!F1149</f>
        <v>Combination</v>
      </c>
      <c r="G180" s="2" t="str">
        <f>'Set a analizar'!G1149</f>
        <v>Max</v>
      </c>
      <c r="H180" s="2">
        <f>'Set a analizar'!H1149</f>
        <v>4.609</v>
      </c>
      <c r="I180" s="2">
        <f>'Set a analizar'!I1149</f>
        <v>0</v>
      </c>
      <c r="J180" s="2">
        <f>'Set a analizar'!J1149</f>
        <v>-0.1699</v>
      </c>
      <c r="K180" s="2">
        <f>'Set a analizar'!K1149</f>
        <v>0</v>
      </c>
      <c r="L180" s="2">
        <f>'Set a analizar'!L1149</f>
        <v>0</v>
      </c>
      <c r="M180" s="2">
        <f>'Set a analizar'!M1149</f>
        <v>0</v>
      </c>
      <c r="N180" s="2">
        <f>'Set a analizar'!N1149</f>
        <v>6.0967000000000002</v>
      </c>
      <c r="O180" s="2">
        <f>'Set a analizar'!O1149</f>
        <v>46158</v>
      </c>
      <c r="P180" s="2">
        <f>'Set a analizar'!P1149</f>
        <v>0.93569999999999998</v>
      </c>
      <c r="Q180" s="2">
        <f>'Set a analizar'!Q1149</f>
        <v>0</v>
      </c>
    </row>
    <row r="181" spans="2:17" ht="30" x14ac:dyDescent="0.25">
      <c r="B181" s="2">
        <f>'Set a analizar'!B1150</f>
        <v>-1</v>
      </c>
      <c r="C181" s="2" t="str">
        <f>'Set a analizar'!C1150</f>
        <v>B16</v>
      </c>
      <c r="D181" s="2">
        <f>'Set a analizar'!D1150</f>
        <v>16</v>
      </c>
      <c r="E181" s="2" t="str">
        <f>'Set a analizar'!E1150</f>
        <v>C3</v>
      </c>
      <c r="F181" s="2" t="str">
        <f>'Set a analizar'!F1150</f>
        <v>Combination</v>
      </c>
      <c r="G181" s="2" t="str">
        <f>'Set a analizar'!G1150</f>
        <v>Max</v>
      </c>
      <c r="H181" s="2">
        <f>'Set a analizar'!H1150</f>
        <v>4.609</v>
      </c>
      <c r="I181" s="2">
        <f>'Set a analizar'!I1150</f>
        <v>0</v>
      </c>
      <c r="J181" s="2">
        <f>'Set a analizar'!J1150</f>
        <v>1.0108999999999999</v>
      </c>
      <c r="K181" s="2">
        <f>'Set a analizar'!K1150</f>
        <v>0</v>
      </c>
      <c r="L181" s="2">
        <f>'Set a analizar'!L1150</f>
        <v>0</v>
      </c>
      <c r="M181" s="2">
        <f>'Set a analizar'!M1150</f>
        <v>0</v>
      </c>
      <c r="N181" s="2">
        <f>'Set a analizar'!N1150</f>
        <v>6.0831999999999997</v>
      </c>
      <c r="O181" s="2">
        <f>'Set a analizar'!O1150</f>
        <v>46189</v>
      </c>
      <c r="P181" s="2">
        <f>'Set a analizar'!P1150</f>
        <v>0</v>
      </c>
      <c r="Q181" s="2">
        <f>'Set a analizar'!Q1150</f>
        <v>0</v>
      </c>
    </row>
    <row r="182" spans="2:17" ht="30" x14ac:dyDescent="0.25">
      <c r="B182" s="2">
        <f>'Set a analizar'!B1151</f>
        <v>-1</v>
      </c>
      <c r="C182" s="2" t="str">
        <f>'Set a analizar'!C1151</f>
        <v>B16</v>
      </c>
      <c r="D182" s="2">
        <f>'Set a analizar'!D1151</f>
        <v>16</v>
      </c>
      <c r="E182" s="2" t="str">
        <f>'Set a analizar'!E1151</f>
        <v>C3</v>
      </c>
      <c r="F182" s="2" t="str">
        <f>'Set a analizar'!F1151</f>
        <v>Combination</v>
      </c>
      <c r="G182" s="2" t="str">
        <f>'Set a analizar'!G1151</f>
        <v>Max</v>
      </c>
      <c r="H182" s="2">
        <f>'Set a analizar'!H1151</f>
        <v>5.0769000000000002</v>
      </c>
      <c r="I182" s="2">
        <f>'Set a analizar'!I1151</f>
        <v>0</v>
      </c>
      <c r="J182" s="2">
        <f>'Set a analizar'!J1151</f>
        <v>1.1425000000000001</v>
      </c>
      <c r="K182" s="2">
        <f>'Set a analizar'!K1151</f>
        <v>0</v>
      </c>
      <c r="L182" s="2">
        <f>'Set a analizar'!L1151</f>
        <v>0</v>
      </c>
      <c r="M182" s="2">
        <f>'Set a analizar'!M1151</f>
        <v>0</v>
      </c>
      <c r="N182" s="2">
        <f>'Set a analizar'!N1151</f>
        <v>5.6078999999999999</v>
      </c>
      <c r="O182" s="2">
        <f>'Set a analizar'!O1151</f>
        <v>46189</v>
      </c>
      <c r="P182" s="2">
        <f>'Set a analizar'!P1151</f>
        <v>0.46789999999999998</v>
      </c>
      <c r="Q182" s="2">
        <f>'Set a analizar'!Q1151</f>
        <v>0</v>
      </c>
    </row>
    <row r="183" spans="2:17" ht="30" x14ac:dyDescent="0.25">
      <c r="B183" s="2">
        <f>'Set a analizar'!B1152</f>
        <v>-1</v>
      </c>
      <c r="C183" s="2" t="str">
        <f>'Set a analizar'!C1152</f>
        <v>B16</v>
      </c>
      <c r="D183" s="2">
        <f>'Set a analizar'!D1152</f>
        <v>16</v>
      </c>
      <c r="E183" s="2" t="str">
        <f>'Set a analizar'!E1152</f>
        <v>C3</v>
      </c>
      <c r="F183" s="2" t="str">
        <f>'Set a analizar'!F1152</f>
        <v>Combination</v>
      </c>
      <c r="G183" s="2" t="str">
        <f>'Set a analizar'!G1152</f>
        <v>Max</v>
      </c>
      <c r="H183" s="2">
        <f>'Set a analizar'!H1152</f>
        <v>5.5446999999999997</v>
      </c>
      <c r="I183" s="2">
        <f>'Set a analizar'!I1152</f>
        <v>0</v>
      </c>
      <c r="J183" s="2">
        <f>'Set a analizar'!J1152</f>
        <v>1.274</v>
      </c>
      <c r="K183" s="2">
        <f>'Set a analizar'!K1152</f>
        <v>0</v>
      </c>
      <c r="L183" s="2">
        <f>'Set a analizar'!L1152</f>
        <v>0</v>
      </c>
      <c r="M183" s="2">
        <f>'Set a analizar'!M1152</f>
        <v>0</v>
      </c>
      <c r="N183" s="2">
        <f>'Set a analizar'!N1152</f>
        <v>5.0709999999999997</v>
      </c>
      <c r="O183" s="2">
        <f>'Set a analizar'!O1152</f>
        <v>46189</v>
      </c>
      <c r="P183" s="2">
        <f>'Set a analizar'!P1152</f>
        <v>0.93569999999999998</v>
      </c>
      <c r="Q183" s="2">
        <f>'Set a analizar'!Q1152</f>
        <v>0</v>
      </c>
    </row>
    <row r="184" spans="2:17" ht="30" x14ac:dyDescent="0.25">
      <c r="B184" s="2">
        <f>'Set a analizar'!B1153</f>
        <v>-1</v>
      </c>
      <c r="C184" s="2" t="str">
        <f>'Set a analizar'!C1153</f>
        <v>B16</v>
      </c>
      <c r="D184" s="2">
        <f>'Set a analizar'!D1153</f>
        <v>16</v>
      </c>
      <c r="E184" s="2" t="str">
        <f>'Set a analizar'!E1153</f>
        <v>C3</v>
      </c>
      <c r="F184" s="2" t="str">
        <f>'Set a analizar'!F1153</f>
        <v>Combination</v>
      </c>
      <c r="G184" s="2" t="str">
        <f>'Set a analizar'!G1153</f>
        <v>Max</v>
      </c>
      <c r="H184" s="2">
        <f>'Set a analizar'!H1153</f>
        <v>5.5446999999999997</v>
      </c>
      <c r="I184" s="2">
        <f>'Set a analizar'!I1153</f>
        <v>0</v>
      </c>
      <c r="J184" s="2">
        <f>'Set a analizar'!J1153</f>
        <v>2.3121999999999998</v>
      </c>
      <c r="K184" s="2">
        <f>'Set a analizar'!K1153</f>
        <v>0</v>
      </c>
      <c r="L184" s="2">
        <f>'Set a analizar'!L1153</f>
        <v>0</v>
      </c>
      <c r="M184" s="2">
        <f>'Set a analizar'!M1153</f>
        <v>0</v>
      </c>
      <c r="N184" s="2">
        <f>'Set a analizar'!N1153</f>
        <v>5.0044000000000004</v>
      </c>
      <c r="O184" s="2">
        <f>'Set a analizar'!O1153</f>
        <v>46219</v>
      </c>
      <c r="P184" s="2">
        <f>'Set a analizar'!P1153</f>
        <v>0</v>
      </c>
      <c r="Q184" s="2">
        <f>'Set a analizar'!Q1153</f>
        <v>0</v>
      </c>
    </row>
    <row r="185" spans="2:17" ht="30" x14ac:dyDescent="0.25">
      <c r="B185" s="2">
        <f>'Set a analizar'!B1154</f>
        <v>-1</v>
      </c>
      <c r="C185" s="2" t="str">
        <f>'Set a analizar'!C1154</f>
        <v>B16</v>
      </c>
      <c r="D185" s="2">
        <f>'Set a analizar'!D1154</f>
        <v>16</v>
      </c>
      <c r="E185" s="2" t="str">
        <f>'Set a analizar'!E1154</f>
        <v>C3</v>
      </c>
      <c r="F185" s="2" t="str">
        <f>'Set a analizar'!F1154</f>
        <v>Combination</v>
      </c>
      <c r="G185" s="2" t="str">
        <f>'Set a analizar'!G1154</f>
        <v>Max</v>
      </c>
      <c r="H185" s="2">
        <f>'Set a analizar'!H1154</f>
        <v>6.0125999999999999</v>
      </c>
      <c r="I185" s="2">
        <f>'Set a analizar'!I1154</f>
        <v>0</v>
      </c>
      <c r="J185" s="2">
        <f>'Set a analizar'!J1154</f>
        <v>2.4438</v>
      </c>
      <c r="K185" s="2">
        <f>'Set a analizar'!K1154</f>
        <v>0</v>
      </c>
      <c r="L185" s="2">
        <f>'Set a analizar'!L1154</f>
        <v>0</v>
      </c>
      <c r="M185" s="2">
        <f>'Set a analizar'!M1154</f>
        <v>0</v>
      </c>
      <c r="N185" s="2">
        <f>'Set a analizar'!N1154</f>
        <v>3.9167000000000001</v>
      </c>
      <c r="O185" s="2">
        <f>'Set a analizar'!O1154</f>
        <v>46219</v>
      </c>
      <c r="P185" s="2">
        <f>'Set a analizar'!P1154</f>
        <v>0.46789999999999998</v>
      </c>
      <c r="Q185" s="2">
        <f>'Set a analizar'!Q1154</f>
        <v>0</v>
      </c>
    </row>
    <row r="186" spans="2:17" ht="30" x14ac:dyDescent="0.25">
      <c r="B186" s="2">
        <f>'Set a analizar'!B1155</f>
        <v>-1</v>
      </c>
      <c r="C186" s="2" t="str">
        <f>'Set a analizar'!C1155</f>
        <v>B16</v>
      </c>
      <c r="D186" s="2">
        <f>'Set a analizar'!D1155</f>
        <v>16</v>
      </c>
      <c r="E186" s="2" t="str">
        <f>'Set a analizar'!E1155</f>
        <v>C3</v>
      </c>
      <c r="F186" s="2" t="str">
        <f>'Set a analizar'!F1155</f>
        <v>Combination</v>
      </c>
      <c r="G186" s="2" t="str">
        <f>'Set a analizar'!G1155</f>
        <v>Max</v>
      </c>
      <c r="H186" s="2">
        <f>'Set a analizar'!H1155</f>
        <v>6.4804000000000004</v>
      </c>
      <c r="I186" s="2">
        <f>'Set a analizar'!I1155</f>
        <v>0</v>
      </c>
      <c r="J186" s="2">
        <f>'Set a analizar'!J1155</f>
        <v>2.5754000000000001</v>
      </c>
      <c r="K186" s="2">
        <f>'Set a analizar'!K1155</f>
        <v>0</v>
      </c>
      <c r="L186" s="2">
        <f>'Set a analizar'!L1155</f>
        <v>0</v>
      </c>
      <c r="M186" s="2">
        <f>'Set a analizar'!M1155</f>
        <v>0</v>
      </c>
      <c r="N186" s="2">
        <f>'Set a analizar'!N1155</f>
        <v>2.7675000000000001</v>
      </c>
      <c r="O186" s="2">
        <f>'Set a analizar'!O1155</f>
        <v>46219</v>
      </c>
      <c r="P186" s="2">
        <f>'Set a analizar'!P1155</f>
        <v>0.93569999999999998</v>
      </c>
      <c r="Q186" s="2">
        <f>'Set a analizar'!Q1155</f>
        <v>0</v>
      </c>
    </row>
    <row r="187" spans="2:17" ht="30" x14ac:dyDescent="0.25">
      <c r="B187" s="2">
        <f>'Set a analizar'!B1156</f>
        <v>-1</v>
      </c>
      <c r="C187" s="2" t="str">
        <f>'Set a analizar'!C1156</f>
        <v>B16</v>
      </c>
      <c r="D187" s="2">
        <f>'Set a analizar'!D1156</f>
        <v>16</v>
      </c>
      <c r="E187" s="2" t="str">
        <f>'Set a analizar'!E1156</f>
        <v>C3</v>
      </c>
      <c r="F187" s="2" t="str">
        <f>'Set a analizar'!F1156</f>
        <v>Combination</v>
      </c>
      <c r="G187" s="2" t="str">
        <f>'Set a analizar'!G1156</f>
        <v>Max</v>
      </c>
      <c r="H187" s="2">
        <f>'Set a analizar'!H1156</f>
        <v>6.4804000000000004</v>
      </c>
      <c r="I187" s="2">
        <f>'Set a analizar'!I1156</f>
        <v>0</v>
      </c>
      <c r="J187" s="2">
        <f>'Set a analizar'!J1156</f>
        <v>3.0249999999999999</v>
      </c>
      <c r="K187" s="2">
        <f>'Set a analizar'!K1156</f>
        <v>0</v>
      </c>
      <c r="L187" s="2">
        <f>'Set a analizar'!L1156</f>
        <v>0</v>
      </c>
      <c r="M187" s="2">
        <f>'Set a analizar'!M1156</f>
        <v>0</v>
      </c>
      <c r="N187" s="2">
        <f>'Set a analizar'!N1156</f>
        <v>2.6648000000000001</v>
      </c>
      <c r="O187" s="2">
        <f>'Set a analizar'!O1156</f>
        <v>46250</v>
      </c>
      <c r="P187" s="2">
        <f>'Set a analizar'!P1156</f>
        <v>0</v>
      </c>
      <c r="Q187" s="2">
        <f>'Set a analizar'!Q1156</f>
        <v>0</v>
      </c>
    </row>
    <row r="188" spans="2:17" ht="30" x14ac:dyDescent="0.25">
      <c r="B188" s="2">
        <f>'Set a analizar'!B1157</f>
        <v>-1</v>
      </c>
      <c r="C188" s="2" t="str">
        <f>'Set a analizar'!C1157</f>
        <v>B16</v>
      </c>
      <c r="D188" s="2">
        <f>'Set a analizar'!D1157</f>
        <v>16</v>
      </c>
      <c r="E188" s="2" t="str">
        <f>'Set a analizar'!E1157</f>
        <v>C3</v>
      </c>
      <c r="F188" s="2" t="str">
        <f>'Set a analizar'!F1157</f>
        <v>Combination</v>
      </c>
      <c r="G188" s="2" t="str">
        <f>'Set a analizar'!G1157</f>
        <v>Max</v>
      </c>
      <c r="H188" s="2">
        <f>'Set a analizar'!H1157</f>
        <v>6.9482999999999997</v>
      </c>
      <c r="I188" s="2">
        <f>'Set a analizar'!I1157</f>
        <v>0</v>
      </c>
      <c r="J188" s="2">
        <f>'Set a analizar'!J1157</f>
        <v>3.1566000000000001</v>
      </c>
      <c r="K188" s="2">
        <f>'Set a analizar'!K1157</f>
        <v>0</v>
      </c>
      <c r="L188" s="2">
        <f>'Set a analizar'!L1157</f>
        <v>0</v>
      </c>
      <c r="M188" s="2">
        <f>'Set a analizar'!M1157</f>
        <v>0</v>
      </c>
      <c r="N188" s="2">
        <f>'Set a analizar'!N1157</f>
        <v>1.2282</v>
      </c>
      <c r="O188" s="2">
        <f>'Set a analizar'!O1157</f>
        <v>46250</v>
      </c>
      <c r="P188" s="2">
        <f>'Set a analizar'!P1157</f>
        <v>0.46789999999999998</v>
      </c>
      <c r="Q188" s="2">
        <f>'Set a analizar'!Q1157</f>
        <v>0</v>
      </c>
    </row>
    <row r="189" spans="2:17" ht="30" x14ac:dyDescent="0.25">
      <c r="B189" s="2">
        <f>'Set a analizar'!B1158</f>
        <v>-1</v>
      </c>
      <c r="C189" s="2" t="str">
        <f>'Set a analizar'!C1158</f>
        <v>B16</v>
      </c>
      <c r="D189" s="2">
        <f>'Set a analizar'!D1158</f>
        <v>16</v>
      </c>
      <c r="E189" s="2" t="str">
        <f>'Set a analizar'!E1158</f>
        <v>C3</v>
      </c>
      <c r="F189" s="2" t="str">
        <f>'Set a analizar'!F1158</f>
        <v>Combination</v>
      </c>
      <c r="G189" s="2" t="str">
        <f>'Set a analizar'!G1158</f>
        <v>Max</v>
      </c>
      <c r="H189" s="2">
        <f>'Set a analizar'!H1158</f>
        <v>7.4161000000000001</v>
      </c>
      <c r="I189" s="2">
        <f>'Set a analizar'!I1158</f>
        <v>0</v>
      </c>
      <c r="J189" s="2">
        <f>'Set a analizar'!J1158</f>
        <v>3.2881999999999998</v>
      </c>
      <c r="K189" s="2">
        <f>'Set a analizar'!K1158</f>
        <v>0</v>
      </c>
      <c r="L189" s="2">
        <f>'Set a analizar'!L1158</f>
        <v>0</v>
      </c>
      <c r="M189" s="2">
        <f>'Set a analizar'!M1158</f>
        <v>0</v>
      </c>
      <c r="N189" s="2">
        <f>'Set a analizar'!N1158</f>
        <v>-0.26989999999999997</v>
      </c>
      <c r="O189" s="2">
        <f>'Set a analizar'!O1158</f>
        <v>46250</v>
      </c>
      <c r="P189" s="2">
        <f>'Set a analizar'!P1158</f>
        <v>0.93569999999999998</v>
      </c>
      <c r="Q189" s="2">
        <f>'Set a analizar'!Q1158</f>
        <v>0</v>
      </c>
    </row>
    <row r="190" spans="2:17" ht="30" x14ac:dyDescent="0.25">
      <c r="B190" s="2">
        <f>'Set a analizar'!B1159</f>
        <v>-1</v>
      </c>
      <c r="C190" s="2" t="str">
        <f>'Set a analizar'!C1159</f>
        <v>B16</v>
      </c>
      <c r="D190" s="2">
        <f>'Set a analizar'!D1159</f>
        <v>16</v>
      </c>
      <c r="E190" s="2" t="str">
        <f>'Set a analizar'!E1159</f>
        <v>C3</v>
      </c>
      <c r="F190" s="2" t="str">
        <f>'Set a analizar'!F1159</f>
        <v>Combination</v>
      </c>
      <c r="G190" s="2" t="str">
        <f>'Set a analizar'!G1159</f>
        <v>Max</v>
      </c>
      <c r="H190" s="2">
        <f>'Set a analizar'!H1159</f>
        <v>7.4161000000000001</v>
      </c>
      <c r="I190" s="2">
        <f>'Set a analizar'!I1159</f>
        <v>0</v>
      </c>
      <c r="J190" s="2">
        <f>'Set a analizar'!J1159</f>
        <v>-1.1712</v>
      </c>
      <c r="K190" s="2">
        <f>'Set a analizar'!K1159</f>
        <v>0</v>
      </c>
      <c r="L190" s="2">
        <f>'Set a analizar'!L1159</f>
        <v>0</v>
      </c>
      <c r="M190" s="2">
        <f>'Set a analizar'!M1159</f>
        <v>0</v>
      </c>
      <c r="N190" s="2">
        <f>'Set a analizar'!N1159</f>
        <v>-0.97270000000000001</v>
      </c>
      <c r="O190" s="2">
        <f>'Set a analizar'!O1159</f>
        <v>46281</v>
      </c>
      <c r="P190" s="2">
        <f>'Set a analizar'!P1159</f>
        <v>0</v>
      </c>
      <c r="Q190" s="2">
        <f>'Set a analizar'!Q1159</f>
        <v>0</v>
      </c>
    </row>
    <row r="191" spans="2:17" ht="30" x14ac:dyDescent="0.25">
      <c r="B191" s="2">
        <f>'Set a analizar'!B1160</f>
        <v>-1</v>
      </c>
      <c r="C191" s="2" t="str">
        <f>'Set a analizar'!C1160</f>
        <v>B16</v>
      </c>
      <c r="D191" s="2">
        <f>'Set a analizar'!D1160</f>
        <v>16</v>
      </c>
      <c r="E191" s="2" t="str">
        <f>'Set a analizar'!E1160</f>
        <v>C3</v>
      </c>
      <c r="F191" s="2" t="str">
        <f>'Set a analizar'!F1160</f>
        <v>Combination</v>
      </c>
      <c r="G191" s="2" t="str">
        <f>'Set a analizar'!G1160</f>
        <v>Max</v>
      </c>
      <c r="H191" s="2">
        <f>'Set a analizar'!H1160</f>
        <v>7.8840000000000003</v>
      </c>
      <c r="I191" s="2">
        <f>'Set a analizar'!I1160</f>
        <v>0</v>
      </c>
      <c r="J191" s="2">
        <f>'Set a analizar'!J1160</f>
        <v>-1.0396000000000001</v>
      </c>
      <c r="K191" s="2">
        <f>'Set a analizar'!K1160</f>
        <v>0</v>
      </c>
      <c r="L191" s="2">
        <f>'Set a analizar'!L1160</f>
        <v>0</v>
      </c>
      <c r="M191" s="2">
        <f>'Set a analizar'!M1160</f>
        <v>0</v>
      </c>
      <c r="N191" s="2">
        <f>'Set a analizar'!N1160</f>
        <v>-0.4556</v>
      </c>
      <c r="O191" s="2">
        <f>'Set a analizar'!O1160</f>
        <v>46281</v>
      </c>
      <c r="P191" s="2">
        <f>'Set a analizar'!P1160</f>
        <v>0.46789999999999998</v>
      </c>
      <c r="Q191" s="2">
        <f>'Set a analizar'!Q1160</f>
        <v>0</v>
      </c>
    </row>
    <row r="192" spans="2:17" ht="30" x14ac:dyDescent="0.25">
      <c r="B192" s="2">
        <f>'Set a analizar'!B1161</f>
        <v>-1</v>
      </c>
      <c r="C192" s="2" t="str">
        <f>'Set a analizar'!C1161</f>
        <v>B16</v>
      </c>
      <c r="D192" s="2">
        <f>'Set a analizar'!D1161</f>
        <v>16</v>
      </c>
      <c r="E192" s="2" t="str">
        <f>'Set a analizar'!E1161</f>
        <v>C3</v>
      </c>
      <c r="F192" s="2" t="str">
        <f>'Set a analizar'!F1161</f>
        <v>Combination</v>
      </c>
      <c r="G192" s="2" t="str">
        <f>'Set a analizar'!G1161</f>
        <v>Max</v>
      </c>
      <c r="H192" s="2">
        <f>'Set a analizar'!H1161</f>
        <v>8.3519000000000005</v>
      </c>
      <c r="I192" s="2">
        <f>'Set a analizar'!I1161</f>
        <v>0</v>
      </c>
      <c r="J192" s="2">
        <f>'Set a analizar'!J1161</f>
        <v>-0.90800000000000003</v>
      </c>
      <c r="K192" s="2">
        <f>'Set a analizar'!K1161</f>
        <v>0</v>
      </c>
      <c r="L192" s="2">
        <f>'Set a analizar'!L1161</f>
        <v>0</v>
      </c>
      <c r="M192" s="2">
        <f>'Set a analizar'!M1161</f>
        <v>0</v>
      </c>
      <c r="N192" s="2">
        <f>'Set a analizar'!N1161</f>
        <v>0</v>
      </c>
      <c r="O192" s="2">
        <f>'Set a analizar'!O1161</f>
        <v>46281</v>
      </c>
      <c r="P192" s="2">
        <f>'Set a analizar'!P1161</f>
        <v>0.93569999999999998</v>
      </c>
      <c r="Q192" s="2">
        <f>'Set a analizar'!Q1161</f>
        <v>0</v>
      </c>
    </row>
    <row r="193" spans="2:17" ht="30" x14ac:dyDescent="0.25">
      <c r="B193" s="2">
        <f>'Set a analizar'!B1162</f>
        <v>-1</v>
      </c>
      <c r="C193" s="2" t="str">
        <f>'Set a analizar'!C1162</f>
        <v>B16</v>
      </c>
      <c r="D193" s="2">
        <f>'Set a analizar'!D1162</f>
        <v>16</v>
      </c>
      <c r="E193" s="2" t="str">
        <f>'Set a analizar'!E1162</f>
        <v>C3</v>
      </c>
      <c r="F193" s="2" t="str">
        <f>'Set a analizar'!F1162</f>
        <v>Combination</v>
      </c>
      <c r="G193" s="2" t="str">
        <f>'Set a analizar'!G1162</f>
        <v>Min</v>
      </c>
      <c r="H193" s="2">
        <f>'Set a analizar'!H1162</f>
        <v>0.15</v>
      </c>
      <c r="I193" s="2">
        <f>'Set a analizar'!I1162</f>
        <v>0</v>
      </c>
      <c r="J193" s="2">
        <f>'Set a analizar'!J1162</f>
        <v>-6.085</v>
      </c>
      <c r="K193" s="2">
        <f>'Set a analizar'!K1162</f>
        <v>0</v>
      </c>
      <c r="L193" s="2">
        <f>'Set a analizar'!L1162</f>
        <v>0</v>
      </c>
      <c r="M193" s="2">
        <f>'Set a analizar'!M1162</f>
        <v>0</v>
      </c>
      <c r="N193" s="2">
        <f>'Set a analizar'!N1162</f>
        <v>-8.3059999999999992</v>
      </c>
      <c r="O193" s="2">
        <f>'Set a analizar'!O1162</f>
        <v>46038</v>
      </c>
      <c r="P193" s="2">
        <f>'Set a analizar'!P1162</f>
        <v>0.15</v>
      </c>
      <c r="Q193" s="2">
        <f>'Set a analizar'!Q1162</f>
        <v>0</v>
      </c>
    </row>
    <row r="194" spans="2:17" ht="30" x14ac:dyDescent="0.25">
      <c r="B194" s="2">
        <f>'Set a analizar'!B1163</f>
        <v>-1</v>
      </c>
      <c r="C194" s="2" t="str">
        <f>'Set a analizar'!C1163</f>
        <v>B16</v>
      </c>
      <c r="D194" s="2">
        <f>'Set a analizar'!D1163</f>
        <v>16</v>
      </c>
      <c r="E194" s="2" t="str">
        <f>'Set a analizar'!E1163</f>
        <v>C3</v>
      </c>
      <c r="F194" s="2" t="str">
        <f>'Set a analizar'!F1163</f>
        <v>Combination</v>
      </c>
      <c r="G194" s="2" t="str">
        <f>'Set a analizar'!G1163</f>
        <v>Min</v>
      </c>
      <c r="H194" s="2">
        <f>'Set a analizar'!H1163</f>
        <v>0.52549999999999997</v>
      </c>
      <c r="I194" s="2">
        <f>'Set a analizar'!I1163</f>
        <v>0</v>
      </c>
      <c r="J194" s="2">
        <f>'Set a analizar'!J1163</f>
        <v>-5.9794</v>
      </c>
      <c r="K194" s="2">
        <f>'Set a analizar'!K1163</f>
        <v>0</v>
      </c>
      <c r="L194" s="2">
        <f>'Set a analizar'!L1163</f>
        <v>0</v>
      </c>
      <c r="M194" s="2">
        <f>'Set a analizar'!M1163</f>
        <v>0</v>
      </c>
      <c r="N194" s="2">
        <f>'Set a analizar'!N1163</f>
        <v>-6.0411000000000001</v>
      </c>
      <c r="O194" s="2">
        <f>'Set a analizar'!O1163</f>
        <v>46038</v>
      </c>
      <c r="P194" s="2">
        <f>'Set a analizar'!P1163</f>
        <v>0.52549999999999997</v>
      </c>
      <c r="Q194" s="2">
        <f>'Set a analizar'!Q1163</f>
        <v>0</v>
      </c>
    </row>
    <row r="195" spans="2:17" ht="30" x14ac:dyDescent="0.25">
      <c r="B195" s="2">
        <f>'Set a analizar'!B1164</f>
        <v>-1</v>
      </c>
      <c r="C195" s="2" t="str">
        <f>'Set a analizar'!C1164</f>
        <v>B16</v>
      </c>
      <c r="D195" s="2">
        <f>'Set a analizar'!D1164</f>
        <v>16</v>
      </c>
      <c r="E195" s="2" t="str">
        <f>'Set a analizar'!E1164</f>
        <v>C3</v>
      </c>
      <c r="F195" s="2" t="str">
        <f>'Set a analizar'!F1164</f>
        <v>Combination</v>
      </c>
      <c r="G195" s="2" t="str">
        <f>'Set a analizar'!G1164</f>
        <v>Min</v>
      </c>
      <c r="H195" s="2">
        <f>'Set a analizar'!H1164</f>
        <v>0.90090000000000003</v>
      </c>
      <c r="I195" s="2">
        <f>'Set a analizar'!I1164</f>
        <v>0</v>
      </c>
      <c r="J195" s="2">
        <f>'Set a analizar'!J1164</f>
        <v>-5.8738000000000001</v>
      </c>
      <c r="K195" s="2">
        <f>'Set a analizar'!K1164</f>
        <v>0</v>
      </c>
      <c r="L195" s="2">
        <f>'Set a analizar'!L1164</f>
        <v>0</v>
      </c>
      <c r="M195" s="2">
        <f>'Set a analizar'!M1164</f>
        <v>0</v>
      </c>
      <c r="N195" s="2">
        <f>'Set a analizar'!N1164</f>
        <v>-3.8159000000000001</v>
      </c>
      <c r="O195" s="2">
        <f>'Set a analizar'!O1164</f>
        <v>46038</v>
      </c>
      <c r="P195" s="2">
        <f>'Set a analizar'!P1164</f>
        <v>0.90090000000000003</v>
      </c>
      <c r="Q195" s="2">
        <f>'Set a analizar'!Q1164</f>
        <v>0</v>
      </c>
    </row>
    <row r="196" spans="2:17" ht="30" x14ac:dyDescent="0.25">
      <c r="B196" s="2">
        <f>'Set a analizar'!B1165</f>
        <v>-1</v>
      </c>
      <c r="C196" s="2" t="str">
        <f>'Set a analizar'!C1165</f>
        <v>B16</v>
      </c>
      <c r="D196" s="2">
        <f>'Set a analizar'!D1165</f>
        <v>16</v>
      </c>
      <c r="E196" s="2" t="str">
        <f>'Set a analizar'!E1165</f>
        <v>C3</v>
      </c>
      <c r="F196" s="2" t="str">
        <f>'Set a analizar'!F1165</f>
        <v>Combination</v>
      </c>
      <c r="G196" s="2" t="str">
        <f>'Set a analizar'!G1165</f>
        <v>Min</v>
      </c>
      <c r="H196" s="2">
        <f>'Set a analizar'!H1165</f>
        <v>0.90090000000000003</v>
      </c>
      <c r="I196" s="2">
        <f>'Set a analizar'!I1165</f>
        <v>0</v>
      </c>
      <c r="J196" s="2">
        <f>'Set a analizar'!J1165</f>
        <v>-4.8228</v>
      </c>
      <c r="K196" s="2">
        <f>'Set a analizar'!K1165</f>
        <v>0</v>
      </c>
      <c r="L196" s="2">
        <f>'Set a analizar'!L1165</f>
        <v>0</v>
      </c>
      <c r="M196" s="2">
        <f>'Set a analizar'!M1165</f>
        <v>0</v>
      </c>
      <c r="N196" s="2">
        <f>'Set a analizar'!N1165</f>
        <v>-3.5937999999999999</v>
      </c>
      <c r="O196" s="2">
        <f>'Set a analizar'!O1165</f>
        <v>46069</v>
      </c>
      <c r="P196" s="2">
        <f>'Set a analizar'!P1165</f>
        <v>0</v>
      </c>
      <c r="Q196" s="2">
        <f>'Set a analizar'!Q1165</f>
        <v>0</v>
      </c>
    </row>
    <row r="197" spans="2:17" ht="30" x14ac:dyDescent="0.25">
      <c r="B197" s="2">
        <f>'Set a analizar'!B1166</f>
        <v>-1</v>
      </c>
      <c r="C197" s="2" t="str">
        <f>'Set a analizar'!C1166</f>
        <v>B16</v>
      </c>
      <c r="D197" s="2">
        <f>'Set a analizar'!D1166</f>
        <v>16</v>
      </c>
      <c r="E197" s="2" t="str">
        <f>'Set a analizar'!E1166</f>
        <v>C3</v>
      </c>
      <c r="F197" s="2" t="str">
        <f>'Set a analizar'!F1166</f>
        <v>Combination</v>
      </c>
      <c r="G197" s="2" t="str">
        <f>'Set a analizar'!G1166</f>
        <v>Min</v>
      </c>
      <c r="H197" s="2">
        <f>'Set a analizar'!H1166</f>
        <v>1.3513999999999999</v>
      </c>
      <c r="I197" s="2">
        <f>'Set a analizar'!I1166</f>
        <v>0</v>
      </c>
      <c r="J197" s="2">
        <f>'Set a analizar'!J1166</f>
        <v>-4.6961000000000004</v>
      </c>
      <c r="K197" s="2">
        <f>'Set a analizar'!K1166</f>
        <v>0</v>
      </c>
      <c r="L197" s="2">
        <f>'Set a analizar'!L1166</f>
        <v>0</v>
      </c>
      <c r="M197" s="2">
        <f>'Set a analizar'!M1166</f>
        <v>0</v>
      </c>
      <c r="N197" s="2">
        <f>'Set a analizar'!N1166</f>
        <v>-1.4499</v>
      </c>
      <c r="O197" s="2">
        <f>'Set a analizar'!O1166</f>
        <v>46069</v>
      </c>
      <c r="P197" s="2">
        <f>'Set a analizar'!P1166</f>
        <v>0.45050000000000001</v>
      </c>
      <c r="Q197" s="2">
        <f>'Set a analizar'!Q1166</f>
        <v>0</v>
      </c>
    </row>
    <row r="198" spans="2:17" ht="30" x14ac:dyDescent="0.25">
      <c r="B198" s="2">
        <f>'Set a analizar'!B1167</f>
        <v>-1</v>
      </c>
      <c r="C198" s="2" t="str">
        <f>'Set a analizar'!C1167</f>
        <v>B16</v>
      </c>
      <c r="D198" s="2">
        <f>'Set a analizar'!D1167</f>
        <v>16</v>
      </c>
      <c r="E198" s="2" t="str">
        <f>'Set a analizar'!E1167</f>
        <v>C3</v>
      </c>
      <c r="F198" s="2" t="str">
        <f>'Set a analizar'!F1167</f>
        <v>Combination</v>
      </c>
      <c r="G198" s="2" t="str">
        <f>'Set a analizar'!G1167</f>
        <v>Min</v>
      </c>
      <c r="H198" s="2">
        <f>'Set a analizar'!H1167</f>
        <v>1.8019000000000001</v>
      </c>
      <c r="I198" s="2">
        <f>'Set a analizar'!I1167</f>
        <v>0</v>
      </c>
      <c r="J198" s="2">
        <f>'Set a analizar'!J1167</f>
        <v>-4.5693999999999999</v>
      </c>
      <c r="K198" s="2">
        <f>'Set a analizar'!K1167</f>
        <v>0</v>
      </c>
      <c r="L198" s="2">
        <f>'Set a analizar'!L1167</f>
        <v>0</v>
      </c>
      <c r="M198" s="2">
        <f>'Set a analizar'!M1167</f>
        <v>0</v>
      </c>
      <c r="N198" s="2">
        <f>'Set a analizar'!N1167</f>
        <v>0.63700000000000001</v>
      </c>
      <c r="O198" s="2">
        <f>'Set a analizar'!O1167</f>
        <v>46069</v>
      </c>
      <c r="P198" s="2">
        <f>'Set a analizar'!P1167</f>
        <v>0.90090000000000003</v>
      </c>
      <c r="Q198" s="2">
        <f>'Set a analizar'!Q1167</f>
        <v>0</v>
      </c>
    </row>
    <row r="199" spans="2:17" ht="30" x14ac:dyDescent="0.25">
      <c r="B199" s="2">
        <f>'Set a analizar'!B1168</f>
        <v>-1</v>
      </c>
      <c r="C199" s="2" t="str">
        <f>'Set a analizar'!C1168</f>
        <v>B16</v>
      </c>
      <c r="D199" s="2">
        <f>'Set a analizar'!D1168</f>
        <v>16</v>
      </c>
      <c r="E199" s="2" t="str">
        <f>'Set a analizar'!E1168</f>
        <v>C3</v>
      </c>
      <c r="F199" s="2" t="str">
        <f>'Set a analizar'!F1168</f>
        <v>Combination</v>
      </c>
      <c r="G199" s="2" t="str">
        <f>'Set a analizar'!G1168</f>
        <v>Min</v>
      </c>
      <c r="H199" s="2">
        <f>'Set a analizar'!H1168</f>
        <v>1.8019000000000001</v>
      </c>
      <c r="I199" s="2">
        <f>'Set a analizar'!I1168</f>
        <v>0</v>
      </c>
      <c r="J199" s="2">
        <f>'Set a analizar'!J1168</f>
        <v>-3.4363000000000001</v>
      </c>
      <c r="K199" s="2">
        <f>'Set a analizar'!K1168</f>
        <v>0</v>
      </c>
      <c r="L199" s="2">
        <f>'Set a analizar'!L1168</f>
        <v>0</v>
      </c>
      <c r="M199" s="2">
        <f>'Set a analizar'!M1168</f>
        <v>0</v>
      </c>
      <c r="N199" s="2">
        <f>'Set a analizar'!N1168</f>
        <v>0.7984</v>
      </c>
      <c r="O199" s="2">
        <f>'Set a analizar'!O1168</f>
        <v>46097</v>
      </c>
      <c r="P199" s="2">
        <f>'Set a analizar'!P1168</f>
        <v>0</v>
      </c>
      <c r="Q199" s="2">
        <f>'Set a analizar'!Q1168</f>
        <v>0</v>
      </c>
    </row>
    <row r="200" spans="2:17" ht="30" x14ac:dyDescent="0.25">
      <c r="B200" s="2">
        <f>'Set a analizar'!B1169</f>
        <v>-1</v>
      </c>
      <c r="C200" s="2" t="str">
        <f>'Set a analizar'!C1169</f>
        <v>B16</v>
      </c>
      <c r="D200" s="2">
        <f>'Set a analizar'!D1169</f>
        <v>16</v>
      </c>
      <c r="E200" s="2" t="str">
        <f>'Set a analizar'!E1169</f>
        <v>C3</v>
      </c>
      <c r="F200" s="2" t="str">
        <f>'Set a analizar'!F1169</f>
        <v>Combination</v>
      </c>
      <c r="G200" s="2" t="str">
        <f>'Set a analizar'!G1169</f>
        <v>Min</v>
      </c>
      <c r="H200" s="2">
        <f>'Set a analizar'!H1169</f>
        <v>2.2696999999999998</v>
      </c>
      <c r="I200" s="2">
        <f>'Set a analizar'!I1169</f>
        <v>0</v>
      </c>
      <c r="J200" s="2">
        <f>'Set a analizar'!J1169</f>
        <v>-3.3047</v>
      </c>
      <c r="K200" s="2">
        <f>'Set a analizar'!K1169</f>
        <v>0</v>
      </c>
      <c r="L200" s="2">
        <f>'Set a analizar'!L1169</f>
        <v>0</v>
      </c>
      <c r="M200" s="2">
        <f>'Set a analizar'!M1169</f>
        <v>0</v>
      </c>
      <c r="N200" s="2">
        <f>'Set a analizar'!N1169</f>
        <v>2.3753000000000002</v>
      </c>
      <c r="O200" s="2">
        <f>'Set a analizar'!O1169</f>
        <v>46097</v>
      </c>
      <c r="P200" s="2">
        <f>'Set a analizar'!P1169</f>
        <v>0.46789999999999998</v>
      </c>
      <c r="Q200" s="2">
        <f>'Set a analizar'!Q1169</f>
        <v>0</v>
      </c>
    </row>
    <row r="201" spans="2:17" ht="30" x14ac:dyDescent="0.25">
      <c r="B201" s="2">
        <f>'Set a analizar'!B1170</f>
        <v>-1</v>
      </c>
      <c r="C201" s="2" t="str">
        <f>'Set a analizar'!C1170</f>
        <v>B16</v>
      </c>
      <c r="D201" s="2">
        <f>'Set a analizar'!D1170</f>
        <v>16</v>
      </c>
      <c r="E201" s="2" t="str">
        <f>'Set a analizar'!E1170</f>
        <v>C3</v>
      </c>
      <c r="F201" s="2" t="str">
        <f>'Set a analizar'!F1170</f>
        <v>Combination</v>
      </c>
      <c r="G201" s="2" t="str">
        <f>'Set a analizar'!G1170</f>
        <v>Min</v>
      </c>
      <c r="H201" s="2">
        <f>'Set a analizar'!H1170</f>
        <v>2.7376</v>
      </c>
      <c r="I201" s="2">
        <f>'Set a analizar'!I1170</f>
        <v>0</v>
      </c>
      <c r="J201" s="2">
        <f>'Set a analizar'!J1170</f>
        <v>-3.1730999999999998</v>
      </c>
      <c r="K201" s="2">
        <f>'Set a analizar'!K1170</f>
        <v>0</v>
      </c>
      <c r="L201" s="2">
        <f>'Set a analizar'!L1170</f>
        <v>0</v>
      </c>
      <c r="M201" s="2">
        <f>'Set a analizar'!M1170</f>
        <v>0</v>
      </c>
      <c r="N201" s="2">
        <f>'Set a analizar'!N1170</f>
        <v>3.8906000000000001</v>
      </c>
      <c r="O201" s="2">
        <f>'Set a analizar'!O1170</f>
        <v>46097</v>
      </c>
      <c r="P201" s="2">
        <f>'Set a analizar'!P1170</f>
        <v>0.93569999999999998</v>
      </c>
      <c r="Q201" s="2">
        <f>'Set a analizar'!Q1170</f>
        <v>0</v>
      </c>
    </row>
    <row r="202" spans="2:17" ht="30" x14ac:dyDescent="0.25">
      <c r="B202" s="2">
        <f>'Set a analizar'!B1171</f>
        <v>-1</v>
      </c>
      <c r="C202" s="2" t="str">
        <f>'Set a analizar'!C1171</f>
        <v>B16</v>
      </c>
      <c r="D202" s="2">
        <f>'Set a analizar'!D1171</f>
        <v>16</v>
      </c>
      <c r="E202" s="2" t="str">
        <f>'Set a analizar'!E1171</f>
        <v>C3</v>
      </c>
      <c r="F202" s="2" t="str">
        <f>'Set a analizar'!F1171</f>
        <v>Combination</v>
      </c>
      <c r="G202" s="2" t="str">
        <f>'Set a analizar'!G1171</f>
        <v>Min</v>
      </c>
      <c r="H202" s="2">
        <f>'Set a analizar'!H1171</f>
        <v>2.7376</v>
      </c>
      <c r="I202" s="2">
        <f>'Set a analizar'!I1171</f>
        <v>0</v>
      </c>
      <c r="J202" s="2">
        <f>'Set a analizar'!J1171</f>
        <v>-1.9702999999999999</v>
      </c>
      <c r="K202" s="2">
        <f>'Set a analizar'!K1171</f>
        <v>0</v>
      </c>
      <c r="L202" s="2">
        <f>'Set a analizar'!L1171</f>
        <v>0</v>
      </c>
      <c r="M202" s="2">
        <f>'Set a analizar'!M1171</f>
        <v>0</v>
      </c>
      <c r="N202" s="2">
        <f>'Set a analizar'!N1171</f>
        <v>3.9921000000000002</v>
      </c>
      <c r="O202" s="2">
        <f>'Set a analizar'!O1171</f>
        <v>46128</v>
      </c>
      <c r="P202" s="2">
        <f>'Set a analizar'!P1171</f>
        <v>0</v>
      </c>
      <c r="Q202" s="2">
        <f>'Set a analizar'!Q1171</f>
        <v>0</v>
      </c>
    </row>
    <row r="203" spans="2:17" ht="30" x14ac:dyDescent="0.25">
      <c r="B203" s="2">
        <f>'Set a analizar'!B1172</f>
        <v>-1</v>
      </c>
      <c r="C203" s="2" t="str">
        <f>'Set a analizar'!C1172</f>
        <v>B16</v>
      </c>
      <c r="D203" s="2">
        <f>'Set a analizar'!D1172</f>
        <v>16</v>
      </c>
      <c r="E203" s="2" t="str">
        <f>'Set a analizar'!E1172</f>
        <v>C3</v>
      </c>
      <c r="F203" s="2" t="str">
        <f>'Set a analizar'!F1172</f>
        <v>Combination</v>
      </c>
      <c r="G203" s="2" t="str">
        <f>'Set a analizar'!G1172</f>
        <v>Min</v>
      </c>
      <c r="H203" s="2">
        <f>'Set a analizar'!H1172</f>
        <v>3.2054</v>
      </c>
      <c r="I203" s="2">
        <f>'Set a analizar'!I1172</f>
        <v>0</v>
      </c>
      <c r="J203" s="2">
        <f>'Set a analizar'!J1172</f>
        <v>-1.8387</v>
      </c>
      <c r="K203" s="2">
        <f>'Set a analizar'!K1172</f>
        <v>0</v>
      </c>
      <c r="L203" s="2">
        <f>'Set a analizar'!L1172</f>
        <v>0</v>
      </c>
      <c r="M203" s="2">
        <f>'Set a analizar'!M1172</f>
        <v>0</v>
      </c>
      <c r="N203" s="2">
        <f>'Set a analizar'!N1172</f>
        <v>4.8825000000000003</v>
      </c>
      <c r="O203" s="2">
        <f>'Set a analizar'!O1172</f>
        <v>46128</v>
      </c>
      <c r="P203" s="2">
        <f>'Set a analizar'!P1172</f>
        <v>0.46789999999999998</v>
      </c>
      <c r="Q203" s="2">
        <f>'Set a analizar'!Q1172</f>
        <v>0</v>
      </c>
    </row>
    <row r="204" spans="2:17" ht="30" x14ac:dyDescent="0.25">
      <c r="B204" s="2">
        <f>'Set a analizar'!B1173</f>
        <v>-1</v>
      </c>
      <c r="C204" s="2" t="str">
        <f>'Set a analizar'!C1173</f>
        <v>B16</v>
      </c>
      <c r="D204" s="2">
        <f>'Set a analizar'!D1173</f>
        <v>16</v>
      </c>
      <c r="E204" s="2" t="str">
        <f>'Set a analizar'!E1173</f>
        <v>C3</v>
      </c>
      <c r="F204" s="2" t="str">
        <f>'Set a analizar'!F1173</f>
        <v>Combination</v>
      </c>
      <c r="G204" s="2" t="str">
        <f>'Set a analizar'!G1173</f>
        <v>Min</v>
      </c>
      <c r="H204" s="2">
        <f>'Set a analizar'!H1173</f>
        <v>3.6732999999999998</v>
      </c>
      <c r="I204" s="2">
        <f>'Set a analizar'!I1173</f>
        <v>0</v>
      </c>
      <c r="J204" s="2">
        <f>'Set a analizar'!J1173</f>
        <v>-1.7071000000000001</v>
      </c>
      <c r="K204" s="2">
        <f>'Set a analizar'!K1173</f>
        <v>0</v>
      </c>
      <c r="L204" s="2">
        <f>'Set a analizar'!L1173</f>
        <v>0</v>
      </c>
      <c r="M204" s="2">
        <f>'Set a analizar'!M1173</f>
        <v>0</v>
      </c>
      <c r="N204" s="2">
        <f>'Set a analizar'!N1173</f>
        <v>5.6837</v>
      </c>
      <c r="O204" s="2">
        <f>'Set a analizar'!O1173</f>
        <v>46128</v>
      </c>
      <c r="P204" s="2">
        <f>'Set a analizar'!P1173</f>
        <v>0.93569999999999998</v>
      </c>
      <c r="Q204" s="2">
        <f>'Set a analizar'!Q1173</f>
        <v>0</v>
      </c>
    </row>
    <row r="205" spans="2:17" ht="30" x14ac:dyDescent="0.25">
      <c r="B205" s="2">
        <f>'Set a analizar'!B1174</f>
        <v>-1</v>
      </c>
      <c r="C205" s="2" t="str">
        <f>'Set a analizar'!C1174</f>
        <v>B16</v>
      </c>
      <c r="D205" s="2">
        <f>'Set a analizar'!D1174</f>
        <v>16</v>
      </c>
      <c r="E205" s="2" t="str">
        <f>'Set a analizar'!E1174</f>
        <v>C3</v>
      </c>
      <c r="F205" s="2" t="str">
        <f>'Set a analizar'!F1174</f>
        <v>Combination</v>
      </c>
      <c r="G205" s="2" t="str">
        <f>'Set a analizar'!G1174</f>
        <v>Min</v>
      </c>
      <c r="H205" s="2">
        <f>'Set a analizar'!H1174</f>
        <v>3.6732999999999998</v>
      </c>
      <c r="I205" s="2">
        <f>'Set a analizar'!I1174</f>
        <v>0</v>
      </c>
      <c r="J205" s="2">
        <f>'Set a analizar'!J1174</f>
        <v>-0.49519999999999997</v>
      </c>
      <c r="K205" s="2">
        <f>'Set a analizar'!K1174</f>
        <v>0</v>
      </c>
      <c r="L205" s="2">
        <f>'Set a analizar'!L1174</f>
        <v>0</v>
      </c>
      <c r="M205" s="2">
        <f>'Set a analizar'!M1174</f>
        <v>0</v>
      </c>
      <c r="N205" s="2">
        <f>'Set a analizar'!N1174</f>
        <v>5.7249999999999996</v>
      </c>
      <c r="O205" s="2">
        <f>'Set a analizar'!O1174</f>
        <v>46158</v>
      </c>
      <c r="P205" s="2">
        <f>'Set a analizar'!P1174</f>
        <v>0</v>
      </c>
      <c r="Q205" s="2">
        <f>'Set a analizar'!Q1174</f>
        <v>0</v>
      </c>
    </row>
    <row r="206" spans="2:17" ht="30" x14ac:dyDescent="0.25">
      <c r="B206" s="2">
        <f>'Set a analizar'!B1175</f>
        <v>-1</v>
      </c>
      <c r="C206" s="2" t="str">
        <f>'Set a analizar'!C1175</f>
        <v>B16</v>
      </c>
      <c r="D206" s="2">
        <f>'Set a analizar'!D1175</f>
        <v>16</v>
      </c>
      <c r="E206" s="2" t="str">
        <f>'Set a analizar'!E1175</f>
        <v>C3</v>
      </c>
      <c r="F206" s="2" t="str">
        <f>'Set a analizar'!F1175</f>
        <v>Combination</v>
      </c>
      <c r="G206" s="2" t="str">
        <f>'Set a analizar'!G1175</f>
        <v>Min</v>
      </c>
      <c r="H206" s="2">
        <f>'Set a analizar'!H1175</f>
        <v>4.1410999999999998</v>
      </c>
      <c r="I206" s="2">
        <f>'Set a analizar'!I1175</f>
        <v>0</v>
      </c>
      <c r="J206" s="2">
        <f>'Set a analizar'!J1175</f>
        <v>-0.36370000000000002</v>
      </c>
      <c r="K206" s="2">
        <f>'Set a analizar'!K1175</f>
        <v>0</v>
      </c>
      <c r="L206" s="2">
        <f>'Set a analizar'!L1175</f>
        <v>0</v>
      </c>
      <c r="M206" s="2">
        <f>'Set a analizar'!M1175</f>
        <v>0</v>
      </c>
      <c r="N206" s="2">
        <f>'Set a analizar'!N1175</f>
        <v>5.8967999999999998</v>
      </c>
      <c r="O206" s="2">
        <f>'Set a analizar'!O1175</f>
        <v>46158</v>
      </c>
      <c r="P206" s="2">
        <f>'Set a analizar'!P1175</f>
        <v>0.46789999999999998</v>
      </c>
      <c r="Q206" s="2">
        <f>'Set a analizar'!Q1175</f>
        <v>0</v>
      </c>
    </row>
    <row r="207" spans="2:17" ht="30" x14ac:dyDescent="0.25">
      <c r="B207" s="2">
        <f>'Set a analizar'!B1176</f>
        <v>-1</v>
      </c>
      <c r="C207" s="2" t="str">
        <f>'Set a analizar'!C1176</f>
        <v>B16</v>
      </c>
      <c r="D207" s="2">
        <f>'Set a analizar'!D1176</f>
        <v>16</v>
      </c>
      <c r="E207" s="2" t="str">
        <f>'Set a analizar'!E1176</f>
        <v>C3</v>
      </c>
      <c r="F207" s="2" t="str">
        <f>'Set a analizar'!F1176</f>
        <v>Combination</v>
      </c>
      <c r="G207" s="2" t="str">
        <f>'Set a analizar'!G1176</f>
        <v>Min</v>
      </c>
      <c r="H207" s="2">
        <f>'Set a analizar'!H1176</f>
        <v>4.609</v>
      </c>
      <c r="I207" s="2">
        <f>'Set a analizar'!I1176</f>
        <v>0</v>
      </c>
      <c r="J207" s="2">
        <f>'Set a analizar'!J1176</f>
        <v>-0.2321</v>
      </c>
      <c r="K207" s="2">
        <f>'Set a analizar'!K1176</f>
        <v>0</v>
      </c>
      <c r="L207" s="2">
        <f>'Set a analizar'!L1176</f>
        <v>0</v>
      </c>
      <c r="M207" s="2">
        <f>'Set a analizar'!M1176</f>
        <v>0</v>
      </c>
      <c r="N207" s="2">
        <f>'Set a analizar'!N1176</f>
        <v>6.0071000000000003</v>
      </c>
      <c r="O207" s="2">
        <f>'Set a analizar'!O1176</f>
        <v>46158</v>
      </c>
      <c r="P207" s="2">
        <f>'Set a analizar'!P1176</f>
        <v>0.93569999999999998</v>
      </c>
      <c r="Q207" s="2">
        <f>'Set a analizar'!Q1176</f>
        <v>0</v>
      </c>
    </row>
    <row r="208" spans="2:17" ht="30" x14ac:dyDescent="0.25">
      <c r="B208" s="2">
        <f>'Set a analizar'!B1177</f>
        <v>-1</v>
      </c>
      <c r="C208" s="2" t="str">
        <f>'Set a analizar'!C1177</f>
        <v>B16</v>
      </c>
      <c r="D208" s="2">
        <f>'Set a analizar'!D1177</f>
        <v>16</v>
      </c>
      <c r="E208" s="2" t="str">
        <f>'Set a analizar'!E1177</f>
        <v>C3</v>
      </c>
      <c r="F208" s="2" t="str">
        <f>'Set a analizar'!F1177</f>
        <v>Combination</v>
      </c>
      <c r="G208" s="2" t="str">
        <f>'Set a analizar'!G1177</f>
        <v>Min</v>
      </c>
      <c r="H208" s="2">
        <f>'Set a analizar'!H1177</f>
        <v>4.609</v>
      </c>
      <c r="I208" s="2">
        <f>'Set a analizar'!I1177</f>
        <v>0</v>
      </c>
      <c r="J208" s="2">
        <f>'Set a analizar'!J1177</f>
        <v>0.95020000000000004</v>
      </c>
      <c r="K208" s="2">
        <f>'Set a analizar'!K1177</f>
        <v>0</v>
      </c>
      <c r="L208" s="2">
        <f>'Set a analizar'!L1177</f>
        <v>0</v>
      </c>
      <c r="M208" s="2">
        <f>'Set a analizar'!M1177</f>
        <v>0</v>
      </c>
      <c r="N208" s="2">
        <f>'Set a analizar'!N1177</f>
        <v>5.9912000000000001</v>
      </c>
      <c r="O208" s="2">
        <f>'Set a analizar'!O1177</f>
        <v>46189</v>
      </c>
      <c r="P208" s="2">
        <f>'Set a analizar'!P1177</f>
        <v>0</v>
      </c>
      <c r="Q208" s="2">
        <f>'Set a analizar'!Q1177</f>
        <v>0</v>
      </c>
    </row>
    <row r="209" spans="2:17" ht="30" x14ac:dyDescent="0.25">
      <c r="B209" s="2">
        <f>'Set a analizar'!B1178</f>
        <v>-1</v>
      </c>
      <c r="C209" s="2" t="str">
        <f>'Set a analizar'!C1178</f>
        <v>B16</v>
      </c>
      <c r="D209" s="2">
        <f>'Set a analizar'!D1178</f>
        <v>16</v>
      </c>
      <c r="E209" s="2" t="str">
        <f>'Set a analizar'!E1178</f>
        <v>C3</v>
      </c>
      <c r="F209" s="2" t="str">
        <f>'Set a analizar'!F1178</f>
        <v>Combination</v>
      </c>
      <c r="G209" s="2" t="str">
        <f>'Set a analizar'!G1178</f>
        <v>Min</v>
      </c>
      <c r="H209" s="2">
        <f>'Set a analizar'!H1178</f>
        <v>5.0769000000000002</v>
      </c>
      <c r="I209" s="2">
        <f>'Set a analizar'!I1178</f>
        <v>0</v>
      </c>
      <c r="J209" s="2">
        <f>'Set a analizar'!J1178</f>
        <v>1.0818000000000001</v>
      </c>
      <c r="K209" s="2">
        <f>'Set a analizar'!K1178</f>
        <v>0</v>
      </c>
      <c r="L209" s="2">
        <f>'Set a analizar'!L1178</f>
        <v>0</v>
      </c>
      <c r="M209" s="2">
        <f>'Set a analizar'!M1178</f>
        <v>0</v>
      </c>
      <c r="N209" s="2">
        <f>'Set a analizar'!N1178</f>
        <v>5.4874999999999998</v>
      </c>
      <c r="O209" s="2">
        <f>'Set a analizar'!O1178</f>
        <v>46189</v>
      </c>
      <c r="P209" s="2">
        <f>'Set a analizar'!P1178</f>
        <v>0.46789999999999998</v>
      </c>
      <c r="Q209" s="2">
        <f>'Set a analizar'!Q1178</f>
        <v>0</v>
      </c>
    </row>
    <row r="210" spans="2:17" ht="30" x14ac:dyDescent="0.25">
      <c r="B210" s="2">
        <f>'Set a analizar'!B1179</f>
        <v>-1</v>
      </c>
      <c r="C210" s="2" t="str">
        <f>'Set a analizar'!C1179</f>
        <v>B16</v>
      </c>
      <c r="D210" s="2">
        <f>'Set a analizar'!D1179</f>
        <v>16</v>
      </c>
      <c r="E210" s="2" t="str">
        <f>'Set a analizar'!E1179</f>
        <v>C3</v>
      </c>
      <c r="F210" s="2" t="str">
        <f>'Set a analizar'!F1179</f>
        <v>Combination</v>
      </c>
      <c r="G210" s="2" t="str">
        <f>'Set a analizar'!G1179</f>
        <v>Min</v>
      </c>
      <c r="H210" s="2">
        <f>'Set a analizar'!H1179</f>
        <v>5.5446999999999997</v>
      </c>
      <c r="I210" s="2">
        <f>'Set a analizar'!I1179</f>
        <v>0</v>
      </c>
      <c r="J210" s="2">
        <f>'Set a analizar'!J1179</f>
        <v>1.2134</v>
      </c>
      <c r="K210" s="2">
        <f>'Set a analizar'!K1179</f>
        <v>0</v>
      </c>
      <c r="L210" s="2">
        <f>'Set a analizar'!L1179</f>
        <v>0</v>
      </c>
      <c r="M210" s="2">
        <f>'Set a analizar'!M1179</f>
        <v>0</v>
      </c>
      <c r="N210" s="2">
        <f>'Set a analizar'!N1179</f>
        <v>4.9222000000000001</v>
      </c>
      <c r="O210" s="2">
        <f>'Set a analizar'!O1179</f>
        <v>46189</v>
      </c>
      <c r="P210" s="2">
        <f>'Set a analizar'!P1179</f>
        <v>0.93569999999999998</v>
      </c>
      <c r="Q210" s="2">
        <f>'Set a analizar'!Q1179</f>
        <v>0</v>
      </c>
    </row>
    <row r="211" spans="2:17" ht="30" x14ac:dyDescent="0.25">
      <c r="B211" s="2">
        <f>'Set a analizar'!B1180</f>
        <v>-1</v>
      </c>
      <c r="C211" s="2" t="str">
        <f>'Set a analizar'!C1180</f>
        <v>B16</v>
      </c>
      <c r="D211" s="2">
        <f>'Set a analizar'!D1180</f>
        <v>16</v>
      </c>
      <c r="E211" s="2" t="str">
        <f>'Set a analizar'!E1180</f>
        <v>C3</v>
      </c>
      <c r="F211" s="2" t="str">
        <f>'Set a analizar'!F1180</f>
        <v>Combination</v>
      </c>
      <c r="G211" s="2" t="str">
        <f>'Set a analizar'!G1180</f>
        <v>Min</v>
      </c>
      <c r="H211" s="2">
        <f>'Set a analizar'!H1180</f>
        <v>5.5446999999999997</v>
      </c>
      <c r="I211" s="2">
        <f>'Set a analizar'!I1180</f>
        <v>0</v>
      </c>
      <c r="J211" s="2">
        <f>'Set a analizar'!J1180</f>
        <v>2.2589999999999999</v>
      </c>
      <c r="K211" s="2">
        <f>'Set a analizar'!K1180</f>
        <v>0</v>
      </c>
      <c r="L211" s="2">
        <f>'Set a analizar'!L1180</f>
        <v>0</v>
      </c>
      <c r="M211" s="2">
        <f>'Set a analizar'!M1180</f>
        <v>0</v>
      </c>
      <c r="N211" s="2">
        <f>'Set a analizar'!N1180</f>
        <v>4.8533999999999997</v>
      </c>
      <c r="O211" s="2">
        <f>'Set a analizar'!O1180</f>
        <v>46219</v>
      </c>
      <c r="P211" s="2">
        <f>'Set a analizar'!P1180</f>
        <v>0</v>
      </c>
      <c r="Q211" s="2">
        <f>'Set a analizar'!Q1180</f>
        <v>0</v>
      </c>
    </row>
    <row r="212" spans="2:17" ht="30" x14ac:dyDescent="0.25">
      <c r="B212" s="2">
        <f>'Set a analizar'!B1181</f>
        <v>-1</v>
      </c>
      <c r="C212" s="2" t="str">
        <f>'Set a analizar'!C1181</f>
        <v>B16</v>
      </c>
      <c r="D212" s="2">
        <f>'Set a analizar'!D1181</f>
        <v>16</v>
      </c>
      <c r="E212" s="2" t="str">
        <f>'Set a analizar'!E1181</f>
        <v>C3</v>
      </c>
      <c r="F212" s="2" t="str">
        <f>'Set a analizar'!F1181</f>
        <v>Combination</v>
      </c>
      <c r="G212" s="2" t="str">
        <f>'Set a analizar'!G1181</f>
        <v>Min</v>
      </c>
      <c r="H212" s="2">
        <f>'Set a analizar'!H1181</f>
        <v>6.0125999999999999</v>
      </c>
      <c r="I212" s="2">
        <f>'Set a analizar'!I1181</f>
        <v>0</v>
      </c>
      <c r="J212" s="2">
        <f>'Set a analizar'!J1181</f>
        <v>2.3906000000000001</v>
      </c>
      <c r="K212" s="2">
        <f>'Set a analizar'!K1181</f>
        <v>0</v>
      </c>
      <c r="L212" s="2">
        <f>'Set a analizar'!L1181</f>
        <v>0</v>
      </c>
      <c r="M212" s="2">
        <f>'Set a analizar'!M1181</f>
        <v>0</v>
      </c>
      <c r="N212" s="2">
        <f>'Set a analizar'!N1181</f>
        <v>3.7408000000000001</v>
      </c>
      <c r="O212" s="2">
        <f>'Set a analizar'!O1181</f>
        <v>46219</v>
      </c>
      <c r="P212" s="2">
        <f>'Set a analizar'!P1181</f>
        <v>0.46789999999999998</v>
      </c>
      <c r="Q212" s="2">
        <f>'Set a analizar'!Q1181</f>
        <v>0</v>
      </c>
    </row>
    <row r="213" spans="2:17" ht="30" x14ac:dyDescent="0.25">
      <c r="B213" s="2">
        <f>'Set a analizar'!B1182</f>
        <v>-1</v>
      </c>
      <c r="C213" s="2" t="str">
        <f>'Set a analizar'!C1182</f>
        <v>B16</v>
      </c>
      <c r="D213" s="2">
        <f>'Set a analizar'!D1182</f>
        <v>16</v>
      </c>
      <c r="E213" s="2" t="str">
        <f>'Set a analizar'!E1182</f>
        <v>C3</v>
      </c>
      <c r="F213" s="2" t="str">
        <f>'Set a analizar'!F1182</f>
        <v>Combination</v>
      </c>
      <c r="G213" s="2" t="str">
        <f>'Set a analizar'!G1182</f>
        <v>Min</v>
      </c>
      <c r="H213" s="2">
        <f>'Set a analizar'!H1182</f>
        <v>6.4804000000000004</v>
      </c>
      <c r="I213" s="2">
        <f>'Set a analizar'!I1182</f>
        <v>0</v>
      </c>
      <c r="J213" s="2">
        <f>'Set a analizar'!J1182</f>
        <v>2.5222000000000002</v>
      </c>
      <c r="K213" s="2">
        <f>'Set a analizar'!K1182</f>
        <v>0</v>
      </c>
      <c r="L213" s="2">
        <f>'Set a analizar'!L1182</f>
        <v>0</v>
      </c>
      <c r="M213" s="2">
        <f>'Set a analizar'!M1182</f>
        <v>0</v>
      </c>
      <c r="N213" s="2">
        <f>'Set a analizar'!N1182</f>
        <v>2.5667</v>
      </c>
      <c r="O213" s="2">
        <f>'Set a analizar'!O1182</f>
        <v>46219</v>
      </c>
      <c r="P213" s="2">
        <f>'Set a analizar'!P1182</f>
        <v>0.93569999999999998</v>
      </c>
      <c r="Q213" s="2">
        <f>'Set a analizar'!Q1182</f>
        <v>0</v>
      </c>
    </row>
    <row r="214" spans="2:17" ht="30" x14ac:dyDescent="0.25">
      <c r="B214" s="2">
        <f>'Set a analizar'!B1183</f>
        <v>-1</v>
      </c>
      <c r="C214" s="2" t="str">
        <f>'Set a analizar'!C1183</f>
        <v>B16</v>
      </c>
      <c r="D214" s="2">
        <f>'Set a analizar'!D1183</f>
        <v>16</v>
      </c>
      <c r="E214" s="2" t="str">
        <f>'Set a analizar'!E1183</f>
        <v>C3</v>
      </c>
      <c r="F214" s="2" t="str">
        <f>'Set a analizar'!F1183</f>
        <v>Combination</v>
      </c>
      <c r="G214" s="2" t="str">
        <f>'Set a analizar'!G1183</f>
        <v>Min</v>
      </c>
      <c r="H214" s="2">
        <f>'Set a analizar'!H1183</f>
        <v>6.4804000000000004</v>
      </c>
      <c r="I214" s="2">
        <f>'Set a analizar'!I1183</f>
        <v>0</v>
      </c>
      <c r="J214" s="2">
        <f>'Set a analizar'!J1183</f>
        <v>3.0047999999999999</v>
      </c>
      <c r="K214" s="2">
        <f>'Set a analizar'!K1183</f>
        <v>0</v>
      </c>
      <c r="L214" s="2">
        <f>'Set a analizar'!L1183</f>
        <v>0</v>
      </c>
      <c r="M214" s="2">
        <f>'Set a analizar'!M1183</f>
        <v>0</v>
      </c>
      <c r="N214" s="2">
        <f>'Set a analizar'!N1183</f>
        <v>2.4628000000000001</v>
      </c>
      <c r="O214" s="2">
        <f>'Set a analizar'!O1183</f>
        <v>46250</v>
      </c>
      <c r="P214" s="2">
        <f>'Set a analizar'!P1183</f>
        <v>0</v>
      </c>
      <c r="Q214" s="2">
        <f>'Set a analizar'!Q1183</f>
        <v>0</v>
      </c>
    </row>
    <row r="215" spans="2:17" ht="30" x14ac:dyDescent="0.25">
      <c r="B215" s="2">
        <f>'Set a analizar'!B1184</f>
        <v>-1</v>
      </c>
      <c r="C215" s="2" t="str">
        <f>'Set a analizar'!C1184</f>
        <v>B16</v>
      </c>
      <c r="D215" s="2">
        <f>'Set a analizar'!D1184</f>
        <v>16</v>
      </c>
      <c r="E215" s="2" t="str">
        <f>'Set a analizar'!E1184</f>
        <v>C3</v>
      </c>
      <c r="F215" s="2" t="str">
        <f>'Set a analizar'!F1184</f>
        <v>Combination</v>
      </c>
      <c r="G215" s="2" t="str">
        <f>'Set a analizar'!G1184</f>
        <v>Min</v>
      </c>
      <c r="H215" s="2">
        <f>'Set a analizar'!H1184</f>
        <v>6.9482999999999997</v>
      </c>
      <c r="I215" s="2">
        <f>'Set a analizar'!I1184</f>
        <v>0</v>
      </c>
      <c r="J215" s="2">
        <f>'Set a analizar'!J1184</f>
        <v>3.1364000000000001</v>
      </c>
      <c r="K215" s="2">
        <f>'Set a analizar'!K1184</f>
        <v>0</v>
      </c>
      <c r="L215" s="2">
        <f>'Set a analizar'!L1184</f>
        <v>0</v>
      </c>
      <c r="M215" s="2">
        <f>'Set a analizar'!M1184</f>
        <v>0</v>
      </c>
      <c r="N215" s="2">
        <f>'Set a analizar'!N1184</f>
        <v>1.0167999999999999</v>
      </c>
      <c r="O215" s="2">
        <f>'Set a analizar'!O1184</f>
        <v>46250</v>
      </c>
      <c r="P215" s="2">
        <f>'Set a analizar'!P1184</f>
        <v>0.46789999999999998</v>
      </c>
      <c r="Q215" s="2">
        <f>'Set a analizar'!Q1184</f>
        <v>0</v>
      </c>
    </row>
    <row r="216" spans="2:17" ht="30" x14ac:dyDescent="0.25">
      <c r="B216" s="2">
        <f>'Set a analizar'!B1185</f>
        <v>-1</v>
      </c>
      <c r="C216" s="2" t="str">
        <f>'Set a analizar'!C1185</f>
        <v>B16</v>
      </c>
      <c r="D216" s="2">
        <f>'Set a analizar'!D1185</f>
        <v>16</v>
      </c>
      <c r="E216" s="2" t="str">
        <f>'Set a analizar'!E1185</f>
        <v>C3</v>
      </c>
      <c r="F216" s="2" t="str">
        <f>'Set a analizar'!F1185</f>
        <v>Combination</v>
      </c>
      <c r="G216" s="2" t="str">
        <f>'Set a analizar'!G1185</f>
        <v>Min</v>
      </c>
      <c r="H216" s="2">
        <f>'Set a analizar'!H1185</f>
        <v>7.4161000000000001</v>
      </c>
      <c r="I216" s="2">
        <f>'Set a analizar'!I1185</f>
        <v>0</v>
      </c>
      <c r="J216" s="2">
        <f>'Set a analizar'!J1185</f>
        <v>3.2679</v>
      </c>
      <c r="K216" s="2">
        <f>'Set a analizar'!K1185</f>
        <v>0</v>
      </c>
      <c r="L216" s="2">
        <f>'Set a analizar'!L1185</f>
        <v>0</v>
      </c>
      <c r="M216" s="2">
        <f>'Set a analizar'!M1185</f>
        <v>0</v>
      </c>
      <c r="N216" s="2">
        <f>'Set a analizar'!N1185</f>
        <v>-0.49080000000000001</v>
      </c>
      <c r="O216" s="2">
        <f>'Set a analizar'!O1185</f>
        <v>46250</v>
      </c>
      <c r="P216" s="2">
        <f>'Set a analizar'!P1185</f>
        <v>0.93569999999999998</v>
      </c>
      <c r="Q216" s="2">
        <f>'Set a analizar'!Q1185</f>
        <v>0</v>
      </c>
    </row>
    <row r="217" spans="2:17" ht="30" x14ac:dyDescent="0.25">
      <c r="B217" s="2">
        <f>'Set a analizar'!B1186</f>
        <v>-1</v>
      </c>
      <c r="C217" s="2" t="str">
        <f>'Set a analizar'!C1186</f>
        <v>B16</v>
      </c>
      <c r="D217" s="2">
        <f>'Set a analizar'!D1186</f>
        <v>16</v>
      </c>
      <c r="E217" s="2" t="str">
        <f>'Set a analizar'!E1186</f>
        <v>C3</v>
      </c>
      <c r="F217" s="2" t="str">
        <f>'Set a analizar'!F1186</f>
        <v>Combination</v>
      </c>
      <c r="G217" s="2" t="str">
        <f>'Set a analizar'!G1186</f>
        <v>Min</v>
      </c>
      <c r="H217" s="2">
        <f>'Set a analizar'!H1186</f>
        <v>7.4161000000000001</v>
      </c>
      <c r="I217" s="2">
        <f>'Set a analizar'!I1186</f>
        <v>0</v>
      </c>
      <c r="J217" s="2">
        <f>'Set a analizar'!J1186</f>
        <v>-1.4503999999999999</v>
      </c>
      <c r="K217" s="2">
        <f>'Set a analizar'!K1186</f>
        <v>0</v>
      </c>
      <c r="L217" s="2">
        <f>'Set a analizar'!L1186</f>
        <v>0</v>
      </c>
      <c r="M217" s="2">
        <f>'Set a analizar'!M1186</f>
        <v>0</v>
      </c>
      <c r="N217" s="2">
        <f>'Set a analizar'!N1186</f>
        <v>-1.234</v>
      </c>
      <c r="O217" s="2">
        <f>'Set a analizar'!O1186</f>
        <v>46281</v>
      </c>
      <c r="P217" s="2">
        <f>'Set a analizar'!P1186</f>
        <v>0</v>
      </c>
      <c r="Q217" s="2">
        <f>'Set a analizar'!Q1186</f>
        <v>0</v>
      </c>
    </row>
    <row r="218" spans="2:17" ht="30" x14ac:dyDescent="0.25">
      <c r="B218" s="2">
        <f>'Set a analizar'!B1187</f>
        <v>-1</v>
      </c>
      <c r="C218" s="2" t="str">
        <f>'Set a analizar'!C1187</f>
        <v>B16</v>
      </c>
      <c r="D218" s="2">
        <f>'Set a analizar'!D1187</f>
        <v>16</v>
      </c>
      <c r="E218" s="2" t="str">
        <f>'Set a analizar'!E1187</f>
        <v>C3</v>
      </c>
      <c r="F218" s="2" t="str">
        <f>'Set a analizar'!F1187</f>
        <v>Combination</v>
      </c>
      <c r="G218" s="2" t="str">
        <f>'Set a analizar'!G1187</f>
        <v>Min</v>
      </c>
      <c r="H218" s="2">
        <f>'Set a analizar'!H1187</f>
        <v>7.8840000000000003</v>
      </c>
      <c r="I218" s="2">
        <f>'Set a analizar'!I1187</f>
        <v>0</v>
      </c>
      <c r="J218" s="2">
        <f>'Set a analizar'!J1187</f>
        <v>-1.3188</v>
      </c>
      <c r="K218" s="2">
        <f>'Set a analizar'!K1187</f>
        <v>0</v>
      </c>
      <c r="L218" s="2">
        <f>'Set a analizar'!L1187</f>
        <v>0</v>
      </c>
      <c r="M218" s="2">
        <f>'Set a analizar'!M1187</f>
        <v>0</v>
      </c>
      <c r="N218" s="2">
        <f>'Set a analizar'!N1187</f>
        <v>-0.58620000000000005</v>
      </c>
      <c r="O218" s="2">
        <f>'Set a analizar'!O1187</f>
        <v>46281</v>
      </c>
      <c r="P218" s="2">
        <f>'Set a analizar'!P1187</f>
        <v>0.46789999999999998</v>
      </c>
      <c r="Q218" s="2">
        <f>'Set a analizar'!Q1187</f>
        <v>0</v>
      </c>
    </row>
    <row r="219" spans="2:17" ht="30" x14ac:dyDescent="0.25">
      <c r="B219" s="2">
        <f>'Set a analizar'!B1188</f>
        <v>-1</v>
      </c>
      <c r="C219" s="2" t="str">
        <f>'Set a analizar'!C1188</f>
        <v>B16</v>
      </c>
      <c r="D219" s="2">
        <f>'Set a analizar'!D1188</f>
        <v>16</v>
      </c>
      <c r="E219" s="2" t="str">
        <f>'Set a analizar'!E1188</f>
        <v>C3</v>
      </c>
      <c r="F219" s="2" t="str">
        <f>'Set a analizar'!F1188</f>
        <v>Combination</v>
      </c>
      <c r="G219" s="2" t="str">
        <f>'Set a analizar'!G1188</f>
        <v>Min</v>
      </c>
      <c r="H219" s="2">
        <f>'Set a analizar'!H1188</f>
        <v>8.3519000000000005</v>
      </c>
      <c r="I219" s="2">
        <f>'Set a analizar'!I1188</f>
        <v>0</v>
      </c>
      <c r="J219" s="2">
        <f>'Set a analizar'!J1188</f>
        <v>-1.1872</v>
      </c>
      <c r="K219" s="2">
        <f>'Set a analizar'!K1188</f>
        <v>0</v>
      </c>
      <c r="L219" s="2">
        <f>'Set a analizar'!L1188</f>
        <v>0</v>
      </c>
      <c r="M219" s="2">
        <f>'Set a analizar'!M1188</f>
        <v>0</v>
      </c>
      <c r="N219" s="2">
        <f>'Set a analizar'!N1188</f>
        <v>0</v>
      </c>
      <c r="O219" s="2">
        <f>'Set a analizar'!O1188</f>
        <v>46281</v>
      </c>
      <c r="P219" s="2">
        <f>'Set a analizar'!P1188</f>
        <v>0.93569999999999998</v>
      </c>
      <c r="Q219" s="2">
        <f>'Set a analizar'!Q1188</f>
        <v>0</v>
      </c>
    </row>
    <row r="220" spans="2:17" ht="30" x14ac:dyDescent="0.25">
      <c r="B220" s="2">
        <f>'Set a analizar'!B1189</f>
        <v>-1</v>
      </c>
      <c r="C220" s="2" t="str">
        <f>'Set a analizar'!C1189</f>
        <v>B16</v>
      </c>
      <c r="D220" s="2">
        <f>'Set a analizar'!D1189</f>
        <v>16</v>
      </c>
      <c r="E220" s="2" t="str">
        <f>'Set a analizar'!E1189</f>
        <v>C5</v>
      </c>
      <c r="F220" s="2" t="str">
        <f>'Set a analizar'!F1189</f>
        <v>Combination</v>
      </c>
      <c r="G220" s="2" t="str">
        <f>'Set a analizar'!G1189</f>
        <v>Max</v>
      </c>
      <c r="H220" s="2">
        <f>'Set a analizar'!H1189</f>
        <v>0.15</v>
      </c>
      <c r="I220" s="2">
        <f>'Set a analizar'!I1189</f>
        <v>0</v>
      </c>
      <c r="J220" s="2">
        <f>'Set a analizar'!J1189</f>
        <v>-13.975300000000001</v>
      </c>
      <c r="K220" s="2">
        <f>'Set a analizar'!K1189</f>
        <v>0</v>
      </c>
      <c r="L220" s="2">
        <f>'Set a analizar'!L1189</f>
        <v>0</v>
      </c>
      <c r="M220" s="2">
        <f>'Set a analizar'!M1189</f>
        <v>0</v>
      </c>
      <c r="N220" s="2">
        <f>'Set a analizar'!N1189</f>
        <v>-19.139700000000001</v>
      </c>
      <c r="O220" s="2">
        <f>'Set a analizar'!O1189</f>
        <v>46038</v>
      </c>
      <c r="P220" s="2">
        <f>'Set a analizar'!P1189</f>
        <v>0.15</v>
      </c>
      <c r="Q220" s="2">
        <f>'Set a analizar'!Q1189</f>
        <v>0</v>
      </c>
    </row>
    <row r="221" spans="2:17" ht="30" x14ac:dyDescent="0.25">
      <c r="B221" s="2">
        <f>'Set a analizar'!B1190</f>
        <v>-1</v>
      </c>
      <c r="C221" s="2" t="str">
        <f>'Set a analizar'!C1190</f>
        <v>B16</v>
      </c>
      <c r="D221" s="2">
        <f>'Set a analizar'!D1190</f>
        <v>16</v>
      </c>
      <c r="E221" s="2" t="str">
        <f>'Set a analizar'!E1190</f>
        <v>C5</v>
      </c>
      <c r="F221" s="2" t="str">
        <f>'Set a analizar'!F1190</f>
        <v>Combination</v>
      </c>
      <c r="G221" s="2" t="str">
        <f>'Set a analizar'!G1190</f>
        <v>Max</v>
      </c>
      <c r="H221" s="2">
        <f>'Set a analizar'!H1190</f>
        <v>0.52549999999999997</v>
      </c>
      <c r="I221" s="2">
        <f>'Set a analizar'!I1190</f>
        <v>0</v>
      </c>
      <c r="J221" s="2">
        <f>'Set a analizar'!J1190</f>
        <v>-13.8345</v>
      </c>
      <c r="K221" s="2">
        <f>'Set a analizar'!K1190</f>
        <v>0</v>
      </c>
      <c r="L221" s="2">
        <f>'Set a analizar'!L1190</f>
        <v>0</v>
      </c>
      <c r="M221" s="2">
        <f>'Set a analizar'!M1190</f>
        <v>0</v>
      </c>
      <c r="N221" s="2">
        <f>'Set a analizar'!N1190</f>
        <v>-13.918900000000001</v>
      </c>
      <c r="O221" s="2">
        <f>'Set a analizar'!O1190</f>
        <v>46038</v>
      </c>
      <c r="P221" s="2">
        <f>'Set a analizar'!P1190</f>
        <v>0.52549999999999997</v>
      </c>
      <c r="Q221" s="2">
        <f>'Set a analizar'!Q1190</f>
        <v>0</v>
      </c>
    </row>
    <row r="222" spans="2:17" ht="30" x14ac:dyDescent="0.25">
      <c r="B222" s="2">
        <f>'Set a analizar'!B1191</f>
        <v>-1</v>
      </c>
      <c r="C222" s="2" t="str">
        <f>'Set a analizar'!C1191</f>
        <v>B16</v>
      </c>
      <c r="D222" s="2">
        <f>'Set a analizar'!D1191</f>
        <v>16</v>
      </c>
      <c r="E222" s="2" t="str">
        <f>'Set a analizar'!E1191</f>
        <v>C5</v>
      </c>
      <c r="F222" s="2" t="str">
        <f>'Set a analizar'!F1191</f>
        <v>Combination</v>
      </c>
      <c r="G222" s="2" t="str">
        <f>'Set a analizar'!G1191</f>
        <v>Max</v>
      </c>
      <c r="H222" s="2">
        <f>'Set a analizar'!H1191</f>
        <v>0.90090000000000003</v>
      </c>
      <c r="I222" s="2">
        <f>'Set a analizar'!I1191</f>
        <v>0</v>
      </c>
      <c r="J222" s="2">
        <f>'Set a analizar'!J1191</f>
        <v>-13.6937</v>
      </c>
      <c r="K222" s="2">
        <f>'Set a analizar'!K1191</f>
        <v>0</v>
      </c>
      <c r="L222" s="2">
        <f>'Set a analizar'!L1191</f>
        <v>0</v>
      </c>
      <c r="M222" s="2">
        <f>'Set a analizar'!M1191</f>
        <v>0</v>
      </c>
      <c r="N222" s="2">
        <f>'Set a analizar'!N1191</f>
        <v>-8.7508999999999997</v>
      </c>
      <c r="O222" s="2">
        <f>'Set a analizar'!O1191</f>
        <v>46038</v>
      </c>
      <c r="P222" s="2">
        <f>'Set a analizar'!P1191</f>
        <v>0.90090000000000003</v>
      </c>
      <c r="Q222" s="2">
        <f>'Set a analizar'!Q1191</f>
        <v>0</v>
      </c>
    </row>
    <row r="223" spans="2:17" ht="30" x14ac:dyDescent="0.25">
      <c r="B223" s="2">
        <f>'Set a analizar'!B1192</f>
        <v>-1</v>
      </c>
      <c r="C223" s="2" t="str">
        <f>'Set a analizar'!C1192</f>
        <v>B16</v>
      </c>
      <c r="D223" s="2">
        <f>'Set a analizar'!D1192</f>
        <v>16</v>
      </c>
      <c r="E223" s="2" t="str">
        <f>'Set a analizar'!E1192</f>
        <v>C5</v>
      </c>
      <c r="F223" s="2" t="str">
        <f>'Set a analizar'!F1192</f>
        <v>Combination</v>
      </c>
      <c r="G223" s="2" t="str">
        <f>'Set a analizar'!G1192</f>
        <v>Max</v>
      </c>
      <c r="H223" s="2">
        <f>'Set a analizar'!H1192</f>
        <v>0.90090000000000003</v>
      </c>
      <c r="I223" s="2">
        <f>'Set a analizar'!I1192</f>
        <v>0</v>
      </c>
      <c r="J223" s="2">
        <f>'Set a analizar'!J1192</f>
        <v>-11.1463</v>
      </c>
      <c r="K223" s="2">
        <f>'Set a analizar'!K1192</f>
        <v>0</v>
      </c>
      <c r="L223" s="2">
        <f>'Set a analizar'!L1192</f>
        <v>0</v>
      </c>
      <c r="M223" s="2">
        <f>'Set a analizar'!M1192</f>
        <v>0</v>
      </c>
      <c r="N223" s="2">
        <f>'Set a analizar'!N1192</f>
        <v>-8.2332000000000001</v>
      </c>
      <c r="O223" s="2">
        <f>'Set a analizar'!O1192</f>
        <v>46069</v>
      </c>
      <c r="P223" s="2">
        <f>'Set a analizar'!P1192</f>
        <v>0</v>
      </c>
      <c r="Q223" s="2">
        <f>'Set a analizar'!Q1192</f>
        <v>0</v>
      </c>
    </row>
    <row r="224" spans="2:17" ht="30" x14ac:dyDescent="0.25">
      <c r="B224" s="2">
        <f>'Set a analizar'!B1193</f>
        <v>-1</v>
      </c>
      <c r="C224" s="2" t="str">
        <f>'Set a analizar'!C1193</f>
        <v>B16</v>
      </c>
      <c r="D224" s="2">
        <f>'Set a analizar'!D1193</f>
        <v>16</v>
      </c>
      <c r="E224" s="2" t="str">
        <f>'Set a analizar'!E1193</f>
        <v>C5</v>
      </c>
      <c r="F224" s="2" t="str">
        <f>'Set a analizar'!F1193</f>
        <v>Combination</v>
      </c>
      <c r="G224" s="2" t="str">
        <f>'Set a analizar'!G1193</f>
        <v>Max</v>
      </c>
      <c r="H224" s="2">
        <f>'Set a analizar'!H1193</f>
        <v>1.3513999999999999</v>
      </c>
      <c r="I224" s="2">
        <f>'Set a analizar'!I1193</f>
        <v>0</v>
      </c>
      <c r="J224" s="2">
        <f>'Set a analizar'!J1193</f>
        <v>-10.977399999999999</v>
      </c>
      <c r="K224" s="2">
        <f>'Set a analizar'!K1193</f>
        <v>0</v>
      </c>
      <c r="L224" s="2">
        <f>'Set a analizar'!L1193</f>
        <v>0</v>
      </c>
      <c r="M224" s="2">
        <f>'Set a analizar'!M1193</f>
        <v>0</v>
      </c>
      <c r="N224" s="2">
        <f>'Set a analizar'!N1193</f>
        <v>-3.2502</v>
      </c>
      <c r="O224" s="2">
        <f>'Set a analizar'!O1193</f>
        <v>46069</v>
      </c>
      <c r="P224" s="2">
        <f>'Set a analizar'!P1193</f>
        <v>0.45050000000000001</v>
      </c>
      <c r="Q224" s="2">
        <f>'Set a analizar'!Q1193</f>
        <v>0</v>
      </c>
    </row>
    <row r="225" spans="2:17" ht="30" x14ac:dyDescent="0.25">
      <c r="B225" s="2">
        <f>'Set a analizar'!B1194</f>
        <v>-1</v>
      </c>
      <c r="C225" s="2" t="str">
        <f>'Set a analizar'!C1194</f>
        <v>B16</v>
      </c>
      <c r="D225" s="2">
        <f>'Set a analizar'!D1194</f>
        <v>16</v>
      </c>
      <c r="E225" s="2" t="str">
        <f>'Set a analizar'!E1194</f>
        <v>C5</v>
      </c>
      <c r="F225" s="2" t="str">
        <f>'Set a analizar'!F1194</f>
        <v>Combination</v>
      </c>
      <c r="G225" s="2" t="str">
        <f>'Set a analizar'!G1194</f>
        <v>Max</v>
      </c>
      <c r="H225" s="2">
        <f>'Set a analizar'!H1194</f>
        <v>1.8019000000000001</v>
      </c>
      <c r="I225" s="2">
        <f>'Set a analizar'!I1194</f>
        <v>0</v>
      </c>
      <c r="J225" s="2">
        <f>'Set a analizar'!J1194</f>
        <v>-10.8085</v>
      </c>
      <c r="K225" s="2">
        <f>'Set a analizar'!K1194</f>
        <v>0</v>
      </c>
      <c r="L225" s="2">
        <f>'Set a analizar'!L1194</f>
        <v>0</v>
      </c>
      <c r="M225" s="2">
        <f>'Set a analizar'!M1194</f>
        <v>0</v>
      </c>
      <c r="N225" s="2">
        <f>'Set a analizar'!N1194</f>
        <v>1.6567000000000001</v>
      </c>
      <c r="O225" s="2">
        <f>'Set a analizar'!O1194</f>
        <v>46069</v>
      </c>
      <c r="P225" s="2">
        <f>'Set a analizar'!P1194</f>
        <v>0.90090000000000003</v>
      </c>
      <c r="Q225" s="2">
        <f>'Set a analizar'!Q1194</f>
        <v>0</v>
      </c>
    </row>
    <row r="226" spans="2:17" ht="30" x14ac:dyDescent="0.25">
      <c r="B226" s="2">
        <f>'Set a analizar'!B1195</f>
        <v>-1</v>
      </c>
      <c r="C226" s="2" t="str">
        <f>'Set a analizar'!C1195</f>
        <v>B16</v>
      </c>
      <c r="D226" s="2">
        <f>'Set a analizar'!D1195</f>
        <v>16</v>
      </c>
      <c r="E226" s="2" t="str">
        <f>'Set a analizar'!E1195</f>
        <v>C5</v>
      </c>
      <c r="F226" s="2" t="str">
        <f>'Set a analizar'!F1195</f>
        <v>Combination</v>
      </c>
      <c r="G226" s="2" t="str">
        <f>'Set a analizar'!G1195</f>
        <v>Max</v>
      </c>
      <c r="H226" s="2">
        <f>'Set a analizar'!H1195</f>
        <v>1.8019000000000001</v>
      </c>
      <c r="I226" s="2">
        <f>'Set a analizar'!I1195</f>
        <v>0</v>
      </c>
      <c r="J226" s="2">
        <f>'Set a analizar'!J1195</f>
        <v>-7.9126000000000003</v>
      </c>
      <c r="K226" s="2">
        <f>'Set a analizar'!K1195</f>
        <v>0</v>
      </c>
      <c r="L226" s="2">
        <f>'Set a analizar'!L1195</f>
        <v>0</v>
      </c>
      <c r="M226" s="2">
        <f>'Set a analizar'!M1195</f>
        <v>0</v>
      </c>
      <c r="N226" s="2">
        <f>'Set a analizar'!N1195</f>
        <v>2.0344000000000002</v>
      </c>
      <c r="O226" s="2">
        <f>'Set a analizar'!O1195</f>
        <v>46097</v>
      </c>
      <c r="P226" s="2">
        <f>'Set a analizar'!P1195</f>
        <v>0</v>
      </c>
      <c r="Q226" s="2">
        <f>'Set a analizar'!Q1195</f>
        <v>0</v>
      </c>
    </row>
    <row r="227" spans="2:17" ht="30" x14ac:dyDescent="0.25">
      <c r="B227" s="2">
        <f>'Set a analizar'!B1196</f>
        <v>-1</v>
      </c>
      <c r="C227" s="2" t="str">
        <f>'Set a analizar'!C1196</f>
        <v>B16</v>
      </c>
      <c r="D227" s="2">
        <f>'Set a analizar'!D1196</f>
        <v>16</v>
      </c>
      <c r="E227" s="2" t="str">
        <f>'Set a analizar'!E1196</f>
        <v>C5</v>
      </c>
      <c r="F227" s="2" t="str">
        <f>'Set a analizar'!F1196</f>
        <v>Combination</v>
      </c>
      <c r="G227" s="2" t="str">
        <f>'Set a analizar'!G1196</f>
        <v>Max</v>
      </c>
      <c r="H227" s="2">
        <f>'Set a analizar'!H1196</f>
        <v>2.2696999999999998</v>
      </c>
      <c r="I227" s="2">
        <f>'Set a analizar'!I1196</f>
        <v>0</v>
      </c>
      <c r="J227" s="2">
        <f>'Set a analizar'!J1196</f>
        <v>-7.7371999999999996</v>
      </c>
      <c r="K227" s="2">
        <f>'Set a analizar'!K1196</f>
        <v>0</v>
      </c>
      <c r="L227" s="2">
        <f>'Set a analizar'!L1196</f>
        <v>0</v>
      </c>
      <c r="M227" s="2">
        <f>'Set a analizar'!M1196</f>
        <v>0</v>
      </c>
      <c r="N227" s="2">
        <f>'Set a analizar'!N1196</f>
        <v>5.6952999999999996</v>
      </c>
      <c r="O227" s="2">
        <f>'Set a analizar'!O1196</f>
        <v>46097</v>
      </c>
      <c r="P227" s="2">
        <f>'Set a analizar'!P1196</f>
        <v>0.46789999999999998</v>
      </c>
      <c r="Q227" s="2">
        <f>'Set a analizar'!Q1196</f>
        <v>0</v>
      </c>
    </row>
    <row r="228" spans="2:17" ht="30" x14ac:dyDescent="0.25">
      <c r="B228" s="2">
        <f>'Set a analizar'!B1197</f>
        <v>-1</v>
      </c>
      <c r="C228" s="2" t="str">
        <f>'Set a analizar'!C1197</f>
        <v>B16</v>
      </c>
      <c r="D228" s="2">
        <f>'Set a analizar'!D1197</f>
        <v>16</v>
      </c>
      <c r="E228" s="2" t="str">
        <f>'Set a analizar'!E1197</f>
        <v>C5</v>
      </c>
      <c r="F228" s="2" t="str">
        <f>'Set a analizar'!F1197</f>
        <v>Combination</v>
      </c>
      <c r="G228" s="2" t="str">
        <f>'Set a analizar'!G1197</f>
        <v>Max</v>
      </c>
      <c r="H228" s="2">
        <f>'Set a analizar'!H1197</f>
        <v>2.7376</v>
      </c>
      <c r="I228" s="2">
        <f>'Set a analizar'!I1197</f>
        <v>0</v>
      </c>
      <c r="J228" s="2">
        <f>'Set a analizar'!J1197</f>
        <v>-7.5617000000000001</v>
      </c>
      <c r="K228" s="2">
        <f>'Set a analizar'!K1197</f>
        <v>0</v>
      </c>
      <c r="L228" s="2">
        <f>'Set a analizar'!L1197</f>
        <v>0</v>
      </c>
      <c r="M228" s="2">
        <f>'Set a analizar'!M1197</f>
        <v>0</v>
      </c>
      <c r="N228" s="2">
        <f>'Set a analizar'!N1197</f>
        <v>9.2742000000000004</v>
      </c>
      <c r="O228" s="2">
        <f>'Set a analizar'!O1197</f>
        <v>46097</v>
      </c>
      <c r="P228" s="2">
        <f>'Set a analizar'!P1197</f>
        <v>0.93569999999999998</v>
      </c>
      <c r="Q228" s="2">
        <f>'Set a analizar'!Q1197</f>
        <v>0</v>
      </c>
    </row>
    <row r="229" spans="2:17" ht="30" x14ac:dyDescent="0.25">
      <c r="B229" s="2">
        <f>'Set a analizar'!B1198</f>
        <v>-1</v>
      </c>
      <c r="C229" s="2" t="str">
        <f>'Set a analizar'!C1198</f>
        <v>B16</v>
      </c>
      <c r="D229" s="2">
        <f>'Set a analizar'!D1198</f>
        <v>16</v>
      </c>
      <c r="E229" s="2" t="str">
        <f>'Set a analizar'!E1198</f>
        <v>C5</v>
      </c>
      <c r="F229" s="2" t="str">
        <f>'Set a analizar'!F1198</f>
        <v>Combination</v>
      </c>
      <c r="G229" s="2" t="str">
        <f>'Set a analizar'!G1198</f>
        <v>Max</v>
      </c>
      <c r="H229" s="2">
        <f>'Set a analizar'!H1198</f>
        <v>2.7376</v>
      </c>
      <c r="I229" s="2">
        <f>'Set a analizar'!I1198</f>
        <v>0</v>
      </c>
      <c r="J229" s="2">
        <f>'Set a analizar'!J1198</f>
        <v>-4.4409000000000001</v>
      </c>
      <c r="K229" s="2">
        <f>'Set a analizar'!K1198</f>
        <v>0</v>
      </c>
      <c r="L229" s="2">
        <f>'Set a analizar'!L1198</f>
        <v>0</v>
      </c>
      <c r="M229" s="2">
        <f>'Set a analizar'!M1198</f>
        <v>0</v>
      </c>
      <c r="N229" s="2">
        <f>'Set a analizar'!N1198</f>
        <v>9.5108999999999995</v>
      </c>
      <c r="O229" s="2">
        <f>'Set a analizar'!O1198</f>
        <v>46128</v>
      </c>
      <c r="P229" s="2">
        <f>'Set a analizar'!P1198</f>
        <v>0</v>
      </c>
      <c r="Q229" s="2">
        <f>'Set a analizar'!Q1198</f>
        <v>0</v>
      </c>
    </row>
    <row r="230" spans="2:17" ht="30" x14ac:dyDescent="0.25">
      <c r="B230" s="2">
        <f>'Set a analizar'!B1199</f>
        <v>-1</v>
      </c>
      <c r="C230" s="2" t="str">
        <f>'Set a analizar'!C1199</f>
        <v>B16</v>
      </c>
      <c r="D230" s="2">
        <f>'Set a analizar'!D1199</f>
        <v>16</v>
      </c>
      <c r="E230" s="2" t="str">
        <f>'Set a analizar'!E1199</f>
        <v>C5</v>
      </c>
      <c r="F230" s="2" t="str">
        <f>'Set a analizar'!F1199</f>
        <v>Combination</v>
      </c>
      <c r="G230" s="2" t="str">
        <f>'Set a analizar'!G1199</f>
        <v>Max</v>
      </c>
      <c r="H230" s="2">
        <f>'Set a analizar'!H1199</f>
        <v>3.2054</v>
      </c>
      <c r="I230" s="2">
        <f>'Set a analizar'!I1199</f>
        <v>0</v>
      </c>
      <c r="J230" s="2">
        <f>'Set a analizar'!J1199</f>
        <v>-4.2653999999999996</v>
      </c>
      <c r="K230" s="2">
        <f>'Set a analizar'!K1199</f>
        <v>0</v>
      </c>
      <c r="L230" s="2">
        <f>'Set a analizar'!L1199</f>
        <v>0</v>
      </c>
      <c r="M230" s="2">
        <f>'Set a analizar'!M1199</f>
        <v>0</v>
      </c>
      <c r="N230" s="2">
        <f>'Set a analizar'!N1199</f>
        <v>11.5481</v>
      </c>
      <c r="O230" s="2">
        <f>'Set a analizar'!O1199</f>
        <v>46128</v>
      </c>
      <c r="P230" s="2">
        <f>'Set a analizar'!P1199</f>
        <v>0.46789999999999998</v>
      </c>
      <c r="Q230" s="2">
        <f>'Set a analizar'!Q1199</f>
        <v>0</v>
      </c>
    </row>
    <row r="231" spans="2:17" ht="30" x14ac:dyDescent="0.25">
      <c r="B231" s="2">
        <f>'Set a analizar'!B1200</f>
        <v>-1</v>
      </c>
      <c r="C231" s="2" t="str">
        <f>'Set a analizar'!C1200</f>
        <v>B16</v>
      </c>
      <c r="D231" s="2">
        <f>'Set a analizar'!D1200</f>
        <v>16</v>
      </c>
      <c r="E231" s="2" t="str">
        <f>'Set a analizar'!E1200</f>
        <v>C5</v>
      </c>
      <c r="F231" s="2" t="str">
        <f>'Set a analizar'!F1200</f>
        <v>Combination</v>
      </c>
      <c r="G231" s="2" t="str">
        <f>'Set a analizar'!G1200</f>
        <v>Max</v>
      </c>
      <c r="H231" s="2">
        <f>'Set a analizar'!H1200</f>
        <v>3.6732999999999998</v>
      </c>
      <c r="I231" s="2">
        <f>'Set a analizar'!I1200</f>
        <v>0</v>
      </c>
      <c r="J231" s="2">
        <f>'Set a analizar'!J1200</f>
        <v>-4.09</v>
      </c>
      <c r="K231" s="2">
        <f>'Set a analizar'!K1200</f>
        <v>0</v>
      </c>
      <c r="L231" s="2">
        <f>'Set a analizar'!L1200</f>
        <v>0</v>
      </c>
      <c r="M231" s="2">
        <f>'Set a analizar'!M1200</f>
        <v>0</v>
      </c>
      <c r="N231" s="2">
        <f>'Set a analizar'!N1200</f>
        <v>13.531000000000001</v>
      </c>
      <c r="O231" s="2">
        <f>'Set a analizar'!O1200</f>
        <v>46128</v>
      </c>
      <c r="P231" s="2">
        <f>'Set a analizar'!P1200</f>
        <v>0.93569999999999998</v>
      </c>
      <c r="Q231" s="2">
        <f>'Set a analizar'!Q1200</f>
        <v>0</v>
      </c>
    </row>
    <row r="232" spans="2:17" ht="30" x14ac:dyDescent="0.25">
      <c r="B232" s="2">
        <f>'Set a analizar'!B1201</f>
        <v>-1</v>
      </c>
      <c r="C232" s="2" t="str">
        <f>'Set a analizar'!C1201</f>
        <v>B16</v>
      </c>
      <c r="D232" s="2">
        <f>'Set a analizar'!D1201</f>
        <v>16</v>
      </c>
      <c r="E232" s="2" t="str">
        <f>'Set a analizar'!E1201</f>
        <v>C5</v>
      </c>
      <c r="F232" s="2" t="str">
        <f>'Set a analizar'!F1201</f>
        <v>Combination</v>
      </c>
      <c r="G232" s="2" t="str">
        <f>'Set a analizar'!G1201</f>
        <v>Max</v>
      </c>
      <c r="H232" s="2">
        <f>'Set a analizar'!H1201</f>
        <v>3.6732999999999998</v>
      </c>
      <c r="I232" s="2">
        <f>'Set a analizar'!I1201</f>
        <v>0</v>
      </c>
      <c r="J232" s="2">
        <f>'Set a analizar'!J1201</f>
        <v>-0.93230000000000002</v>
      </c>
      <c r="K232" s="2">
        <f>'Set a analizar'!K1201</f>
        <v>0</v>
      </c>
      <c r="L232" s="2">
        <f>'Set a analizar'!L1201</f>
        <v>0</v>
      </c>
      <c r="M232" s="2">
        <f>'Set a analizar'!M1201</f>
        <v>0</v>
      </c>
      <c r="N232" s="2">
        <f>'Set a analizar'!N1201</f>
        <v>13.6334</v>
      </c>
      <c r="O232" s="2">
        <f>'Set a analizar'!O1201</f>
        <v>46158</v>
      </c>
      <c r="P232" s="2">
        <f>'Set a analizar'!P1201</f>
        <v>0</v>
      </c>
      <c r="Q232" s="2">
        <f>'Set a analizar'!Q1201</f>
        <v>0</v>
      </c>
    </row>
    <row r="233" spans="2:17" ht="30" x14ac:dyDescent="0.25">
      <c r="B233" s="2">
        <f>'Set a analizar'!B1202</f>
        <v>-1</v>
      </c>
      <c r="C233" s="2" t="str">
        <f>'Set a analizar'!C1202</f>
        <v>B16</v>
      </c>
      <c r="D233" s="2">
        <f>'Set a analizar'!D1202</f>
        <v>16</v>
      </c>
      <c r="E233" s="2" t="str">
        <f>'Set a analizar'!E1202</f>
        <v>C5</v>
      </c>
      <c r="F233" s="2" t="str">
        <f>'Set a analizar'!F1202</f>
        <v>Combination</v>
      </c>
      <c r="G233" s="2" t="str">
        <f>'Set a analizar'!G1202</f>
        <v>Max</v>
      </c>
      <c r="H233" s="2">
        <f>'Set a analizar'!H1202</f>
        <v>4.1410999999999998</v>
      </c>
      <c r="I233" s="2">
        <f>'Set a analizar'!I1202</f>
        <v>0</v>
      </c>
      <c r="J233" s="2">
        <f>'Set a analizar'!J1202</f>
        <v>-0.75690000000000002</v>
      </c>
      <c r="K233" s="2">
        <f>'Set a analizar'!K1202</f>
        <v>0</v>
      </c>
      <c r="L233" s="2">
        <f>'Set a analizar'!L1202</f>
        <v>0</v>
      </c>
      <c r="M233" s="2">
        <f>'Set a analizar'!M1202</f>
        <v>0</v>
      </c>
      <c r="N233" s="2">
        <f>'Set a analizar'!N1202</f>
        <v>14.057600000000001</v>
      </c>
      <c r="O233" s="2">
        <f>'Set a analizar'!O1202</f>
        <v>46158</v>
      </c>
      <c r="P233" s="2">
        <f>'Set a analizar'!P1202</f>
        <v>0.46789999999999998</v>
      </c>
      <c r="Q233" s="2">
        <f>'Set a analizar'!Q1202</f>
        <v>0</v>
      </c>
    </row>
    <row r="234" spans="2:17" ht="30" x14ac:dyDescent="0.25">
      <c r="B234" s="2">
        <f>'Set a analizar'!B1203</f>
        <v>-1</v>
      </c>
      <c r="C234" s="2" t="str">
        <f>'Set a analizar'!C1203</f>
        <v>B16</v>
      </c>
      <c r="D234" s="2">
        <f>'Set a analizar'!D1203</f>
        <v>16</v>
      </c>
      <c r="E234" s="2" t="str">
        <f>'Set a analizar'!E1203</f>
        <v>C5</v>
      </c>
      <c r="F234" s="2" t="str">
        <f>'Set a analizar'!F1203</f>
        <v>Combination</v>
      </c>
      <c r="G234" s="2" t="str">
        <f>'Set a analizar'!G1203</f>
        <v>Max</v>
      </c>
      <c r="H234" s="2">
        <f>'Set a analizar'!H1203</f>
        <v>4.609</v>
      </c>
      <c r="I234" s="2">
        <f>'Set a analizar'!I1203</f>
        <v>0</v>
      </c>
      <c r="J234" s="2">
        <f>'Set a analizar'!J1203</f>
        <v>-0.58140000000000003</v>
      </c>
      <c r="K234" s="2">
        <f>'Set a analizar'!K1203</f>
        <v>0</v>
      </c>
      <c r="L234" s="2">
        <f>'Set a analizar'!L1203</f>
        <v>0</v>
      </c>
      <c r="M234" s="2">
        <f>'Set a analizar'!M1203</f>
        <v>0</v>
      </c>
      <c r="N234" s="2">
        <f>'Set a analizar'!N1203</f>
        <v>14.399800000000001</v>
      </c>
      <c r="O234" s="2">
        <f>'Set a analizar'!O1203</f>
        <v>46158</v>
      </c>
      <c r="P234" s="2">
        <f>'Set a analizar'!P1203</f>
        <v>0.93569999999999998</v>
      </c>
      <c r="Q234" s="2">
        <f>'Set a analizar'!Q1203</f>
        <v>0</v>
      </c>
    </row>
    <row r="235" spans="2:17" ht="30" x14ac:dyDescent="0.25">
      <c r="B235" s="2">
        <f>'Set a analizar'!B1204</f>
        <v>-1</v>
      </c>
      <c r="C235" s="2" t="str">
        <f>'Set a analizar'!C1204</f>
        <v>B16</v>
      </c>
      <c r="D235" s="2">
        <f>'Set a analizar'!D1204</f>
        <v>16</v>
      </c>
      <c r="E235" s="2" t="str">
        <f>'Set a analizar'!E1204</f>
        <v>C5</v>
      </c>
      <c r="F235" s="2" t="str">
        <f>'Set a analizar'!F1204</f>
        <v>Combination</v>
      </c>
      <c r="G235" s="2" t="str">
        <f>'Set a analizar'!G1204</f>
        <v>Max</v>
      </c>
      <c r="H235" s="2">
        <f>'Set a analizar'!H1204</f>
        <v>4.609</v>
      </c>
      <c r="I235" s="2">
        <f>'Set a analizar'!I1204</f>
        <v>0</v>
      </c>
      <c r="J235" s="2">
        <f>'Set a analizar'!J1204</f>
        <v>2.5043000000000002</v>
      </c>
      <c r="K235" s="2">
        <f>'Set a analizar'!K1204</f>
        <v>0</v>
      </c>
      <c r="L235" s="2">
        <f>'Set a analizar'!L1204</f>
        <v>0</v>
      </c>
      <c r="M235" s="2">
        <f>'Set a analizar'!M1204</f>
        <v>0</v>
      </c>
      <c r="N235" s="2">
        <f>'Set a analizar'!N1204</f>
        <v>14.3659</v>
      </c>
      <c r="O235" s="2">
        <f>'Set a analizar'!O1204</f>
        <v>46189</v>
      </c>
      <c r="P235" s="2">
        <f>'Set a analizar'!P1204</f>
        <v>0</v>
      </c>
      <c r="Q235" s="2">
        <f>'Set a analizar'!Q1204</f>
        <v>0</v>
      </c>
    </row>
    <row r="236" spans="2:17" ht="30" x14ac:dyDescent="0.25">
      <c r="B236" s="2">
        <f>'Set a analizar'!B1205</f>
        <v>-1</v>
      </c>
      <c r="C236" s="2" t="str">
        <f>'Set a analizar'!C1205</f>
        <v>B16</v>
      </c>
      <c r="D236" s="2">
        <f>'Set a analizar'!D1205</f>
        <v>16</v>
      </c>
      <c r="E236" s="2" t="str">
        <f>'Set a analizar'!E1205</f>
        <v>C5</v>
      </c>
      <c r="F236" s="2" t="str">
        <f>'Set a analizar'!F1205</f>
        <v>Combination</v>
      </c>
      <c r="G236" s="2" t="str">
        <f>'Set a analizar'!G1205</f>
        <v>Max</v>
      </c>
      <c r="H236" s="2">
        <f>'Set a analizar'!H1205</f>
        <v>5.0769000000000002</v>
      </c>
      <c r="I236" s="2">
        <f>'Set a analizar'!I1205</f>
        <v>0</v>
      </c>
      <c r="J236" s="2">
        <f>'Set a analizar'!J1205</f>
        <v>2.6797</v>
      </c>
      <c r="K236" s="2">
        <f>'Set a analizar'!K1205</f>
        <v>0</v>
      </c>
      <c r="L236" s="2">
        <f>'Set a analizar'!L1205</f>
        <v>0</v>
      </c>
      <c r="M236" s="2">
        <f>'Set a analizar'!M1205</f>
        <v>0</v>
      </c>
      <c r="N236" s="2">
        <f>'Set a analizar'!N1205</f>
        <v>13.1816</v>
      </c>
      <c r="O236" s="2">
        <f>'Set a analizar'!O1205</f>
        <v>46189</v>
      </c>
      <c r="P236" s="2">
        <f>'Set a analizar'!P1205</f>
        <v>0.46789999999999998</v>
      </c>
      <c r="Q236" s="2">
        <f>'Set a analizar'!Q1205</f>
        <v>0</v>
      </c>
    </row>
    <row r="237" spans="2:17" ht="30" x14ac:dyDescent="0.25">
      <c r="B237" s="2">
        <f>'Set a analizar'!B1206</f>
        <v>-1</v>
      </c>
      <c r="C237" s="2" t="str">
        <f>'Set a analizar'!C1206</f>
        <v>B16</v>
      </c>
      <c r="D237" s="2">
        <f>'Set a analizar'!D1206</f>
        <v>16</v>
      </c>
      <c r="E237" s="2" t="str">
        <f>'Set a analizar'!E1206</f>
        <v>C5</v>
      </c>
      <c r="F237" s="2" t="str">
        <f>'Set a analizar'!F1206</f>
        <v>Combination</v>
      </c>
      <c r="G237" s="2" t="str">
        <f>'Set a analizar'!G1206</f>
        <v>Max</v>
      </c>
      <c r="H237" s="2">
        <f>'Set a analizar'!H1206</f>
        <v>5.5446999999999997</v>
      </c>
      <c r="I237" s="2">
        <f>'Set a analizar'!I1206</f>
        <v>0</v>
      </c>
      <c r="J237" s="2">
        <f>'Set a analizar'!J1206</f>
        <v>2.8552</v>
      </c>
      <c r="K237" s="2">
        <f>'Set a analizar'!K1206</f>
        <v>0</v>
      </c>
      <c r="L237" s="2">
        <f>'Set a analizar'!L1206</f>
        <v>0</v>
      </c>
      <c r="M237" s="2">
        <f>'Set a analizar'!M1206</f>
        <v>0</v>
      </c>
      <c r="N237" s="2">
        <f>'Set a analizar'!N1206</f>
        <v>11.9152</v>
      </c>
      <c r="O237" s="2">
        <f>'Set a analizar'!O1206</f>
        <v>46189</v>
      </c>
      <c r="P237" s="2">
        <f>'Set a analizar'!P1206</f>
        <v>0.93569999999999998</v>
      </c>
      <c r="Q237" s="2">
        <f>'Set a analizar'!Q1206</f>
        <v>0</v>
      </c>
    </row>
    <row r="238" spans="2:17" ht="30" x14ac:dyDescent="0.25">
      <c r="B238" s="2">
        <f>'Set a analizar'!B1207</f>
        <v>-1</v>
      </c>
      <c r="C238" s="2" t="str">
        <f>'Set a analizar'!C1207</f>
        <v>B16</v>
      </c>
      <c r="D238" s="2">
        <f>'Set a analizar'!D1207</f>
        <v>16</v>
      </c>
      <c r="E238" s="2" t="str">
        <f>'Set a analizar'!E1207</f>
        <v>C5</v>
      </c>
      <c r="F238" s="2" t="str">
        <f>'Set a analizar'!F1207</f>
        <v>Combination</v>
      </c>
      <c r="G238" s="2" t="str">
        <f>'Set a analizar'!G1207</f>
        <v>Max</v>
      </c>
      <c r="H238" s="2">
        <f>'Set a analizar'!H1207</f>
        <v>5.5446999999999997</v>
      </c>
      <c r="I238" s="2">
        <f>'Set a analizar'!I1207</f>
        <v>0</v>
      </c>
      <c r="J238" s="2">
        <f>'Set a analizar'!J1207</f>
        <v>5.5982000000000003</v>
      </c>
      <c r="K238" s="2">
        <f>'Set a analizar'!K1207</f>
        <v>0</v>
      </c>
      <c r="L238" s="2">
        <f>'Set a analizar'!L1207</f>
        <v>0</v>
      </c>
      <c r="M238" s="2">
        <f>'Set a analizar'!M1207</f>
        <v>0</v>
      </c>
      <c r="N238" s="2">
        <f>'Set a analizar'!N1207</f>
        <v>11.7552</v>
      </c>
      <c r="O238" s="2">
        <f>'Set a analizar'!O1207</f>
        <v>46219</v>
      </c>
      <c r="P238" s="2">
        <f>'Set a analizar'!P1207</f>
        <v>0</v>
      </c>
      <c r="Q238" s="2">
        <f>'Set a analizar'!Q1207</f>
        <v>0</v>
      </c>
    </row>
    <row r="239" spans="2:17" ht="30" x14ac:dyDescent="0.25">
      <c r="B239" s="2">
        <f>'Set a analizar'!B1208</f>
        <v>-1</v>
      </c>
      <c r="C239" s="2" t="str">
        <f>'Set a analizar'!C1208</f>
        <v>B16</v>
      </c>
      <c r="D239" s="2">
        <f>'Set a analizar'!D1208</f>
        <v>16</v>
      </c>
      <c r="E239" s="2" t="str">
        <f>'Set a analizar'!E1208</f>
        <v>C5</v>
      </c>
      <c r="F239" s="2" t="str">
        <f>'Set a analizar'!F1208</f>
        <v>Combination</v>
      </c>
      <c r="G239" s="2" t="str">
        <f>'Set a analizar'!G1208</f>
        <v>Max</v>
      </c>
      <c r="H239" s="2">
        <f>'Set a analizar'!H1208</f>
        <v>6.0125999999999999</v>
      </c>
      <c r="I239" s="2">
        <f>'Set a analizar'!I1208</f>
        <v>0</v>
      </c>
      <c r="J239" s="2">
        <f>'Set a analizar'!J1208</f>
        <v>5.7736000000000001</v>
      </c>
      <c r="K239" s="2">
        <f>'Set a analizar'!K1208</f>
        <v>0</v>
      </c>
      <c r="L239" s="2">
        <f>'Set a analizar'!L1208</f>
        <v>0</v>
      </c>
      <c r="M239" s="2">
        <f>'Set a analizar'!M1208</f>
        <v>0</v>
      </c>
      <c r="N239" s="2">
        <f>'Set a analizar'!N1208</f>
        <v>9.1198999999999995</v>
      </c>
      <c r="O239" s="2">
        <f>'Set a analizar'!O1208</f>
        <v>46219</v>
      </c>
      <c r="P239" s="2">
        <f>'Set a analizar'!P1208</f>
        <v>0.46789999999999998</v>
      </c>
      <c r="Q239" s="2">
        <f>'Set a analizar'!Q1208</f>
        <v>0</v>
      </c>
    </row>
    <row r="240" spans="2:17" ht="30" x14ac:dyDescent="0.25">
      <c r="B240" s="2">
        <f>'Set a analizar'!B1209</f>
        <v>-1</v>
      </c>
      <c r="C240" s="2" t="str">
        <f>'Set a analizar'!C1209</f>
        <v>B16</v>
      </c>
      <c r="D240" s="2">
        <f>'Set a analizar'!D1209</f>
        <v>16</v>
      </c>
      <c r="E240" s="2" t="str">
        <f>'Set a analizar'!E1209</f>
        <v>C5</v>
      </c>
      <c r="F240" s="2" t="str">
        <f>'Set a analizar'!F1209</f>
        <v>Combination</v>
      </c>
      <c r="G240" s="2" t="str">
        <f>'Set a analizar'!G1209</f>
        <v>Max</v>
      </c>
      <c r="H240" s="2">
        <f>'Set a analizar'!H1209</f>
        <v>6.4804000000000004</v>
      </c>
      <c r="I240" s="2">
        <f>'Set a analizar'!I1209</f>
        <v>0</v>
      </c>
      <c r="J240" s="2">
        <f>'Set a analizar'!J1209</f>
        <v>5.9490999999999996</v>
      </c>
      <c r="K240" s="2">
        <f>'Set a analizar'!K1209</f>
        <v>0</v>
      </c>
      <c r="L240" s="2">
        <f>'Set a analizar'!L1209</f>
        <v>0</v>
      </c>
      <c r="M240" s="2">
        <f>'Set a analizar'!M1209</f>
        <v>0</v>
      </c>
      <c r="N240" s="2">
        <f>'Set a analizar'!N1209</f>
        <v>6.4024999999999999</v>
      </c>
      <c r="O240" s="2">
        <f>'Set a analizar'!O1209</f>
        <v>46219</v>
      </c>
      <c r="P240" s="2">
        <f>'Set a analizar'!P1209</f>
        <v>0.93569999999999998</v>
      </c>
      <c r="Q240" s="2">
        <f>'Set a analizar'!Q1209</f>
        <v>0</v>
      </c>
    </row>
    <row r="241" spans="2:17" ht="30" x14ac:dyDescent="0.25">
      <c r="B241" s="2">
        <f>'Set a analizar'!B1210</f>
        <v>-1</v>
      </c>
      <c r="C241" s="2" t="str">
        <f>'Set a analizar'!C1210</f>
        <v>B16</v>
      </c>
      <c r="D241" s="2">
        <f>'Set a analizar'!D1210</f>
        <v>16</v>
      </c>
      <c r="E241" s="2" t="str">
        <f>'Set a analizar'!E1210</f>
        <v>C5</v>
      </c>
      <c r="F241" s="2" t="str">
        <f>'Set a analizar'!F1210</f>
        <v>Combination</v>
      </c>
      <c r="G241" s="2" t="str">
        <f>'Set a analizar'!G1210</f>
        <v>Max</v>
      </c>
      <c r="H241" s="2">
        <f>'Set a analizar'!H1210</f>
        <v>6.4804000000000004</v>
      </c>
      <c r="I241" s="2">
        <f>'Set a analizar'!I1210</f>
        <v>0</v>
      </c>
      <c r="J241" s="2">
        <f>'Set a analizar'!J1210</f>
        <v>7.2854999999999999</v>
      </c>
      <c r="K241" s="2">
        <f>'Set a analizar'!K1210</f>
        <v>0</v>
      </c>
      <c r="L241" s="2">
        <f>'Set a analizar'!L1210</f>
        <v>0</v>
      </c>
      <c r="M241" s="2">
        <f>'Set a analizar'!M1210</f>
        <v>0</v>
      </c>
      <c r="N241" s="2">
        <f>'Set a analizar'!N1210</f>
        <v>6.1577999999999999</v>
      </c>
      <c r="O241" s="2">
        <f>'Set a analizar'!O1210</f>
        <v>46250</v>
      </c>
      <c r="P241" s="2">
        <f>'Set a analizar'!P1210</f>
        <v>0</v>
      </c>
      <c r="Q241" s="2">
        <f>'Set a analizar'!Q1210</f>
        <v>0</v>
      </c>
    </row>
    <row r="242" spans="2:17" ht="30" x14ac:dyDescent="0.25">
      <c r="B242" s="2">
        <f>'Set a analizar'!B1211</f>
        <v>-1</v>
      </c>
      <c r="C242" s="2" t="str">
        <f>'Set a analizar'!C1211</f>
        <v>B16</v>
      </c>
      <c r="D242" s="2">
        <f>'Set a analizar'!D1211</f>
        <v>16</v>
      </c>
      <c r="E242" s="2" t="str">
        <f>'Set a analizar'!E1211</f>
        <v>C5</v>
      </c>
      <c r="F242" s="2" t="str">
        <f>'Set a analizar'!F1211</f>
        <v>Combination</v>
      </c>
      <c r="G242" s="2" t="str">
        <f>'Set a analizar'!G1211</f>
        <v>Max</v>
      </c>
      <c r="H242" s="2">
        <f>'Set a analizar'!H1211</f>
        <v>6.9482999999999997</v>
      </c>
      <c r="I242" s="2">
        <f>'Set a analizar'!I1211</f>
        <v>0</v>
      </c>
      <c r="J242" s="2">
        <f>'Set a analizar'!J1211</f>
        <v>7.4608999999999996</v>
      </c>
      <c r="K242" s="2">
        <f>'Set a analizar'!K1211</f>
        <v>0</v>
      </c>
      <c r="L242" s="2">
        <f>'Set a analizar'!L1211</f>
        <v>0</v>
      </c>
      <c r="M242" s="2">
        <f>'Set a analizar'!M1211</f>
        <v>0</v>
      </c>
      <c r="N242" s="2">
        <f>'Set a analizar'!N1211</f>
        <v>2.7176</v>
      </c>
      <c r="O242" s="2">
        <f>'Set a analizar'!O1211</f>
        <v>46250</v>
      </c>
      <c r="P242" s="2">
        <f>'Set a analizar'!P1211</f>
        <v>0.46789999999999998</v>
      </c>
      <c r="Q242" s="2">
        <f>'Set a analizar'!Q1211</f>
        <v>0</v>
      </c>
    </row>
    <row r="243" spans="2:17" ht="30" x14ac:dyDescent="0.25">
      <c r="B243" s="2">
        <f>'Set a analizar'!B1212</f>
        <v>-1</v>
      </c>
      <c r="C243" s="2" t="str">
        <f>'Set a analizar'!C1212</f>
        <v>B16</v>
      </c>
      <c r="D243" s="2">
        <f>'Set a analizar'!D1212</f>
        <v>16</v>
      </c>
      <c r="E243" s="2" t="str">
        <f>'Set a analizar'!E1212</f>
        <v>C5</v>
      </c>
      <c r="F243" s="2" t="str">
        <f>'Set a analizar'!F1212</f>
        <v>Combination</v>
      </c>
      <c r="G243" s="2" t="str">
        <f>'Set a analizar'!G1212</f>
        <v>Max</v>
      </c>
      <c r="H243" s="2">
        <f>'Set a analizar'!H1212</f>
        <v>7.4161000000000001</v>
      </c>
      <c r="I243" s="2">
        <f>'Set a analizar'!I1212</f>
        <v>0</v>
      </c>
      <c r="J243" s="2">
        <f>'Set a analizar'!J1212</f>
        <v>7.6364000000000001</v>
      </c>
      <c r="K243" s="2">
        <f>'Set a analizar'!K1212</f>
        <v>0</v>
      </c>
      <c r="L243" s="2">
        <f>'Set a analizar'!L1212</f>
        <v>0</v>
      </c>
      <c r="M243" s="2">
        <f>'Set a analizar'!M1212</f>
        <v>0</v>
      </c>
      <c r="N243" s="2">
        <f>'Set a analizar'!N1212</f>
        <v>-0.80459999999999998</v>
      </c>
      <c r="O243" s="2">
        <f>'Set a analizar'!O1212</f>
        <v>46250</v>
      </c>
      <c r="P243" s="2">
        <f>'Set a analizar'!P1212</f>
        <v>0.93569999999999998</v>
      </c>
      <c r="Q243" s="2">
        <f>'Set a analizar'!Q1212</f>
        <v>0</v>
      </c>
    </row>
    <row r="244" spans="2:17" ht="30" x14ac:dyDescent="0.25">
      <c r="B244" s="2">
        <f>'Set a analizar'!B1213</f>
        <v>-1</v>
      </c>
      <c r="C244" s="2" t="str">
        <f>'Set a analizar'!C1213</f>
        <v>B16</v>
      </c>
      <c r="D244" s="2">
        <f>'Set a analizar'!D1213</f>
        <v>16</v>
      </c>
      <c r="E244" s="2" t="str">
        <f>'Set a analizar'!E1213</f>
        <v>C5</v>
      </c>
      <c r="F244" s="2" t="str">
        <f>'Set a analizar'!F1213</f>
        <v>Combination</v>
      </c>
      <c r="G244" s="2" t="str">
        <f>'Set a analizar'!G1213</f>
        <v>Max</v>
      </c>
      <c r="H244" s="2">
        <f>'Set a analizar'!H1213</f>
        <v>7.4161000000000001</v>
      </c>
      <c r="I244" s="2">
        <f>'Set a analizar'!I1213</f>
        <v>0</v>
      </c>
      <c r="J244" s="2">
        <f>'Set a analizar'!J1213</f>
        <v>-2.83</v>
      </c>
      <c r="K244" s="2">
        <f>'Set a analizar'!K1213</f>
        <v>0</v>
      </c>
      <c r="L244" s="2">
        <f>'Set a analizar'!L1213</f>
        <v>0</v>
      </c>
      <c r="M244" s="2">
        <f>'Set a analizar'!M1213</f>
        <v>0</v>
      </c>
      <c r="N244" s="2">
        <f>'Set a analizar'!N1213</f>
        <v>-2.4839000000000002</v>
      </c>
      <c r="O244" s="2">
        <f>'Set a analizar'!O1213</f>
        <v>46281</v>
      </c>
      <c r="P244" s="2">
        <f>'Set a analizar'!P1213</f>
        <v>0</v>
      </c>
      <c r="Q244" s="2">
        <f>'Set a analizar'!Q1213</f>
        <v>0</v>
      </c>
    </row>
    <row r="245" spans="2:17" ht="30" x14ac:dyDescent="0.25">
      <c r="B245" s="2">
        <f>'Set a analizar'!B1214</f>
        <v>-1</v>
      </c>
      <c r="C245" s="2" t="str">
        <f>'Set a analizar'!C1214</f>
        <v>B16</v>
      </c>
      <c r="D245" s="2">
        <f>'Set a analizar'!D1214</f>
        <v>16</v>
      </c>
      <c r="E245" s="2" t="str">
        <f>'Set a analizar'!E1214</f>
        <v>C5</v>
      </c>
      <c r="F245" s="2" t="str">
        <f>'Set a analizar'!F1214</f>
        <v>Combination</v>
      </c>
      <c r="G245" s="2" t="str">
        <f>'Set a analizar'!G1214</f>
        <v>Max</v>
      </c>
      <c r="H245" s="2">
        <f>'Set a analizar'!H1214</f>
        <v>7.8840000000000003</v>
      </c>
      <c r="I245" s="2">
        <f>'Set a analizar'!I1214</f>
        <v>0</v>
      </c>
      <c r="J245" s="2">
        <f>'Set a analizar'!J1214</f>
        <v>-2.6545000000000001</v>
      </c>
      <c r="K245" s="2">
        <f>'Set a analizar'!K1214</f>
        <v>0</v>
      </c>
      <c r="L245" s="2">
        <f>'Set a analizar'!L1214</f>
        <v>0</v>
      </c>
      <c r="M245" s="2">
        <f>'Set a analizar'!M1214</f>
        <v>0</v>
      </c>
      <c r="N245" s="2">
        <f>'Set a analizar'!N1214</f>
        <v>-1.2009000000000001</v>
      </c>
      <c r="O245" s="2">
        <f>'Set a analizar'!O1214</f>
        <v>46281</v>
      </c>
      <c r="P245" s="2">
        <f>'Set a analizar'!P1214</f>
        <v>0.46789999999999998</v>
      </c>
      <c r="Q245" s="2">
        <f>'Set a analizar'!Q1214</f>
        <v>0</v>
      </c>
    </row>
    <row r="246" spans="2:17" ht="30" x14ac:dyDescent="0.25">
      <c r="B246" s="2">
        <f>'Set a analizar'!B1215</f>
        <v>-1</v>
      </c>
      <c r="C246" s="2" t="str">
        <f>'Set a analizar'!C1215</f>
        <v>B16</v>
      </c>
      <c r="D246" s="2">
        <f>'Set a analizar'!D1215</f>
        <v>16</v>
      </c>
      <c r="E246" s="2" t="str">
        <f>'Set a analizar'!E1215</f>
        <v>C5</v>
      </c>
      <c r="F246" s="2" t="str">
        <f>'Set a analizar'!F1215</f>
        <v>Combination</v>
      </c>
      <c r="G246" s="2" t="str">
        <f>'Set a analizar'!G1215</f>
        <v>Max</v>
      </c>
      <c r="H246" s="2">
        <f>'Set a analizar'!H1215</f>
        <v>8.3519000000000005</v>
      </c>
      <c r="I246" s="2">
        <f>'Set a analizar'!I1215</f>
        <v>0</v>
      </c>
      <c r="J246" s="2">
        <f>'Set a analizar'!J1215</f>
        <v>-2.4790999999999999</v>
      </c>
      <c r="K246" s="2">
        <f>'Set a analizar'!K1215</f>
        <v>0</v>
      </c>
      <c r="L246" s="2">
        <f>'Set a analizar'!L1215</f>
        <v>0</v>
      </c>
      <c r="M246" s="2">
        <f>'Set a analizar'!M1215</f>
        <v>0</v>
      </c>
      <c r="N246" s="2">
        <f>'Set a analizar'!N1215</f>
        <v>0</v>
      </c>
      <c r="O246" s="2">
        <f>'Set a analizar'!O1215</f>
        <v>46281</v>
      </c>
      <c r="P246" s="2">
        <f>'Set a analizar'!P1215</f>
        <v>0.93569999999999998</v>
      </c>
      <c r="Q246" s="2">
        <f>'Set a analizar'!Q1215</f>
        <v>0</v>
      </c>
    </row>
    <row r="247" spans="2:17" ht="30" x14ac:dyDescent="0.25">
      <c r="B247" s="2">
        <f>'Set a analizar'!B1216</f>
        <v>-1</v>
      </c>
      <c r="C247" s="2" t="str">
        <f>'Set a analizar'!C1216</f>
        <v>B16</v>
      </c>
      <c r="D247" s="2">
        <f>'Set a analizar'!D1216</f>
        <v>16</v>
      </c>
      <c r="E247" s="2" t="str">
        <f>'Set a analizar'!E1216</f>
        <v>C5</v>
      </c>
      <c r="F247" s="2" t="str">
        <f>'Set a analizar'!F1216</f>
        <v>Combination</v>
      </c>
      <c r="G247" s="2" t="str">
        <f>'Set a analizar'!G1216</f>
        <v>Min</v>
      </c>
      <c r="H247" s="2">
        <f>'Set a analizar'!H1216</f>
        <v>0.15</v>
      </c>
      <c r="I247" s="2">
        <f>'Set a analizar'!I1216</f>
        <v>0</v>
      </c>
      <c r="J247" s="2">
        <f>'Set a analizar'!J1216</f>
        <v>-14.072900000000001</v>
      </c>
      <c r="K247" s="2">
        <f>'Set a analizar'!K1216</f>
        <v>0</v>
      </c>
      <c r="L247" s="2">
        <f>'Set a analizar'!L1216</f>
        <v>0</v>
      </c>
      <c r="M247" s="2">
        <f>'Set a analizar'!M1216</f>
        <v>0</v>
      </c>
      <c r="N247" s="2">
        <f>'Set a analizar'!N1216</f>
        <v>-19.377500000000001</v>
      </c>
      <c r="O247" s="2">
        <f>'Set a analizar'!O1216</f>
        <v>46038</v>
      </c>
      <c r="P247" s="2">
        <f>'Set a analizar'!P1216</f>
        <v>0.15</v>
      </c>
      <c r="Q247" s="2">
        <f>'Set a analizar'!Q1216</f>
        <v>0</v>
      </c>
    </row>
    <row r="248" spans="2:17" ht="30" x14ac:dyDescent="0.25">
      <c r="B248" s="2">
        <f>'Set a analizar'!B1217</f>
        <v>-1</v>
      </c>
      <c r="C248" s="2" t="str">
        <f>'Set a analizar'!C1217</f>
        <v>B16</v>
      </c>
      <c r="D248" s="2">
        <f>'Set a analizar'!D1217</f>
        <v>16</v>
      </c>
      <c r="E248" s="2" t="str">
        <f>'Set a analizar'!E1217</f>
        <v>C5</v>
      </c>
      <c r="F248" s="2" t="str">
        <f>'Set a analizar'!F1217</f>
        <v>Combination</v>
      </c>
      <c r="G248" s="2" t="str">
        <f>'Set a analizar'!G1217</f>
        <v>Min</v>
      </c>
      <c r="H248" s="2">
        <f>'Set a analizar'!H1217</f>
        <v>0.52549999999999997</v>
      </c>
      <c r="I248" s="2">
        <f>'Set a analizar'!I1217</f>
        <v>0</v>
      </c>
      <c r="J248" s="2">
        <f>'Set a analizar'!J1217</f>
        <v>-13.9321</v>
      </c>
      <c r="K248" s="2">
        <f>'Set a analizar'!K1217</f>
        <v>0</v>
      </c>
      <c r="L248" s="2">
        <f>'Set a analizar'!L1217</f>
        <v>0</v>
      </c>
      <c r="M248" s="2">
        <f>'Set a analizar'!M1217</f>
        <v>0</v>
      </c>
      <c r="N248" s="2">
        <f>'Set a analizar'!N1217</f>
        <v>-14.120100000000001</v>
      </c>
      <c r="O248" s="2">
        <f>'Set a analizar'!O1217</f>
        <v>46038</v>
      </c>
      <c r="P248" s="2">
        <f>'Set a analizar'!P1217</f>
        <v>0.52549999999999997</v>
      </c>
      <c r="Q248" s="2">
        <f>'Set a analizar'!Q1217</f>
        <v>0</v>
      </c>
    </row>
    <row r="249" spans="2:17" ht="30" x14ac:dyDescent="0.25">
      <c r="B249" s="2">
        <f>'Set a analizar'!B1218</f>
        <v>-1</v>
      </c>
      <c r="C249" s="2" t="str">
        <f>'Set a analizar'!C1218</f>
        <v>B16</v>
      </c>
      <c r="D249" s="2">
        <f>'Set a analizar'!D1218</f>
        <v>16</v>
      </c>
      <c r="E249" s="2" t="str">
        <f>'Set a analizar'!E1218</f>
        <v>C5</v>
      </c>
      <c r="F249" s="2" t="str">
        <f>'Set a analizar'!F1218</f>
        <v>Combination</v>
      </c>
      <c r="G249" s="2" t="str">
        <f>'Set a analizar'!G1218</f>
        <v>Min</v>
      </c>
      <c r="H249" s="2">
        <f>'Set a analizar'!H1218</f>
        <v>0.90090000000000003</v>
      </c>
      <c r="I249" s="2">
        <f>'Set a analizar'!I1218</f>
        <v>0</v>
      </c>
      <c r="J249" s="2">
        <f>'Set a analizar'!J1218</f>
        <v>-13.7913</v>
      </c>
      <c r="K249" s="2">
        <f>'Set a analizar'!K1218</f>
        <v>0</v>
      </c>
      <c r="L249" s="2">
        <f>'Set a analizar'!L1218</f>
        <v>0</v>
      </c>
      <c r="M249" s="2">
        <f>'Set a analizar'!M1218</f>
        <v>0</v>
      </c>
      <c r="N249" s="2">
        <f>'Set a analizar'!N1218</f>
        <v>-8.9154999999999998</v>
      </c>
      <c r="O249" s="2">
        <f>'Set a analizar'!O1218</f>
        <v>46038</v>
      </c>
      <c r="P249" s="2">
        <f>'Set a analizar'!P1218</f>
        <v>0.90090000000000003</v>
      </c>
      <c r="Q249" s="2">
        <f>'Set a analizar'!Q1218</f>
        <v>0</v>
      </c>
    </row>
    <row r="250" spans="2:17" ht="30" x14ac:dyDescent="0.25">
      <c r="B250" s="2">
        <f>'Set a analizar'!B1219</f>
        <v>-1</v>
      </c>
      <c r="C250" s="2" t="str">
        <f>'Set a analizar'!C1219</f>
        <v>B16</v>
      </c>
      <c r="D250" s="2">
        <f>'Set a analizar'!D1219</f>
        <v>16</v>
      </c>
      <c r="E250" s="2" t="str">
        <f>'Set a analizar'!E1219</f>
        <v>C5</v>
      </c>
      <c r="F250" s="2" t="str">
        <f>'Set a analizar'!F1219</f>
        <v>Combination</v>
      </c>
      <c r="G250" s="2" t="str">
        <f>'Set a analizar'!G1219</f>
        <v>Min</v>
      </c>
      <c r="H250" s="2">
        <f>'Set a analizar'!H1219</f>
        <v>0.90090000000000003</v>
      </c>
      <c r="I250" s="2">
        <f>'Set a analizar'!I1219</f>
        <v>0</v>
      </c>
      <c r="J250" s="2">
        <f>'Set a analizar'!J1219</f>
        <v>-11.2196</v>
      </c>
      <c r="K250" s="2">
        <f>'Set a analizar'!K1219</f>
        <v>0</v>
      </c>
      <c r="L250" s="2">
        <f>'Set a analizar'!L1219</f>
        <v>0</v>
      </c>
      <c r="M250" s="2">
        <f>'Set a analizar'!M1219</f>
        <v>0</v>
      </c>
      <c r="N250" s="2">
        <f>'Set a analizar'!N1219</f>
        <v>-8.3947000000000003</v>
      </c>
      <c r="O250" s="2">
        <f>'Set a analizar'!O1219</f>
        <v>46069</v>
      </c>
      <c r="P250" s="2">
        <f>'Set a analizar'!P1219</f>
        <v>0</v>
      </c>
      <c r="Q250" s="2">
        <f>'Set a analizar'!Q1219</f>
        <v>0</v>
      </c>
    </row>
    <row r="251" spans="2:17" ht="30" x14ac:dyDescent="0.25">
      <c r="B251" s="2">
        <f>'Set a analizar'!B1220</f>
        <v>-1</v>
      </c>
      <c r="C251" s="2" t="str">
        <f>'Set a analizar'!C1220</f>
        <v>B16</v>
      </c>
      <c r="D251" s="2">
        <f>'Set a analizar'!D1220</f>
        <v>16</v>
      </c>
      <c r="E251" s="2" t="str">
        <f>'Set a analizar'!E1220</f>
        <v>C5</v>
      </c>
      <c r="F251" s="2" t="str">
        <f>'Set a analizar'!F1220</f>
        <v>Combination</v>
      </c>
      <c r="G251" s="2" t="str">
        <f>'Set a analizar'!G1220</f>
        <v>Min</v>
      </c>
      <c r="H251" s="2">
        <f>'Set a analizar'!H1220</f>
        <v>1.3513999999999999</v>
      </c>
      <c r="I251" s="2">
        <f>'Set a analizar'!I1220</f>
        <v>0</v>
      </c>
      <c r="J251" s="2">
        <f>'Set a analizar'!J1220</f>
        <v>-11.050599999999999</v>
      </c>
      <c r="K251" s="2">
        <f>'Set a analizar'!K1220</f>
        <v>0</v>
      </c>
      <c r="L251" s="2">
        <f>'Set a analizar'!L1220</f>
        <v>0</v>
      </c>
      <c r="M251" s="2">
        <f>'Set a analizar'!M1220</f>
        <v>0</v>
      </c>
      <c r="N251" s="2">
        <f>'Set a analizar'!N1220</f>
        <v>-3.3786999999999998</v>
      </c>
      <c r="O251" s="2">
        <f>'Set a analizar'!O1220</f>
        <v>46069</v>
      </c>
      <c r="P251" s="2">
        <f>'Set a analizar'!P1220</f>
        <v>0.45050000000000001</v>
      </c>
      <c r="Q251" s="2">
        <f>'Set a analizar'!Q1220</f>
        <v>0</v>
      </c>
    </row>
    <row r="252" spans="2:17" ht="30" x14ac:dyDescent="0.25">
      <c r="B252" s="2">
        <f>'Set a analizar'!B1221</f>
        <v>-1</v>
      </c>
      <c r="C252" s="2" t="str">
        <f>'Set a analizar'!C1221</f>
        <v>B16</v>
      </c>
      <c r="D252" s="2">
        <f>'Set a analizar'!D1221</f>
        <v>16</v>
      </c>
      <c r="E252" s="2" t="str">
        <f>'Set a analizar'!E1221</f>
        <v>C5</v>
      </c>
      <c r="F252" s="2" t="str">
        <f>'Set a analizar'!F1221</f>
        <v>Combination</v>
      </c>
      <c r="G252" s="2" t="str">
        <f>'Set a analizar'!G1221</f>
        <v>Min</v>
      </c>
      <c r="H252" s="2">
        <f>'Set a analizar'!H1221</f>
        <v>1.8019000000000001</v>
      </c>
      <c r="I252" s="2">
        <f>'Set a analizar'!I1221</f>
        <v>0</v>
      </c>
      <c r="J252" s="2">
        <f>'Set a analizar'!J1221</f>
        <v>-10.8817</v>
      </c>
      <c r="K252" s="2">
        <f>'Set a analizar'!K1221</f>
        <v>0</v>
      </c>
      <c r="L252" s="2">
        <f>'Set a analizar'!L1221</f>
        <v>0</v>
      </c>
      <c r="M252" s="2">
        <f>'Set a analizar'!M1221</f>
        <v>0</v>
      </c>
      <c r="N252" s="2">
        <f>'Set a analizar'!N1221</f>
        <v>1.5611999999999999</v>
      </c>
      <c r="O252" s="2">
        <f>'Set a analizar'!O1221</f>
        <v>46069</v>
      </c>
      <c r="P252" s="2">
        <f>'Set a analizar'!P1221</f>
        <v>0.90090000000000003</v>
      </c>
      <c r="Q252" s="2">
        <f>'Set a analizar'!Q1221</f>
        <v>0</v>
      </c>
    </row>
    <row r="253" spans="2:17" ht="30" x14ac:dyDescent="0.25">
      <c r="B253" s="2">
        <f>'Set a analizar'!B1222</f>
        <v>-1</v>
      </c>
      <c r="C253" s="2" t="str">
        <f>'Set a analizar'!C1222</f>
        <v>B16</v>
      </c>
      <c r="D253" s="2">
        <f>'Set a analizar'!D1222</f>
        <v>16</v>
      </c>
      <c r="E253" s="2" t="str">
        <f>'Set a analizar'!E1222</f>
        <v>C5</v>
      </c>
      <c r="F253" s="2" t="str">
        <f>'Set a analizar'!F1222</f>
        <v>Combination</v>
      </c>
      <c r="G253" s="2" t="str">
        <f>'Set a analizar'!G1222</f>
        <v>Min</v>
      </c>
      <c r="H253" s="2">
        <f>'Set a analizar'!H1222</f>
        <v>1.8019000000000001</v>
      </c>
      <c r="I253" s="2">
        <f>'Set a analizar'!I1222</f>
        <v>0</v>
      </c>
      <c r="J253" s="2">
        <f>'Set a analizar'!J1222</f>
        <v>-7.9775</v>
      </c>
      <c r="K253" s="2">
        <f>'Set a analizar'!K1222</f>
        <v>0</v>
      </c>
      <c r="L253" s="2">
        <f>'Set a analizar'!L1222</f>
        <v>0</v>
      </c>
      <c r="M253" s="2">
        <f>'Set a analizar'!M1222</f>
        <v>0</v>
      </c>
      <c r="N253" s="2">
        <f>'Set a analizar'!N1222</f>
        <v>1.9416</v>
      </c>
      <c r="O253" s="2">
        <f>'Set a analizar'!O1222</f>
        <v>46097</v>
      </c>
      <c r="P253" s="2">
        <f>'Set a analizar'!P1222</f>
        <v>0</v>
      </c>
      <c r="Q253" s="2">
        <f>'Set a analizar'!Q1222</f>
        <v>0</v>
      </c>
    </row>
    <row r="254" spans="2:17" ht="30" x14ac:dyDescent="0.25">
      <c r="B254" s="2">
        <f>'Set a analizar'!B1223</f>
        <v>-1</v>
      </c>
      <c r="C254" s="2" t="str">
        <f>'Set a analizar'!C1223</f>
        <v>B16</v>
      </c>
      <c r="D254" s="2">
        <f>'Set a analizar'!D1223</f>
        <v>16</v>
      </c>
      <c r="E254" s="2" t="str">
        <f>'Set a analizar'!E1223</f>
        <v>C5</v>
      </c>
      <c r="F254" s="2" t="str">
        <f>'Set a analizar'!F1223</f>
        <v>Combination</v>
      </c>
      <c r="G254" s="2" t="str">
        <f>'Set a analizar'!G1223</f>
        <v>Min</v>
      </c>
      <c r="H254" s="2">
        <f>'Set a analizar'!H1223</f>
        <v>2.2696999999999998</v>
      </c>
      <c r="I254" s="2">
        <f>'Set a analizar'!I1223</f>
        <v>0</v>
      </c>
      <c r="J254" s="2">
        <f>'Set a analizar'!J1223</f>
        <v>-7.8019999999999996</v>
      </c>
      <c r="K254" s="2">
        <f>'Set a analizar'!K1223</f>
        <v>0</v>
      </c>
      <c r="L254" s="2">
        <f>'Set a analizar'!L1223</f>
        <v>0</v>
      </c>
      <c r="M254" s="2">
        <f>'Set a analizar'!M1223</f>
        <v>0</v>
      </c>
      <c r="N254" s="2">
        <f>'Set a analizar'!N1223</f>
        <v>5.6329000000000002</v>
      </c>
      <c r="O254" s="2">
        <f>'Set a analizar'!O1223</f>
        <v>46097</v>
      </c>
      <c r="P254" s="2">
        <f>'Set a analizar'!P1223</f>
        <v>0.46789999999999998</v>
      </c>
      <c r="Q254" s="2">
        <f>'Set a analizar'!Q1223</f>
        <v>0</v>
      </c>
    </row>
    <row r="255" spans="2:17" ht="30" x14ac:dyDescent="0.25">
      <c r="B255" s="2">
        <f>'Set a analizar'!B1224</f>
        <v>-1</v>
      </c>
      <c r="C255" s="2" t="str">
        <f>'Set a analizar'!C1224</f>
        <v>B16</v>
      </c>
      <c r="D255" s="2">
        <f>'Set a analizar'!D1224</f>
        <v>16</v>
      </c>
      <c r="E255" s="2" t="str">
        <f>'Set a analizar'!E1224</f>
        <v>C5</v>
      </c>
      <c r="F255" s="2" t="str">
        <f>'Set a analizar'!F1224</f>
        <v>Combination</v>
      </c>
      <c r="G255" s="2" t="str">
        <f>'Set a analizar'!G1224</f>
        <v>Min</v>
      </c>
      <c r="H255" s="2">
        <f>'Set a analizar'!H1224</f>
        <v>2.7376</v>
      </c>
      <c r="I255" s="2">
        <f>'Set a analizar'!I1224</f>
        <v>0</v>
      </c>
      <c r="J255" s="2">
        <f>'Set a analizar'!J1224</f>
        <v>-7.6265999999999998</v>
      </c>
      <c r="K255" s="2">
        <f>'Set a analizar'!K1224</f>
        <v>0</v>
      </c>
      <c r="L255" s="2">
        <f>'Set a analizar'!L1224</f>
        <v>0</v>
      </c>
      <c r="M255" s="2">
        <f>'Set a analizar'!M1224</f>
        <v>0</v>
      </c>
      <c r="N255" s="2">
        <f>'Set a analizar'!N1224</f>
        <v>9.2421000000000006</v>
      </c>
      <c r="O255" s="2">
        <f>'Set a analizar'!O1224</f>
        <v>46097</v>
      </c>
      <c r="P255" s="2">
        <f>'Set a analizar'!P1224</f>
        <v>0.93569999999999998</v>
      </c>
      <c r="Q255" s="2">
        <f>'Set a analizar'!Q1224</f>
        <v>0</v>
      </c>
    </row>
    <row r="256" spans="2:17" ht="30" x14ac:dyDescent="0.25">
      <c r="B256" s="2">
        <f>'Set a analizar'!B1225</f>
        <v>-1</v>
      </c>
      <c r="C256" s="2" t="str">
        <f>'Set a analizar'!C1225</f>
        <v>B16</v>
      </c>
      <c r="D256" s="2">
        <f>'Set a analizar'!D1225</f>
        <v>16</v>
      </c>
      <c r="E256" s="2" t="str">
        <f>'Set a analizar'!E1225</f>
        <v>C5</v>
      </c>
      <c r="F256" s="2" t="str">
        <f>'Set a analizar'!F1225</f>
        <v>Combination</v>
      </c>
      <c r="G256" s="2" t="str">
        <f>'Set a analizar'!G1225</f>
        <v>Min</v>
      </c>
      <c r="H256" s="2">
        <f>'Set a analizar'!H1225</f>
        <v>2.7376</v>
      </c>
      <c r="I256" s="2">
        <f>'Set a analizar'!I1225</f>
        <v>0</v>
      </c>
      <c r="J256" s="2">
        <f>'Set a analizar'!J1225</f>
        <v>-4.5034000000000001</v>
      </c>
      <c r="K256" s="2">
        <f>'Set a analizar'!K1225</f>
        <v>0</v>
      </c>
      <c r="L256" s="2">
        <f>'Set a analizar'!L1225</f>
        <v>0</v>
      </c>
      <c r="M256" s="2">
        <f>'Set a analizar'!M1225</f>
        <v>0</v>
      </c>
      <c r="N256" s="2">
        <f>'Set a analizar'!N1225</f>
        <v>9.4811999999999994</v>
      </c>
      <c r="O256" s="2">
        <f>'Set a analizar'!O1225</f>
        <v>46128</v>
      </c>
      <c r="P256" s="2">
        <f>'Set a analizar'!P1225</f>
        <v>0</v>
      </c>
      <c r="Q256" s="2">
        <f>'Set a analizar'!Q1225</f>
        <v>0</v>
      </c>
    </row>
    <row r="257" spans="2:17" ht="30" x14ac:dyDescent="0.25">
      <c r="B257" s="2">
        <f>'Set a analizar'!B1226</f>
        <v>-1</v>
      </c>
      <c r="C257" s="2" t="str">
        <f>'Set a analizar'!C1226</f>
        <v>B16</v>
      </c>
      <c r="D257" s="2">
        <f>'Set a analizar'!D1226</f>
        <v>16</v>
      </c>
      <c r="E257" s="2" t="str">
        <f>'Set a analizar'!E1226</f>
        <v>C5</v>
      </c>
      <c r="F257" s="2" t="str">
        <f>'Set a analizar'!F1226</f>
        <v>Combination</v>
      </c>
      <c r="G257" s="2" t="str">
        <f>'Set a analizar'!G1226</f>
        <v>Min</v>
      </c>
      <c r="H257" s="2">
        <f>'Set a analizar'!H1226</f>
        <v>3.2054</v>
      </c>
      <c r="I257" s="2">
        <f>'Set a analizar'!I1226</f>
        <v>0</v>
      </c>
      <c r="J257" s="2">
        <f>'Set a analizar'!J1226</f>
        <v>-4.3280000000000003</v>
      </c>
      <c r="K257" s="2">
        <f>'Set a analizar'!K1226</f>
        <v>0</v>
      </c>
      <c r="L257" s="2">
        <f>'Set a analizar'!L1226</f>
        <v>0</v>
      </c>
      <c r="M257" s="2">
        <f>'Set a analizar'!M1226</f>
        <v>0</v>
      </c>
      <c r="N257" s="2">
        <f>'Set a analizar'!N1226</f>
        <v>11.5465</v>
      </c>
      <c r="O257" s="2">
        <f>'Set a analizar'!O1226</f>
        <v>46128</v>
      </c>
      <c r="P257" s="2">
        <f>'Set a analizar'!P1226</f>
        <v>0.46789999999999998</v>
      </c>
      <c r="Q257" s="2">
        <f>'Set a analizar'!Q1226</f>
        <v>0</v>
      </c>
    </row>
    <row r="258" spans="2:17" ht="30" x14ac:dyDescent="0.25">
      <c r="B258" s="2">
        <f>'Set a analizar'!B1227</f>
        <v>-1</v>
      </c>
      <c r="C258" s="2" t="str">
        <f>'Set a analizar'!C1227</f>
        <v>B16</v>
      </c>
      <c r="D258" s="2">
        <f>'Set a analizar'!D1227</f>
        <v>16</v>
      </c>
      <c r="E258" s="2" t="str">
        <f>'Set a analizar'!E1227</f>
        <v>C5</v>
      </c>
      <c r="F258" s="2" t="str">
        <f>'Set a analizar'!F1227</f>
        <v>Combination</v>
      </c>
      <c r="G258" s="2" t="str">
        <f>'Set a analizar'!G1227</f>
        <v>Min</v>
      </c>
      <c r="H258" s="2">
        <f>'Set a analizar'!H1227</f>
        <v>3.6732999999999998</v>
      </c>
      <c r="I258" s="2">
        <f>'Set a analizar'!I1227</f>
        <v>0</v>
      </c>
      <c r="J258" s="2">
        <f>'Set a analizar'!J1227</f>
        <v>-4.1525999999999996</v>
      </c>
      <c r="K258" s="2">
        <f>'Set a analizar'!K1227</f>
        <v>0</v>
      </c>
      <c r="L258" s="2">
        <f>'Set a analizar'!L1227</f>
        <v>0</v>
      </c>
      <c r="M258" s="2">
        <f>'Set a analizar'!M1227</f>
        <v>0</v>
      </c>
      <c r="N258" s="2">
        <f>'Set a analizar'!N1227</f>
        <v>13.502000000000001</v>
      </c>
      <c r="O258" s="2">
        <f>'Set a analizar'!O1227</f>
        <v>46128</v>
      </c>
      <c r="P258" s="2">
        <f>'Set a analizar'!P1227</f>
        <v>0.93569999999999998</v>
      </c>
      <c r="Q258" s="2">
        <f>'Set a analizar'!Q1227</f>
        <v>0</v>
      </c>
    </row>
    <row r="259" spans="2:17" ht="30" x14ac:dyDescent="0.25">
      <c r="B259" s="2">
        <f>'Set a analizar'!B1228</f>
        <v>-1</v>
      </c>
      <c r="C259" s="2" t="str">
        <f>'Set a analizar'!C1228</f>
        <v>B16</v>
      </c>
      <c r="D259" s="2">
        <f>'Set a analizar'!D1228</f>
        <v>16</v>
      </c>
      <c r="E259" s="2" t="str">
        <f>'Set a analizar'!E1228</f>
        <v>C5</v>
      </c>
      <c r="F259" s="2" t="str">
        <f>'Set a analizar'!F1228</f>
        <v>Combination</v>
      </c>
      <c r="G259" s="2" t="str">
        <f>'Set a analizar'!G1228</f>
        <v>Min</v>
      </c>
      <c r="H259" s="2">
        <f>'Set a analizar'!H1228</f>
        <v>3.6732999999999998</v>
      </c>
      <c r="I259" s="2">
        <f>'Set a analizar'!I1228</f>
        <v>0</v>
      </c>
      <c r="J259" s="2">
        <f>'Set a analizar'!J1228</f>
        <v>-0.99460000000000004</v>
      </c>
      <c r="K259" s="2">
        <f>'Set a analizar'!K1228</f>
        <v>0</v>
      </c>
      <c r="L259" s="2">
        <f>'Set a analizar'!L1228</f>
        <v>0</v>
      </c>
      <c r="M259" s="2">
        <f>'Set a analizar'!M1228</f>
        <v>0</v>
      </c>
      <c r="N259" s="2">
        <f>'Set a analizar'!N1228</f>
        <v>13.601900000000001</v>
      </c>
      <c r="O259" s="2">
        <f>'Set a analizar'!O1228</f>
        <v>46158</v>
      </c>
      <c r="P259" s="2">
        <f>'Set a analizar'!P1228</f>
        <v>0</v>
      </c>
      <c r="Q259" s="2">
        <f>'Set a analizar'!Q1228</f>
        <v>0</v>
      </c>
    </row>
    <row r="260" spans="2:17" ht="30" x14ac:dyDescent="0.25">
      <c r="B260" s="2">
        <f>'Set a analizar'!B1229</f>
        <v>-1</v>
      </c>
      <c r="C260" s="2" t="str">
        <f>'Set a analizar'!C1229</f>
        <v>B16</v>
      </c>
      <c r="D260" s="2">
        <f>'Set a analizar'!D1229</f>
        <v>16</v>
      </c>
      <c r="E260" s="2" t="str">
        <f>'Set a analizar'!E1229</f>
        <v>C5</v>
      </c>
      <c r="F260" s="2" t="str">
        <f>'Set a analizar'!F1229</f>
        <v>Combination</v>
      </c>
      <c r="G260" s="2" t="str">
        <f>'Set a analizar'!G1229</f>
        <v>Min</v>
      </c>
      <c r="H260" s="2">
        <f>'Set a analizar'!H1229</f>
        <v>4.1410999999999998</v>
      </c>
      <c r="I260" s="2">
        <f>'Set a analizar'!I1229</f>
        <v>0</v>
      </c>
      <c r="J260" s="2">
        <f>'Set a analizar'!J1229</f>
        <v>-0.81910000000000005</v>
      </c>
      <c r="K260" s="2">
        <f>'Set a analizar'!K1229</f>
        <v>0</v>
      </c>
      <c r="L260" s="2">
        <f>'Set a analizar'!L1229</f>
        <v>0</v>
      </c>
      <c r="M260" s="2">
        <f>'Set a analizar'!M1229</f>
        <v>0</v>
      </c>
      <c r="N260" s="2">
        <f>'Set a analizar'!N1229</f>
        <v>13.9971</v>
      </c>
      <c r="O260" s="2">
        <f>'Set a analizar'!O1229</f>
        <v>46158</v>
      </c>
      <c r="P260" s="2">
        <f>'Set a analizar'!P1229</f>
        <v>0.46789999999999998</v>
      </c>
      <c r="Q260" s="2">
        <f>'Set a analizar'!Q1229</f>
        <v>0</v>
      </c>
    </row>
    <row r="261" spans="2:17" ht="30" x14ac:dyDescent="0.25">
      <c r="B261" s="2">
        <f>'Set a analizar'!B1230</f>
        <v>-1</v>
      </c>
      <c r="C261" s="2" t="str">
        <f>'Set a analizar'!C1230</f>
        <v>B16</v>
      </c>
      <c r="D261" s="2">
        <f>'Set a analizar'!D1230</f>
        <v>16</v>
      </c>
      <c r="E261" s="2" t="str">
        <f>'Set a analizar'!E1230</f>
        <v>C5</v>
      </c>
      <c r="F261" s="2" t="str">
        <f>'Set a analizar'!F1230</f>
        <v>Combination</v>
      </c>
      <c r="G261" s="2" t="str">
        <f>'Set a analizar'!G1230</f>
        <v>Min</v>
      </c>
      <c r="H261" s="2">
        <f>'Set a analizar'!H1230</f>
        <v>4.609</v>
      </c>
      <c r="I261" s="2">
        <f>'Set a analizar'!I1230</f>
        <v>0</v>
      </c>
      <c r="J261" s="2">
        <f>'Set a analizar'!J1230</f>
        <v>-0.64370000000000005</v>
      </c>
      <c r="K261" s="2">
        <f>'Set a analizar'!K1230</f>
        <v>0</v>
      </c>
      <c r="L261" s="2">
        <f>'Set a analizar'!L1230</f>
        <v>0</v>
      </c>
      <c r="M261" s="2">
        <f>'Set a analizar'!M1230</f>
        <v>0</v>
      </c>
      <c r="N261" s="2">
        <f>'Set a analizar'!N1230</f>
        <v>14.3102</v>
      </c>
      <c r="O261" s="2">
        <f>'Set a analizar'!O1230</f>
        <v>46158</v>
      </c>
      <c r="P261" s="2">
        <f>'Set a analizar'!P1230</f>
        <v>0.93569999999999998</v>
      </c>
      <c r="Q261" s="2">
        <f>'Set a analizar'!Q1230</f>
        <v>0</v>
      </c>
    </row>
    <row r="262" spans="2:17" ht="30" x14ac:dyDescent="0.25">
      <c r="B262" s="2">
        <f>'Set a analizar'!B1231</f>
        <v>-1</v>
      </c>
      <c r="C262" s="2" t="str">
        <f>'Set a analizar'!C1231</f>
        <v>B16</v>
      </c>
      <c r="D262" s="2">
        <f>'Set a analizar'!D1231</f>
        <v>16</v>
      </c>
      <c r="E262" s="2" t="str">
        <f>'Set a analizar'!E1231</f>
        <v>C5</v>
      </c>
      <c r="F262" s="2" t="str">
        <f>'Set a analizar'!F1231</f>
        <v>Combination</v>
      </c>
      <c r="G262" s="2" t="str">
        <f>'Set a analizar'!G1231</f>
        <v>Min</v>
      </c>
      <c r="H262" s="2">
        <f>'Set a analizar'!H1231</f>
        <v>4.609</v>
      </c>
      <c r="I262" s="2">
        <f>'Set a analizar'!I1231</f>
        <v>0</v>
      </c>
      <c r="J262" s="2">
        <f>'Set a analizar'!J1231</f>
        <v>2.4436</v>
      </c>
      <c r="K262" s="2">
        <f>'Set a analizar'!K1231</f>
        <v>0</v>
      </c>
      <c r="L262" s="2">
        <f>'Set a analizar'!L1231</f>
        <v>0</v>
      </c>
      <c r="M262" s="2">
        <f>'Set a analizar'!M1231</f>
        <v>0</v>
      </c>
      <c r="N262" s="2">
        <f>'Set a analizar'!N1231</f>
        <v>14.273899999999999</v>
      </c>
      <c r="O262" s="2">
        <f>'Set a analizar'!O1231</f>
        <v>46189</v>
      </c>
      <c r="P262" s="2">
        <f>'Set a analizar'!P1231</f>
        <v>0</v>
      </c>
      <c r="Q262" s="2">
        <f>'Set a analizar'!Q1231</f>
        <v>0</v>
      </c>
    </row>
    <row r="263" spans="2:17" ht="30" x14ac:dyDescent="0.25">
      <c r="B263" s="2">
        <f>'Set a analizar'!B1232</f>
        <v>-1</v>
      </c>
      <c r="C263" s="2" t="str">
        <f>'Set a analizar'!C1232</f>
        <v>B16</v>
      </c>
      <c r="D263" s="2">
        <f>'Set a analizar'!D1232</f>
        <v>16</v>
      </c>
      <c r="E263" s="2" t="str">
        <f>'Set a analizar'!E1232</f>
        <v>C5</v>
      </c>
      <c r="F263" s="2" t="str">
        <f>'Set a analizar'!F1232</f>
        <v>Combination</v>
      </c>
      <c r="G263" s="2" t="str">
        <f>'Set a analizar'!G1232</f>
        <v>Min</v>
      </c>
      <c r="H263" s="2">
        <f>'Set a analizar'!H1232</f>
        <v>5.0769000000000002</v>
      </c>
      <c r="I263" s="2">
        <f>'Set a analizar'!I1232</f>
        <v>0</v>
      </c>
      <c r="J263" s="2">
        <f>'Set a analizar'!J1232</f>
        <v>2.6191</v>
      </c>
      <c r="K263" s="2">
        <f>'Set a analizar'!K1232</f>
        <v>0</v>
      </c>
      <c r="L263" s="2">
        <f>'Set a analizar'!L1232</f>
        <v>0</v>
      </c>
      <c r="M263" s="2">
        <f>'Set a analizar'!M1232</f>
        <v>0</v>
      </c>
      <c r="N263" s="2">
        <f>'Set a analizar'!N1232</f>
        <v>13.061199999999999</v>
      </c>
      <c r="O263" s="2">
        <f>'Set a analizar'!O1232</f>
        <v>46189</v>
      </c>
      <c r="P263" s="2">
        <f>'Set a analizar'!P1232</f>
        <v>0.46789999999999998</v>
      </c>
      <c r="Q263" s="2">
        <f>'Set a analizar'!Q1232</f>
        <v>0</v>
      </c>
    </row>
    <row r="264" spans="2:17" ht="30" x14ac:dyDescent="0.25">
      <c r="B264" s="2">
        <f>'Set a analizar'!B1233</f>
        <v>-1</v>
      </c>
      <c r="C264" s="2" t="str">
        <f>'Set a analizar'!C1233</f>
        <v>B16</v>
      </c>
      <c r="D264" s="2">
        <f>'Set a analizar'!D1233</f>
        <v>16</v>
      </c>
      <c r="E264" s="2" t="str">
        <f>'Set a analizar'!E1233</f>
        <v>C5</v>
      </c>
      <c r="F264" s="2" t="str">
        <f>'Set a analizar'!F1233</f>
        <v>Combination</v>
      </c>
      <c r="G264" s="2" t="str">
        <f>'Set a analizar'!G1233</f>
        <v>Min</v>
      </c>
      <c r="H264" s="2">
        <f>'Set a analizar'!H1233</f>
        <v>5.5446999999999997</v>
      </c>
      <c r="I264" s="2">
        <f>'Set a analizar'!I1233</f>
        <v>0</v>
      </c>
      <c r="J264" s="2">
        <f>'Set a analizar'!J1233</f>
        <v>2.7945000000000002</v>
      </c>
      <c r="K264" s="2">
        <f>'Set a analizar'!K1233</f>
        <v>0</v>
      </c>
      <c r="L264" s="2">
        <f>'Set a analizar'!L1233</f>
        <v>0</v>
      </c>
      <c r="M264" s="2">
        <f>'Set a analizar'!M1233</f>
        <v>0</v>
      </c>
      <c r="N264" s="2">
        <f>'Set a analizar'!N1233</f>
        <v>11.766400000000001</v>
      </c>
      <c r="O264" s="2">
        <f>'Set a analizar'!O1233</f>
        <v>46189</v>
      </c>
      <c r="P264" s="2">
        <f>'Set a analizar'!P1233</f>
        <v>0.93569999999999998</v>
      </c>
      <c r="Q264" s="2">
        <f>'Set a analizar'!Q1233</f>
        <v>0</v>
      </c>
    </row>
    <row r="265" spans="2:17" ht="30" x14ac:dyDescent="0.25">
      <c r="B265" s="2">
        <f>'Set a analizar'!B1234</f>
        <v>-1</v>
      </c>
      <c r="C265" s="2" t="str">
        <f>'Set a analizar'!C1234</f>
        <v>B16</v>
      </c>
      <c r="D265" s="2">
        <f>'Set a analizar'!D1234</f>
        <v>16</v>
      </c>
      <c r="E265" s="2" t="str">
        <f>'Set a analizar'!E1234</f>
        <v>C5</v>
      </c>
      <c r="F265" s="2" t="str">
        <f>'Set a analizar'!F1234</f>
        <v>Combination</v>
      </c>
      <c r="G265" s="2" t="str">
        <f>'Set a analizar'!G1234</f>
        <v>Min</v>
      </c>
      <c r="H265" s="2">
        <f>'Set a analizar'!H1234</f>
        <v>5.5446999999999997</v>
      </c>
      <c r="I265" s="2">
        <f>'Set a analizar'!I1234</f>
        <v>0</v>
      </c>
      <c r="J265" s="2">
        <f>'Set a analizar'!J1234</f>
        <v>5.5449999999999999</v>
      </c>
      <c r="K265" s="2">
        <f>'Set a analizar'!K1234</f>
        <v>0</v>
      </c>
      <c r="L265" s="2">
        <f>'Set a analizar'!L1234</f>
        <v>0</v>
      </c>
      <c r="M265" s="2">
        <f>'Set a analizar'!M1234</f>
        <v>0</v>
      </c>
      <c r="N265" s="2">
        <f>'Set a analizar'!N1234</f>
        <v>11.604200000000001</v>
      </c>
      <c r="O265" s="2">
        <f>'Set a analizar'!O1234</f>
        <v>46219</v>
      </c>
      <c r="P265" s="2">
        <f>'Set a analizar'!P1234</f>
        <v>0</v>
      </c>
      <c r="Q265" s="2">
        <f>'Set a analizar'!Q1234</f>
        <v>0</v>
      </c>
    </row>
    <row r="266" spans="2:17" ht="30" x14ac:dyDescent="0.25">
      <c r="B266" s="2">
        <f>'Set a analizar'!B1235</f>
        <v>-1</v>
      </c>
      <c r="C266" s="2" t="str">
        <f>'Set a analizar'!C1235</f>
        <v>B16</v>
      </c>
      <c r="D266" s="2">
        <f>'Set a analizar'!D1235</f>
        <v>16</v>
      </c>
      <c r="E266" s="2" t="str">
        <f>'Set a analizar'!E1235</f>
        <v>C5</v>
      </c>
      <c r="F266" s="2" t="str">
        <f>'Set a analizar'!F1235</f>
        <v>Combination</v>
      </c>
      <c r="G266" s="2" t="str">
        <f>'Set a analizar'!G1235</f>
        <v>Min</v>
      </c>
      <c r="H266" s="2">
        <f>'Set a analizar'!H1235</f>
        <v>6.0125999999999999</v>
      </c>
      <c r="I266" s="2">
        <f>'Set a analizar'!I1235</f>
        <v>0</v>
      </c>
      <c r="J266" s="2">
        <f>'Set a analizar'!J1235</f>
        <v>5.7203999999999997</v>
      </c>
      <c r="K266" s="2">
        <f>'Set a analizar'!K1235</f>
        <v>0</v>
      </c>
      <c r="L266" s="2">
        <f>'Set a analizar'!L1235</f>
        <v>0</v>
      </c>
      <c r="M266" s="2">
        <f>'Set a analizar'!M1235</f>
        <v>0</v>
      </c>
      <c r="N266" s="2">
        <f>'Set a analizar'!N1235</f>
        <v>8.9441000000000006</v>
      </c>
      <c r="O266" s="2">
        <f>'Set a analizar'!O1235</f>
        <v>46219</v>
      </c>
      <c r="P266" s="2">
        <f>'Set a analizar'!P1235</f>
        <v>0.46789999999999998</v>
      </c>
      <c r="Q266" s="2">
        <f>'Set a analizar'!Q1235</f>
        <v>0</v>
      </c>
    </row>
    <row r="267" spans="2:17" ht="30" x14ac:dyDescent="0.25">
      <c r="B267" s="2">
        <f>'Set a analizar'!B1236</f>
        <v>-1</v>
      </c>
      <c r="C267" s="2" t="str">
        <f>'Set a analizar'!C1236</f>
        <v>B16</v>
      </c>
      <c r="D267" s="2">
        <f>'Set a analizar'!D1236</f>
        <v>16</v>
      </c>
      <c r="E267" s="2" t="str">
        <f>'Set a analizar'!E1236</f>
        <v>C5</v>
      </c>
      <c r="F267" s="2" t="str">
        <f>'Set a analizar'!F1236</f>
        <v>Combination</v>
      </c>
      <c r="G267" s="2" t="str">
        <f>'Set a analizar'!G1236</f>
        <v>Min</v>
      </c>
      <c r="H267" s="2">
        <f>'Set a analizar'!H1236</f>
        <v>6.4804000000000004</v>
      </c>
      <c r="I267" s="2">
        <f>'Set a analizar'!I1236</f>
        <v>0</v>
      </c>
      <c r="J267" s="2">
        <f>'Set a analizar'!J1236</f>
        <v>5.8959000000000001</v>
      </c>
      <c r="K267" s="2">
        <f>'Set a analizar'!K1236</f>
        <v>0</v>
      </c>
      <c r="L267" s="2">
        <f>'Set a analizar'!L1236</f>
        <v>0</v>
      </c>
      <c r="M267" s="2">
        <f>'Set a analizar'!M1236</f>
        <v>0</v>
      </c>
      <c r="N267" s="2">
        <f>'Set a analizar'!N1236</f>
        <v>6.2018000000000004</v>
      </c>
      <c r="O267" s="2">
        <f>'Set a analizar'!O1236</f>
        <v>46219</v>
      </c>
      <c r="P267" s="2">
        <f>'Set a analizar'!P1236</f>
        <v>0.93569999999999998</v>
      </c>
      <c r="Q267" s="2">
        <f>'Set a analizar'!Q1236</f>
        <v>0</v>
      </c>
    </row>
    <row r="268" spans="2:17" ht="30" x14ac:dyDescent="0.25">
      <c r="B268" s="2">
        <f>'Set a analizar'!B1237</f>
        <v>-1</v>
      </c>
      <c r="C268" s="2" t="str">
        <f>'Set a analizar'!C1237</f>
        <v>B16</v>
      </c>
      <c r="D268" s="2">
        <f>'Set a analizar'!D1237</f>
        <v>16</v>
      </c>
      <c r="E268" s="2" t="str">
        <f>'Set a analizar'!E1237</f>
        <v>C5</v>
      </c>
      <c r="F268" s="2" t="str">
        <f>'Set a analizar'!F1237</f>
        <v>Combination</v>
      </c>
      <c r="G268" s="2" t="str">
        <f>'Set a analizar'!G1237</f>
        <v>Min</v>
      </c>
      <c r="H268" s="2">
        <f>'Set a analizar'!H1237</f>
        <v>6.4804000000000004</v>
      </c>
      <c r="I268" s="2">
        <f>'Set a analizar'!I1237</f>
        <v>0</v>
      </c>
      <c r="J268" s="2">
        <f>'Set a analizar'!J1237</f>
        <v>7.2652999999999999</v>
      </c>
      <c r="K268" s="2">
        <f>'Set a analizar'!K1237</f>
        <v>0</v>
      </c>
      <c r="L268" s="2">
        <f>'Set a analizar'!L1237</f>
        <v>0</v>
      </c>
      <c r="M268" s="2">
        <f>'Set a analizar'!M1237</f>
        <v>0</v>
      </c>
      <c r="N268" s="2">
        <f>'Set a analizar'!N1237</f>
        <v>5.9558</v>
      </c>
      <c r="O268" s="2">
        <f>'Set a analizar'!O1237</f>
        <v>46250</v>
      </c>
      <c r="P268" s="2">
        <f>'Set a analizar'!P1237</f>
        <v>0</v>
      </c>
      <c r="Q268" s="2">
        <f>'Set a analizar'!Q1237</f>
        <v>0</v>
      </c>
    </row>
    <row r="269" spans="2:17" ht="30" x14ac:dyDescent="0.25">
      <c r="B269" s="2">
        <f>'Set a analizar'!B1238</f>
        <v>-1</v>
      </c>
      <c r="C269" s="2" t="str">
        <f>'Set a analizar'!C1238</f>
        <v>B16</v>
      </c>
      <c r="D269" s="2">
        <f>'Set a analizar'!D1238</f>
        <v>16</v>
      </c>
      <c r="E269" s="2" t="str">
        <f>'Set a analizar'!E1238</f>
        <v>C5</v>
      </c>
      <c r="F269" s="2" t="str">
        <f>'Set a analizar'!F1238</f>
        <v>Combination</v>
      </c>
      <c r="G269" s="2" t="str">
        <f>'Set a analizar'!G1238</f>
        <v>Min</v>
      </c>
      <c r="H269" s="2">
        <f>'Set a analizar'!H1238</f>
        <v>6.9482999999999997</v>
      </c>
      <c r="I269" s="2">
        <f>'Set a analizar'!I1238</f>
        <v>0</v>
      </c>
      <c r="J269" s="2">
        <f>'Set a analizar'!J1238</f>
        <v>7.4406999999999996</v>
      </c>
      <c r="K269" s="2">
        <f>'Set a analizar'!K1238</f>
        <v>0</v>
      </c>
      <c r="L269" s="2">
        <f>'Set a analizar'!L1238</f>
        <v>0</v>
      </c>
      <c r="M269" s="2">
        <f>'Set a analizar'!M1238</f>
        <v>0</v>
      </c>
      <c r="N269" s="2">
        <f>'Set a analizar'!N1238</f>
        <v>2.5062000000000002</v>
      </c>
      <c r="O269" s="2">
        <f>'Set a analizar'!O1238</f>
        <v>46250</v>
      </c>
      <c r="P269" s="2">
        <f>'Set a analizar'!P1238</f>
        <v>0.46789999999999998</v>
      </c>
      <c r="Q269" s="2">
        <f>'Set a analizar'!Q1238</f>
        <v>0</v>
      </c>
    </row>
    <row r="270" spans="2:17" ht="30" x14ac:dyDescent="0.25">
      <c r="B270" s="2">
        <f>'Set a analizar'!B1239</f>
        <v>-1</v>
      </c>
      <c r="C270" s="2" t="str">
        <f>'Set a analizar'!C1239</f>
        <v>B16</v>
      </c>
      <c r="D270" s="2">
        <f>'Set a analizar'!D1239</f>
        <v>16</v>
      </c>
      <c r="E270" s="2" t="str">
        <f>'Set a analizar'!E1239</f>
        <v>C5</v>
      </c>
      <c r="F270" s="2" t="str">
        <f>'Set a analizar'!F1239</f>
        <v>Combination</v>
      </c>
      <c r="G270" s="2" t="str">
        <f>'Set a analizar'!G1239</f>
        <v>Min</v>
      </c>
      <c r="H270" s="2">
        <f>'Set a analizar'!H1239</f>
        <v>7.4161000000000001</v>
      </c>
      <c r="I270" s="2">
        <f>'Set a analizar'!I1239</f>
        <v>0</v>
      </c>
      <c r="J270" s="2">
        <f>'Set a analizar'!J1239</f>
        <v>7.6162000000000001</v>
      </c>
      <c r="K270" s="2">
        <f>'Set a analizar'!K1239</f>
        <v>0</v>
      </c>
      <c r="L270" s="2">
        <f>'Set a analizar'!L1239</f>
        <v>0</v>
      </c>
      <c r="M270" s="2">
        <f>'Set a analizar'!M1239</f>
        <v>0</v>
      </c>
      <c r="N270" s="2">
        <f>'Set a analizar'!N1239</f>
        <v>-1.0255000000000001</v>
      </c>
      <c r="O270" s="2">
        <f>'Set a analizar'!O1239</f>
        <v>46250</v>
      </c>
      <c r="P270" s="2">
        <f>'Set a analizar'!P1239</f>
        <v>0.93569999999999998</v>
      </c>
      <c r="Q270" s="2">
        <f>'Set a analizar'!Q1239</f>
        <v>0</v>
      </c>
    </row>
    <row r="271" spans="2:17" ht="30" x14ac:dyDescent="0.25">
      <c r="B271" s="2">
        <f>'Set a analizar'!B1240</f>
        <v>-1</v>
      </c>
      <c r="C271" s="2" t="str">
        <f>'Set a analizar'!C1240</f>
        <v>B16</v>
      </c>
      <c r="D271" s="2">
        <f>'Set a analizar'!D1240</f>
        <v>16</v>
      </c>
      <c r="E271" s="2" t="str">
        <f>'Set a analizar'!E1240</f>
        <v>C5</v>
      </c>
      <c r="F271" s="2" t="str">
        <f>'Set a analizar'!F1240</f>
        <v>Combination</v>
      </c>
      <c r="G271" s="2" t="str">
        <f>'Set a analizar'!G1240</f>
        <v>Min</v>
      </c>
      <c r="H271" s="2">
        <f>'Set a analizar'!H1240</f>
        <v>7.4161000000000001</v>
      </c>
      <c r="I271" s="2">
        <f>'Set a analizar'!I1240</f>
        <v>0</v>
      </c>
      <c r="J271" s="2">
        <f>'Set a analizar'!J1240</f>
        <v>-3.1092</v>
      </c>
      <c r="K271" s="2">
        <f>'Set a analizar'!K1240</f>
        <v>0</v>
      </c>
      <c r="L271" s="2">
        <f>'Set a analizar'!L1240</f>
        <v>0</v>
      </c>
      <c r="M271" s="2">
        <f>'Set a analizar'!M1240</f>
        <v>0</v>
      </c>
      <c r="N271" s="2">
        <f>'Set a analizar'!N1240</f>
        <v>-2.7452000000000001</v>
      </c>
      <c r="O271" s="2">
        <f>'Set a analizar'!O1240</f>
        <v>46281</v>
      </c>
      <c r="P271" s="2">
        <f>'Set a analizar'!P1240</f>
        <v>0</v>
      </c>
      <c r="Q271" s="2">
        <f>'Set a analizar'!Q1240</f>
        <v>0</v>
      </c>
    </row>
    <row r="272" spans="2:17" ht="30" x14ac:dyDescent="0.25">
      <c r="B272" s="2">
        <f>'Set a analizar'!B1241</f>
        <v>-1</v>
      </c>
      <c r="C272" s="2" t="str">
        <f>'Set a analizar'!C1241</f>
        <v>B16</v>
      </c>
      <c r="D272" s="2">
        <f>'Set a analizar'!D1241</f>
        <v>16</v>
      </c>
      <c r="E272" s="2" t="str">
        <f>'Set a analizar'!E1241</f>
        <v>C5</v>
      </c>
      <c r="F272" s="2" t="str">
        <f>'Set a analizar'!F1241</f>
        <v>Combination</v>
      </c>
      <c r="G272" s="2" t="str">
        <f>'Set a analizar'!G1241</f>
        <v>Min</v>
      </c>
      <c r="H272" s="2">
        <f>'Set a analizar'!H1241</f>
        <v>7.8840000000000003</v>
      </c>
      <c r="I272" s="2">
        <f>'Set a analizar'!I1241</f>
        <v>0</v>
      </c>
      <c r="J272" s="2">
        <f>'Set a analizar'!J1241</f>
        <v>-2.9338000000000002</v>
      </c>
      <c r="K272" s="2">
        <f>'Set a analizar'!K1241</f>
        <v>0</v>
      </c>
      <c r="L272" s="2">
        <f>'Set a analizar'!L1241</f>
        <v>0</v>
      </c>
      <c r="M272" s="2">
        <f>'Set a analizar'!M1241</f>
        <v>0</v>
      </c>
      <c r="N272" s="2">
        <f>'Set a analizar'!N1241</f>
        <v>-1.3314999999999999</v>
      </c>
      <c r="O272" s="2">
        <f>'Set a analizar'!O1241</f>
        <v>46281</v>
      </c>
      <c r="P272" s="2">
        <f>'Set a analizar'!P1241</f>
        <v>0.46789999999999998</v>
      </c>
      <c r="Q272" s="2">
        <f>'Set a analizar'!Q1241</f>
        <v>0</v>
      </c>
    </row>
    <row r="273" spans="2:17" ht="30" x14ac:dyDescent="0.25">
      <c r="B273" s="2">
        <f>'Set a analizar'!B1242</f>
        <v>-1</v>
      </c>
      <c r="C273" s="2" t="str">
        <f>'Set a analizar'!C1242</f>
        <v>B16</v>
      </c>
      <c r="D273" s="2">
        <f>'Set a analizar'!D1242</f>
        <v>16</v>
      </c>
      <c r="E273" s="2" t="str">
        <f>'Set a analizar'!E1242</f>
        <v>C5</v>
      </c>
      <c r="F273" s="2" t="str">
        <f>'Set a analizar'!F1242</f>
        <v>Combination</v>
      </c>
      <c r="G273" s="2" t="str">
        <f>'Set a analizar'!G1242</f>
        <v>Min</v>
      </c>
      <c r="H273" s="2">
        <f>'Set a analizar'!H1242</f>
        <v>8.3519000000000005</v>
      </c>
      <c r="I273" s="2">
        <f>'Set a analizar'!I1242</f>
        <v>0</v>
      </c>
      <c r="J273" s="2">
        <f>'Set a analizar'!J1242</f>
        <v>-2.7583000000000002</v>
      </c>
      <c r="K273" s="2">
        <f>'Set a analizar'!K1242</f>
        <v>0</v>
      </c>
      <c r="L273" s="2">
        <f>'Set a analizar'!L1242</f>
        <v>0</v>
      </c>
      <c r="M273" s="2">
        <f>'Set a analizar'!M1242</f>
        <v>0</v>
      </c>
      <c r="N273" s="2">
        <f>'Set a analizar'!N1242</f>
        <v>0</v>
      </c>
      <c r="O273" s="2">
        <f>'Set a analizar'!O1242</f>
        <v>46281</v>
      </c>
      <c r="P273" s="2">
        <f>'Set a analizar'!P1242</f>
        <v>0.93569999999999998</v>
      </c>
      <c r="Q273" s="2">
        <f>'Set a analizar'!Q1242</f>
        <v>0</v>
      </c>
    </row>
    <row r="274" spans="2:17" ht="30" x14ac:dyDescent="0.25">
      <c r="B274" s="2">
        <f>'Set a analizar'!B1243</f>
        <v>-1</v>
      </c>
      <c r="C274" s="2" t="str">
        <f>'Set a analizar'!C1243</f>
        <v>B16</v>
      </c>
      <c r="D274" s="2">
        <f>'Set a analizar'!D1243</f>
        <v>16</v>
      </c>
      <c r="E274" s="2" t="str">
        <f>'Set a analizar'!E1243</f>
        <v>C6</v>
      </c>
      <c r="F274" s="2" t="str">
        <f>'Set a analizar'!F1243</f>
        <v>Combination</v>
      </c>
      <c r="G274" s="2" t="str">
        <f>'Set a analizar'!G1243</f>
        <v>Max</v>
      </c>
      <c r="H274" s="2">
        <f>'Set a analizar'!H1243</f>
        <v>0.15</v>
      </c>
      <c r="I274" s="2">
        <f>'Set a analizar'!I1243</f>
        <v>0</v>
      </c>
      <c r="J274" s="2">
        <f>'Set a analizar'!J1243</f>
        <v>-14.0078</v>
      </c>
      <c r="K274" s="2">
        <f>'Set a analizar'!K1243</f>
        <v>0</v>
      </c>
      <c r="L274" s="2">
        <f>'Set a analizar'!L1243</f>
        <v>0</v>
      </c>
      <c r="M274" s="2">
        <f>'Set a analizar'!M1243</f>
        <v>0</v>
      </c>
      <c r="N274" s="2">
        <f>'Set a analizar'!N1243</f>
        <v>-19.2347</v>
      </c>
      <c r="O274" s="2">
        <f>'Set a analizar'!O1243</f>
        <v>46038</v>
      </c>
      <c r="P274" s="2">
        <f>'Set a analizar'!P1243</f>
        <v>0.15</v>
      </c>
      <c r="Q274" s="2">
        <f>'Set a analizar'!Q1243</f>
        <v>0</v>
      </c>
    </row>
    <row r="275" spans="2:17" ht="30" x14ac:dyDescent="0.25">
      <c r="B275" s="2">
        <f>'Set a analizar'!B1244</f>
        <v>-1</v>
      </c>
      <c r="C275" s="2" t="str">
        <f>'Set a analizar'!C1244</f>
        <v>B16</v>
      </c>
      <c r="D275" s="2">
        <f>'Set a analizar'!D1244</f>
        <v>16</v>
      </c>
      <c r="E275" s="2" t="str">
        <f>'Set a analizar'!E1244</f>
        <v>C6</v>
      </c>
      <c r="F275" s="2" t="str">
        <f>'Set a analizar'!F1244</f>
        <v>Combination</v>
      </c>
      <c r="G275" s="2" t="str">
        <f>'Set a analizar'!G1244</f>
        <v>Max</v>
      </c>
      <c r="H275" s="2">
        <f>'Set a analizar'!H1244</f>
        <v>0.52549999999999997</v>
      </c>
      <c r="I275" s="2">
        <f>'Set a analizar'!I1244</f>
        <v>0</v>
      </c>
      <c r="J275" s="2">
        <f>'Set a analizar'!J1244</f>
        <v>-13.867000000000001</v>
      </c>
      <c r="K275" s="2">
        <f>'Set a analizar'!K1244</f>
        <v>0</v>
      </c>
      <c r="L275" s="2">
        <f>'Set a analizar'!L1244</f>
        <v>0</v>
      </c>
      <c r="M275" s="2">
        <f>'Set a analizar'!M1244</f>
        <v>0</v>
      </c>
      <c r="N275" s="2">
        <f>'Set a analizar'!N1244</f>
        <v>-14.0016</v>
      </c>
      <c r="O275" s="2">
        <f>'Set a analizar'!O1244</f>
        <v>46038</v>
      </c>
      <c r="P275" s="2">
        <f>'Set a analizar'!P1244</f>
        <v>0.52549999999999997</v>
      </c>
      <c r="Q275" s="2">
        <f>'Set a analizar'!Q1244</f>
        <v>0</v>
      </c>
    </row>
    <row r="276" spans="2:17" ht="30" x14ac:dyDescent="0.25">
      <c r="B276" s="2">
        <f>'Set a analizar'!B1245</f>
        <v>-1</v>
      </c>
      <c r="C276" s="2" t="str">
        <f>'Set a analizar'!C1245</f>
        <v>B16</v>
      </c>
      <c r="D276" s="2">
        <f>'Set a analizar'!D1245</f>
        <v>16</v>
      </c>
      <c r="E276" s="2" t="str">
        <f>'Set a analizar'!E1245</f>
        <v>C6</v>
      </c>
      <c r="F276" s="2" t="str">
        <f>'Set a analizar'!F1245</f>
        <v>Combination</v>
      </c>
      <c r="G276" s="2" t="str">
        <f>'Set a analizar'!G1245</f>
        <v>Max</v>
      </c>
      <c r="H276" s="2">
        <f>'Set a analizar'!H1245</f>
        <v>0.90090000000000003</v>
      </c>
      <c r="I276" s="2">
        <f>'Set a analizar'!I1245</f>
        <v>0</v>
      </c>
      <c r="J276" s="2">
        <f>'Set a analizar'!J1245</f>
        <v>-13.7262</v>
      </c>
      <c r="K276" s="2">
        <f>'Set a analizar'!K1245</f>
        <v>0</v>
      </c>
      <c r="L276" s="2">
        <f>'Set a analizar'!L1245</f>
        <v>0</v>
      </c>
      <c r="M276" s="2">
        <f>'Set a analizar'!M1245</f>
        <v>0</v>
      </c>
      <c r="N276" s="2">
        <f>'Set a analizar'!N1245</f>
        <v>-8.8213000000000008</v>
      </c>
      <c r="O276" s="2">
        <f>'Set a analizar'!O1245</f>
        <v>46038</v>
      </c>
      <c r="P276" s="2">
        <f>'Set a analizar'!P1245</f>
        <v>0.90090000000000003</v>
      </c>
      <c r="Q276" s="2">
        <f>'Set a analizar'!Q1245</f>
        <v>0</v>
      </c>
    </row>
    <row r="277" spans="2:17" ht="30" x14ac:dyDescent="0.25">
      <c r="B277" s="2">
        <f>'Set a analizar'!B1246</f>
        <v>-1</v>
      </c>
      <c r="C277" s="2" t="str">
        <f>'Set a analizar'!C1246</f>
        <v>B16</v>
      </c>
      <c r="D277" s="2">
        <f>'Set a analizar'!D1246</f>
        <v>16</v>
      </c>
      <c r="E277" s="2" t="str">
        <f>'Set a analizar'!E1246</f>
        <v>C6</v>
      </c>
      <c r="F277" s="2" t="str">
        <f>'Set a analizar'!F1246</f>
        <v>Combination</v>
      </c>
      <c r="G277" s="2" t="str">
        <f>'Set a analizar'!G1246</f>
        <v>Max</v>
      </c>
      <c r="H277" s="2">
        <f>'Set a analizar'!H1246</f>
        <v>0.90090000000000003</v>
      </c>
      <c r="I277" s="2">
        <f>'Set a analizar'!I1246</f>
        <v>0</v>
      </c>
      <c r="J277" s="2">
        <f>'Set a analizar'!J1246</f>
        <v>-11.172000000000001</v>
      </c>
      <c r="K277" s="2">
        <f>'Set a analizar'!K1246</f>
        <v>0</v>
      </c>
      <c r="L277" s="2">
        <f>'Set a analizar'!L1246</f>
        <v>0</v>
      </c>
      <c r="M277" s="2">
        <f>'Set a analizar'!M1246</f>
        <v>0</v>
      </c>
      <c r="N277" s="2">
        <f>'Set a analizar'!N1246</f>
        <v>-8.3026</v>
      </c>
      <c r="O277" s="2">
        <f>'Set a analizar'!O1246</f>
        <v>46069</v>
      </c>
      <c r="P277" s="2">
        <f>'Set a analizar'!P1246</f>
        <v>0</v>
      </c>
      <c r="Q277" s="2">
        <f>'Set a analizar'!Q1246</f>
        <v>0</v>
      </c>
    </row>
    <row r="278" spans="2:17" ht="30" x14ac:dyDescent="0.25">
      <c r="B278" s="2">
        <f>'Set a analizar'!B1247</f>
        <v>-1</v>
      </c>
      <c r="C278" s="2" t="str">
        <f>'Set a analizar'!C1247</f>
        <v>B16</v>
      </c>
      <c r="D278" s="2">
        <f>'Set a analizar'!D1247</f>
        <v>16</v>
      </c>
      <c r="E278" s="2" t="str">
        <f>'Set a analizar'!E1247</f>
        <v>C6</v>
      </c>
      <c r="F278" s="2" t="str">
        <f>'Set a analizar'!F1247</f>
        <v>Combination</v>
      </c>
      <c r="G278" s="2" t="str">
        <f>'Set a analizar'!G1247</f>
        <v>Max</v>
      </c>
      <c r="H278" s="2">
        <f>'Set a analizar'!H1247</f>
        <v>1.3513999999999999</v>
      </c>
      <c r="I278" s="2">
        <f>'Set a analizar'!I1247</f>
        <v>0</v>
      </c>
      <c r="J278" s="2">
        <f>'Set a analizar'!J1247</f>
        <v>-11.0031</v>
      </c>
      <c r="K278" s="2">
        <f>'Set a analizar'!K1247</f>
        <v>0</v>
      </c>
      <c r="L278" s="2">
        <f>'Set a analizar'!L1247</f>
        <v>0</v>
      </c>
      <c r="M278" s="2">
        <f>'Set a analizar'!M1247</f>
        <v>0</v>
      </c>
      <c r="N278" s="2">
        <f>'Set a analizar'!N1247</f>
        <v>-3.3079000000000001</v>
      </c>
      <c r="O278" s="2">
        <f>'Set a analizar'!O1247</f>
        <v>46069</v>
      </c>
      <c r="P278" s="2">
        <f>'Set a analizar'!P1247</f>
        <v>0.45050000000000001</v>
      </c>
      <c r="Q278" s="2">
        <f>'Set a analizar'!Q1247</f>
        <v>0</v>
      </c>
    </row>
    <row r="279" spans="2:17" ht="30" x14ac:dyDescent="0.25">
      <c r="B279" s="2">
        <f>'Set a analizar'!B1248</f>
        <v>-1</v>
      </c>
      <c r="C279" s="2" t="str">
        <f>'Set a analizar'!C1248</f>
        <v>B16</v>
      </c>
      <c r="D279" s="2">
        <f>'Set a analizar'!D1248</f>
        <v>16</v>
      </c>
      <c r="E279" s="2" t="str">
        <f>'Set a analizar'!E1248</f>
        <v>C6</v>
      </c>
      <c r="F279" s="2" t="str">
        <f>'Set a analizar'!F1248</f>
        <v>Combination</v>
      </c>
      <c r="G279" s="2" t="str">
        <f>'Set a analizar'!G1248</f>
        <v>Max</v>
      </c>
      <c r="H279" s="2">
        <f>'Set a analizar'!H1248</f>
        <v>1.8019000000000001</v>
      </c>
      <c r="I279" s="2">
        <f>'Set a analizar'!I1248</f>
        <v>0</v>
      </c>
      <c r="J279" s="2">
        <f>'Set a analizar'!J1248</f>
        <v>-10.834099999999999</v>
      </c>
      <c r="K279" s="2">
        <f>'Set a analizar'!K1248</f>
        <v>0</v>
      </c>
      <c r="L279" s="2">
        <f>'Set a analizar'!L1248</f>
        <v>0</v>
      </c>
      <c r="M279" s="2">
        <f>'Set a analizar'!M1248</f>
        <v>0</v>
      </c>
      <c r="N279" s="2">
        <f>'Set a analizar'!N1248</f>
        <v>1.6116999999999999</v>
      </c>
      <c r="O279" s="2">
        <f>'Set a analizar'!O1248</f>
        <v>46069</v>
      </c>
      <c r="P279" s="2">
        <f>'Set a analizar'!P1248</f>
        <v>0.90090000000000003</v>
      </c>
      <c r="Q279" s="2">
        <f>'Set a analizar'!Q1248</f>
        <v>0</v>
      </c>
    </row>
    <row r="280" spans="2:17" ht="30" x14ac:dyDescent="0.25">
      <c r="B280" s="2">
        <f>'Set a analizar'!B1249</f>
        <v>-1</v>
      </c>
      <c r="C280" s="2" t="str">
        <f>'Set a analizar'!C1249</f>
        <v>B16</v>
      </c>
      <c r="D280" s="2">
        <f>'Set a analizar'!D1249</f>
        <v>16</v>
      </c>
      <c r="E280" s="2" t="str">
        <f>'Set a analizar'!E1249</f>
        <v>C6</v>
      </c>
      <c r="F280" s="2" t="str">
        <f>'Set a analizar'!F1249</f>
        <v>Combination</v>
      </c>
      <c r="G280" s="2" t="str">
        <f>'Set a analizar'!G1249</f>
        <v>Max</v>
      </c>
      <c r="H280" s="2">
        <f>'Set a analizar'!H1249</f>
        <v>1.8019000000000001</v>
      </c>
      <c r="I280" s="2">
        <f>'Set a analizar'!I1249</f>
        <v>0</v>
      </c>
      <c r="J280" s="2">
        <f>'Set a analizar'!J1249</f>
        <v>-7.9390000000000001</v>
      </c>
      <c r="K280" s="2">
        <f>'Set a analizar'!K1249</f>
        <v>0</v>
      </c>
      <c r="L280" s="2">
        <f>'Set a analizar'!L1249</f>
        <v>0</v>
      </c>
      <c r="M280" s="2">
        <f>'Set a analizar'!M1249</f>
        <v>0</v>
      </c>
      <c r="N280" s="2">
        <f>'Set a analizar'!N1249</f>
        <v>1.9905999999999999</v>
      </c>
      <c r="O280" s="2">
        <f>'Set a analizar'!O1249</f>
        <v>46097</v>
      </c>
      <c r="P280" s="2">
        <f>'Set a analizar'!P1249</f>
        <v>0</v>
      </c>
      <c r="Q280" s="2">
        <f>'Set a analizar'!Q1249</f>
        <v>0</v>
      </c>
    </row>
    <row r="281" spans="2:17" ht="30" x14ac:dyDescent="0.25">
      <c r="B281" s="2">
        <f>'Set a analizar'!B1250</f>
        <v>-1</v>
      </c>
      <c r="C281" s="2" t="str">
        <f>'Set a analizar'!C1250</f>
        <v>B16</v>
      </c>
      <c r="D281" s="2">
        <f>'Set a analizar'!D1250</f>
        <v>16</v>
      </c>
      <c r="E281" s="2" t="str">
        <f>'Set a analizar'!E1250</f>
        <v>C6</v>
      </c>
      <c r="F281" s="2" t="str">
        <f>'Set a analizar'!F1250</f>
        <v>Combination</v>
      </c>
      <c r="G281" s="2" t="str">
        <f>'Set a analizar'!G1250</f>
        <v>Max</v>
      </c>
      <c r="H281" s="2">
        <f>'Set a analizar'!H1250</f>
        <v>2.2696999999999998</v>
      </c>
      <c r="I281" s="2">
        <f>'Set a analizar'!I1250</f>
        <v>0</v>
      </c>
      <c r="J281" s="2">
        <f>'Set a analizar'!J1250</f>
        <v>-7.7634999999999996</v>
      </c>
      <c r="K281" s="2">
        <f>'Set a analizar'!K1250</f>
        <v>0</v>
      </c>
      <c r="L281" s="2">
        <f>'Set a analizar'!L1250</f>
        <v>0</v>
      </c>
      <c r="M281" s="2">
        <f>'Set a analizar'!M1250</f>
        <v>0</v>
      </c>
      <c r="N281" s="2">
        <f>'Set a analizar'!N1250</f>
        <v>5.6669999999999998</v>
      </c>
      <c r="O281" s="2">
        <f>'Set a analizar'!O1250</f>
        <v>46097</v>
      </c>
      <c r="P281" s="2">
        <f>'Set a analizar'!P1250</f>
        <v>0.46789999999999998</v>
      </c>
      <c r="Q281" s="2">
        <f>'Set a analizar'!Q1250</f>
        <v>0</v>
      </c>
    </row>
    <row r="282" spans="2:17" ht="30" x14ac:dyDescent="0.25">
      <c r="B282" s="2">
        <f>'Set a analizar'!B1251</f>
        <v>-1</v>
      </c>
      <c r="C282" s="2" t="str">
        <f>'Set a analizar'!C1251</f>
        <v>B16</v>
      </c>
      <c r="D282" s="2">
        <f>'Set a analizar'!D1251</f>
        <v>16</v>
      </c>
      <c r="E282" s="2" t="str">
        <f>'Set a analizar'!E1251</f>
        <v>C6</v>
      </c>
      <c r="F282" s="2" t="str">
        <f>'Set a analizar'!F1251</f>
        <v>Combination</v>
      </c>
      <c r="G282" s="2" t="str">
        <f>'Set a analizar'!G1251</f>
        <v>Max</v>
      </c>
      <c r="H282" s="2">
        <f>'Set a analizar'!H1251</f>
        <v>2.7376</v>
      </c>
      <c r="I282" s="2">
        <f>'Set a analizar'!I1251</f>
        <v>0</v>
      </c>
      <c r="J282" s="2">
        <f>'Set a analizar'!J1251</f>
        <v>-7.5880999999999998</v>
      </c>
      <c r="K282" s="2">
        <f>'Set a analizar'!K1251</f>
        <v>0</v>
      </c>
      <c r="L282" s="2">
        <f>'Set a analizar'!L1251</f>
        <v>0</v>
      </c>
      <c r="M282" s="2">
        <f>'Set a analizar'!M1251</f>
        <v>0</v>
      </c>
      <c r="N282" s="2">
        <f>'Set a analizar'!N1251</f>
        <v>9.2632999999999992</v>
      </c>
      <c r="O282" s="2">
        <f>'Set a analizar'!O1251</f>
        <v>46097</v>
      </c>
      <c r="P282" s="2">
        <f>'Set a analizar'!P1251</f>
        <v>0.93569999999999998</v>
      </c>
      <c r="Q282" s="2">
        <f>'Set a analizar'!Q1251</f>
        <v>0</v>
      </c>
    </row>
    <row r="283" spans="2:17" ht="30" x14ac:dyDescent="0.25">
      <c r="B283" s="2">
        <f>'Set a analizar'!B1252</f>
        <v>-1</v>
      </c>
      <c r="C283" s="2" t="str">
        <f>'Set a analizar'!C1252</f>
        <v>B16</v>
      </c>
      <c r="D283" s="2">
        <f>'Set a analizar'!D1252</f>
        <v>16</v>
      </c>
      <c r="E283" s="2" t="str">
        <f>'Set a analizar'!E1252</f>
        <v>C6</v>
      </c>
      <c r="F283" s="2" t="str">
        <f>'Set a analizar'!F1252</f>
        <v>Combination</v>
      </c>
      <c r="G283" s="2" t="str">
        <f>'Set a analizar'!G1252</f>
        <v>Max</v>
      </c>
      <c r="H283" s="2">
        <f>'Set a analizar'!H1252</f>
        <v>2.7376</v>
      </c>
      <c r="I283" s="2">
        <f>'Set a analizar'!I1252</f>
        <v>0</v>
      </c>
      <c r="J283" s="2">
        <f>'Set a analizar'!J1252</f>
        <v>-4.4694000000000003</v>
      </c>
      <c r="K283" s="2">
        <f>'Set a analizar'!K1252</f>
        <v>0</v>
      </c>
      <c r="L283" s="2">
        <f>'Set a analizar'!L1252</f>
        <v>0</v>
      </c>
      <c r="M283" s="2">
        <f>'Set a analizar'!M1252</f>
        <v>0</v>
      </c>
      <c r="N283" s="2">
        <f>'Set a analizar'!N1252</f>
        <v>9.5013000000000005</v>
      </c>
      <c r="O283" s="2">
        <f>'Set a analizar'!O1252</f>
        <v>46128</v>
      </c>
      <c r="P283" s="2">
        <f>'Set a analizar'!P1252</f>
        <v>0</v>
      </c>
      <c r="Q283" s="2">
        <f>'Set a analizar'!Q1252</f>
        <v>0</v>
      </c>
    </row>
    <row r="284" spans="2:17" ht="30" x14ac:dyDescent="0.25">
      <c r="B284" s="2">
        <f>'Set a analizar'!B1253</f>
        <v>-1</v>
      </c>
      <c r="C284" s="2" t="str">
        <f>'Set a analizar'!C1253</f>
        <v>B16</v>
      </c>
      <c r="D284" s="2">
        <f>'Set a analizar'!D1253</f>
        <v>16</v>
      </c>
      <c r="E284" s="2" t="str">
        <f>'Set a analizar'!E1253</f>
        <v>C6</v>
      </c>
      <c r="F284" s="2" t="str">
        <f>'Set a analizar'!F1253</f>
        <v>Combination</v>
      </c>
      <c r="G284" s="2" t="str">
        <f>'Set a analizar'!G1253</f>
        <v>Max</v>
      </c>
      <c r="H284" s="2">
        <f>'Set a analizar'!H1253</f>
        <v>3.2054</v>
      </c>
      <c r="I284" s="2">
        <f>'Set a analizar'!I1253</f>
        <v>0</v>
      </c>
      <c r="J284" s="2">
        <f>'Set a analizar'!J1253</f>
        <v>-4.2939999999999996</v>
      </c>
      <c r="K284" s="2">
        <f>'Set a analizar'!K1253</f>
        <v>0</v>
      </c>
      <c r="L284" s="2">
        <f>'Set a analizar'!L1253</f>
        <v>0</v>
      </c>
      <c r="M284" s="2">
        <f>'Set a analizar'!M1253</f>
        <v>0</v>
      </c>
      <c r="N284" s="2">
        <f>'Set a analizar'!N1253</f>
        <v>11.5535</v>
      </c>
      <c r="O284" s="2">
        <f>'Set a analizar'!O1253</f>
        <v>46128</v>
      </c>
      <c r="P284" s="2">
        <f>'Set a analizar'!P1253</f>
        <v>0.46789999999999998</v>
      </c>
      <c r="Q284" s="2">
        <f>'Set a analizar'!Q1253</f>
        <v>0</v>
      </c>
    </row>
    <row r="285" spans="2:17" ht="30" x14ac:dyDescent="0.25">
      <c r="B285" s="2">
        <f>'Set a analizar'!B1254</f>
        <v>-1</v>
      </c>
      <c r="C285" s="2" t="str">
        <f>'Set a analizar'!C1254</f>
        <v>B16</v>
      </c>
      <c r="D285" s="2">
        <f>'Set a analizar'!D1254</f>
        <v>16</v>
      </c>
      <c r="E285" s="2" t="str">
        <f>'Set a analizar'!E1254</f>
        <v>C6</v>
      </c>
      <c r="F285" s="2" t="str">
        <f>'Set a analizar'!F1254</f>
        <v>Combination</v>
      </c>
      <c r="G285" s="2" t="str">
        <f>'Set a analizar'!G1254</f>
        <v>Max</v>
      </c>
      <c r="H285" s="2">
        <f>'Set a analizar'!H1254</f>
        <v>3.6732999999999998</v>
      </c>
      <c r="I285" s="2">
        <f>'Set a analizar'!I1254</f>
        <v>0</v>
      </c>
      <c r="J285" s="2">
        <f>'Set a analizar'!J1254</f>
        <v>-4.1185</v>
      </c>
      <c r="K285" s="2">
        <f>'Set a analizar'!K1254</f>
        <v>0</v>
      </c>
      <c r="L285" s="2">
        <f>'Set a analizar'!L1254</f>
        <v>0</v>
      </c>
      <c r="M285" s="2">
        <f>'Set a analizar'!M1254</f>
        <v>0</v>
      </c>
      <c r="N285" s="2">
        <f>'Set a analizar'!N1254</f>
        <v>13.5238</v>
      </c>
      <c r="O285" s="2">
        <f>'Set a analizar'!O1254</f>
        <v>46128</v>
      </c>
      <c r="P285" s="2">
        <f>'Set a analizar'!P1254</f>
        <v>0.93569999999999998</v>
      </c>
      <c r="Q285" s="2">
        <f>'Set a analizar'!Q1254</f>
        <v>0</v>
      </c>
    </row>
    <row r="286" spans="2:17" ht="30" x14ac:dyDescent="0.25">
      <c r="B286" s="2">
        <f>'Set a analizar'!B1255</f>
        <v>-1</v>
      </c>
      <c r="C286" s="2" t="str">
        <f>'Set a analizar'!C1255</f>
        <v>B16</v>
      </c>
      <c r="D286" s="2">
        <f>'Set a analizar'!D1255</f>
        <v>16</v>
      </c>
      <c r="E286" s="2" t="str">
        <f>'Set a analizar'!E1255</f>
        <v>C6</v>
      </c>
      <c r="F286" s="2" t="str">
        <f>'Set a analizar'!F1255</f>
        <v>Combination</v>
      </c>
      <c r="G286" s="2" t="str">
        <f>'Set a analizar'!G1255</f>
        <v>Max</v>
      </c>
      <c r="H286" s="2">
        <f>'Set a analizar'!H1255</f>
        <v>3.6732999999999998</v>
      </c>
      <c r="I286" s="2">
        <f>'Set a analizar'!I1255</f>
        <v>0</v>
      </c>
      <c r="J286" s="2">
        <f>'Set a analizar'!J1255</f>
        <v>-0.9617</v>
      </c>
      <c r="K286" s="2">
        <f>'Set a analizar'!K1255</f>
        <v>0</v>
      </c>
      <c r="L286" s="2">
        <f>'Set a analizar'!L1255</f>
        <v>0</v>
      </c>
      <c r="M286" s="2">
        <f>'Set a analizar'!M1255</f>
        <v>0</v>
      </c>
      <c r="N286" s="2">
        <f>'Set a analizar'!N1255</f>
        <v>13.625</v>
      </c>
      <c r="O286" s="2">
        <f>'Set a analizar'!O1255</f>
        <v>46158</v>
      </c>
      <c r="P286" s="2">
        <f>'Set a analizar'!P1255</f>
        <v>0</v>
      </c>
      <c r="Q286" s="2">
        <f>'Set a analizar'!Q1255</f>
        <v>0</v>
      </c>
    </row>
    <row r="287" spans="2:17" ht="30" x14ac:dyDescent="0.25">
      <c r="B287" s="2">
        <f>'Set a analizar'!B1256</f>
        <v>-1</v>
      </c>
      <c r="C287" s="2" t="str">
        <f>'Set a analizar'!C1256</f>
        <v>B16</v>
      </c>
      <c r="D287" s="2">
        <f>'Set a analizar'!D1256</f>
        <v>16</v>
      </c>
      <c r="E287" s="2" t="str">
        <f>'Set a analizar'!E1256</f>
        <v>C6</v>
      </c>
      <c r="F287" s="2" t="str">
        <f>'Set a analizar'!F1256</f>
        <v>Combination</v>
      </c>
      <c r="G287" s="2" t="str">
        <f>'Set a analizar'!G1256</f>
        <v>Max</v>
      </c>
      <c r="H287" s="2">
        <f>'Set a analizar'!H1256</f>
        <v>4.1410999999999998</v>
      </c>
      <c r="I287" s="2">
        <f>'Set a analizar'!I1256</f>
        <v>0</v>
      </c>
      <c r="J287" s="2">
        <f>'Set a analizar'!J1256</f>
        <v>-0.78620000000000001</v>
      </c>
      <c r="K287" s="2">
        <f>'Set a analizar'!K1256</f>
        <v>0</v>
      </c>
      <c r="L287" s="2">
        <f>'Set a analizar'!L1256</f>
        <v>0</v>
      </c>
      <c r="M287" s="2">
        <f>'Set a analizar'!M1256</f>
        <v>0</v>
      </c>
      <c r="N287" s="2">
        <f>'Set a analizar'!N1256</f>
        <v>14.034599999999999</v>
      </c>
      <c r="O287" s="2">
        <f>'Set a analizar'!O1256</f>
        <v>46158</v>
      </c>
      <c r="P287" s="2">
        <f>'Set a analizar'!P1256</f>
        <v>0.46789999999999998</v>
      </c>
      <c r="Q287" s="2">
        <f>'Set a analizar'!Q1256</f>
        <v>0</v>
      </c>
    </row>
    <row r="288" spans="2:17" ht="30" x14ac:dyDescent="0.25">
      <c r="B288" s="2">
        <f>'Set a analizar'!B1257</f>
        <v>-1</v>
      </c>
      <c r="C288" s="2" t="str">
        <f>'Set a analizar'!C1257</f>
        <v>B16</v>
      </c>
      <c r="D288" s="2">
        <f>'Set a analizar'!D1257</f>
        <v>16</v>
      </c>
      <c r="E288" s="2" t="str">
        <f>'Set a analizar'!E1257</f>
        <v>C6</v>
      </c>
      <c r="F288" s="2" t="str">
        <f>'Set a analizar'!F1257</f>
        <v>Combination</v>
      </c>
      <c r="G288" s="2" t="str">
        <f>'Set a analizar'!G1257</f>
        <v>Max</v>
      </c>
      <c r="H288" s="2">
        <f>'Set a analizar'!H1257</f>
        <v>4.609</v>
      </c>
      <c r="I288" s="2">
        <f>'Set a analizar'!I1257</f>
        <v>0</v>
      </c>
      <c r="J288" s="2">
        <f>'Set a analizar'!J1257</f>
        <v>-0.61080000000000001</v>
      </c>
      <c r="K288" s="2">
        <f>'Set a analizar'!K1257</f>
        <v>0</v>
      </c>
      <c r="L288" s="2">
        <f>'Set a analizar'!L1257</f>
        <v>0</v>
      </c>
      <c r="M288" s="2">
        <f>'Set a analizar'!M1257</f>
        <v>0</v>
      </c>
      <c r="N288" s="2">
        <f>'Set a analizar'!N1257</f>
        <v>14.362299999999999</v>
      </c>
      <c r="O288" s="2">
        <f>'Set a analizar'!O1257</f>
        <v>46158</v>
      </c>
      <c r="P288" s="2">
        <f>'Set a analizar'!P1257</f>
        <v>0.93569999999999998</v>
      </c>
      <c r="Q288" s="2">
        <f>'Set a analizar'!Q1257</f>
        <v>0</v>
      </c>
    </row>
    <row r="289" spans="2:17" ht="30" x14ac:dyDescent="0.25">
      <c r="B289" s="2">
        <f>'Set a analizar'!B1258</f>
        <v>-1</v>
      </c>
      <c r="C289" s="2" t="str">
        <f>'Set a analizar'!C1258</f>
        <v>B16</v>
      </c>
      <c r="D289" s="2">
        <f>'Set a analizar'!D1258</f>
        <v>16</v>
      </c>
      <c r="E289" s="2" t="str">
        <f>'Set a analizar'!E1258</f>
        <v>C6</v>
      </c>
      <c r="F289" s="2" t="str">
        <f>'Set a analizar'!F1258</f>
        <v>Combination</v>
      </c>
      <c r="G289" s="2" t="str">
        <f>'Set a analizar'!G1258</f>
        <v>Max</v>
      </c>
      <c r="H289" s="2">
        <f>'Set a analizar'!H1258</f>
        <v>4.609</v>
      </c>
      <c r="I289" s="2">
        <f>'Set a analizar'!I1258</f>
        <v>0</v>
      </c>
      <c r="J289" s="2">
        <f>'Set a analizar'!J1258</f>
        <v>2.4763999999999999</v>
      </c>
      <c r="K289" s="2">
        <f>'Set a analizar'!K1258</f>
        <v>0</v>
      </c>
      <c r="L289" s="2">
        <f>'Set a analizar'!L1258</f>
        <v>0</v>
      </c>
      <c r="M289" s="2">
        <f>'Set a analizar'!M1258</f>
        <v>0</v>
      </c>
      <c r="N289" s="2">
        <f>'Set a analizar'!N1258</f>
        <v>14.327199999999999</v>
      </c>
      <c r="O289" s="2">
        <f>'Set a analizar'!O1258</f>
        <v>46189</v>
      </c>
      <c r="P289" s="2">
        <f>'Set a analizar'!P1258</f>
        <v>0</v>
      </c>
      <c r="Q289" s="2">
        <f>'Set a analizar'!Q1258</f>
        <v>0</v>
      </c>
    </row>
    <row r="290" spans="2:17" ht="30" x14ac:dyDescent="0.25">
      <c r="B290" s="2">
        <f>'Set a analizar'!B1259</f>
        <v>-1</v>
      </c>
      <c r="C290" s="2" t="str">
        <f>'Set a analizar'!C1259</f>
        <v>B16</v>
      </c>
      <c r="D290" s="2">
        <f>'Set a analizar'!D1259</f>
        <v>16</v>
      </c>
      <c r="E290" s="2" t="str">
        <f>'Set a analizar'!E1259</f>
        <v>C6</v>
      </c>
      <c r="F290" s="2" t="str">
        <f>'Set a analizar'!F1259</f>
        <v>Combination</v>
      </c>
      <c r="G290" s="2" t="str">
        <f>'Set a analizar'!G1259</f>
        <v>Max</v>
      </c>
      <c r="H290" s="2">
        <f>'Set a analizar'!H1259</f>
        <v>5.0769000000000002</v>
      </c>
      <c r="I290" s="2">
        <f>'Set a analizar'!I1259</f>
        <v>0</v>
      </c>
      <c r="J290" s="2">
        <f>'Set a analizar'!J1259</f>
        <v>2.6518999999999999</v>
      </c>
      <c r="K290" s="2">
        <f>'Set a analizar'!K1259</f>
        <v>0</v>
      </c>
      <c r="L290" s="2">
        <f>'Set a analizar'!L1259</f>
        <v>0</v>
      </c>
      <c r="M290" s="2">
        <f>'Set a analizar'!M1259</f>
        <v>0</v>
      </c>
      <c r="N290" s="2">
        <f>'Set a analizar'!N1259</f>
        <v>13.128299999999999</v>
      </c>
      <c r="O290" s="2">
        <f>'Set a analizar'!O1259</f>
        <v>46189</v>
      </c>
      <c r="P290" s="2">
        <f>'Set a analizar'!P1259</f>
        <v>0.46789999999999998</v>
      </c>
      <c r="Q290" s="2">
        <f>'Set a analizar'!Q1259</f>
        <v>0</v>
      </c>
    </row>
    <row r="291" spans="2:17" ht="30" x14ac:dyDescent="0.25">
      <c r="B291" s="2">
        <f>'Set a analizar'!B1260</f>
        <v>-1</v>
      </c>
      <c r="C291" s="2" t="str">
        <f>'Set a analizar'!C1260</f>
        <v>B16</v>
      </c>
      <c r="D291" s="2">
        <f>'Set a analizar'!D1260</f>
        <v>16</v>
      </c>
      <c r="E291" s="2" t="str">
        <f>'Set a analizar'!E1260</f>
        <v>C6</v>
      </c>
      <c r="F291" s="2" t="str">
        <f>'Set a analizar'!F1260</f>
        <v>Combination</v>
      </c>
      <c r="G291" s="2" t="str">
        <f>'Set a analizar'!G1260</f>
        <v>Max</v>
      </c>
      <c r="H291" s="2">
        <f>'Set a analizar'!H1260</f>
        <v>5.5446999999999997</v>
      </c>
      <c r="I291" s="2">
        <f>'Set a analizar'!I1260</f>
        <v>0</v>
      </c>
      <c r="J291" s="2">
        <f>'Set a analizar'!J1260</f>
        <v>2.8273000000000001</v>
      </c>
      <c r="K291" s="2">
        <f>'Set a analizar'!K1260</f>
        <v>0</v>
      </c>
      <c r="L291" s="2">
        <f>'Set a analizar'!L1260</f>
        <v>0</v>
      </c>
      <c r="M291" s="2">
        <f>'Set a analizar'!M1260</f>
        <v>0</v>
      </c>
      <c r="N291" s="2">
        <f>'Set a analizar'!N1260</f>
        <v>11.8474</v>
      </c>
      <c r="O291" s="2">
        <f>'Set a analizar'!O1260</f>
        <v>46189</v>
      </c>
      <c r="P291" s="2">
        <f>'Set a analizar'!P1260</f>
        <v>0.93569999999999998</v>
      </c>
      <c r="Q291" s="2">
        <f>'Set a analizar'!Q1260</f>
        <v>0</v>
      </c>
    </row>
    <row r="292" spans="2:17" ht="30" x14ac:dyDescent="0.25">
      <c r="B292" s="2">
        <f>'Set a analizar'!B1261</f>
        <v>-1</v>
      </c>
      <c r="C292" s="2" t="str">
        <f>'Set a analizar'!C1261</f>
        <v>B16</v>
      </c>
      <c r="D292" s="2">
        <f>'Set a analizar'!D1261</f>
        <v>16</v>
      </c>
      <c r="E292" s="2" t="str">
        <f>'Set a analizar'!E1261</f>
        <v>C6</v>
      </c>
      <c r="F292" s="2" t="str">
        <f>'Set a analizar'!F1261</f>
        <v>Combination</v>
      </c>
      <c r="G292" s="2" t="str">
        <f>'Set a analizar'!G1261</f>
        <v>Max</v>
      </c>
      <c r="H292" s="2">
        <f>'Set a analizar'!H1261</f>
        <v>5.5446999999999997</v>
      </c>
      <c r="I292" s="2">
        <f>'Set a analizar'!I1261</f>
        <v>0</v>
      </c>
      <c r="J292" s="2">
        <f>'Set a analizar'!J1261</f>
        <v>5.5743999999999998</v>
      </c>
      <c r="K292" s="2">
        <f>'Set a analizar'!K1261</f>
        <v>0</v>
      </c>
      <c r="L292" s="2">
        <f>'Set a analizar'!L1261</f>
        <v>0</v>
      </c>
      <c r="M292" s="2">
        <f>'Set a analizar'!M1261</f>
        <v>0</v>
      </c>
      <c r="N292" s="2">
        <f>'Set a analizar'!N1261</f>
        <v>11.686299999999999</v>
      </c>
      <c r="O292" s="2">
        <f>'Set a analizar'!O1261</f>
        <v>46219</v>
      </c>
      <c r="P292" s="2">
        <f>'Set a analizar'!P1261</f>
        <v>0</v>
      </c>
      <c r="Q292" s="2">
        <f>'Set a analizar'!Q1261</f>
        <v>0</v>
      </c>
    </row>
    <row r="293" spans="2:17" ht="30" x14ac:dyDescent="0.25">
      <c r="B293" s="2">
        <f>'Set a analizar'!B1262</f>
        <v>-1</v>
      </c>
      <c r="C293" s="2" t="str">
        <f>'Set a analizar'!C1262</f>
        <v>B16</v>
      </c>
      <c r="D293" s="2">
        <f>'Set a analizar'!D1262</f>
        <v>16</v>
      </c>
      <c r="E293" s="2" t="str">
        <f>'Set a analizar'!E1262</f>
        <v>C6</v>
      </c>
      <c r="F293" s="2" t="str">
        <f>'Set a analizar'!F1262</f>
        <v>Combination</v>
      </c>
      <c r="G293" s="2" t="str">
        <f>'Set a analizar'!G1262</f>
        <v>Max</v>
      </c>
      <c r="H293" s="2">
        <f>'Set a analizar'!H1262</f>
        <v>6.0125999999999999</v>
      </c>
      <c r="I293" s="2">
        <f>'Set a analizar'!I1262</f>
        <v>0</v>
      </c>
      <c r="J293" s="2">
        <f>'Set a analizar'!J1262</f>
        <v>5.7497999999999996</v>
      </c>
      <c r="K293" s="2">
        <f>'Set a analizar'!K1262</f>
        <v>0</v>
      </c>
      <c r="L293" s="2">
        <f>'Set a analizar'!L1262</f>
        <v>0</v>
      </c>
      <c r="M293" s="2">
        <f>'Set a analizar'!M1262</f>
        <v>0</v>
      </c>
      <c r="N293" s="2">
        <f>'Set a analizar'!N1262</f>
        <v>9.0381999999999998</v>
      </c>
      <c r="O293" s="2">
        <f>'Set a analizar'!O1262</f>
        <v>46219</v>
      </c>
      <c r="P293" s="2">
        <f>'Set a analizar'!P1262</f>
        <v>0.46789999999999998</v>
      </c>
      <c r="Q293" s="2">
        <f>'Set a analizar'!Q1262</f>
        <v>0</v>
      </c>
    </row>
    <row r="294" spans="2:17" ht="30" x14ac:dyDescent="0.25">
      <c r="B294" s="2">
        <f>'Set a analizar'!B1263</f>
        <v>-1</v>
      </c>
      <c r="C294" s="2" t="str">
        <f>'Set a analizar'!C1263</f>
        <v>B16</v>
      </c>
      <c r="D294" s="2">
        <f>'Set a analizar'!D1263</f>
        <v>16</v>
      </c>
      <c r="E294" s="2" t="str">
        <f>'Set a analizar'!E1263</f>
        <v>C6</v>
      </c>
      <c r="F294" s="2" t="str">
        <f>'Set a analizar'!F1263</f>
        <v>Combination</v>
      </c>
      <c r="G294" s="2" t="str">
        <f>'Set a analizar'!G1263</f>
        <v>Max</v>
      </c>
      <c r="H294" s="2">
        <f>'Set a analizar'!H1263</f>
        <v>6.4804000000000004</v>
      </c>
      <c r="I294" s="2">
        <f>'Set a analizar'!I1263</f>
        <v>0</v>
      </c>
      <c r="J294" s="2">
        <f>'Set a analizar'!J1263</f>
        <v>5.9253</v>
      </c>
      <c r="K294" s="2">
        <f>'Set a analizar'!K1263</f>
        <v>0</v>
      </c>
      <c r="L294" s="2">
        <f>'Set a analizar'!L1263</f>
        <v>0</v>
      </c>
      <c r="M294" s="2">
        <f>'Set a analizar'!M1263</f>
        <v>0</v>
      </c>
      <c r="N294" s="2">
        <f>'Set a analizar'!N1263</f>
        <v>6.3083999999999998</v>
      </c>
      <c r="O294" s="2">
        <f>'Set a analizar'!O1263</f>
        <v>46219</v>
      </c>
      <c r="P294" s="2">
        <f>'Set a analizar'!P1263</f>
        <v>0.93569999999999998</v>
      </c>
      <c r="Q294" s="2">
        <f>'Set a analizar'!Q1263</f>
        <v>0</v>
      </c>
    </row>
    <row r="295" spans="2:17" ht="30" x14ac:dyDescent="0.25">
      <c r="B295" s="2">
        <f>'Set a analizar'!B1264</f>
        <v>-1</v>
      </c>
      <c r="C295" s="2" t="str">
        <f>'Set a analizar'!C1264</f>
        <v>B16</v>
      </c>
      <c r="D295" s="2">
        <f>'Set a analizar'!D1264</f>
        <v>16</v>
      </c>
      <c r="E295" s="2" t="str">
        <f>'Set a analizar'!E1264</f>
        <v>C6</v>
      </c>
      <c r="F295" s="2" t="str">
        <f>'Set a analizar'!F1264</f>
        <v>Combination</v>
      </c>
      <c r="G295" s="2" t="str">
        <f>'Set a analizar'!G1264</f>
        <v>Max</v>
      </c>
      <c r="H295" s="2">
        <f>'Set a analizar'!H1264</f>
        <v>6.4804000000000004</v>
      </c>
      <c r="I295" s="2">
        <f>'Set a analizar'!I1264</f>
        <v>0</v>
      </c>
      <c r="J295" s="2">
        <f>'Set a analizar'!J1264</f>
        <v>7.2775999999999996</v>
      </c>
      <c r="K295" s="2">
        <f>'Set a analizar'!K1264</f>
        <v>0</v>
      </c>
      <c r="L295" s="2">
        <f>'Set a analizar'!L1264</f>
        <v>0</v>
      </c>
      <c r="M295" s="2">
        <f>'Set a analizar'!M1264</f>
        <v>0</v>
      </c>
      <c r="N295" s="2">
        <f>'Set a analizar'!N1264</f>
        <v>6.0629999999999997</v>
      </c>
      <c r="O295" s="2">
        <f>'Set a analizar'!O1264</f>
        <v>46250</v>
      </c>
      <c r="P295" s="2">
        <f>'Set a analizar'!P1264</f>
        <v>0</v>
      </c>
      <c r="Q295" s="2">
        <f>'Set a analizar'!Q1264</f>
        <v>0</v>
      </c>
    </row>
    <row r="296" spans="2:17" ht="30" x14ac:dyDescent="0.25">
      <c r="B296" s="2">
        <f>'Set a analizar'!B1265</f>
        <v>-1</v>
      </c>
      <c r="C296" s="2" t="str">
        <f>'Set a analizar'!C1265</f>
        <v>B16</v>
      </c>
      <c r="D296" s="2">
        <f>'Set a analizar'!D1265</f>
        <v>16</v>
      </c>
      <c r="E296" s="2" t="str">
        <f>'Set a analizar'!E1265</f>
        <v>C6</v>
      </c>
      <c r="F296" s="2" t="str">
        <f>'Set a analizar'!F1265</f>
        <v>Combination</v>
      </c>
      <c r="G296" s="2" t="str">
        <f>'Set a analizar'!G1265</f>
        <v>Max</v>
      </c>
      <c r="H296" s="2">
        <f>'Set a analizar'!H1265</f>
        <v>6.9482999999999997</v>
      </c>
      <c r="I296" s="2">
        <f>'Set a analizar'!I1265</f>
        <v>0</v>
      </c>
      <c r="J296" s="2">
        <f>'Set a analizar'!J1265</f>
        <v>7.4531000000000001</v>
      </c>
      <c r="K296" s="2">
        <f>'Set a analizar'!K1265</f>
        <v>0</v>
      </c>
      <c r="L296" s="2">
        <f>'Set a analizar'!L1265</f>
        <v>0</v>
      </c>
      <c r="M296" s="2">
        <f>'Set a analizar'!M1265</f>
        <v>0</v>
      </c>
      <c r="N296" s="2">
        <f>'Set a analizar'!N1265</f>
        <v>2.6179999999999999</v>
      </c>
      <c r="O296" s="2">
        <f>'Set a analizar'!O1265</f>
        <v>46250</v>
      </c>
      <c r="P296" s="2">
        <f>'Set a analizar'!P1265</f>
        <v>0.46789999999999998</v>
      </c>
      <c r="Q296" s="2">
        <f>'Set a analizar'!Q1265</f>
        <v>0</v>
      </c>
    </row>
    <row r="297" spans="2:17" ht="30" x14ac:dyDescent="0.25">
      <c r="B297" s="2">
        <f>'Set a analizar'!B1266</f>
        <v>-1</v>
      </c>
      <c r="C297" s="2" t="str">
        <f>'Set a analizar'!C1266</f>
        <v>B16</v>
      </c>
      <c r="D297" s="2">
        <f>'Set a analizar'!D1266</f>
        <v>16</v>
      </c>
      <c r="E297" s="2" t="str">
        <f>'Set a analizar'!E1266</f>
        <v>C6</v>
      </c>
      <c r="F297" s="2" t="str">
        <f>'Set a analizar'!F1266</f>
        <v>Combination</v>
      </c>
      <c r="G297" s="2" t="str">
        <f>'Set a analizar'!G1266</f>
        <v>Max</v>
      </c>
      <c r="H297" s="2">
        <f>'Set a analizar'!H1266</f>
        <v>7.4161000000000001</v>
      </c>
      <c r="I297" s="2">
        <f>'Set a analizar'!I1266</f>
        <v>0</v>
      </c>
      <c r="J297" s="2">
        <f>'Set a analizar'!J1266</f>
        <v>7.6284999999999998</v>
      </c>
      <c r="K297" s="2">
        <f>'Set a analizar'!K1266</f>
        <v>0</v>
      </c>
      <c r="L297" s="2">
        <f>'Set a analizar'!L1266</f>
        <v>0</v>
      </c>
      <c r="M297" s="2">
        <f>'Set a analizar'!M1266</f>
        <v>0</v>
      </c>
      <c r="N297" s="2">
        <f>'Set a analizar'!N1266</f>
        <v>-0.90890000000000004</v>
      </c>
      <c r="O297" s="2">
        <f>'Set a analizar'!O1266</f>
        <v>46250</v>
      </c>
      <c r="P297" s="2">
        <f>'Set a analizar'!P1266</f>
        <v>0.93569999999999998</v>
      </c>
      <c r="Q297" s="2">
        <f>'Set a analizar'!Q1266</f>
        <v>0</v>
      </c>
    </row>
    <row r="298" spans="2:17" ht="30" x14ac:dyDescent="0.25">
      <c r="B298" s="2">
        <f>'Set a analizar'!B1267</f>
        <v>-1</v>
      </c>
      <c r="C298" s="2" t="str">
        <f>'Set a analizar'!C1267</f>
        <v>B16</v>
      </c>
      <c r="D298" s="2">
        <f>'Set a analizar'!D1267</f>
        <v>16</v>
      </c>
      <c r="E298" s="2" t="str">
        <f>'Set a analizar'!E1267</f>
        <v>C6</v>
      </c>
      <c r="F298" s="2" t="str">
        <f>'Set a analizar'!F1267</f>
        <v>Combination</v>
      </c>
      <c r="G298" s="2" t="str">
        <f>'Set a analizar'!G1267</f>
        <v>Max</v>
      </c>
      <c r="H298" s="2">
        <f>'Set a analizar'!H1267</f>
        <v>7.4161000000000001</v>
      </c>
      <c r="I298" s="2">
        <f>'Set a analizar'!I1267</f>
        <v>0</v>
      </c>
      <c r="J298" s="2">
        <f>'Set a analizar'!J1267</f>
        <v>-2.9618000000000002</v>
      </c>
      <c r="K298" s="2">
        <f>'Set a analizar'!K1267</f>
        <v>0</v>
      </c>
      <c r="L298" s="2">
        <f>'Set a analizar'!L1267</f>
        <v>0</v>
      </c>
      <c r="M298" s="2">
        <f>'Set a analizar'!M1267</f>
        <v>0</v>
      </c>
      <c r="N298" s="2">
        <f>'Set a analizar'!N1267</f>
        <v>-2.6073</v>
      </c>
      <c r="O298" s="2">
        <f>'Set a analizar'!O1267</f>
        <v>46281</v>
      </c>
      <c r="P298" s="2">
        <f>'Set a analizar'!P1267</f>
        <v>0</v>
      </c>
      <c r="Q298" s="2">
        <f>'Set a analizar'!Q1267</f>
        <v>0</v>
      </c>
    </row>
    <row r="299" spans="2:17" ht="30" x14ac:dyDescent="0.25">
      <c r="B299" s="2">
        <f>'Set a analizar'!B1268</f>
        <v>-1</v>
      </c>
      <c r="C299" s="2" t="str">
        <f>'Set a analizar'!C1268</f>
        <v>B16</v>
      </c>
      <c r="D299" s="2">
        <f>'Set a analizar'!D1268</f>
        <v>16</v>
      </c>
      <c r="E299" s="2" t="str">
        <f>'Set a analizar'!E1268</f>
        <v>C6</v>
      </c>
      <c r="F299" s="2" t="str">
        <f>'Set a analizar'!F1268</f>
        <v>Combination</v>
      </c>
      <c r="G299" s="2" t="str">
        <f>'Set a analizar'!G1268</f>
        <v>Max</v>
      </c>
      <c r="H299" s="2">
        <f>'Set a analizar'!H1268</f>
        <v>7.8840000000000003</v>
      </c>
      <c r="I299" s="2">
        <f>'Set a analizar'!I1268</f>
        <v>0</v>
      </c>
      <c r="J299" s="2">
        <f>'Set a analizar'!J1268</f>
        <v>-2.7864</v>
      </c>
      <c r="K299" s="2">
        <f>'Set a analizar'!K1268</f>
        <v>0</v>
      </c>
      <c r="L299" s="2">
        <f>'Set a analizar'!L1268</f>
        <v>0</v>
      </c>
      <c r="M299" s="2">
        <f>'Set a analizar'!M1268</f>
        <v>0</v>
      </c>
      <c r="N299" s="2">
        <f>'Set a analizar'!N1268</f>
        <v>-1.2625999999999999</v>
      </c>
      <c r="O299" s="2">
        <f>'Set a analizar'!O1268</f>
        <v>46281</v>
      </c>
      <c r="P299" s="2">
        <f>'Set a analizar'!P1268</f>
        <v>0.46789999999999998</v>
      </c>
      <c r="Q299" s="2">
        <f>'Set a analizar'!Q1268</f>
        <v>0</v>
      </c>
    </row>
    <row r="300" spans="2:17" ht="30" x14ac:dyDescent="0.25">
      <c r="B300" s="2">
        <f>'Set a analizar'!B1269</f>
        <v>-1</v>
      </c>
      <c r="C300" s="2" t="str">
        <f>'Set a analizar'!C1269</f>
        <v>B16</v>
      </c>
      <c r="D300" s="2">
        <f>'Set a analizar'!D1269</f>
        <v>16</v>
      </c>
      <c r="E300" s="2" t="str">
        <f>'Set a analizar'!E1269</f>
        <v>C6</v>
      </c>
      <c r="F300" s="2" t="str">
        <f>'Set a analizar'!F1269</f>
        <v>Combination</v>
      </c>
      <c r="G300" s="2" t="str">
        <f>'Set a analizar'!G1269</f>
        <v>Max</v>
      </c>
      <c r="H300" s="2">
        <f>'Set a analizar'!H1269</f>
        <v>8.3519000000000005</v>
      </c>
      <c r="I300" s="2">
        <f>'Set a analizar'!I1269</f>
        <v>0</v>
      </c>
      <c r="J300" s="2">
        <f>'Set a analizar'!J1269</f>
        <v>-2.6109</v>
      </c>
      <c r="K300" s="2">
        <f>'Set a analizar'!K1269</f>
        <v>0</v>
      </c>
      <c r="L300" s="2">
        <f>'Set a analizar'!L1269</f>
        <v>0</v>
      </c>
      <c r="M300" s="2">
        <f>'Set a analizar'!M1269</f>
        <v>0</v>
      </c>
      <c r="N300" s="2">
        <f>'Set a analizar'!N1269</f>
        <v>0</v>
      </c>
      <c r="O300" s="2">
        <f>'Set a analizar'!O1269</f>
        <v>46281</v>
      </c>
      <c r="P300" s="2">
        <f>'Set a analizar'!P1269</f>
        <v>0.93569999999999998</v>
      </c>
      <c r="Q300" s="2">
        <f>'Set a analizar'!Q1269</f>
        <v>0</v>
      </c>
    </row>
    <row r="301" spans="2:17" ht="30" x14ac:dyDescent="0.25">
      <c r="B301" s="2">
        <f>'Set a analizar'!B1270</f>
        <v>-1</v>
      </c>
      <c r="C301" s="2" t="str">
        <f>'Set a analizar'!C1270</f>
        <v>B16</v>
      </c>
      <c r="D301" s="2">
        <f>'Set a analizar'!D1270</f>
        <v>16</v>
      </c>
      <c r="E301" s="2" t="str">
        <f>'Set a analizar'!E1270</f>
        <v>C6</v>
      </c>
      <c r="F301" s="2" t="str">
        <f>'Set a analizar'!F1270</f>
        <v>Combination</v>
      </c>
      <c r="G301" s="2" t="str">
        <f>'Set a analizar'!G1270</f>
        <v>Min</v>
      </c>
      <c r="H301" s="2">
        <f>'Set a analizar'!H1270</f>
        <v>0.15</v>
      </c>
      <c r="I301" s="2">
        <f>'Set a analizar'!I1270</f>
        <v>0</v>
      </c>
      <c r="J301" s="2">
        <f>'Set a analizar'!J1270</f>
        <v>-14.0404</v>
      </c>
      <c r="K301" s="2">
        <f>'Set a analizar'!K1270</f>
        <v>0</v>
      </c>
      <c r="L301" s="2">
        <f>'Set a analizar'!L1270</f>
        <v>0</v>
      </c>
      <c r="M301" s="2">
        <f>'Set a analizar'!M1270</f>
        <v>0</v>
      </c>
      <c r="N301" s="2">
        <f>'Set a analizar'!N1270</f>
        <v>-19.282599999999999</v>
      </c>
      <c r="O301" s="2">
        <f>'Set a analizar'!O1270</f>
        <v>46038</v>
      </c>
      <c r="P301" s="2">
        <f>'Set a analizar'!P1270</f>
        <v>0.15</v>
      </c>
      <c r="Q301" s="2">
        <f>'Set a analizar'!Q1270</f>
        <v>0</v>
      </c>
    </row>
    <row r="302" spans="2:17" ht="30" x14ac:dyDescent="0.25">
      <c r="B302" s="2">
        <f>'Set a analizar'!B1271</f>
        <v>-1</v>
      </c>
      <c r="C302" s="2" t="str">
        <f>'Set a analizar'!C1271</f>
        <v>B16</v>
      </c>
      <c r="D302" s="2">
        <f>'Set a analizar'!D1271</f>
        <v>16</v>
      </c>
      <c r="E302" s="2" t="str">
        <f>'Set a analizar'!E1271</f>
        <v>C6</v>
      </c>
      <c r="F302" s="2" t="str">
        <f>'Set a analizar'!F1271</f>
        <v>Combination</v>
      </c>
      <c r="G302" s="2" t="str">
        <f>'Set a analizar'!G1271</f>
        <v>Min</v>
      </c>
      <c r="H302" s="2">
        <f>'Set a analizar'!H1271</f>
        <v>0.52549999999999997</v>
      </c>
      <c r="I302" s="2">
        <f>'Set a analizar'!I1271</f>
        <v>0</v>
      </c>
      <c r="J302" s="2">
        <f>'Set a analizar'!J1271</f>
        <v>-13.8996</v>
      </c>
      <c r="K302" s="2">
        <f>'Set a analizar'!K1271</f>
        <v>0</v>
      </c>
      <c r="L302" s="2">
        <f>'Set a analizar'!L1271</f>
        <v>0</v>
      </c>
      <c r="M302" s="2">
        <f>'Set a analizar'!M1271</f>
        <v>0</v>
      </c>
      <c r="N302" s="2">
        <f>'Set a analizar'!N1271</f>
        <v>-14.0373</v>
      </c>
      <c r="O302" s="2">
        <f>'Set a analizar'!O1271</f>
        <v>46038</v>
      </c>
      <c r="P302" s="2">
        <f>'Set a analizar'!P1271</f>
        <v>0.52549999999999997</v>
      </c>
      <c r="Q302" s="2">
        <f>'Set a analizar'!Q1271</f>
        <v>0</v>
      </c>
    </row>
    <row r="303" spans="2:17" ht="30" x14ac:dyDescent="0.25">
      <c r="B303" s="2">
        <f>'Set a analizar'!B1272</f>
        <v>-1</v>
      </c>
      <c r="C303" s="2" t="str">
        <f>'Set a analizar'!C1272</f>
        <v>B16</v>
      </c>
      <c r="D303" s="2">
        <f>'Set a analizar'!D1272</f>
        <v>16</v>
      </c>
      <c r="E303" s="2" t="str">
        <f>'Set a analizar'!E1272</f>
        <v>C6</v>
      </c>
      <c r="F303" s="2" t="str">
        <f>'Set a analizar'!F1272</f>
        <v>Combination</v>
      </c>
      <c r="G303" s="2" t="str">
        <f>'Set a analizar'!G1272</f>
        <v>Min</v>
      </c>
      <c r="H303" s="2">
        <f>'Set a analizar'!H1272</f>
        <v>0.90090000000000003</v>
      </c>
      <c r="I303" s="2">
        <f>'Set a analizar'!I1272</f>
        <v>0</v>
      </c>
      <c r="J303" s="2">
        <f>'Set a analizar'!J1272</f>
        <v>-13.758800000000001</v>
      </c>
      <c r="K303" s="2">
        <f>'Set a analizar'!K1272</f>
        <v>0</v>
      </c>
      <c r="L303" s="2">
        <f>'Set a analizar'!L1272</f>
        <v>0</v>
      </c>
      <c r="M303" s="2">
        <f>'Set a analizar'!M1272</f>
        <v>0</v>
      </c>
      <c r="N303" s="2">
        <f>'Set a analizar'!N1272</f>
        <v>-8.8451000000000004</v>
      </c>
      <c r="O303" s="2">
        <f>'Set a analizar'!O1272</f>
        <v>46038</v>
      </c>
      <c r="P303" s="2">
        <f>'Set a analizar'!P1272</f>
        <v>0.90090000000000003</v>
      </c>
      <c r="Q303" s="2">
        <f>'Set a analizar'!Q1272</f>
        <v>0</v>
      </c>
    </row>
    <row r="304" spans="2:17" ht="30" x14ac:dyDescent="0.25">
      <c r="B304" s="2">
        <f>'Set a analizar'!B1273</f>
        <v>-1</v>
      </c>
      <c r="C304" s="2" t="str">
        <f>'Set a analizar'!C1273</f>
        <v>B16</v>
      </c>
      <c r="D304" s="2">
        <f>'Set a analizar'!D1273</f>
        <v>16</v>
      </c>
      <c r="E304" s="2" t="str">
        <f>'Set a analizar'!E1273</f>
        <v>C6</v>
      </c>
      <c r="F304" s="2" t="str">
        <f>'Set a analizar'!F1273</f>
        <v>Combination</v>
      </c>
      <c r="G304" s="2" t="str">
        <f>'Set a analizar'!G1273</f>
        <v>Min</v>
      </c>
      <c r="H304" s="2">
        <f>'Set a analizar'!H1273</f>
        <v>0.90090000000000003</v>
      </c>
      <c r="I304" s="2">
        <f>'Set a analizar'!I1273</f>
        <v>0</v>
      </c>
      <c r="J304" s="2">
        <f>'Set a analizar'!J1273</f>
        <v>-11.193899999999999</v>
      </c>
      <c r="K304" s="2">
        <f>'Set a analizar'!K1273</f>
        <v>0</v>
      </c>
      <c r="L304" s="2">
        <f>'Set a analizar'!L1273</f>
        <v>0</v>
      </c>
      <c r="M304" s="2">
        <f>'Set a analizar'!M1273</f>
        <v>0</v>
      </c>
      <c r="N304" s="2">
        <f>'Set a analizar'!N1273</f>
        <v>-8.3252000000000006</v>
      </c>
      <c r="O304" s="2">
        <f>'Set a analizar'!O1273</f>
        <v>46069</v>
      </c>
      <c r="P304" s="2">
        <f>'Set a analizar'!P1273</f>
        <v>0</v>
      </c>
      <c r="Q304" s="2">
        <f>'Set a analizar'!Q1273</f>
        <v>0</v>
      </c>
    </row>
    <row r="305" spans="2:17" ht="30" x14ac:dyDescent="0.25">
      <c r="B305" s="2">
        <f>'Set a analizar'!B1274</f>
        <v>-1</v>
      </c>
      <c r="C305" s="2" t="str">
        <f>'Set a analizar'!C1274</f>
        <v>B16</v>
      </c>
      <c r="D305" s="2">
        <f>'Set a analizar'!D1274</f>
        <v>16</v>
      </c>
      <c r="E305" s="2" t="str">
        <f>'Set a analizar'!E1274</f>
        <v>C6</v>
      </c>
      <c r="F305" s="2" t="str">
        <f>'Set a analizar'!F1274</f>
        <v>Combination</v>
      </c>
      <c r="G305" s="2" t="str">
        <f>'Set a analizar'!G1274</f>
        <v>Min</v>
      </c>
      <c r="H305" s="2">
        <f>'Set a analizar'!H1274</f>
        <v>1.3513999999999999</v>
      </c>
      <c r="I305" s="2">
        <f>'Set a analizar'!I1274</f>
        <v>0</v>
      </c>
      <c r="J305" s="2">
        <f>'Set a analizar'!J1274</f>
        <v>-11.025</v>
      </c>
      <c r="K305" s="2">
        <f>'Set a analizar'!K1274</f>
        <v>0</v>
      </c>
      <c r="L305" s="2">
        <f>'Set a analizar'!L1274</f>
        <v>0</v>
      </c>
      <c r="M305" s="2">
        <f>'Set a analizar'!M1274</f>
        <v>0</v>
      </c>
      <c r="N305" s="2">
        <f>'Set a analizar'!N1274</f>
        <v>-3.3210000000000002</v>
      </c>
      <c r="O305" s="2">
        <f>'Set a analizar'!O1274</f>
        <v>46069</v>
      </c>
      <c r="P305" s="2">
        <f>'Set a analizar'!P1274</f>
        <v>0.45050000000000001</v>
      </c>
      <c r="Q305" s="2">
        <f>'Set a analizar'!Q1274</f>
        <v>0</v>
      </c>
    </row>
    <row r="306" spans="2:17" ht="30" x14ac:dyDescent="0.25">
      <c r="B306" s="2">
        <f>'Set a analizar'!B1275</f>
        <v>-1</v>
      </c>
      <c r="C306" s="2" t="str">
        <f>'Set a analizar'!C1275</f>
        <v>B16</v>
      </c>
      <c r="D306" s="2">
        <f>'Set a analizar'!D1275</f>
        <v>16</v>
      </c>
      <c r="E306" s="2" t="str">
        <f>'Set a analizar'!E1275</f>
        <v>C6</v>
      </c>
      <c r="F306" s="2" t="str">
        <f>'Set a analizar'!F1275</f>
        <v>Combination</v>
      </c>
      <c r="G306" s="2" t="str">
        <f>'Set a analizar'!G1275</f>
        <v>Min</v>
      </c>
      <c r="H306" s="2">
        <f>'Set a analizar'!H1275</f>
        <v>1.8019000000000001</v>
      </c>
      <c r="I306" s="2">
        <f>'Set a analizar'!I1275</f>
        <v>0</v>
      </c>
      <c r="J306" s="2">
        <f>'Set a analizar'!J1275</f>
        <v>-10.856</v>
      </c>
      <c r="K306" s="2">
        <f>'Set a analizar'!K1275</f>
        <v>0</v>
      </c>
      <c r="L306" s="2">
        <f>'Set a analizar'!L1275</f>
        <v>0</v>
      </c>
      <c r="M306" s="2">
        <f>'Set a analizar'!M1275</f>
        <v>0</v>
      </c>
      <c r="N306" s="2">
        <f>'Set a analizar'!N1275</f>
        <v>1.6062000000000001</v>
      </c>
      <c r="O306" s="2">
        <f>'Set a analizar'!O1275</f>
        <v>46069</v>
      </c>
      <c r="P306" s="2">
        <f>'Set a analizar'!P1275</f>
        <v>0.90090000000000003</v>
      </c>
      <c r="Q306" s="2">
        <f>'Set a analizar'!Q1275</f>
        <v>0</v>
      </c>
    </row>
    <row r="307" spans="2:17" ht="30" x14ac:dyDescent="0.25">
      <c r="B307" s="2">
        <f>'Set a analizar'!B1276</f>
        <v>-1</v>
      </c>
      <c r="C307" s="2" t="str">
        <f>'Set a analizar'!C1276</f>
        <v>B16</v>
      </c>
      <c r="D307" s="2">
        <f>'Set a analizar'!D1276</f>
        <v>16</v>
      </c>
      <c r="E307" s="2" t="str">
        <f>'Set a analizar'!E1276</f>
        <v>C6</v>
      </c>
      <c r="F307" s="2" t="str">
        <f>'Set a analizar'!F1276</f>
        <v>Combination</v>
      </c>
      <c r="G307" s="2" t="str">
        <f>'Set a analizar'!G1276</f>
        <v>Min</v>
      </c>
      <c r="H307" s="2">
        <f>'Set a analizar'!H1276</f>
        <v>1.8019000000000001</v>
      </c>
      <c r="I307" s="2">
        <f>'Set a analizar'!I1276</f>
        <v>0</v>
      </c>
      <c r="J307" s="2">
        <f>'Set a analizar'!J1276</f>
        <v>-7.9511000000000003</v>
      </c>
      <c r="K307" s="2">
        <f>'Set a analizar'!K1276</f>
        <v>0</v>
      </c>
      <c r="L307" s="2">
        <f>'Set a analizar'!L1276</f>
        <v>0</v>
      </c>
      <c r="M307" s="2">
        <f>'Set a analizar'!M1276</f>
        <v>0</v>
      </c>
      <c r="N307" s="2">
        <f>'Set a analizar'!N1276</f>
        <v>1.9854000000000001</v>
      </c>
      <c r="O307" s="2">
        <f>'Set a analizar'!O1276</f>
        <v>46097</v>
      </c>
      <c r="P307" s="2">
        <f>'Set a analizar'!P1276</f>
        <v>0</v>
      </c>
      <c r="Q307" s="2">
        <f>'Set a analizar'!Q1276</f>
        <v>0</v>
      </c>
    </row>
    <row r="308" spans="2:17" ht="30" x14ac:dyDescent="0.25">
      <c r="B308" s="2">
        <f>'Set a analizar'!B1277</f>
        <v>-1</v>
      </c>
      <c r="C308" s="2" t="str">
        <f>'Set a analizar'!C1277</f>
        <v>B16</v>
      </c>
      <c r="D308" s="2">
        <f>'Set a analizar'!D1277</f>
        <v>16</v>
      </c>
      <c r="E308" s="2" t="str">
        <f>'Set a analizar'!E1277</f>
        <v>C6</v>
      </c>
      <c r="F308" s="2" t="str">
        <f>'Set a analizar'!F1277</f>
        <v>Combination</v>
      </c>
      <c r="G308" s="2" t="str">
        <f>'Set a analizar'!G1277</f>
        <v>Min</v>
      </c>
      <c r="H308" s="2">
        <f>'Set a analizar'!H1277</f>
        <v>2.2696999999999998</v>
      </c>
      <c r="I308" s="2">
        <f>'Set a analizar'!I1277</f>
        <v>0</v>
      </c>
      <c r="J308" s="2">
        <f>'Set a analizar'!J1277</f>
        <v>-7.7756999999999996</v>
      </c>
      <c r="K308" s="2">
        <f>'Set a analizar'!K1277</f>
        <v>0</v>
      </c>
      <c r="L308" s="2">
        <f>'Set a analizar'!L1277</f>
        <v>0</v>
      </c>
      <c r="M308" s="2">
        <f>'Set a analizar'!M1277</f>
        <v>0</v>
      </c>
      <c r="N308" s="2">
        <f>'Set a analizar'!N1277</f>
        <v>5.6612</v>
      </c>
      <c r="O308" s="2">
        <f>'Set a analizar'!O1277</f>
        <v>46097</v>
      </c>
      <c r="P308" s="2">
        <f>'Set a analizar'!P1277</f>
        <v>0.46789999999999998</v>
      </c>
      <c r="Q308" s="2">
        <f>'Set a analizar'!Q1277</f>
        <v>0</v>
      </c>
    </row>
    <row r="309" spans="2:17" ht="30" x14ac:dyDescent="0.25">
      <c r="B309" s="2">
        <f>'Set a analizar'!B1278</f>
        <v>-1</v>
      </c>
      <c r="C309" s="2" t="str">
        <f>'Set a analizar'!C1278</f>
        <v>B16</v>
      </c>
      <c r="D309" s="2">
        <f>'Set a analizar'!D1278</f>
        <v>16</v>
      </c>
      <c r="E309" s="2" t="str">
        <f>'Set a analizar'!E1278</f>
        <v>C6</v>
      </c>
      <c r="F309" s="2" t="str">
        <f>'Set a analizar'!F1278</f>
        <v>Combination</v>
      </c>
      <c r="G309" s="2" t="str">
        <f>'Set a analizar'!G1278</f>
        <v>Min</v>
      </c>
      <c r="H309" s="2">
        <f>'Set a analizar'!H1278</f>
        <v>2.7376</v>
      </c>
      <c r="I309" s="2">
        <f>'Set a analizar'!I1278</f>
        <v>0</v>
      </c>
      <c r="J309" s="2">
        <f>'Set a analizar'!J1278</f>
        <v>-7.6002000000000001</v>
      </c>
      <c r="K309" s="2">
        <f>'Set a analizar'!K1278</f>
        <v>0</v>
      </c>
      <c r="L309" s="2">
        <f>'Set a analizar'!L1278</f>
        <v>0</v>
      </c>
      <c r="M309" s="2">
        <f>'Set a analizar'!M1278</f>
        <v>0</v>
      </c>
      <c r="N309" s="2">
        <f>'Set a analizar'!N1278</f>
        <v>9.2530000000000001</v>
      </c>
      <c r="O309" s="2">
        <f>'Set a analizar'!O1278</f>
        <v>46097</v>
      </c>
      <c r="P309" s="2">
        <f>'Set a analizar'!P1278</f>
        <v>0.93569999999999998</v>
      </c>
      <c r="Q309" s="2">
        <f>'Set a analizar'!Q1278</f>
        <v>0</v>
      </c>
    </row>
    <row r="310" spans="2:17" ht="30" x14ac:dyDescent="0.25">
      <c r="B310" s="2">
        <f>'Set a analizar'!B1279</f>
        <v>-1</v>
      </c>
      <c r="C310" s="2" t="str">
        <f>'Set a analizar'!C1279</f>
        <v>B16</v>
      </c>
      <c r="D310" s="2">
        <f>'Set a analizar'!D1279</f>
        <v>16</v>
      </c>
      <c r="E310" s="2" t="str">
        <f>'Set a analizar'!E1279</f>
        <v>C6</v>
      </c>
      <c r="F310" s="2" t="str">
        <f>'Set a analizar'!F1279</f>
        <v>Combination</v>
      </c>
      <c r="G310" s="2" t="str">
        <f>'Set a analizar'!G1279</f>
        <v>Min</v>
      </c>
      <c r="H310" s="2">
        <f>'Set a analizar'!H1279</f>
        <v>2.7376</v>
      </c>
      <c r="I310" s="2">
        <f>'Set a analizar'!I1279</f>
        <v>0</v>
      </c>
      <c r="J310" s="2">
        <f>'Set a analizar'!J1279</f>
        <v>-4.4748999999999999</v>
      </c>
      <c r="K310" s="2">
        <f>'Set a analizar'!K1279</f>
        <v>0</v>
      </c>
      <c r="L310" s="2">
        <f>'Set a analizar'!L1279</f>
        <v>0</v>
      </c>
      <c r="M310" s="2">
        <f>'Set a analizar'!M1279</f>
        <v>0</v>
      </c>
      <c r="N310" s="2">
        <f>'Set a analizar'!N1279</f>
        <v>9.4907000000000004</v>
      </c>
      <c r="O310" s="2">
        <f>'Set a analizar'!O1279</f>
        <v>46128</v>
      </c>
      <c r="P310" s="2">
        <f>'Set a analizar'!P1279</f>
        <v>0</v>
      </c>
      <c r="Q310" s="2">
        <f>'Set a analizar'!Q1279</f>
        <v>0</v>
      </c>
    </row>
    <row r="311" spans="2:17" ht="30" x14ac:dyDescent="0.25">
      <c r="B311" s="2">
        <f>'Set a analizar'!B1280</f>
        <v>-1</v>
      </c>
      <c r="C311" s="2" t="str">
        <f>'Set a analizar'!C1280</f>
        <v>B16</v>
      </c>
      <c r="D311" s="2">
        <f>'Set a analizar'!D1280</f>
        <v>16</v>
      </c>
      <c r="E311" s="2" t="str">
        <f>'Set a analizar'!E1280</f>
        <v>C6</v>
      </c>
      <c r="F311" s="2" t="str">
        <f>'Set a analizar'!F1280</f>
        <v>Combination</v>
      </c>
      <c r="G311" s="2" t="str">
        <f>'Set a analizar'!G1280</f>
        <v>Min</v>
      </c>
      <c r="H311" s="2">
        <f>'Set a analizar'!H1280</f>
        <v>3.2054</v>
      </c>
      <c r="I311" s="2">
        <f>'Set a analizar'!I1280</f>
        <v>0</v>
      </c>
      <c r="J311" s="2">
        <f>'Set a analizar'!J1280</f>
        <v>-4.2995000000000001</v>
      </c>
      <c r="K311" s="2">
        <f>'Set a analizar'!K1280</f>
        <v>0</v>
      </c>
      <c r="L311" s="2">
        <f>'Set a analizar'!L1280</f>
        <v>0</v>
      </c>
      <c r="M311" s="2">
        <f>'Set a analizar'!M1280</f>
        <v>0</v>
      </c>
      <c r="N311" s="2">
        <f>'Set a analizar'!N1280</f>
        <v>11.5411</v>
      </c>
      <c r="O311" s="2">
        <f>'Set a analizar'!O1280</f>
        <v>46128</v>
      </c>
      <c r="P311" s="2">
        <f>'Set a analizar'!P1280</f>
        <v>0.46789999999999998</v>
      </c>
      <c r="Q311" s="2">
        <f>'Set a analizar'!Q1280</f>
        <v>0</v>
      </c>
    </row>
    <row r="312" spans="2:17" ht="30" x14ac:dyDescent="0.25">
      <c r="B312" s="2">
        <f>'Set a analizar'!B1281</f>
        <v>-1</v>
      </c>
      <c r="C312" s="2" t="str">
        <f>'Set a analizar'!C1281</f>
        <v>B16</v>
      </c>
      <c r="D312" s="2">
        <f>'Set a analizar'!D1281</f>
        <v>16</v>
      </c>
      <c r="E312" s="2" t="str">
        <f>'Set a analizar'!E1281</f>
        <v>C6</v>
      </c>
      <c r="F312" s="2" t="str">
        <f>'Set a analizar'!F1281</f>
        <v>Combination</v>
      </c>
      <c r="G312" s="2" t="str">
        <f>'Set a analizar'!G1281</f>
        <v>Min</v>
      </c>
      <c r="H312" s="2">
        <f>'Set a analizar'!H1281</f>
        <v>3.6732999999999998</v>
      </c>
      <c r="I312" s="2">
        <f>'Set a analizar'!I1281</f>
        <v>0</v>
      </c>
      <c r="J312" s="2">
        <f>'Set a analizar'!J1281</f>
        <v>-4.1239999999999997</v>
      </c>
      <c r="K312" s="2">
        <f>'Set a analizar'!K1281</f>
        <v>0</v>
      </c>
      <c r="L312" s="2">
        <f>'Set a analizar'!L1281</f>
        <v>0</v>
      </c>
      <c r="M312" s="2">
        <f>'Set a analizar'!M1281</f>
        <v>0</v>
      </c>
      <c r="N312" s="2">
        <f>'Set a analizar'!N1281</f>
        <v>13.5093</v>
      </c>
      <c r="O312" s="2">
        <f>'Set a analizar'!O1281</f>
        <v>46128</v>
      </c>
      <c r="P312" s="2">
        <f>'Set a analizar'!P1281</f>
        <v>0.93569999999999998</v>
      </c>
      <c r="Q312" s="2">
        <f>'Set a analizar'!Q1281</f>
        <v>0</v>
      </c>
    </row>
    <row r="313" spans="2:17" ht="30" x14ac:dyDescent="0.25">
      <c r="B313" s="2">
        <f>'Set a analizar'!B1282</f>
        <v>-1</v>
      </c>
      <c r="C313" s="2" t="str">
        <f>'Set a analizar'!C1282</f>
        <v>B16</v>
      </c>
      <c r="D313" s="2">
        <f>'Set a analizar'!D1282</f>
        <v>16</v>
      </c>
      <c r="E313" s="2" t="str">
        <f>'Set a analizar'!E1282</f>
        <v>C6</v>
      </c>
      <c r="F313" s="2" t="str">
        <f>'Set a analizar'!F1282</f>
        <v>Combination</v>
      </c>
      <c r="G313" s="2" t="str">
        <f>'Set a analizar'!G1282</f>
        <v>Min</v>
      </c>
      <c r="H313" s="2">
        <f>'Set a analizar'!H1282</f>
        <v>3.6732999999999998</v>
      </c>
      <c r="I313" s="2">
        <f>'Set a analizar'!I1282</f>
        <v>0</v>
      </c>
      <c r="J313" s="2">
        <f>'Set a analizar'!J1282</f>
        <v>-0.96519999999999995</v>
      </c>
      <c r="K313" s="2">
        <f>'Set a analizar'!K1282</f>
        <v>0</v>
      </c>
      <c r="L313" s="2">
        <f>'Set a analizar'!L1282</f>
        <v>0</v>
      </c>
      <c r="M313" s="2">
        <f>'Set a analizar'!M1282</f>
        <v>0</v>
      </c>
      <c r="N313" s="2">
        <f>'Set a analizar'!N1282</f>
        <v>13.6104</v>
      </c>
      <c r="O313" s="2">
        <f>'Set a analizar'!O1282</f>
        <v>46158</v>
      </c>
      <c r="P313" s="2">
        <f>'Set a analizar'!P1282</f>
        <v>0</v>
      </c>
      <c r="Q313" s="2">
        <f>'Set a analizar'!Q1282</f>
        <v>0</v>
      </c>
    </row>
    <row r="314" spans="2:17" ht="30" x14ac:dyDescent="0.25">
      <c r="B314" s="2">
        <f>'Set a analizar'!B1283</f>
        <v>-1</v>
      </c>
      <c r="C314" s="2" t="str">
        <f>'Set a analizar'!C1283</f>
        <v>B16</v>
      </c>
      <c r="D314" s="2">
        <f>'Set a analizar'!D1283</f>
        <v>16</v>
      </c>
      <c r="E314" s="2" t="str">
        <f>'Set a analizar'!E1283</f>
        <v>C6</v>
      </c>
      <c r="F314" s="2" t="str">
        <f>'Set a analizar'!F1283</f>
        <v>Combination</v>
      </c>
      <c r="G314" s="2" t="str">
        <f>'Set a analizar'!G1283</f>
        <v>Min</v>
      </c>
      <c r="H314" s="2">
        <f>'Set a analizar'!H1283</f>
        <v>4.1410999999999998</v>
      </c>
      <c r="I314" s="2">
        <f>'Set a analizar'!I1283</f>
        <v>0</v>
      </c>
      <c r="J314" s="2">
        <f>'Set a analizar'!J1283</f>
        <v>-0.78979999999999995</v>
      </c>
      <c r="K314" s="2">
        <f>'Set a analizar'!K1283</f>
        <v>0</v>
      </c>
      <c r="L314" s="2">
        <f>'Set a analizar'!L1283</f>
        <v>0</v>
      </c>
      <c r="M314" s="2">
        <f>'Set a analizar'!M1283</f>
        <v>0</v>
      </c>
      <c r="N314" s="2">
        <f>'Set a analizar'!N1283</f>
        <v>14.020099999999999</v>
      </c>
      <c r="O314" s="2">
        <f>'Set a analizar'!O1283</f>
        <v>46158</v>
      </c>
      <c r="P314" s="2">
        <f>'Set a analizar'!P1283</f>
        <v>0.46789999999999998</v>
      </c>
      <c r="Q314" s="2">
        <f>'Set a analizar'!Q1283</f>
        <v>0</v>
      </c>
    </row>
    <row r="315" spans="2:17" ht="30" x14ac:dyDescent="0.25">
      <c r="B315" s="2">
        <f>'Set a analizar'!B1284</f>
        <v>-1</v>
      </c>
      <c r="C315" s="2" t="str">
        <f>'Set a analizar'!C1284</f>
        <v>B16</v>
      </c>
      <c r="D315" s="2">
        <f>'Set a analizar'!D1284</f>
        <v>16</v>
      </c>
      <c r="E315" s="2" t="str">
        <f>'Set a analizar'!E1284</f>
        <v>C6</v>
      </c>
      <c r="F315" s="2" t="str">
        <f>'Set a analizar'!F1284</f>
        <v>Combination</v>
      </c>
      <c r="G315" s="2" t="str">
        <f>'Set a analizar'!G1284</f>
        <v>Min</v>
      </c>
      <c r="H315" s="2">
        <f>'Set a analizar'!H1284</f>
        <v>4.609</v>
      </c>
      <c r="I315" s="2">
        <f>'Set a analizar'!I1284</f>
        <v>0</v>
      </c>
      <c r="J315" s="2">
        <f>'Set a analizar'!J1284</f>
        <v>-0.61429999999999996</v>
      </c>
      <c r="K315" s="2">
        <f>'Set a analizar'!K1284</f>
        <v>0</v>
      </c>
      <c r="L315" s="2">
        <f>'Set a analizar'!L1284</f>
        <v>0</v>
      </c>
      <c r="M315" s="2">
        <f>'Set a analizar'!M1284</f>
        <v>0</v>
      </c>
      <c r="N315" s="2">
        <f>'Set a analizar'!N1284</f>
        <v>14.3477</v>
      </c>
      <c r="O315" s="2">
        <f>'Set a analizar'!O1284</f>
        <v>46158</v>
      </c>
      <c r="P315" s="2">
        <f>'Set a analizar'!P1284</f>
        <v>0.93569999999999998</v>
      </c>
      <c r="Q315" s="2">
        <f>'Set a analizar'!Q1284</f>
        <v>0</v>
      </c>
    </row>
    <row r="316" spans="2:17" ht="30" x14ac:dyDescent="0.25">
      <c r="B316" s="2">
        <f>'Set a analizar'!B1285</f>
        <v>-1</v>
      </c>
      <c r="C316" s="2" t="str">
        <f>'Set a analizar'!C1285</f>
        <v>B16</v>
      </c>
      <c r="D316" s="2">
        <f>'Set a analizar'!D1285</f>
        <v>16</v>
      </c>
      <c r="E316" s="2" t="str">
        <f>'Set a analizar'!E1285</f>
        <v>C6</v>
      </c>
      <c r="F316" s="2" t="str">
        <f>'Set a analizar'!F1285</f>
        <v>Combination</v>
      </c>
      <c r="G316" s="2" t="str">
        <f>'Set a analizar'!G1285</f>
        <v>Min</v>
      </c>
      <c r="H316" s="2">
        <f>'Set a analizar'!H1285</f>
        <v>4.609</v>
      </c>
      <c r="I316" s="2">
        <f>'Set a analizar'!I1285</f>
        <v>0</v>
      </c>
      <c r="J316" s="2">
        <f>'Set a analizar'!J1285</f>
        <v>2.4714999999999998</v>
      </c>
      <c r="K316" s="2">
        <f>'Set a analizar'!K1285</f>
        <v>0</v>
      </c>
      <c r="L316" s="2">
        <f>'Set a analizar'!L1285</f>
        <v>0</v>
      </c>
      <c r="M316" s="2">
        <f>'Set a analizar'!M1285</f>
        <v>0</v>
      </c>
      <c r="N316" s="2">
        <f>'Set a analizar'!N1285</f>
        <v>14.3126</v>
      </c>
      <c r="O316" s="2">
        <f>'Set a analizar'!O1285</f>
        <v>46189</v>
      </c>
      <c r="P316" s="2">
        <f>'Set a analizar'!P1285</f>
        <v>0</v>
      </c>
      <c r="Q316" s="2">
        <f>'Set a analizar'!Q1285</f>
        <v>0</v>
      </c>
    </row>
    <row r="317" spans="2:17" ht="30" x14ac:dyDescent="0.25">
      <c r="B317" s="2">
        <f>'Set a analizar'!B1286</f>
        <v>-1</v>
      </c>
      <c r="C317" s="2" t="str">
        <f>'Set a analizar'!C1286</f>
        <v>B16</v>
      </c>
      <c r="D317" s="2">
        <f>'Set a analizar'!D1286</f>
        <v>16</v>
      </c>
      <c r="E317" s="2" t="str">
        <f>'Set a analizar'!E1286</f>
        <v>C6</v>
      </c>
      <c r="F317" s="2" t="str">
        <f>'Set a analizar'!F1286</f>
        <v>Combination</v>
      </c>
      <c r="G317" s="2" t="str">
        <f>'Set a analizar'!G1286</f>
        <v>Min</v>
      </c>
      <c r="H317" s="2">
        <f>'Set a analizar'!H1286</f>
        <v>5.0769000000000002</v>
      </c>
      <c r="I317" s="2">
        <f>'Set a analizar'!I1286</f>
        <v>0</v>
      </c>
      <c r="J317" s="2">
        <f>'Set a analizar'!J1286</f>
        <v>2.6469</v>
      </c>
      <c r="K317" s="2">
        <f>'Set a analizar'!K1286</f>
        <v>0</v>
      </c>
      <c r="L317" s="2">
        <f>'Set a analizar'!L1286</f>
        <v>0</v>
      </c>
      <c r="M317" s="2">
        <f>'Set a analizar'!M1286</f>
        <v>0</v>
      </c>
      <c r="N317" s="2">
        <f>'Set a analizar'!N1286</f>
        <v>13.114599999999999</v>
      </c>
      <c r="O317" s="2">
        <f>'Set a analizar'!O1286</f>
        <v>46189</v>
      </c>
      <c r="P317" s="2">
        <f>'Set a analizar'!P1286</f>
        <v>0.46789999999999998</v>
      </c>
      <c r="Q317" s="2">
        <f>'Set a analizar'!Q1286</f>
        <v>0</v>
      </c>
    </row>
    <row r="318" spans="2:17" ht="30" x14ac:dyDescent="0.25">
      <c r="B318" s="2">
        <f>'Set a analizar'!B1287</f>
        <v>-1</v>
      </c>
      <c r="C318" s="2" t="str">
        <f>'Set a analizar'!C1287</f>
        <v>B16</v>
      </c>
      <c r="D318" s="2">
        <f>'Set a analizar'!D1287</f>
        <v>16</v>
      </c>
      <c r="E318" s="2" t="str">
        <f>'Set a analizar'!E1287</f>
        <v>C6</v>
      </c>
      <c r="F318" s="2" t="str">
        <f>'Set a analizar'!F1287</f>
        <v>Combination</v>
      </c>
      <c r="G318" s="2" t="str">
        <f>'Set a analizar'!G1287</f>
        <v>Min</v>
      </c>
      <c r="H318" s="2">
        <f>'Set a analizar'!H1287</f>
        <v>5.5446999999999997</v>
      </c>
      <c r="I318" s="2">
        <f>'Set a analizar'!I1287</f>
        <v>0</v>
      </c>
      <c r="J318" s="2">
        <f>'Set a analizar'!J1287</f>
        <v>2.8224</v>
      </c>
      <c r="K318" s="2">
        <f>'Set a analizar'!K1287</f>
        <v>0</v>
      </c>
      <c r="L318" s="2">
        <f>'Set a analizar'!L1287</f>
        <v>0</v>
      </c>
      <c r="M318" s="2">
        <f>'Set a analizar'!M1287</f>
        <v>0</v>
      </c>
      <c r="N318" s="2">
        <f>'Set a analizar'!N1287</f>
        <v>11.834300000000001</v>
      </c>
      <c r="O318" s="2">
        <f>'Set a analizar'!O1287</f>
        <v>46189</v>
      </c>
      <c r="P318" s="2">
        <f>'Set a analizar'!P1287</f>
        <v>0.93569999999999998</v>
      </c>
      <c r="Q318" s="2">
        <f>'Set a analizar'!Q1287</f>
        <v>0</v>
      </c>
    </row>
    <row r="319" spans="2:17" ht="30" x14ac:dyDescent="0.25">
      <c r="B319" s="2">
        <f>'Set a analizar'!B1288</f>
        <v>-1</v>
      </c>
      <c r="C319" s="2" t="str">
        <f>'Set a analizar'!C1288</f>
        <v>B16</v>
      </c>
      <c r="D319" s="2">
        <f>'Set a analizar'!D1288</f>
        <v>16</v>
      </c>
      <c r="E319" s="2" t="str">
        <f>'Set a analizar'!E1288</f>
        <v>C6</v>
      </c>
      <c r="F319" s="2" t="str">
        <f>'Set a analizar'!F1288</f>
        <v>Combination</v>
      </c>
      <c r="G319" s="2" t="str">
        <f>'Set a analizar'!G1288</f>
        <v>Min</v>
      </c>
      <c r="H319" s="2">
        <f>'Set a analizar'!H1288</f>
        <v>5.5446999999999997</v>
      </c>
      <c r="I319" s="2">
        <f>'Set a analizar'!I1288</f>
        <v>0</v>
      </c>
      <c r="J319" s="2">
        <f>'Set a analizar'!J1288</f>
        <v>5.5688000000000004</v>
      </c>
      <c r="K319" s="2">
        <f>'Set a analizar'!K1288</f>
        <v>0</v>
      </c>
      <c r="L319" s="2">
        <f>'Set a analizar'!L1288</f>
        <v>0</v>
      </c>
      <c r="M319" s="2">
        <f>'Set a analizar'!M1288</f>
        <v>0</v>
      </c>
      <c r="N319" s="2">
        <f>'Set a analizar'!N1288</f>
        <v>11.6732</v>
      </c>
      <c r="O319" s="2">
        <f>'Set a analizar'!O1288</f>
        <v>46219</v>
      </c>
      <c r="P319" s="2">
        <f>'Set a analizar'!P1288</f>
        <v>0</v>
      </c>
      <c r="Q319" s="2">
        <f>'Set a analizar'!Q1288</f>
        <v>0</v>
      </c>
    </row>
    <row r="320" spans="2:17" ht="30" x14ac:dyDescent="0.25">
      <c r="B320" s="2">
        <f>'Set a analizar'!B1289</f>
        <v>-1</v>
      </c>
      <c r="C320" s="2" t="str">
        <f>'Set a analizar'!C1289</f>
        <v>B16</v>
      </c>
      <c r="D320" s="2">
        <f>'Set a analizar'!D1289</f>
        <v>16</v>
      </c>
      <c r="E320" s="2" t="str">
        <f>'Set a analizar'!E1289</f>
        <v>C6</v>
      </c>
      <c r="F320" s="2" t="str">
        <f>'Set a analizar'!F1289</f>
        <v>Combination</v>
      </c>
      <c r="G320" s="2" t="str">
        <f>'Set a analizar'!G1289</f>
        <v>Min</v>
      </c>
      <c r="H320" s="2">
        <f>'Set a analizar'!H1289</f>
        <v>6.0125999999999999</v>
      </c>
      <c r="I320" s="2">
        <f>'Set a analizar'!I1289</f>
        <v>0</v>
      </c>
      <c r="J320" s="2">
        <f>'Set a analizar'!J1289</f>
        <v>5.7442000000000002</v>
      </c>
      <c r="K320" s="2">
        <f>'Set a analizar'!K1289</f>
        <v>0</v>
      </c>
      <c r="L320" s="2">
        <f>'Set a analizar'!L1289</f>
        <v>0</v>
      </c>
      <c r="M320" s="2">
        <f>'Set a analizar'!M1289</f>
        <v>0</v>
      </c>
      <c r="N320" s="2">
        <f>'Set a analizar'!N1289</f>
        <v>9.0257000000000005</v>
      </c>
      <c r="O320" s="2">
        <f>'Set a analizar'!O1289</f>
        <v>46219</v>
      </c>
      <c r="P320" s="2">
        <f>'Set a analizar'!P1289</f>
        <v>0.46789999999999998</v>
      </c>
      <c r="Q320" s="2">
        <f>'Set a analizar'!Q1289</f>
        <v>0</v>
      </c>
    </row>
    <row r="321" spans="2:17" ht="30" x14ac:dyDescent="0.25">
      <c r="B321" s="2">
        <f>'Set a analizar'!B1290</f>
        <v>-1</v>
      </c>
      <c r="C321" s="2" t="str">
        <f>'Set a analizar'!C1290</f>
        <v>B16</v>
      </c>
      <c r="D321" s="2">
        <f>'Set a analizar'!D1290</f>
        <v>16</v>
      </c>
      <c r="E321" s="2" t="str">
        <f>'Set a analizar'!E1290</f>
        <v>C6</v>
      </c>
      <c r="F321" s="2" t="str">
        <f>'Set a analizar'!F1290</f>
        <v>Combination</v>
      </c>
      <c r="G321" s="2" t="str">
        <f>'Set a analizar'!G1290</f>
        <v>Min</v>
      </c>
      <c r="H321" s="2">
        <f>'Set a analizar'!H1290</f>
        <v>6.4804000000000004</v>
      </c>
      <c r="I321" s="2">
        <f>'Set a analizar'!I1290</f>
        <v>0</v>
      </c>
      <c r="J321" s="2">
        <f>'Set a analizar'!J1290</f>
        <v>5.9196</v>
      </c>
      <c r="K321" s="2">
        <f>'Set a analizar'!K1290</f>
        <v>0</v>
      </c>
      <c r="L321" s="2">
        <f>'Set a analizar'!L1290</f>
        <v>0</v>
      </c>
      <c r="M321" s="2">
        <f>'Set a analizar'!M1290</f>
        <v>0</v>
      </c>
      <c r="N321" s="2">
        <f>'Set a analizar'!N1290</f>
        <v>6.2958999999999996</v>
      </c>
      <c r="O321" s="2">
        <f>'Set a analizar'!O1290</f>
        <v>46219</v>
      </c>
      <c r="P321" s="2">
        <f>'Set a analizar'!P1290</f>
        <v>0.93569999999999998</v>
      </c>
      <c r="Q321" s="2">
        <f>'Set a analizar'!Q1290</f>
        <v>0</v>
      </c>
    </row>
    <row r="322" spans="2:17" ht="30" x14ac:dyDescent="0.25">
      <c r="B322" s="2">
        <f>'Set a analizar'!B1291</f>
        <v>-1</v>
      </c>
      <c r="C322" s="2" t="str">
        <f>'Set a analizar'!C1291</f>
        <v>B16</v>
      </c>
      <c r="D322" s="2">
        <f>'Set a analizar'!D1291</f>
        <v>16</v>
      </c>
      <c r="E322" s="2" t="str">
        <f>'Set a analizar'!E1291</f>
        <v>C6</v>
      </c>
      <c r="F322" s="2" t="str">
        <f>'Set a analizar'!F1291</f>
        <v>Combination</v>
      </c>
      <c r="G322" s="2" t="str">
        <f>'Set a analizar'!G1291</f>
        <v>Min</v>
      </c>
      <c r="H322" s="2">
        <f>'Set a analizar'!H1291</f>
        <v>6.4804000000000004</v>
      </c>
      <c r="I322" s="2">
        <f>'Set a analizar'!I1291</f>
        <v>0</v>
      </c>
      <c r="J322" s="2">
        <f>'Set a analizar'!J1291</f>
        <v>7.2731000000000003</v>
      </c>
      <c r="K322" s="2">
        <f>'Set a analizar'!K1291</f>
        <v>0</v>
      </c>
      <c r="L322" s="2">
        <f>'Set a analizar'!L1291</f>
        <v>0</v>
      </c>
      <c r="M322" s="2">
        <f>'Set a analizar'!M1291</f>
        <v>0</v>
      </c>
      <c r="N322" s="2">
        <f>'Set a analizar'!N1291</f>
        <v>6.0505000000000004</v>
      </c>
      <c r="O322" s="2">
        <f>'Set a analizar'!O1291</f>
        <v>46250</v>
      </c>
      <c r="P322" s="2">
        <f>'Set a analizar'!P1291</f>
        <v>0</v>
      </c>
      <c r="Q322" s="2">
        <f>'Set a analizar'!Q1291</f>
        <v>0</v>
      </c>
    </row>
    <row r="323" spans="2:17" ht="30" x14ac:dyDescent="0.25">
      <c r="B323" s="2">
        <f>'Set a analizar'!B1292</f>
        <v>-1</v>
      </c>
      <c r="C323" s="2" t="str">
        <f>'Set a analizar'!C1292</f>
        <v>B16</v>
      </c>
      <c r="D323" s="2">
        <f>'Set a analizar'!D1292</f>
        <v>16</v>
      </c>
      <c r="E323" s="2" t="str">
        <f>'Set a analizar'!E1292</f>
        <v>C6</v>
      </c>
      <c r="F323" s="2" t="str">
        <f>'Set a analizar'!F1292</f>
        <v>Combination</v>
      </c>
      <c r="G323" s="2" t="str">
        <f>'Set a analizar'!G1292</f>
        <v>Min</v>
      </c>
      <c r="H323" s="2">
        <f>'Set a analizar'!H1292</f>
        <v>6.9482999999999997</v>
      </c>
      <c r="I323" s="2">
        <f>'Set a analizar'!I1292</f>
        <v>0</v>
      </c>
      <c r="J323" s="2">
        <f>'Set a analizar'!J1292</f>
        <v>7.4485999999999999</v>
      </c>
      <c r="K323" s="2">
        <f>'Set a analizar'!K1292</f>
        <v>0</v>
      </c>
      <c r="L323" s="2">
        <f>'Set a analizar'!L1292</f>
        <v>0</v>
      </c>
      <c r="M323" s="2">
        <f>'Set a analizar'!M1292</f>
        <v>0</v>
      </c>
      <c r="N323" s="2">
        <f>'Set a analizar'!N1292</f>
        <v>2.6057999999999999</v>
      </c>
      <c r="O323" s="2">
        <f>'Set a analizar'!O1292</f>
        <v>46250</v>
      </c>
      <c r="P323" s="2">
        <f>'Set a analizar'!P1292</f>
        <v>0.46789999999999998</v>
      </c>
      <c r="Q323" s="2">
        <f>'Set a analizar'!Q1292</f>
        <v>0</v>
      </c>
    </row>
    <row r="324" spans="2:17" ht="30" x14ac:dyDescent="0.25">
      <c r="B324" s="2">
        <f>'Set a analizar'!B1293</f>
        <v>-1</v>
      </c>
      <c r="C324" s="2" t="str">
        <f>'Set a analizar'!C1293</f>
        <v>B16</v>
      </c>
      <c r="D324" s="2">
        <f>'Set a analizar'!D1293</f>
        <v>16</v>
      </c>
      <c r="E324" s="2" t="str">
        <f>'Set a analizar'!E1293</f>
        <v>C6</v>
      </c>
      <c r="F324" s="2" t="str">
        <f>'Set a analizar'!F1293</f>
        <v>Combination</v>
      </c>
      <c r="G324" s="2" t="str">
        <f>'Set a analizar'!G1293</f>
        <v>Min</v>
      </c>
      <c r="H324" s="2">
        <f>'Set a analizar'!H1293</f>
        <v>7.4161000000000001</v>
      </c>
      <c r="I324" s="2">
        <f>'Set a analizar'!I1293</f>
        <v>0</v>
      </c>
      <c r="J324" s="2">
        <f>'Set a analizar'!J1293</f>
        <v>7.6239999999999997</v>
      </c>
      <c r="K324" s="2">
        <f>'Set a analizar'!K1293</f>
        <v>0</v>
      </c>
      <c r="L324" s="2">
        <f>'Set a analizar'!L1293</f>
        <v>0</v>
      </c>
      <c r="M324" s="2">
        <f>'Set a analizar'!M1293</f>
        <v>0</v>
      </c>
      <c r="N324" s="2">
        <f>'Set a analizar'!N1293</f>
        <v>-0.92120000000000002</v>
      </c>
      <c r="O324" s="2">
        <f>'Set a analizar'!O1293</f>
        <v>46250</v>
      </c>
      <c r="P324" s="2">
        <f>'Set a analizar'!P1293</f>
        <v>0.93569999999999998</v>
      </c>
      <c r="Q324" s="2">
        <f>'Set a analizar'!Q1293</f>
        <v>0</v>
      </c>
    </row>
    <row r="325" spans="2:17" ht="30" x14ac:dyDescent="0.25">
      <c r="B325" s="2">
        <f>'Set a analizar'!B1294</f>
        <v>-1</v>
      </c>
      <c r="C325" s="2" t="str">
        <f>'Set a analizar'!C1294</f>
        <v>B16</v>
      </c>
      <c r="D325" s="2">
        <f>'Set a analizar'!D1294</f>
        <v>16</v>
      </c>
      <c r="E325" s="2" t="str">
        <f>'Set a analizar'!E1294</f>
        <v>C6</v>
      </c>
      <c r="F325" s="2" t="str">
        <f>'Set a analizar'!F1294</f>
        <v>Combination</v>
      </c>
      <c r="G325" s="2" t="str">
        <f>'Set a analizar'!G1294</f>
        <v>Min</v>
      </c>
      <c r="H325" s="2">
        <f>'Set a analizar'!H1294</f>
        <v>7.4161000000000001</v>
      </c>
      <c r="I325" s="2">
        <f>'Set a analizar'!I1294</f>
        <v>0</v>
      </c>
      <c r="J325" s="2">
        <f>'Set a analizar'!J1294</f>
        <v>-2.9773999999999998</v>
      </c>
      <c r="K325" s="2">
        <f>'Set a analizar'!K1294</f>
        <v>0</v>
      </c>
      <c r="L325" s="2">
        <f>'Set a analizar'!L1294</f>
        <v>0</v>
      </c>
      <c r="M325" s="2">
        <f>'Set a analizar'!M1294</f>
        <v>0</v>
      </c>
      <c r="N325" s="2">
        <f>'Set a analizar'!N1294</f>
        <v>-2.6217999999999999</v>
      </c>
      <c r="O325" s="2">
        <f>'Set a analizar'!O1294</f>
        <v>46281</v>
      </c>
      <c r="P325" s="2">
        <f>'Set a analizar'!P1294</f>
        <v>0</v>
      </c>
      <c r="Q325" s="2">
        <f>'Set a analizar'!Q1294</f>
        <v>0</v>
      </c>
    </row>
    <row r="326" spans="2:17" ht="30" x14ac:dyDescent="0.25">
      <c r="B326" s="2">
        <f>'Set a analizar'!B1295</f>
        <v>-1</v>
      </c>
      <c r="C326" s="2" t="str">
        <f>'Set a analizar'!C1295</f>
        <v>B16</v>
      </c>
      <c r="D326" s="2">
        <f>'Set a analizar'!D1295</f>
        <v>16</v>
      </c>
      <c r="E326" s="2" t="str">
        <f>'Set a analizar'!E1295</f>
        <v>C6</v>
      </c>
      <c r="F326" s="2" t="str">
        <f>'Set a analizar'!F1295</f>
        <v>Combination</v>
      </c>
      <c r="G326" s="2" t="str">
        <f>'Set a analizar'!G1295</f>
        <v>Min</v>
      </c>
      <c r="H326" s="2">
        <f>'Set a analizar'!H1295</f>
        <v>7.8840000000000003</v>
      </c>
      <c r="I326" s="2">
        <f>'Set a analizar'!I1295</f>
        <v>0</v>
      </c>
      <c r="J326" s="2">
        <f>'Set a analizar'!J1295</f>
        <v>-2.8018999999999998</v>
      </c>
      <c r="K326" s="2">
        <f>'Set a analizar'!K1295</f>
        <v>0</v>
      </c>
      <c r="L326" s="2">
        <f>'Set a analizar'!L1295</f>
        <v>0</v>
      </c>
      <c r="M326" s="2">
        <f>'Set a analizar'!M1295</f>
        <v>0</v>
      </c>
      <c r="N326" s="2">
        <f>'Set a analizar'!N1295</f>
        <v>-1.2699</v>
      </c>
      <c r="O326" s="2">
        <f>'Set a analizar'!O1295</f>
        <v>46281</v>
      </c>
      <c r="P326" s="2">
        <f>'Set a analizar'!P1295</f>
        <v>0.46789999999999998</v>
      </c>
      <c r="Q326" s="2">
        <f>'Set a analizar'!Q1295</f>
        <v>0</v>
      </c>
    </row>
    <row r="327" spans="2:17" ht="30" x14ac:dyDescent="0.25">
      <c r="B327" s="2">
        <f>'Set a analizar'!B1296</f>
        <v>-1</v>
      </c>
      <c r="C327" s="2" t="str">
        <f>'Set a analizar'!C1296</f>
        <v>B16</v>
      </c>
      <c r="D327" s="2">
        <f>'Set a analizar'!D1296</f>
        <v>16</v>
      </c>
      <c r="E327" s="2" t="str">
        <f>'Set a analizar'!E1296</f>
        <v>C6</v>
      </c>
      <c r="F327" s="2" t="str">
        <f>'Set a analizar'!F1296</f>
        <v>Combination</v>
      </c>
      <c r="G327" s="2" t="str">
        <f>'Set a analizar'!G1296</f>
        <v>Min</v>
      </c>
      <c r="H327" s="2">
        <f>'Set a analizar'!H1296</f>
        <v>8.3519000000000005</v>
      </c>
      <c r="I327" s="2">
        <f>'Set a analizar'!I1296</f>
        <v>0</v>
      </c>
      <c r="J327" s="2">
        <f>'Set a analizar'!J1296</f>
        <v>-2.6265000000000001</v>
      </c>
      <c r="K327" s="2">
        <f>'Set a analizar'!K1296</f>
        <v>0</v>
      </c>
      <c r="L327" s="2">
        <f>'Set a analizar'!L1296</f>
        <v>0</v>
      </c>
      <c r="M327" s="2">
        <f>'Set a analizar'!M1296</f>
        <v>0</v>
      </c>
      <c r="N327" s="2">
        <f>'Set a analizar'!N1296</f>
        <v>0</v>
      </c>
      <c r="O327" s="2">
        <f>'Set a analizar'!O1296</f>
        <v>46281</v>
      </c>
      <c r="P327" s="2">
        <f>'Set a analizar'!P1296</f>
        <v>0.93569999999999998</v>
      </c>
      <c r="Q327" s="2">
        <f>'Set a analizar'!Q1296</f>
        <v>0</v>
      </c>
    </row>
    <row r="328" spans="2:17" ht="30" x14ac:dyDescent="0.25">
      <c r="B328" s="2">
        <f>'Set a analizar'!B1297</f>
        <v>-1</v>
      </c>
      <c r="C328" s="2" t="str">
        <f>'Set a analizar'!C1297</f>
        <v>B16</v>
      </c>
      <c r="D328" s="2">
        <f>'Set a analizar'!D1297</f>
        <v>16</v>
      </c>
      <c r="E328" s="2" t="str">
        <f>'Set a analizar'!E1297</f>
        <v>ENVC</v>
      </c>
      <c r="F328" s="2" t="str">
        <f>'Set a analizar'!F1297</f>
        <v>Combination</v>
      </c>
      <c r="G328" s="2" t="str">
        <f>'Set a analizar'!G1297</f>
        <v>Max</v>
      </c>
      <c r="H328" s="2">
        <f>'Set a analizar'!H1297</f>
        <v>0.15</v>
      </c>
      <c r="I328" s="2">
        <f>'Set a analizar'!I1297</f>
        <v>0</v>
      </c>
      <c r="J328" s="2">
        <f>'Set a analizar'!J1297</f>
        <v>-5.9874999999999998</v>
      </c>
      <c r="K328" s="2">
        <f>'Set a analizar'!K1297</f>
        <v>0</v>
      </c>
      <c r="L328" s="2">
        <f>'Set a analizar'!L1297</f>
        <v>0</v>
      </c>
      <c r="M328" s="2">
        <f>'Set a analizar'!M1297</f>
        <v>0</v>
      </c>
      <c r="N328" s="2">
        <f>'Set a analizar'!N1297</f>
        <v>-8.0681999999999992</v>
      </c>
      <c r="O328" s="2">
        <f>'Set a analizar'!O1297</f>
        <v>46038</v>
      </c>
      <c r="P328" s="2">
        <f>'Set a analizar'!P1297</f>
        <v>0.15</v>
      </c>
      <c r="Q328" s="2">
        <f>'Set a analizar'!Q1297</f>
        <v>0</v>
      </c>
    </row>
    <row r="329" spans="2:17" ht="30" x14ac:dyDescent="0.25">
      <c r="B329" s="2">
        <f>'Set a analizar'!B1298</f>
        <v>-1</v>
      </c>
      <c r="C329" s="2" t="str">
        <f>'Set a analizar'!C1298</f>
        <v>B16</v>
      </c>
      <c r="D329" s="2">
        <f>'Set a analizar'!D1298</f>
        <v>16</v>
      </c>
      <c r="E329" s="2" t="str">
        <f>'Set a analizar'!E1298</f>
        <v>ENVC</v>
      </c>
      <c r="F329" s="2" t="str">
        <f>'Set a analizar'!F1298</f>
        <v>Combination</v>
      </c>
      <c r="G329" s="2" t="str">
        <f>'Set a analizar'!G1298</f>
        <v>Max</v>
      </c>
      <c r="H329" s="2">
        <f>'Set a analizar'!H1298</f>
        <v>0.52549999999999997</v>
      </c>
      <c r="I329" s="2">
        <f>'Set a analizar'!I1298</f>
        <v>0</v>
      </c>
      <c r="J329" s="2">
        <f>'Set a analizar'!J1298</f>
        <v>-5.8818999999999999</v>
      </c>
      <c r="K329" s="2">
        <f>'Set a analizar'!K1298</f>
        <v>0</v>
      </c>
      <c r="L329" s="2">
        <f>'Set a analizar'!L1298</f>
        <v>0</v>
      </c>
      <c r="M329" s="2">
        <f>'Set a analizar'!M1298</f>
        <v>0</v>
      </c>
      <c r="N329" s="2">
        <f>'Set a analizar'!N1298</f>
        <v>-5.8399000000000001</v>
      </c>
      <c r="O329" s="2">
        <f>'Set a analizar'!O1298</f>
        <v>46038</v>
      </c>
      <c r="P329" s="2">
        <f>'Set a analizar'!P1298</f>
        <v>0.52549999999999997</v>
      </c>
      <c r="Q329" s="2">
        <f>'Set a analizar'!Q1298</f>
        <v>0</v>
      </c>
    </row>
    <row r="330" spans="2:17" ht="30" x14ac:dyDescent="0.25">
      <c r="B330" s="2">
        <f>'Set a analizar'!B1299</f>
        <v>-1</v>
      </c>
      <c r="C330" s="2" t="str">
        <f>'Set a analizar'!C1299</f>
        <v>B16</v>
      </c>
      <c r="D330" s="2">
        <f>'Set a analizar'!D1299</f>
        <v>16</v>
      </c>
      <c r="E330" s="2" t="str">
        <f>'Set a analizar'!E1299</f>
        <v>ENVC</v>
      </c>
      <c r="F330" s="2" t="str">
        <f>'Set a analizar'!F1299</f>
        <v>Combination</v>
      </c>
      <c r="G330" s="2" t="str">
        <f>'Set a analizar'!G1299</f>
        <v>Max</v>
      </c>
      <c r="H330" s="2">
        <f>'Set a analizar'!H1299</f>
        <v>0.90090000000000003</v>
      </c>
      <c r="I330" s="2">
        <f>'Set a analizar'!I1299</f>
        <v>0</v>
      </c>
      <c r="J330" s="2">
        <f>'Set a analizar'!J1299</f>
        <v>-5.7763</v>
      </c>
      <c r="K330" s="2">
        <f>'Set a analizar'!K1299</f>
        <v>0</v>
      </c>
      <c r="L330" s="2">
        <f>'Set a analizar'!L1299</f>
        <v>0</v>
      </c>
      <c r="M330" s="2">
        <f>'Set a analizar'!M1299</f>
        <v>0</v>
      </c>
      <c r="N330" s="2">
        <f>'Set a analizar'!N1299</f>
        <v>-3.6513</v>
      </c>
      <c r="O330" s="2">
        <f>'Set a analizar'!O1299</f>
        <v>46038</v>
      </c>
      <c r="P330" s="2">
        <f>'Set a analizar'!P1299</f>
        <v>0.90090000000000003</v>
      </c>
      <c r="Q330" s="2">
        <f>'Set a analizar'!Q1299</f>
        <v>0</v>
      </c>
    </row>
    <row r="331" spans="2:17" ht="30" x14ac:dyDescent="0.25">
      <c r="B331" s="2">
        <f>'Set a analizar'!B1300</f>
        <v>-1</v>
      </c>
      <c r="C331" s="2" t="str">
        <f>'Set a analizar'!C1300</f>
        <v>B16</v>
      </c>
      <c r="D331" s="2">
        <f>'Set a analizar'!D1300</f>
        <v>16</v>
      </c>
      <c r="E331" s="2" t="str">
        <f>'Set a analizar'!E1300</f>
        <v>ENVC</v>
      </c>
      <c r="F331" s="2" t="str">
        <f>'Set a analizar'!F1300</f>
        <v>Combination</v>
      </c>
      <c r="G331" s="2" t="str">
        <f>'Set a analizar'!G1300</f>
        <v>Max</v>
      </c>
      <c r="H331" s="2">
        <f>'Set a analizar'!H1300</f>
        <v>0.90090000000000003</v>
      </c>
      <c r="I331" s="2">
        <f>'Set a analizar'!I1300</f>
        <v>0</v>
      </c>
      <c r="J331" s="2">
        <f>'Set a analizar'!J1300</f>
        <v>-4.7495000000000003</v>
      </c>
      <c r="K331" s="2">
        <f>'Set a analizar'!K1300</f>
        <v>0</v>
      </c>
      <c r="L331" s="2">
        <f>'Set a analizar'!L1300</f>
        <v>0</v>
      </c>
      <c r="M331" s="2">
        <f>'Set a analizar'!M1300</f>
        <v>0</v>
      </c>
      <c r="N331" s="2">
        <f>'Set a analizar'!N1300</f>
        <v>-3.4323000000000001</v>
      </c>
      <c r="O331" s="2">
        <f>'Set a analizar'!O1300</f>
        <v>46069</v>
      </c>
      <c r="P331" s="2">
        <f>'Set a analizar'!P1300</f>
        <v>0</v>
      </c>
      <c r="Q331" s="2">
        <f>'Set a analizar'!Q1300</f>
        <v>0</v>
      </c>
    </row>
    <row r="332" spans="2:17" ht="30" x14ac:dyDescent="0.25">
      <c r="B332" s="2">
        <f>'Set a analizar'!B1301</f>
        <v>-1</v>
      </c>
      <c r="C332" s="2" t="str">
        <f>'Set a analizar'!C1301</f>
        <v>B16</v>
      </c>
      <c r="D332" s="2">
        <f>'Set a analizar'!D1301</f>
        <v>16</v>
      </c>
      <c r="E332" s="2" t="str">
        <f>'Set a analizar'!E1301</f>
        <v>ENVC</v>
      </c>
      <c r="F332" s="2" t="str">
        <f>'Set a analizar'!F1301</f>
        <v>Combination</v>
      </c>
      <c r="G332" s="2" t="str">
        <f>'Set a analizar'!G1301</f>
        <v>Max</v>
      </c>
      <c r="H332" s="2">
        <f>'Set a analizar'!H1301</f>
        <v>1.3513999999999999</v>
      </c>
      <c r="I332" s="2">
        <f>'Set a analizar'!I1301</f>
        <v>0</v>
      </c>
      <c r="J332" s="2">
        <f>'Set a analizar'!J1301</f>
        <v>-4.6227999999999998</v>
      </c>
      <c r="K332" s="2">
        <f>'Set a analizar'!K1301</f>
        <v>0</v>
      </c>
      <c r="L332" s="2">
        <f>'Set a analizar'!L1301</f>
        <v>0</v>
      </c>
      <c r="M332" s="2">
        <f>'Set a analizar'!M1301</f>
        <v>0</v>
      </c>
      <c r="N332" s="2">
        <f>'Set a analizar'!N1301</f>
        <v>-1.3213999999999999</v>
      </c>
      <c r="O332" s="2">
        <f>'Set a analizar'!O1301</f>
        <v>46069</v>
      </c>
      <c r="P332" s="2">
        <f>'Set a analizar'!P1301</f>
        <v>0.45050000000000001</v>
      </c>
      <c r="Q332" s="2">
        <f>'Set a analizar'!Q1301</f>
        <v>0</v>
      </c>
    </row>
    <row r="333" spans="2:17" ht="30" x14ac:dyDescent="0.25">
      <c r="B333" s="2">
        <f>'Set a analizar'!B1302</f>
        <v>-1</v>
      </c>
      <c r="C333" s="2" t="str">
        <f>'Set a analizar'!C1302</f>
        <v>B16</v>
      </c>
      <c r="D333" s="2">
        <f>'Set a analizar'!D1302</f>
        <v>16</v>
      </c>
      <c r="E333" s="2" t="str">
        <f>'Set a analizar'!E1302</f>
        <v>ENVC</v>
      </c>
      <c r="F333" s="2" t="str">
        <f>'Set a analizar'!F1302</f>
        <v>Combination</v>
      </c>
      <c r="G333" s="2" t="str">
        <f>'Set a analizar'!G1302</f>
        <v>Max</v>
      </c>
      <c r="H333" s="2">
        <f>'Set a analizar'!H1302</f>
        <v>1.8019000000000001</v>
      </c>
      <c r="I333" s="2">
        <f>'Set a analizar'!I1302</f>
        <v>0</v>
      </c>
      <c r="J333" s="2">
        <f>'Set a analizar'!J1302</f>
        <v>-4.4961000000000002</v>
      </c>
      <c r="K333" s="2">
        <f>'Set a analizar'!K1302</f>
        <v>0</v>
      </c>
      <c r="L333" s="2">
        <f>'Set a analizar'!L1302</f>
        <v>0</v>
      </c>
      <c r="M333" s="2">
        <f>'Set a analizar'!M1302</f>
        <v>0</v>
      </c>
      <c r="N333" s="2">
        <f>'Set a analizar'!N1302</f>
        <v>2.0265</v>
      </c>
      <c r="O333" s="2">
        <f>'Set a analizar'!O1302</f>
        <v>46069</v>
      </c>
      <c r="P333" s="2">
        <f>'Set a analizar'!P1302</f>
        <v>0.90090000000000003</v>
      </c>
      <c r="Q333" s="2">
        <f>'Set a analizar'!Q1302</f>
        <v>0</v>
      </c>
    </row>
    <row r="334" spans="2:17" ht="30" x14ac:dyDescent="0.25">
      <c r="B334" s="2">
        <f>'Set a analizar'!B1303</f>
        <v>-1</v>
      </c>
      <c r="C334" s="2" t="str">
        <f>'Set a analizar'!C1303</f>
        <v>B16</v>
      </c>
      <c r="D334" s="2">
        <f>'Set a analizar'!D1303</f>
        <v>16</v>
      </c>
      <c r="E334" s="2" t="str">
        <f>'Set a analizar'!E1303</f>
        <v>ENVC</v>
      </c>
      <c r="F334" s="2" t="str">
        <f>'Set a analizar'!F1303</f>
        <v>Combination</v>
      </c>
      <c r="G334" s="2" t="str">
        <f>'Set a analizar'!G1303</f>
        <v>Max</v>
      </c>
      <c r="H334" s="2">
        <f>'Set a analizar'!H1303</f>
        <v>1.8019000000000001</v>
      </c>
      <c r="I334" s="2">
        <f>'Set a analizar'!I1303</f>
        <v>0</v>
      </c>
      <c r="J334" s="2">
        <f>'Set a analizar'!J1303</f>
        <v>-3.3714</v>
      </c>
      <c r="K334" s="2">
        <f>'Set a analizar'!K1303</f>
        <v>0</v>
      </c>
      <c r="L334" s="2">
        <f>'Set a analizar'!L1303</f>
        <v>0</v>
      </c>
      <c r="M334" s="2">
        <f>'Set a analizar'!M1303</f>
        <v>0</v>
      </c>
      <c r="N334" s="2">
        <f>'Set a analizar'!N1303</f>
        <v>2.5049999999999999</v>
      </c>
      <c r="O334" s="2">
        <f>'Set a analizar'!O1303</f>
        <v>46097</v>
      </c>
      <c r="P334" s="2">
        <f>'Set a analizar'!P1303</f>
        <v>0</v>
      </c>
      <c r="Q334" s="2">
        <f>'Set a analizar'!Q1303</f>
        <v>0</v>
      </c>
    </row>
    <row r="335" spans="2:17" ht="30" x14ac:dyDescent="0.25">
      <c r="B335" s="2">
        <f>'Set a analizar'!B1304</f>
        <v>-1</v>
      </c>
      <c r="C335" s="2" t="str">
        <f>'Set a analizar'!C1304</f>
        <v>B16</v>
      </c>
      <c r="D335" s="2">
        <f>'Set a analizar'!D1304</f>
        <v>16</v>
      </c>
      <c r="E335" s="2" t="str">
        <f>'Set a analizar'!E1304</f>
        <v>ENVC</v>
      </c>
      <c r="F335" s="2" t="str">
        <f>'Set a analizar'!F1304</f>
        <v>Combination</v>
      </c>
      <c r="G335" s="2" t="str">
        <f>'Set a analizar'!G1304</f>
        <v>Max</v>
      </c>
      <c r="H335" s="2">
        <f>'Set a analizar'!H1304</f>
        <v>2.2696999999999998</v>
      </c>
      <c r="I335" s="2">
        <f>'Set a analizar'!I1304</f>
        <v>0</v>
      </c>
      <c r="J335" s="2">
        <f>'Set a analizar'!J1304</f>
        <v>-3.2399</v>
      </c>
      <c r="K335" s="2">
        <f>'Set a analizar'!K1304</f>
        <v>0</v>
      </c>
      <c r="L335" s="2">
        <f>'Set a analizar'!L1304</f>
        <v>0</v>
      </c>
      <c r="M335" s="2">
        <f>'Set a analizar'!M1304</f>
        <v>0</v>
      </c>
      <c r="N335" s="2">
        <f>'Set a analizar'!N1304</f>
        <v>7.1374000000000004</v>
      </c>
      <c r="O335" s="2">
        <f>'Set a analizar'!O1304</f>
        <v>46097</v>
      </c>
      <c r="P335" s="2">
        <f>'Set a analizar'!P1304</f>
        <v>0.46789999999999998</v>
      </c>
      <c r="Q335" s="2">
        <f>'Set a analizar'!Q1304</f>
        <v>0</v>
      </c>
    </row>
    <row r="336" spans="2:17" ht="30" x14ac:dyDescent="0.25">
      <c r="B336" s="2">
        <f>'Set a analizar'!B1305</f>
        <v>-1</v>
      </c>
      <c r="C336" s="2" t="str">
        <f>'Set a analizar'!C1305</f>
        <v>B16</v>
      </c>
      <c r="D336" s="2">
        <f>'Set a analizar'!D1305</f>
        <v>16</v>
      </c>
      <c r="E336" s="2" t="str">
        <f>'Set a analizar'!E1305</f>
        <v>ENVC</v>
      </c>
      <c r="F336" s="2" t="str">
        <f>'Set a analizar'!F1305</f>
        <v>Combination</v>
      </c>
      <c r="G336" s="2" t="str">
        <f>'Set a analizar'!G1305</f>
        <v>Max</v>
      </c>
      <c r="H336" s="2">
        <f>'Set a analizar'!H1305</f>
        <v>2.7376</v>
      </c>
      <c r="I336" s="2">
        <f>'Set a analizar'!I1305</f>
        <v>0</v>
      </c>
      <c r="J336" s="2">
        <f>'Set a analizar'!J1305</f>
        <v>-3.1082999999999998</v>
      </c>
      <c r="K336" s="2">
        <f>'Set a analizar'!K1305</f>
        <v>0</v>
      </c>
      <c r="L336" s="2">
        <f>'Set a analizar'!L1305</f>
        <v>0</v>
      </c>
      <c r="M336" s="2">
        <f>'Set a analizar'!M1305</f>
        <v>0</v>
      </c>
      <c r="N336" s="2">
        <f>'Set a analizar'!N1305</f>
        <v>11.6877</v>
      </c>
      <c r="O336" s="2">
        <f>'Set a analizar'!O1305</f>
        <v>46097</v>
      </c>
      <c r="P336" s="2">
        <f>'Set a analizar'!P1305</f>
        <v>0.93569999999999998</v>
      </c>
      <c r="Q336" s="2">
        <f>'Set a analizar'!Q1305</f>
        <v>0</v>
      </c>
    </row>
    <row r="337" spans="2:17" ht="30" x14ac:dyDescent="0.25">
      <c r="B337" s="2">
        <f>'Set a analizar'!B1306</f>
        <v>-1</v>
      </c>
      <c r="C337" s="2" t="str">
        <f>'Set a analizar'!C1306</f>
        <v>B16</v>
      </c>
      <c r="D337" s="2">
        <f>'Set a analizar'!D1306</f>
        <v>16</v>
      </c>
      <c r="E337" s="2" t="str">
        <f>'Set a analizar'!E1306</f>
        <v>ENVC</v>
      </c>
      <c r="F337" s="2" t="str">
        <f>'Set a analizar'!F1306</f>
        <v>Combination</v>
      </c>
      <c r="G337" s="2" t="str">
        <f>'Set a analizar'!G1306</f>
        <v>Max</v>
      </c>
      <c r="H337" s="2">
        <f>'Set a analizar'!H1306</f>
        <v>2.7376</v>
      </c>
      <c r="I337" s="2">
        <f>'Set a analizar'!I1306</f>
        <v>0</v>
      </c>
      <c r="J337" s="2">
        <f>'Set a analizar'!J1306</f>
        <v>-1.9077</v>
      </c>
      <c r="K337" s="2">
        <f>'Set a analizar'!K1306</f>
        <v>0</v>
      </c>
      <c r="L337" s="2">
        <f>'Set a analizar'!L1306</f>
        <v>0</v>
      </c>
      <c r="M337" s="2">
        <f>'Set a analizar'!M1306</f>
        <v>0</v>
      </c>
      <c r="N337" s="2">
        <f>'Set a analizar'!N1306</f>
        <v>11.988099999999999</v>
      </c>
      <c r="O337" s="2">
        <f>'Set a analizar'!O1306</f>
        <v>46128</v>
      </c>
      <c r="P337" s="2">
        <f>'Set a analizar'!P1306</f>
        <v>0</v>
      </c>
      <c r="Q337" s="2">
        <f>'Set a analizar'!Q1306</f>
        <v>0</v>
      </c>
    </row>
    <row r="338" spans="2:17" ht="30" x14ac:dyDescent="0.25">
      <c r="B338" s="2">
        <f>'Set a analizar'!B1307</f>
        <v>-1</v>
      </c>
      <c r="C338" s="2" t="str">
        <f>'Set a analizar'!C1307</f>
        <v>B16</v>
      </c>
      <c r="D338" s="2">
        <f>'Set a analizar'!D1307</f>
        <v>16</v>
      </c>
      <c r="E338" s="2" t="str">
        <f>'Set a analizar'!E1307</f>
        <v>ENVC</v>
      </c>
      <c r="F338" s="2" t="str">
        <f>'Set a analizar'!F1307</f>
        <v>Combination</v>
      </c>
      <c r="G338" s="2" t="str">
        <f>'Set a analizar'!G1307</f>
        <v>Max</v>
      </c>
      <c r="H338" s="2">
        <f>'Set a analizar'!H1307</f>
        <v>3.2054</v>
      </c>
      <c r="I338" s="2">
        <f>'Set a analizar'!I1307</f>
        <v>0</v>
      </c>
      <c r="J338" s="2">
        <f>'Set a analizar'!J1307</f>
        <v>-1.7762</v>
      </c>
      <c r="K338" s="2">
        <f>'Set a analizar'!K1307</f>
        <v>0</v>
      </c>
      <c r="L338" s="2">
        <f>'Set a analizar'!L1307</f>
        <v>0</v>
      </c>
      <c r="M338" s="2">
        <f>'Set a analizar'!M1307</f>
        <v>0</v>
      </c>
      <c r="N338" s="2">
        <f>'Set a analizar'!N1307</f>
        <v>14.569100000000001</v>
      </c>
      <c r="O338" s="2">
        <f>'Set a analizar'!O1307</f>
        <v>46128</v>
      </c>
      <c r="P338" s="2">
        <f>'Set a analizar'!P1307</f>
        <v>0.46789999999999998</v>
      </c>
      <c r="Q338" s="2">
        <f>'Set a analizar'!Q1307</f>
        <v>0</v>
      </c>
    </row>
    <row r="339" spans="2:17" ht="30" x14ac:dyDescent="0.25">
      <c r="B339" s="2">
        <f>'Set a analizar'!B1308</f>
        <v>-1</v>
      </c>
      <c r="C339" s="2" t="str">
        <f>'Set a analizar'!C1308</f>
        <v>B16</v>
      </c>
      <c r="D339" s="2">
        <f>'Set a analizar'!D1308</f>
        <v>16</v>
      </c>
      <c r="E339" s="2" t="str">
        <f>'Set a analizar'!E1308</f>
        <v>ENVC</v>
      </c>
      <c r="F339" s="2" t="str">
        <f>'Set a analizar'!F1308</f>
        <v>Combination</v>
      </c>
      <c r="G339" s="2" t="str">
        <f>'Set a analizar'!G1308</f>
        <v>Max</v>
      </c>
      <c r="H339" s="2">
        <f>'Set a analizar'!H1308</f>
        <v>3.6732999999999998</v>
      </c>
      <c r="I339" s="2">
        <f>'Set a analizar'!I1308</f>
        <v>0</v>
      </c>
      <c r="J339" s="2">
        <f>'Set a analizar'!J1308</f>
        <v>-1.6446000000000001</v>
      </c>
      <c r="K339" s="2">
        <f>'Set a analizar'!K1308</f>
        <v>0</v>
      </c>
      <c r="L339" s="2">
        <f>'Set a analizar'!L1308</f>
        <v>0</v>
      </c>
      <c r="M339" s="2">
        <f>'Set a analizar'!M1308</f>
        <v>0</v>
      </c>
      <c r="N339" s="2">
        <f>'Set a analizar'!N1308</f>
        <v>17.067900000000002</v>
      </c>
      <c r="O339" s="2">
        <f>'Set a analizar'!O1308</f>
        <v>46128</v>
      </c>
      <c r="P339" s="2">
        <f>'Set a analizar'!P1308</f>
        <v>0.93569999999999998</v>
      </c>
      <c r="Q339" s="2">
        <f>'Set a analizar'!Q1308</f>
        <v>0</v>
      </c>
    </row>
    <row r="340" spans="2:17" ht="30" x14ac:dyDescent="0.25">
      <c r="B340" s="2">
        <f>'Set a analizar'!B1309</f>
        <v>-1</v>
      </c>
      <c r="C340" s="2" t="str">
        <f>'Set a analizar'!C1309</f>
        <v>B16</v>
      </c>
      <c r="D340" s="2">
        <f>'Set a analizar'!D1309</f>
        <v>16</v>
      </c>
      <c r="E340" s="2" t="str">
        <f>'Set a analizar'!E1309</f>
        <v>ENVC</v>
      </c>
      <c r="F340" s="2" t="str">
        <f>'Set a analizar'!F1309</f>
        <v>Combination</v>
      </c>
      <c r="G340" s="2" t="str">
        <f>'Set a analizar'!G1309</f>
        <v>Max</v>
      </c>
      <c r="H340" s="2">
        <f>'Set a analizar'!H1309</f>
        <v>3.6732999999999998</v>
      </c>
      <c r="I340" s="2">
        <f>'Set a analizar'!I1309</f>
        <v>0</v>
      </c>
      <c r="J340" s="2">
        <f>'Set a analizar'!J1309</f>
        <v>-0.433</v>
      </c>
      <c r="K340" s="2">
        <f>'Set a analizar'!K1309</f>
        <v>0</v>
      </c>
      <c r="L340" s="2">
        <f>'Set a analizar'!L1309</f>
        <v>0</v>
      </c>
      <c r="M340" s="2">
        <f>'Set a analizar'!M1309</f>
        <v>0</v>
      </c>
      <c r="N340" s="2">
        <f>'Set a analizar'!N1309</f>
        <v>17.195699999999999</v>
      </c>
      <c r="O340" s="2">
        <f>'Set a analizar'!O1309</f>
        <v>46158</v>
      </c>
      <c r="P340" s="2">
        <f>'Set a analizar'!P1309</f>
        <v>0</v>
      </c>
      <c r="Q340" s="2">
        <f>'Set a analizar'!Q1309</f>
        <v>0</v>
      </c>
    </row>
    <row r="341" spans="2:17" ht="30" x14ac:dyDescent="0.25">
      <c r="B341" s="2">
        <f>'Set a analizar'!B1310</f>
        <v>-1</v>
      </c>
      <c r="C341" s="2" t="str">
        <f>'Set a analizar'!C1310</f>
        <v>B16</v>
      </c>
      <c r="D341" s="2">
        <f>'Set a analizar'!D1310</f>
        <v>16</v>
      </c>
      <c r="E341" s="2" t="str">
        <f>'Set a analizar'!E1310</f>
        <v>ENVC</v>
      </c>
      <c r="F341" s="2" t="str">
        <f>'Set a analizar'!F1310</f>
        <v>Combination</v>
      </c>
      <c r="G341" s="2" t="str">
        <f>'Set a analizar'!G1310</f>
        <v>Max</v>
      </c>
      <c r="H341" s="2">
        <f>'Set a analizar'!H1310</f>
        <v>4.1410999999999998</v>
      </c>
      <c r="I341" s="2">
        <f>'Set a analizar'!I1310</f>
        <v>0</v>
      </c>
      <c r="J341" s="2">
        <f>'Set a analizar'!J1310</f>
        <v>-0.3014</v>
      </c>
      <c r="K341" s="2">
        <f>'Set a analizar'!K1310</f>
        <v>0</v>
      </c>
      <c r="L341" s="2">
        <f>'Set a analizar'!L1310</f>
        <v>0</v>
      </c>
      <c r="M341" s="2">
        <f>'Set a analizar'!M1310</f>
        <v>0</v>
      </c>
      <c r="N341" s="2">
        <f>'Set a analizar'!N1310</f>
        <v>17.702100000000002</v>
      </c>
      <c r="O341" s="2">
        <f>'Set a analizar'!O1310</f>
        <v>46158</v>
      </c>
      <c r="P341" s="2">
        <f>'Set a analizar'!P1310</f>
        <v>0.46789999999999998</v>
      </c>
      <c r="Q341" s="2">
        <f>'Set a analizar'!Q1310</f>
        <v>0</v>
      </c>
    </row>
    <row r="342" spans="2:17" ht="30" x14ac:dyDescent="0.25">
      <c r="B342" s="2">
        <f>'Set a analizar'!B1311</f>
        <v>-1</v>
      </c>
      <c r="C342" s="2" t="str">
        <f>'Set a analizar'!C1311</f>
        <v>B16</v>
      </c>
      <c r="D342" s="2">
        <f>'Set a analizar'!D1311</f>
        <v>16</v>
      </c>
      <c r="E342" s="2" t="str">
        <f>'Set a analizar'!E1311</f>
        <v>ENVC</v>
      </c>
      <c r="F342" s="2" t="str">
        <f>'Set a analizar'!F1311</f>
        <v>Combination</v>
      </c>
      <c r="G342" s="2" t="str">
        <f>'Set a analizar'!G1311</f>
        <v>Max</v>
      </c>
      <c r="H342" s="2">
        <f>'Set a analizar'!H1311</f>
        <v>4.609</v>
      </c>
      <c r="I342" s="2">
        <f>'Set a analizar'!I1311</f>
        <v>0</v>
      </c>
      <c r="J342" s="2">
        <f>'Set a analizar'!J1311</f>
        <v>-0.1699</v>
      </c>
      <c r="K342" s="2">
        <f>'Set a analizar'!K1311</f>
        <v>0</v>
      </c>
      <c r="L342" s="2">
        <f>'Set a analizar'!L1311</f>
        <v>0</v>
      </c>
      <c r="M342" s="2">
        <f>'Set a analizar'!M1311</f>
        <v>0</v>
      </c>
      <c r="N342" s="2">
        <f>'Set a analizar'!N1311</f>
        <v>18.1265</v>
      </c>
      <c r="O342" s="2">
        <f>'Set a analizar'!O1311</f>
        <v>46158</v>
      </c>
      <c r="P342" s="2">
        <f>'Set a analizar'!P1311</f>
        <v>0.93569999999999998</v>
      </c>
      <c r="Q342" s="2">
        <f>'Set a analizar'!Q1311</f>
        <v>0</v>
      </c>
    </row>
    <row r="343" spans="2:17" ht="30" x14ac:dyDescent="0.25">
      <c r="B343" s="2">
        <f>'Set a analizar'!B1312</f>
        <v>-1</v>
      </c>
      <c r="C343" s="2" t="str">
        <f>'Set a analizar'!C1312</f>
        <v>B16</v>
      </c>
      <c r="D343" s="2">
        <f>'Set a analizar'!D1312</f>
        <v>16</v>
      </c>
      <c r="E343" s="2" t="str">
        <f>'Set a analizar'!E1312</f>
        <v>ENVC</v>
      </c>
      <c r="F343" s="2" t="str">
        <f>'Set a analizar'!F1312</f>
        <v>Combination</v>
      </c>
      <c r="G343" s="2" t="str">
        <f>'Set a analizar'!G1312</f>
        <v>Max</v>
      </c>
      <c r="H343" s="2">
        <f>'Set a analizar'!H1312</f>
        <v>4.609</v>
      </c>
      <c r="I343" s="2">
        <f>'Set a analizar'!I1312</f>
        <v>0</v>
      </c>
      <c r="J343" s="2">
        <f>'Set a analizar'!J1312</f>
        <v>3.1739000000000002</v>
      </c>
      <c r="K343" s="2">
        <f>'Set a analizar'!K1312</f>
        <v>0</v>
      </c>
      <c r="L343" s="2">
        <f>'Set a analizar'!L1312</f>
        <v>0</v>
      </c>
      <c r="M343" s="2">
        <f>'Set a analizar'!M1312</f>
        <v>0</v>
      </c>
      <c r="N343" s="2">
        <f>'Set a analizar'!N1312</f>
        <v>18.082100000000001</v>
      </c>
      <c r="O343" s="2">
        <f>'Set a analizar'!O1312</f>
        <v>46189</v>
      </c>
      <c r="P343" s="2">
        <f>'Set a analizar'!P1312</f>
        <v>0</v>
      </c>
      <c r="Q343" s="2">
        <f>'Set a analizar'!Q1312</f>
        <v>0</v>
      </c>
    </row>
    <row r="344" spans="2:17" ht="30" x14ac:dyDescent="0.25">
      <c r="B344" s="2">
        <f>'Set a analizar'!B1313</f>
        <v>-1</v>
      </c>
      <c r="C344" s="2" t="str">
        <f>'Set a analizar'!C1313</f>
        <v>B16</v>
      </c>
      <c r="D344" s="2">
        <f>'Set a analizar'!D1313</f>
        <v>16</v>
      </c>
      <c r="E344" s="2" t="str">
        <f>'Set a analizar'!E1313</f>
        <v>ENVC</v>
      </c>
      <c r="F344" s="2" t="str">
        <f>'Set a analizar'!F1313</f>
        <v>Combination</v>
      </c>
      <c r="G344" s="2" t="str">
        <f>'Set a analizar'!G1313</f>
        <v>Max</v>
      </c>
      <c r="H344" s="2">
        <f>'Set a analizar'!H1313</f>
        <v>5.0769000000000002</v>
      </c>
      <c r="I344" s="2">
        <f>'Set a analizar'!I1313</f>
        <v>0</v>
      </c>
      <c r="J344" s="2">
        <f>'Set a analizar'!J1313</f>
        <v>3.3492999999999999</v>
      </c>
      <c r="K344" s="2">
        <f>'Set a analizar'!K1313</f>
        <v>0</v>
      </c>
      <c r="L344" s="2">
        <f>'Set a analizar'!L1313</f>
        <v>0</v>
      </c>
      <c r="M344" s="2">
        <f>'Set a analizar'!M1313</f>
        <v>0</v>
      </c>
      <c r="N344" s="2">
        <f>'Set a analizar'!N1313</f>
        <v>16.556100000000001</v>
      </c>
      <c r="O344" s="2">
        <f>'Set a analizar'!O1313</f>
        <v>46189</v>
      </c>
      <c r="P344" s="2">
        <f>'Set a analizar'!P1313</f>
        <v>0.46789999999999998</v>
      </c>
      <c r="Q344" s="2">
        <f>'Set a analizar'!Q1313</f>
        <v>0</v>
      </c>
    </row>
    <row r="345" spans="2:17" ht="30" x14ac:dyDescent="0.25">
      <c r="B345" s="2">
        <f>'Set a analizar'!B1314</f>
        <v>-1</v>
      </c>
      <c r="C345" s="2" t="str">
        <f>'Set a analizar'!C1314</f>
        <v>B16</v>
      </c>
      <c r="D345" s="2">
        <f>'Set a analizar'!D1314</f>
        <v>16</v>
      </c>
      <c r="E345" s="2" t="str">
        <f>'Set a analizar'!E1314</f>
        <v>ENVC</v>
      </c>
      <c r="F345" s="2" t="str">
        <f>'Set a analizar'!F1314</f>
        <v>Combination</v>
      </c>
      <c r="G345" s="2" t="str">
        <f>'Set a analizar'!G1314</f>
        <v>Max</v>
      </c>
      <c r="H345" s="2">
        <f>'Set a analizar'!H1314</f>
        <v>5.5446999999999997</v>
      </c>
      <c r="I345" s="2">
        <f>'Set a analizar'!I1314</f>
        <v>0</v>
      </c>
      <c r="J345" s="2">
        <f>'Set a analizar'!J1314</f>
        <v>3.5247999999999999</v>
      </c>
      <c r="K345" s="2">
        <f>'Set a analizar'!K1314</f>
        <v>0</v>
      </c>
      <c r="L345" s="2">
        <f>'Set a analizar'!L1314</f>
        <v>0</v>
      </c>
      <c r="M345" s="2">
        <f>'Set a analizar'!M1314</f>
        <v>0</v>
      </c>
      <c r="N345" s="2">
        <f>'Set a analizar'!N1314</f>
        <v>14.9481</v>
      </c>
      <c r="O345" s="2">
        <f>'Set a analizar'!O1314</f>
        <v>46189</v>
      </c>
      <c r="P345" s="2">
        <f>'Set a analizar'!P1314</f>
        <v>0.93569999999999998</v>
      </c>
      <c r="Q345" s="2">
        <f>'Set a analizar'!Q1314</f>
        <v>0</v>
      </c>
    </row>
    <row r="346" spans="2:17" ht="30" x14ac:dyDescent="0.25">
      <c r="B346" s="2">
        <f>'Set a analizar'!B1315</f>
        <v>-1</v>
      </c>
      <c r="C346" s="2" t="str">
        <f>'Set a analizar'!C1315</f>
        <v>B16</v>
      </c>
      <c r="D346" s="2">
        <f>'Set a analizar'!D1315</f>
        <v>16</v>
      </c>
      <c r="E346" s="2" t="str">
        <f>'Set a analizar'!E1315</f>
        <v>ENVC</v>
      </c>
      <c r="F346" s="2" t="str">
        <f>'Set a analizar'!F1315</f>
        <v>Combination</v>
      </c>
      <c r="G346" s="2" t="str">
        <f>'Set a analizar'!G1315</f>
        <v>Max</v>
      </c>
      <c r="H346" s="2">
        <f>'Set a analizar'!H1315</f>
        <v>5.5446999999999997</v>
      </c>
      <c r="I346" s="2">
        <f>'Set a analizar'!I1315</f>
        <v>0</v>
      </c>
      <c r="J346" s="2">
        <f>'Set a analizar'!J1315</f>
        <v>7.0860000000000003</v>
      </c>
      <c r="K346" s="2">
        <f>'Set a analizar'!K1315</f>
        <v>0</v>
      </c>
      <c r="L346" s="2">
        <f>'Set a analizar'!L1315</f>
        <v>0</v>
      </c>
      <c r="M346" s="2">
        <f>'Set a analizar'!M1315</f>
        <v>0</v>
      </c>
      <c r="N346" s="2">
        <f>'Set a analizar'!N1315</f>
        <v>14.7445</v>
      </c>
      <c r="O346" s="2">
        <f>'Set a analizar'!O1315</f>
        <v>46219</v>
      </c>
      <c r="P346" s="2">
        <f>'Set a analizar'!P1315</f>
        <v>0</v>
      </c>
      <c r="Q346" s="2">
        <f>'Set a analizar'!Q1315</f>
        <v>0</v>
      </c>
    </row>
    <row r="347" spans="2:17" ht="30" x14ac:dyDescent="0.25">
      <c r="B347" s="2">
        <f>'Set a analizar'!B1316</f>
        <v>-1</v>
      </c>
      <c r="C347" s="2" t="str">
        <f>'Set a analizar'!C1316</f>
        <v>B16</v>
      </c>
      <c r="D347" s="2">
        <f>'Set a analizar'!D1316</f>
        <v>16</v>
      </c>
      <c r="E347" s="2" t="str">
        <f>'Set a analizar'!E1316</f>
        <v>ENVC</v>
      </c>
      <c r="F347" s="2" t="str">
        <f>'Set a analizar'!F1316</f>
        <v>Combination</v>
      </c>
      <c r="G347" s="2" t="str">
        <f>'Set a analizar'!G1316</f>
        <v>Max</v>
      </c>
      <c r="H347" s="2">
        <f>'Set a analizar'!H1316</f>
        <v>6.0125999999999999</v>
      </c>
      <c r="I347" s="2">
        <f>'Set a analizar'!I1316</f>
        <v>0</v>
      </c>
      <c r="J347" s="2">
        <f>'Set a analizar'!J1316</f>
        <v>7.2614999999999998</v>
      </c>
      <c r="K347" s="2">
        <f>'Set a analizar'!K1316</f>
        <v>0</v>
      </c>
      <c r="L347" s="2">
        <f>'Set a analizar'!L1316</f>
        <v>0</v>
      </c>
      <c r="M347" s="2">
        <f>'Set a analizar'!M1316</f>
        <v>0</v>
      </c>
      <c r="N347" s="2">
        <f>'Set a analizar'!N1316</f>
        <v>11.388199999999999</v>
      </c>
      <c r="O347" s="2">
        <f>'Set a analizar'!O1316</f>
        <v>46219</v>
      </c>
      <c r="P347" s="2">
        <f>'Set a analizar'!P1316</f>
        <v>0.46789999999999998</v>
      </c>
      <c r="Q347" s="2">
        <f>'Set a analizar'!Q1316</f>
        <v>0</v>
      </c>
    </row>
    <row r="348" spans="2:17" ht="30" x14ac:dyDescent="0.25">
      <c r="B348" s="2">
        <f>'Set a analizar'!B1317</f>
        <v>-1</v>
      </c>
      <c r="C348" s="2" t="str">
        <f>'Set a analizar'!C1317</f>
        <v>B16</v>
      </c>
      <c r="D348" s="2">
        <f>'Set a analizar'!D1317</f>
        <v>16</v>
      </c>
      <c r="E348" s="2" t="str">
        <f>'Set a analizar'!E1317</f>
        <v>ENVC</v>
      </c>
      <c r="F348" s="2" t="str">
        <f>'Set a analizar'!F1317</f>
        <v>Combination</v>
      </c>
      <c r="G348" s="2" t="str">
        <f>'Set a analizar'!G1317</f>
        <v>Max</v>
      </c>
      <c r="H348" s="2">
        <f>'Set a analizar'!H1317</f>
        <v>6.4804000000000004</v>
      </c>
      <c r="I348" s="2">
        <f>'Set a analizar'!I1317</f>
        <v>0</v>
      </c>
      <c r="J348" s="2">
        <f>'Set a analizar'!J1317</f>
        <v>7.4368999999999996</v>
      </c>
      <c r="K348" s="2">
        <f>'Set a analizar'!K1317</f>
        <v>0</v>
      </c>
      <c r="L348" s="2">
        <f>'Set a analizar'!L1317</f>
        <v>0</v>
      </c>
      <c r="M348" s="2">
        <f>'Set a analizar'!M1317</f>
        <v>0</v>
      </c>
      <c r="N348" s="2">
        <f>'Set a analizar'!N1317</f>
        <v>7.9497999999999998</v>
      </c>
      <c r="O348" s="2">
        <f>'Set a analizar'!O1317</f>
        <v>46219</v>
      </c>
      <c r="P348" s="2">
        <f>'Set a analizar'!P1317</f>
        <v>0.93569999999999998</v>
      </c>
      <c r="Q348" s="2">
        <f>'Set a analizar'!Q1317</f>
        <v>0</v>
      </c>
    </row>
    <row r="349" spans="2:17" ht="30" x14ac:dyDescent="0.25">
      <c r="B349" s="2">
        <f>'Set a analizar'!B1318</f>
        <v>-1</v>
      </c>
      <c r="C349" s="2" t="str">
        <f>'Set a analizar'!C1318</f>
        <v>B16</v>
      </c>
      <c r="D349" s="2">
        <f>'Set a analizar'!D1318</f>
        <v>16</v>
      </c>
      <c r="E349" s="2" t="str">
        <f>'Set a analizar'!E1318</f>
        <v>ENVC</v>
      </c>
      <c r="F349" s="2" t="str">
        <f>'Set a analizar'!F1318</f>
        <v>Combination</v>
      </c>
      <c r="G349" s="2" t="str">
        <f>'Set a analizar'!G1318</f>
        <v>Max</v>
      </c>
      <c r="H349" s="2">
        <f>'Set a analizar'!H1318</f>
        <v>6.4804000000000004</v>
      </c>
      <c r="I349" s="2">
        <f>'Set a analizar'!I1318</f>
        <v>0</v>
      </c>
      <c r="J349" s="2">
        <f>'Set a analizar'!J1318</f>
        <v>9.2286999999999999</v>
      </c>
      <c r="K349" s="2">
        <f>'Set a analizar'!K1318</f>
        <v>0</v>
      </c>
      <c r="L349" s="2">
        <f>'Set a analizar'!L1318</f>
        <v>0</v>
      </c>
      <c r="M349" s="2">
        <f>'Set a analizar'!M1318</f>
        <v>0</v>
      </c>
      <c r="N349" s="2">
        <f>'Set a analizar'!N1318</f>
        <v>7.6398000000000001</v>
      </c>
      <c r="O349" s="2">
        <f>'Set a analizar'!O1318</f>
        <v>46250</v>
      </c>
      <c r="P349" s="2">
        <f>'Set a analizar'!P1318</f>
        <v>0</v>
      </c>
      <c r="Q349" s="2">
        <f>'Set a analizar'!Q1318</f>
        <v>0</v>
      </c>
    </row>
    <row r="350" spans="2:17" ht="30" x14ac:dyDescent="0.25">
      <c r="B350" s="2">
        <f>'Set a analizar'!B1319</f>
        <v>-1</v>
      </c>
      <c r="C350" s="2" t="str">
        <f>'Set a analizar'!C1319</f>
        <v>B16</v>
      </c>
      <c r="D350" s="2">
        <f>'Set a analizar'!D1319</f>
        <v>16</v>
      </c>
      <c r="E350" s="2" t="str">
        <f>'Set a analizar'!E1319</f>
        <v>ENVC</v>
      </c>
      <c r="F350" s="2" t="str">
        <f>'Set a analizar'!F1319</f>
        <v>Combination</v>
      </c>
      <c r="G350" s="2" t="str">
        <f>'Set a analizar'!G1319</f>
        <v>Max</v>
      </c>
      <c r="H350" s="2">
        <f>'Set a analizar'!H1319</f>
        <v>6.9482999999999997</v>
      </c>
      <c r="I350" s="2">
        <f>'Set a analizar'!I1319</f>
        <v>0</v>
      </c>
      <c r="J350" s="2">
        <f>'Set a analizar'!J1319</f>
        <v>9.4040999999999997</v>
      </c>
      <c r="K350" s="2">
        <f>'Set a analizar'!K1319</f>
        <v>0</v>
      </c>
      <c r="L350" s="2">
        <f>'Set a analizar'!L1319</f>
        <v>0</v>
      </c>
      <c r="M350" s="2">
        <f>'Set a analizar'!M1319</f>
        <v>0</v>
      </c>
      <c r="N350" s="2">
        <f>'Set a analizar'!N1319</f>
        <v>3.2810000000000001</v>
      </c>
      <c r="O350" s="2">
        <f>'Set a analizar'!O1319</f>
        <v>46250</v>
      </c>
      <c r="P350" s="2">
        <f>'Set a analizar'!P1319</f>
        <v>0.46789999999999998</v>
      </c>
      <c r="Q350" s="2">
        <f>'Set a analizar'!Q1319</f>
        <v>0</v>
      </c>
    </row>
    <row r="351" spans="2:17" ht="30" x14ac:dyDescent="0.25">
      <c r="B351" s="2">
        <f>'Set a analizar'!B1320</f>
        <v>-1</v>
      </c>
      <c r="C351" s="2" t="str">
        <f>'Set a analizar'!C1320</f>
        <v>B16</v>
      </c>
      <c r="D351" s="2">
        <f>'Set a analizar'!D1320</f>
        <v>16</v>
      </c>
      <c r="E351" s="2" t="str">
        <f>'Set a analizar'!E1320</f>
        <v>ENVC</v>
      </c>
      <c r="F351" s="2" t="str">
        <f>'Set a analizar'!F1320</f>
        <v>Combination</v>
      </c>
      <c r="G351" s="2" t="str">
        <f>'Set a analizar'!G1320</f>
        <v>Max</v>
      </c>
      <c r="H351" s="2">
        <f>'Set a analizar'!H1320</f>
        <v>7.4161000000000001</v>
      </c>
      <c r="I351" s="2">
        <f>'Set a analizar'!I1320</f>
        <v>0</v>
      </c>
      <c r="J351" s="2">
        <f>'Set a analizar'!J1320</f>
        <v>9.5795999999999992</v>
      </c>
      <c r="K351" s="2">
        <f>'Set a analizar'!K1320</f>
        <v>0</v>
      </c>
      <c r="L351" s="2">
        <f>'Set a analizar'!L1320</f>
        <v>0</v>
      </c>
      <c r="M351" s="2">
        <f>'Set a analizar'!M1320</f>
        <v>0</v>
      </c>
      <c r="N351" s="2">
        <f>'Set a analizar'!N1320</f>
        <v>-0.26989999999999997</v>
      </c>
      <c r="O351" s="2">
        <f>'Set a analizar'!O1320</f>
        <v>46250</v>
      </c>
      <c r="P351" s="2">
        <f>'Set a analizar'!P1320</f>
        <v>0.93569999999999998</v>
      </c>
      <c r="Q351" s="2">
        <f>'Set a analizar'!Q1320</f>
        <v>0</v>
      </c>
    </row>
    <row r="352" spans="2:17" ht="30" x14ac:dyDescent="0.25">
      <c r="B352" s="2">
        <f>'Set a analizar'!B1321</f>
        <v>-1</v>
      </c>
      <c r="C352" s="2" t="str">
        <f>'Set a analizar'!C1321</f>
        <v>B16</v>
      </c>
      <c r="D352" s="2">
        <f>'Set a analizar'!D1321</f>
        <v>16</v>
      </c>
      <c r="E352" s="2" t="str">
        <f>'Set a analizar'!E1321</f>
        <v>ENVC</v>
      </c>
      <c r="F352" s="2" t="str">
        <f>'Set a analizar'!F1321</f>
        <v>Combination</v>
      </c>
      <c r="G352" s="2" t="str">
        <f>'Set a analizar'!G1321</f>
        <v>Max</v>
      </c>
      <c r="H352" s="2">
        <f>'Set a analizar'!H1321</f>
        <v>7.4161000000000001</v>
      </c>
      <c r="I352" s="2">
        <f>'Set a analizar'!I1321</f>
        <v>0</v>
      </c>
      <c r="J352" s="2">
        <f>'Set a analizar'!J1321</f>
        <v>-1.1712</v>
      </c>
      <c r="K352" s="2">
        <f>'Set a analizar'!K1321</f>
        <v>0</v>
      </c>
      <c r="L352" s="2">
        <f>'Set a analizar'!L1321</f>
        <v>0</v>
      </c>
      <c r="M352" s="2">
        <f>'Set a analizar'!M1321</f>
        <v>0</v>
      </c>
      <c r="N352" s="2">
        <f>'Set a analizar'!N1321</f>
        <v>-0.97270000000000001</v>
      </c>
      <c r="O352" s="2">
        <f>'Set a analizar'!O1321</f>
        <v>46281</v>
      </c>
      <c r="P352" s="2">
        <f>'Set a analizar'!P1321</f>
        <v>0</v>
      </c>
      <c r="Q352" s="2">
        <f>'Set a analizar'!Q1321</f>
        <v>0</v>
      </c>
    </row>
    <row r="353" spans="2:17" ht="30" x14ac:dyDescent="0.25">
      <c r="B353" s="2">
        <f>'Set a analizar'!B1322</f>
        <v>-1</v>
      </c>
      <c r="C353" s="2" t="str">
        <f>'Set a analizar'!C1322</f>
        <v>B16</v>
      </c>
      <c r="D353" s="2">
        <f>'Set a analizar'!D1322</f>
        <v>16</v>
      </c>
      <c r="E353" s="2" t="str">
        <f>'Set a analizar'!E1322</f>
        <v>ENVC</v>
      </c>
      <c r="F353" s="2" t="str">
        <f>'Set a analizar'!F1322</f>
        <v>Combination</v>
      </c>
      <c r="G353" s="2" t="str">
        <f>'Set a analizar'!G1322</f>
        <v>Max</v>
      </c>
      <c r="H353" s="2">
        <f>'Set a analizar'!H1322</f>
        <v>7.8840000000000003</v>
      </c>
      <c r="I353" s="2">
        <f>'Set a analizar'!I1322</f>
        <v>0</v>
      </c>
      <c r="J353" s="2">
        <f>'Set a analizar'!J1322</f>
        <v>-1.0396000000000001</v>
      </c>
      <c r="K353" s="2">
        <f>'Set a analizar'!K1322</f>
        <v>0</v>
      </c>
      <c r="L353" s="2">
        <f>'Set a analizar'!L1322</f>
        <v>0</v>
      </c>
      <c r="M353" s="2">
        <f>'Set a analizar'!M1322</f>
        <v>0</v>
      </c>
      <c r="N353" s="2">
        <f>'Set a analizar'!N1322</f>
        <v>-0.4556</v>
      </c>
      <c r="O353" s="2">
        <f>'Set a analizar'!O1322</f>
        <v>46281</v>
      </c>
      <c r="P353" s="2">
        <f>'Set a analizar'!P1322</f>
        <v>0.46789999999999998</v>
      </c>
      <c r="Q353" s="2">
        <f>'Set a analizar'!Q1322</f>
        <v>0</v>
      </c>
    </row>
    <row r="354" spans="2:17" ht="30" x14ac:dyDescent="0.25">
      <c r="B354" s="2">
        <f>'Set a analizar'!B1323</f>
        <v>-1</v>
      </c>
      <c r="C354" s="2" t="str">
        <f>'Set a analizar'!C1323</f>
        <v>B16</v>
      </c>
      <c r="D354" s="2">
        <f>'Set a analizar'!D1323</f>
        <v>16</v>
      </c>
      <c r="E354" s="2" t="str">
        <f>'Set a analizar'!E1323</f>
        <v>ENVC</v>
      </c>
      <c r="F354" s="2" t="str">
        <f>'Set a analizar'!F1323</f>
        <v>Combination</v>
      </c>
      <c r="G354" s="2" t="str">
        <f>'Set a analizar'!G1323</f>
        <v>Max</v>
      </c>
      <c r="H354" s="2">
        <f>'Set a analizar'!H1323</f>
        <v>8.3519000000000005</v>
      </c>
      <c r="I354" s="2">
        <f>'Set a analizar'!I1323</f>
        <v>0</v>
      </c>
      <c r="J354" s="2">
        <f>'Set a analizar'!J1323</f>
        <v>-0.90800000000000003</v>
      </c>
      <c r="K354" s="2">
        <f>'Set a analizar'!K1323</f>
        <v>0</v>
      </c>
      <c r="L354" s="2">
        <f>'Set a analizar'!L1323</f>
        <v>0</v>
      </c>
      <c r="M354" s="2">
        <f>'Set a analizar'!M1323</f>
        <v>0</v>
      </c>
      <c r="N354" s="2">
        <f>'Set a analizar'!N1323</f>
        <v>0</v>
      </c>
      <c r="O354" s="2">
        <f>'Set a analizar'!O1323</f>
        <v>46281</v>
      </c>
      <c r="P354" s="2">
        <f>'Set a analizar'!P1323</f>
        <v>0.93569999999999998</v>
      </c>
      <c r="Q354" s="2">
        <f>'Set a analizar'!Q1323</f>
        <v>0</v>
      </c>
    </row>
    <row r="355" spans="2:17" ht="30" x14ac:dyDescent="0.25">
      <c r="B355" s="2">
        <f>'Set a analizar'!B1324</f>
        <v>-1</v>
      </c>
      <c r="C355" s="2" t="str">
        <f>'Set a analizar'!C1324</f>
        <v>B16</v>
      </c>
      <c r="D355" s="2">
        <f>'Set a analizar'!D1324</f>
        <v>16</v>
      </c>
      <c r="E355" s="2" t="str">
        <f>'Set a analizar'!E1324</f>
        <v>ENVC</v>
      </c>
      <c r="F355" s="2" t="str">
        <f>'Set a analizar'!F1324</f>
        <v>Combination</v>
      </c>
      <c r="G355" s="2" t="str">
        <f>'Set a analizar'!G1324</f>
        <v>Min</v>
      </c>
      <c r="H355" s="2">
        <f>'Set a analizar'!H1324</f>
        <v>0.15</v>
      </c>
      <c r="I355" s="2">
        <f>'Set a analizar'!I1324</f>
        <v>0</v>
      </c>
      <c r="J355" s="2">
        <f>'Set a analizar'!J1324</f>
        <v>-17.6096</v>
      </c>
      <c r="K355" s="2">
        <f>'Set a analizar'!K1324</f>
        <v>0</v>
      </c>
      <c r="L355" s="2">
        <f>'Set a analizar'!L1324</f>
        <v>0</v>
      </c>
      <c r="M355" s="2">
        <f>'Set a analizar'!M1324</f>
        <v>0</v>
      </c>
      <c r="N355" s="2">
        <f>'Set a analizar'!N1324</f>
        <v>-24.264099999999999</v>
      </c>
      <c r="O355" s="2">
        <f>'Set a analizar'!O1324</f>
        <v>46038</v>
      </c>
      <c r="P355" s="2">
        <f>'Set a analizar'!P1324</f>
        <v>0.15</v>
      </c>
      <c r="Q355" s="2">
        <f>'Set a analizar'!Q1324</f>
        <v>0</v>
      </c>
    </row>
    <row r="356" spans="2:17" ht="30" x14ac:dyDescent="0.25">
      <c r="B356" s="2">
        <f>'Set a analizar'!B1325</f>
        <v>-1</v>
      </c>
      <c r="C356" s="2" t="str">
        <f>'Set a analizar'!C1325</f>
        <v>B16</v>
      </c>
      <c r="D356" s="2">
        <f>'Set a analizar'!D1325</f>
        <v>16</v>
      </c>
      <c r="E356" s="2" t="str">
        <f>'Set a analizar'!E1325</f>
        <v>ENVC</v>
      </c>
      <c r="F356" s="2" t="str">
        <f>'Set a analizar'!F1325</f>
        <v>Combination</v>
      </c>
      <c r="G356" s="2" t="str">
        <f>'Set a analizar'!G1325</f>
        <v>Min</v>
      </c>
      <c r="H356" s="2">
        <f>'Set a analizar'!H1325</f>
        <v>0.52549999999999997</v>
      </c>
      <c r="I356" s="2">
        <f>'Set a analizar'!I1325</f>
        <v>0</v>
      </c>
      <c r="J356" s="2">
        <f>'Set a analizar'!J1325</f>
        <v>-17.468800000000002</v>
      </c>
      <c r="K356" s="2">
        <f>'Set a analizar'!K1325</f>
        <v>0</v>
      </c>
      <c r="L356" s="2">
        <f>'Set a analizar'!L1325</f>
        <v>0</v>
      </c>
      <c r="M356" s="2">
        <f>'Set a analizar'!M1325</f>
        <v>0</v>
      </c>
      <c r="N356" s="2">
        <f>'Set a analizar'!N1325</f>
        <v>-17.678699999999999</v>
      </c>
      <c r="O356" s="2">
        <f>'Set a analizar'!O1325</f>
        <v>46038</v>
      </c>
      <c r="P356" s="2">
        <f>'Set a analizar'!P1325</f>
        <v>0.52549999999999997</v>
      </c>
      <c r="Q356" s="2">
        <f>'Set a analizar'!Q1325</f>
        <v>0</v>
      </c>
    </row>
    <row r="357" spans="2:17" ht="30" x14ac:dyDescent="0.25">
      <c r="B357" s="2">
        <f>'Set a analizar'!B1326</f>
        <v>-1</v>
      </c>
      <c r="C357" s="2" t="str">
        <f>'Set a analizar'!C1326</f>
        <v>B16</v>
      </c>
      <c r="D357" s="2">
        <f>'Set a analizar'!D1326</f>
        <v>16</v>
      </c>
      <c r="E357" s="2" t="str">
        <f>'Set a analizar'!E1326</f>
        <v>ENVC</v>
      </c>
      <c r="F357" s="2" t="str">
        <f>'Set a analizar'!F1326</f>
        <v>Combination</v>
      </c>
      <c r="G357" s="2" t="str">
        <f>'Set a analizar'!G1326</f>
        <v>Min</v>
      </c>
      <c r="H357" s="2">
        <f>'Set a analizar'!H1326</f>
        <v>0.90090000000000003</v>
      </c>
      <c r="I357" s="2">
        <f>'Set a analizar'!I1326</f>
        <v>0</v>
      </c>
      <c r="J357" s="2">
        <f>'Set a analizar'!J1326</f>
        <v>-17.327999999999999</v>
      </c>
      <c r="K357" s="2">
        <f>'Set a analizar'!K1326</f>
        <v>0</v>
      </c>
      <c r="L357" s="2">
        <f>'Set a analizar'!L1326</f>
        <v>0</v>
      </c>
      <c r="M357" s="2">
        <f>'Set a analizar'!M1326</f>
        <v>0</v>
      </c>
      <c r="N357" s="2">
        <f>'Set a analizar'!N1326</f>
        <v>-11.1463</v>
      </c>
      <c r="O357" s="2">
        <f>'Set a analizar'!O1326</f>
        <v>46038</v>
      </c>
      <c r="P357" s="2">
        <f>'Set a analizar'!P1326</f>
        <v>0.90090000000000003</v>
      </c>
      <c r="Q357" s="2">
        <f>'Set a analizar'!Q1326</f>
        <v>0</v>
      </c>
    </row>
    <row r="358" spans="2:17" ht="30" x14ac:dyDescent="0.25">
      <c r="B358" s="2">
        <f>'Set a analizar'!B1327</f>
        <v>-1</v>
      </c>
      <c r="C358" s="2" t="str">
        <f>'Set a analizar'!C1327</f>
        <v>B16</v>
      </c>
      <c r="D358" s="2">
        <f>'Set a analizar'!D1327</f>
        <v>16</v>
      </c>
      <c r="E358" s="2" t="str">
        <f>'Set a analizar'!E1327</f>
        <v>ENVC</v>
      </c>
      <c r="F358" s="2" t="str">
        <f>'Set a analizar'!F1327</f>
        <v>Combination</v>
      </c>
      <c r="G358" s="2" t="str">
        <f>'Set a analizar'!G1327</f>
        <v>Min</v>
      </c>
      <c r="H358" s="2">
        <f>'Set a analizar'!H1327</f>
        <v>0.90090000000000003</v>
      </c>
      <c r="I358" s="2">
        <f>'Set a analizar'!I1327</f>
        <v>0</v>
      </c>
      <c r="J358" s="2">
        <f>'Set a analizar'!J1327</f>
        <v>-14.063800000000001</v>
      </c>
      <c r="K358" s="2">
        <f>'Set a analizar'!K1327</f>
        <v>0</v>
      </c>
      <c r="L358" s="2">
        <f>'Set a analizar'!L1327</f>
        <v>0</v>
      </c>
      <c r="M358" s="2">
        <f>'Set a analizar'!M1327</f>
        <v>0</v>
      </c>
      <c r="N358" s="2">
        <f>'Set a analizar'!N1327</f>
        <v>-10.4918</v>
      </c>
      <c r="O358" s="2">
        <f>'Set a analizar'!O1327</f>
        <v>46069</v>
      </c>
      <c r="P358" s="2">
        <f>'Set a analizar'!P1327</f>
        <v>0</v>
      </c>
      <c r="Q358" s="2">
        <f>'Set a analizar'!Q1327</f>
        <v>0</v>
      </c>
    </row>
    <row r="359" spans="2:17" ht="30" x14ac:dyDescent="0.25">
      <c r="B359" s="2">
        <f>'Set a analizar'!B1328</f>
        <v>-1</v>
      </c>
      <c r="C359" s="2" t="str">
        <f>'Set a analizar'!C1328</f>
        <v>B16</v>
      </c>
      <c r="D359" s="2">
        <f>'Set a analizar'!D1328</f>
        <v>16</v>
      </c>
      <c r="E359" s="2" t="str">
        <f>'Set a analizar'!E1328</f>
        <v>ENVC</v>
      </c>
      <c r="F359" s="2" t="str">
        <f>'Set a analizar'!F1328</f>
        <v>Combination</v>
      </c>
      <c r="G359" s="2" t="str">
        <f>'Set a analizar'!G1328</f>
        <v>Min</v>
      </c>
      <c r="H359" s="2">
        <f>'Set a analizar'!H1328</f>
        <v>1.3513999999999999</v>
      </c>
      <c r="I359" s="2">
        <f>'Set a analizar'!I1328</f>
        <v>0</v>
      </c>
      <c r="J359" s="2">
        <f>'Set a analizar'!J1328</f>
        <v>-13.8949</v>
      </c>
      <c r="K359" s="2">
        <f>'Set a analizar'!K1328</f>
        <v>0</v>
      </c>
      <c r="L359" s="2">
        <f>'Set a analizar'!L1328</f>
        <v>0</v>
      </c>
      <c r="M359" s="2">
        <f>'Set a analizar'!M1328</f>
        <v>0</v>
      </c>
      <c r="N359" s="2">
        <f>'Set a analizar'!N1328</f>
        <v>-4.1946000000000003</v>
      </c>
      <c r="O359" s="2">
        <f>'Set a analizar'!O1328</f>
        <v>46069</v>
      </c>
      <c r="P359" s="2">
        <f>'Set a analizar'!P1328</f>
        <v>0.45050000000000001</v>
      </c>
      <c r="Q359" s="2">
        <f>'Set a analizar'!Q1328</f>
        <v>0</v>
      </c>
    </row>
    <row r="360" spans="2:17" ht="30" x14ac:dyDescent="0.25">
      <c r="B360" s="2">
        <f>'Set a analizar'!B1329</f>
        <v>-1</v>
      </c>
      <c r="C360" s="2" t="str">
        <f>'Set a analizar'!C1329</f>
        <v>B16</v>
      </c>
      <c r="D360" s="2">
        <f>'Set a analizar'!D1329</f>
        <v>16</v>
      </c>
      <c r="E360" s="2" t="str">
        <f>'Set a analizar'!E1329</f>
        <v>ENVC</v>
      </c>
      <c r="F360" s="2" t="str">
        <f>'Set a analizar'!F1329</f>
        <v>Combination</v>
      </c>
      <c r="G360" s="2" t="str">
        <f>'Set a analizar'!G1329</f>
        <v>Min</v>
      </c>
      <c r="H360" s="2">
        <f>'Set a analizar'!H1329</f>
        <v>1.8019000000000001</v>
      </c>
      <c r="I360" s="2">
        <f>'Set a analizar'!I1329</f>
        <v>0</v>
      </c>
      <c r="J360" s="2">
        <f>'Set a analizar'!J1329</f>
        <v>-13.725899999999999</v>
      </c>
      <c r="K360" s="2">
        <f>'Set a analizar'!K1329</f>
        <v>0</v>
      </c>
      <c r="L360" s="2">
        <f>'Set a analizar'!L1329</f>
        <v>0</v>
      </c>
      <c r="M360" s="2">
        <f>'Set a analizar'!M1329</f>
        <v>0</v>
      </c>
      <c r="N360" s="2">
        <f>'Set a analizar'!N1329</f>
        <v>0.63700000000000001</v>
      </c>
      <c r="O360" s="2">
        <f>'Set a analizar'!O1329</f>
        <v>46069</v>
      </c>
      <c r="P360" s="2">
        <f>'Set a analizar'!P1329</f>
        <v>0.90090000000000003</v>
      </c>
      <c r="Q360" s="2">
        <f>'Set a analizar'!Q1329</f>
        <v>0</v>
      </c>
    </row>
    <row r="361" spans="2:17" ht="30" x14ac:dyDescent="0.25">
      <c r="B361" s="2">
        <f>'Set a analizar'!B1330</f>
        <v>-1</v>
      </c>
      <c r="C361" s="2" t="str">
        <f>'Set a analizar'!C1330</f>
        <v>B16</v>
      </c>
      <c r="D361" s="2">
        <f>'Set a analizar'!D1330</f>
        <v>16</v>
      </c>
      <c r="E361" s="2" t="str">
        <f>'Set a analizar'!E1330</f>
        <v>ENVC</v>
      </c>
      <c r="F361" s="2" t="str">
        <f>'Set a analizar'!F1330</f>
        <v>Combination</v>
      </c>
      <c r="G361" s="2" t="str">
        <f>'Set a analizar'!G1330</f>
        <v>Min</v>
      </c>
      <c r="H361" s="2">
        <f>'Set a analizar'!H1330</f>
        <v>1.8019000000000001</v>
      </c>
      <c r="I361" s="2">
        <f>'Set a analizar'!I1330</f>
        <v>0</v>
      </c>
      <c r="J361" s="2">
        <f>'Set a analizar'!J1330</f>
        <v>-9.9890000000000008</v>
      </c>
      <c r="K361" s="2">
        <f>'Set a analizar'!K1330</f>
        <v>0</v>
      </c>
      <c r="L361" s="2">
        <f>'Set a analizar'!L1330</f>
        <v>0</v>
      </c>
      <c r="M361" s="2">
        <f>'Set a analizar'!M1330</f>
        <v>0</v>
      </c>
      <c r="N361" s="2">
        <f>'Set a analizar'!N1330</f>
        <v>0.7984</v>
      </c>
      <c r="O361" s="2">
        <f>'Set a analizar'!O1330</f>
        <v>46097</v>
      </c>
      <c r="P361" s="2">
        <f>'Set a analizar'!P1330</f>
        <v>0</v>
      </c>
      <c r="Q361" s="2">
        <f>'Set a analizar'!Q1330</f>
        <v>0</v>
      </c>
    </row>
    <row r="362" spans="2:17" ht="30" x14ac:dyDescent="0.25">
      <c r="B362" s="2">
        <f>'Set a analizar'!B1331</f>
        <v>-1</v>
      </c>
      <c r="C362" s="2" t="str">
        <f>'Set a analizar'!C1331</f>
        <v>B16</v>
      </c>
      <c r="D362" s="2">
        <f>'Set a analizar'!D1331</f>
        <v>16</v>
      </c>
      <c r="E362" s="2" t="str">
        <f>'Set a analizar'!E1331</f>
        <v>ENVC</v>
      </c>
      <c r="F362" s="2" t="str">
        <f>'Set a analizar'!F1331</f>
        <v>Combination</v>
      </c>
      <c r="G362" s="2" t="str">
        <f>'Set a analizar'!G1331</f>
        <v>Min</v>
      </c>
      <c r="H362" s="2">
        <f>'Set a analizar'!H1331</f>
        <v>2.2696999999999998</v>
      </c>
      <c r="I362" s="2">
        <f>'Set a analizar'!I1331</f>
        <v>0</v>
      </c>
      <c r="J362" s="2">
        <f>'Set a analizar'!J1331</f>
        <v>-9.8134999999999994</v>
      </c>
      <c r="K362" s="2">
        <f>'Set a analizar'!K1331</f>
        <v>0</v>
      </c>
      <c r="L362" s="2">
        <f>'Set a analizar'!L1331</f>
        <v>0</v>
      </c>
      <c r="M362" s="2">
        <f>'Set a analizar'!M1331</f>
        <v>0</v>
      </c>
      <c r="N362" s="2">
        <f>'Set a analizar'!N1331</f>
        <v>2.3753000000000002</v>
      </c>
      <c r="O362" s="2">
        <f>'Set a analizar'!O1331</f>
        <v>46097</v>
      </c>
      <c r="P362" s="2">
        <f>'Set a analizar'!P1331</f>
        <v>0.46789999999999998</v>
      </c>
      <c r="Q362" s="2">
        <f>'Set a analizar'!Q1331</f>
        <v>0</v>
      </c>
    </row>
    <row r="363" spans="2:17" ht="30" x14ac:dyDescent="0.25">
      <c r="B363" s="2">
        <f>'Set a analizar'!B1332</f>
        <v>-1</v>
      </c>
      <c r="C363" s="2" t="str">
        <f>'Set a analizar'!C1332</f>
        <v>B16</v>
      </c>
      <c r="D363" s="2">
        <f>'Set a analizar'!D1332</f>
        <v>16</v>
      </c>
      <c r="E363" s="2" t="str">
        <f>'Set a analizar'!E1332</f>
        <v>ENVC</v>
      </c>
      <c r="F363" s="2" t="str">
        <f>'Set a analizar'!F1332</f>
        <v>Combination</v>
      </c>
      <c r="G363" s="2" t="str">
        <f>'Set a analizar'!G1332</f>
        <v>Min</v>
      </c>
      <c r="H363" s="2">
        <f>'Set a analizar'!H1332</f>
        <v>2.7376</v>
      </c>
      <c r="I363" s="2">
        <f>'Set a analizar'!I1332</f>
        <v>0</v>
      </c>
      <c r="J363" s="2">
        <f>'Set a analizar'!J1332</f>
        <v>-9.6380999999999997</v>
      </c>
      <c r="K363" s="2">
        <f>'Set a analizar'!K1332</f>
        <v>0</v>
      </c>
      <c r="L363" s="2">
        <f>'Set a analizar'!L1332</f>
        <v>0</v>
      </c>
      <c r="M363" s="2">
        <f>'Set a analizar'!M1332</f>
        <v>0</v>
      </c>
      <c r="N363" s="2">
        <f>'Set a analizar'!N1332</f>
        <v>3.8906000000000001</v>
      </c>
      <c r="O363" s="2">
        <f>'Set a analizar'!O1332</f>
        <v>46097</v>
      </c>
      <c r="P363" s="2">
        <f>'Set a analizar'!P1332</f>
        <v>0.93569999999999998</v>
      </c>
      <c r="Q363" s="2">
        <f>'Set a analizar'!Q1332</f>
        <v>0</v>
      </c>
    </row>
    <row r="364" spans="2:17" ht="30" x14ac:dyDescent="0.25">
      <c r="B364" s="2">
        <f>'Set a analizar'!B1333</f>
        <v>-1</v>
      </c>
      <c r="C364" s="2" t="str">
        <f>'Set a analizar'!C1333</f>
        <v>B16</v>
      </c>
      <c r="D364" s="2">
        <f>'Set a analizar'!D1333</f>
        <v>16</v>
      </c>
      <c r="E364" s="2" t="str">
        <f>'Set a analizar'!E1333</f>
        <v>ENVC</v>
      </c>
      <c r="F364" s="2" t="str">
        <f>'Set a analizar'!F1333</f>
        <v>Combination</v>
      </c>
      <c r="G364" s="2" t="str">
        <f>'Set a analizar'!G1333</f>
        <v>Min</v>
      </c>
      <c r="H364" s="2">
        <f>'Set a analizar'!H1333</f>
        <v>2.7376</v>
      </c>
      <c r="I364" s="2">
        <f>'Set a analizar'!I1333</f>
        <v>0</v>
      </c>
      <c r="J364" s="2">
        <f>'Set a analizar'!J1333</f>
        <v>-5.6041999999999996</v>
      </c>
      <c r="K364" s="2">
        <f>'Set a analizar'!K1333</f>
        <v>0</v>
      </c>
      <c r="L364" s="2">
        <f>'Set a analizar'!L1333</f>
        <v>0</v>
      </c>
      <c r="M364" s="2">
        <f>'Set a analizar'!M1333</f>
        <v>0</v>
      </c>
      <c r="N364" s="2">
        <f>'Set a analizar'!N1333</f>
        <v>3.9921000000000002</v>
      </c>
      <c r="O364" s="2">
        <f>'Set a analizar'!O1333</f>
        <v>46128</v>
      </c>
      <c r="P364" s="2">
        <f>'Set a analizar'!P1333</f>
        <v>0</v>
      </c>
      <c r="Q364" s="2">
        <f>'Set a analizar'!Q1333</f>
        <v>0</v>
      </c>
    </row>
    <row r="365" spans="2:17" ht="30" x14ac:dyDescent="0.25">
      <c r="B365" s="2">
        <f>'Set a analizar'!B1334</f>
        <v>-1</v>
      </c>
      <c r="C365" s="2" t="str">
        <f>'Set a analizar'!C1334</f>
        <v>B16</v>
      </c>
      <c r="D365" s="2">
        <f>'Set a analizar'!D1334</f>
        <v>16</v>
      </c>
      <c r="E365" s="2" t="str">
        <f>'Set a analizar'!E1334</f>
        <v>ENVC</v>
      </c>
      <c r="F365" s="2" t="str">
        <f>'Set a analizar'!F1334</f>
        <v>Combination</v>
      </c>
      <c r="G365" s="2" t="str">
        <f>'Set a analizar'!G1334</f>
        <v>Min</v>
      </c>
      <c r="H365" s="2">
        <f>'Set a analizar'!H1334</f>
        <v>3.2054</v>
      </c>
      <c r="I365" s="2">
        <f>'Set a analizar'!I1334</f>
        <v>0</v>
      </c>
      <c r="J365" s="2">
        <f>'Set a analizar'!J1334</f>
        <v>-5.4287999999999998</v>
      </c>
      <c r="K365" s="2">
        <f>'Set a analizar'!K1334</f>
        <v>0</v>
      </c>
      <c r="L365" s="2">
        <f>'Set a analizar'!L1334</f>
        <v>0</v>
      </c>
      <c r="M365" s="2">
        <f>'Set a analizar'!M1334</f>
        <v>0</v>
      </c>
      <c r="N365" s="2">
        <f>'Set a analizar'!N1334</f>
        <v>4.8771000000000004</v>
      </c>
      <c r="O365" s="2">
        <f>'Set a analizar'!O1334</f>
        <v>46128</v>
      </c>
      <c r="P365" s="2">
        <f>'Set a analizar'!P1334</f>
        <v>0.46789999999999998</v>
      </c>
      <c r="Q365" s="2">
        <f>'Set a analizar'!Q1334</f>
        <v>0</v>
      </c>
    </row>
    <row r="366" spans="2:17" ht="30" x14ac:dyDescent="0.25">
      <c r="B366" s="2">
        <f>'Set a analizar'!B1335</f>
        <v>-1</v>
      </c>
      <c r="C366" s="2" t="str">
        <f>'Set a analizar'!C1335</f>
        <v>B16</v>
      </c>
      <c r="D366" s="2">
        <f>'Set a analizar'!D1335</f>
        <v>16</v>
      </c>
      <c r="E366" s="2" t="str">
        <f>'Set a analizar'!E1335</f>
        <v>ENVC</v>
      </c>
      <c r="F366" s="2" t="str">
        <f>'Set a analizar'!F1335</f>
        <v>Combination</v>
      </c>
      <c r="G366" s="2" t="str">
        <f>'Set a analizar'!G1335</f>
        <v>Min</v>
      </c>
      <c r="H366" s="2">
        <f>'Set a analizar'!H1335</f>
        <v>3.6732999999999998</v>
      </c>
      <c r="I366" s="2">
        <f>'Set a analizar'!I1335</f>
        <v>0</v>
      </c>
      <c r="J366" s="2">
        <f>'Set a analizar'!J1335</f>
        <v>-5.2533000000000003</v>
      </c>
      <c r="K366" s="2">
        <f>'Set a analizar'!K1335</f>
        <v>0</v>
      </c>
      <c r="L366" s="2">
        <f>'Set a analizar'!L1335</f>
        <v>0</v>
      </c>
      <c r="M366" s="2">
        <f>'Set a analizar'!M1335</f>
        <v>0</v>
      </c>
      <c r="N366" s="2">
        <f>'Set a analizar'!N1335</f>
        <v>5.6837</v>
      </c>
      <c r="O366" s="2">
        <f>'Set a analizar'!O1335</f>
        <v>46128</v>
      </c>
      <c r="P366" s="2">
        <f>'Set a analizar'!P1335</f>
        <v>0.93569999999999998</v>
      </c>
      <c r="Q366" s="2">
        <f>'Set a analizar'!Q1335</f>
        <v>0</v>
      </c>
    </row>
    <row r="367" spans="2:17" ht="30" x14ac:dyDescent="0.25">
      <c r="B367" s="2">
        <f>'Set a analizar'!B1336</f>
        <v>-1</v>
      </c>
      <c r="C367" s="2" t="str">
        <f>'Set a analizar'!C1336</f>
        <v>B16</v>
      </c>
      <c r="D367" s="2">
        <f>'Set a analizar'!D1336</f>
        <v>16</v>
      </c>
      <c r="E367" s="2" t="str">
        <f>'Set a analizar'!E1336</f>
        <v>ENVC</v>
      </c>
      <c r="F367" s="2" t="str">
        <f>'Set a analizar'!F1336</f>
        <v>Combination</v>
      </c>
      <c r="G367" s="2" t="str">
        <f>'Set a analizar'!G1336</f>
        <v>Min</v>
      </c>
      <c r="H367" s="2">
        <f>'Set a analizar'!H1336</f>
        <v>3.6732999999999998</v>
      </c>
      <c r="I367" s="2">
        <f>'Set a analizar'!I1336</f>
        <v>0</v>
      </c>
      <c r="J367" s="2">
        <f>'Set a analizar'!J1336</f>
        <v>-1.1701999999999999</v>
      </c>
      <c r="K367" s="2">
        <f>'Set a analizar'!K1336</f>
        <v>0</v>
      </c>
      <c r="L367" s="2">
        <f>'Set a analizar'!L1336</f>
        <v>0</v>
      </c>
      <c r="M367" s="2">
        <f>'Set a analizar'!M1336</f>
        <v>0</v>
      </c>
      <c r="N367" s="2">
        <f>'Set a analizar'!N1336</f>
        <v>5.7249999999999996</v>
      </c>
      <c r="O367" s="2">
        <f>'Set a analizar'!O1336</f>
        <v>46158</v>
      </c>
      <c r="P367" s="2">
        <f>'Set a analizar'!P1336</f>
        <v>0</v>
      </c>
      <c r="Q367" s="2">
        <f>'Set a analizar'!Q1336</f>
        <v>0</v>
      </c>
    </row>
    <row r="368" spans="2:17" ht="30" x14ac:dyDescent="0.25">
      <c r="B368" s="2">
        <f>'Set a analizar'!B1337</f>
        <v>-1</v>
      </c>
      <c r="C368" s="2" t="str">
        <f>'Set a analizar'!C1337</f>
        <v>B16</v>
      </c>
      <c r="D368" s="2">
        <f>'Set a analizar'!D1337</f>
        <v>16</v>
      </c>
      <c r="E368" s="2" t="str">
        <f>'Set a analizar'!E1337</f>
        <v>ENVC</v>
      </c>
      <c r="F368" s="2" t="str">
        <f>'Set a analizar'!F1337</f>
        <v>Combination</v>
      </c>
      <c r="G368" s="2" t="str">
        <f>'Set a analizar'!G1337</f>
        <v>Min</v>
      </c>
      <c r="H368" s="2">
        <f>'Set a analizar'!H1337</f>
        <v>4.1410999999999998</v>
      </c>
      <c r="I368" s="2">
        <f>'Set a analizar'!I1337</f>
        <v>0</v>
      </c>
      <c r="J368" s="2">
        <f>'Set a analizar'!J1337</f>
        <v>-0.99470000000000003</v>
      </c>
      <c r="K368" s="2">
        <f>'Set a analizar'!K1337</f>
        <v>0</v>
      </c>
      <c r="L368" s="2">
        <f>'Set a analizar'!L1337</f>
        <v>0</v>
      </c>
      <c r="M368" s="2">
        <f>'Set a analizar'!M1337</f>
        <v>0</v>
      </c>
      <c r="N368" s="2">
        <f>'Set a analizar'!N1337</f>
        <v>5.8967999999999998</v>
      </c>
      <c r="O368" s="2">
        <f>'Set a analizar'!O1337</f>
        <v>46158</v>
      </c>
      <c r="P368" s="2">
        <f>'Set a analizar'!P1337</f>
        <v>0.46789999999999998</v>
      </c>
      <c r="Q368" s="2">
        <f>'Set a analizar'!Q1337</f>
        <v>0</v>
      </c>
    </row>
    <row r="369" spans="2:17" ht="30" x14ac:dyDescent="0.25">
      <c r="B369" s="2">
        <f>'Set a analizar'!B1338</f>
        <v>-1</v>
      </c>
      <c r="C369" s="2" t="str">
        <f>'Set a analizar'!C1338</f>
        <v>B16</v>
      </c>
      <c r="D369" s="2">
        <f>'Set a analizar'!D1338</f>
        <v>16</v>
      </c>
      <c r="E369" s="2" t="str">
        <f>'Set a analizar'!E1338</f>
        <v>ENVC</v>
      </c>
      <c r="F369" s="2" t="str">
        <f>'Set a analizar'!F1338</f>
        <v>Combination</v>
      </c>
      <c r="G369" s="2" t="str">
        <f>'Set a analizar'!G1338</f>
        <v>Min</v>
      </c>
      <c r="H369" s="2">
        <f>'Set a analizar'!H1338</f>
        <v>4.609</v>
      </c>
      <c r="I369" s="2">
        <f>'Set a analizar'!I1338</f>
        <v>0</v>
      </c>
      <c r="J369" s="2">
        <f>'Set a analizar'!J1338</f>
        <v>-0.81930000000000003</v>
      </c>
      <c r="K369" s="2">
        <f>'Set a analizar'!K1338</f>
        <v>0</v>
      </c>
      <c r="L369" s="2">
        <f>'Set a analizar'!L1338</f>
        <v>0</v>
      </c>
      <c r="M369" s="2">
        <f>'Set a analizar'!M1338</f>
        <v>0</v>
      </c>
      <c r="N369" s="2">
        <f>'Set a analizar'!N1338</f>
        <v>6.0071000000000003</v>
      </c>
      <c r="O369" s="2">
        <f>'Set a analizar'!O1338</f>
        <v>46158</v>
      </c>
      <c r="P369" s="2">
        <f>'Set a analizar'!P1338</f>
        <v>0.93569999999999998</v>
      </c>
      <c r="Q369" s="2">
        <f>'Set a analizar'!Q1338</f>
        <v>0</v>
      </c>
    </row>
    <row r="370" spans="2:17" ht="30" x14ac:dyDescent="0.25">
      <c r="B370" s="2">
        <f>'Set a analizar'!B1339</f>
        <v>-1</v>
      </c>
      <c r="C370" s="2" t="str">
        <f>'Set a analizar'!C1339</f>
        <v>B16</v>
      </c>
      <c r="D370" s="2">
        <f>'Set a analizar'!D1339</f>
        <v>16</v>
      </c>
      <c r="E370" s="2" t="str">
        <f>'Set a analizar'!E1339</f>
        <v>ENVC</v>
      </c>
      <c r="F370" s="2" t="str">
        <f>'Set a analizar'!F1339</f>
        <v>Combination</v>
      </c>
      <c r="G370" s="2" t="str">
        <f>'Set a analizar'!G1339</f>
        <v>Min</v>
      </c>
      <c r="H370" s="2">
        <f>'Set a analizar'!H1339</f>
        <v>4.609</v>
      </c>
      <c r="I370" s="2">
        <f>'Set a analizar'!I1339</f>
        <v>0</v>
      </c>
      <c r="J370" s="2">
        <f>'Set a analizar'!J1339</f>
        <v>0.95020000000000004</v>
      </c>
      <c r="K370" s="2">
        <f>'Set a analizar'!K1339</f>
        <v>0</v>
      </c>
      <c r="L370" s="2">
        <f>'Set a analizar'!L1339</f>
        <v>0</v>
      </c>
      <c r="M370" s="2">
        <f>'Set a analizar'!M1339</f>
        <v>0</v>
      </c>
      <c r="N370" s="2">
        <f>'Set a analizar'!N1339</f>
        <v>5.9912000000000001</v>
      </c>
      <c r="O370" s="2">
        <f>'Set a analizar'!O1339</f>
        <v>46189</v>
      </c>
      <c r="P370" s="2">
        <f>'Set a analizar'!P1339</f>
        <v>0</v>
      </c>
      <c r="Q370" s="2">
        <f>'Set a analizar'!Q1339</f>
        <v>0</v>
      </c>
    </row>
    <row r="371" spans="2:17" ht="30" x14ac:dyDescent="0.25">
      <c r="B371" s="2">
        <f>'Set a analizar'!B1340</f>
        <v>-1</v>
      </c>
      <c r="C371" s="2" t="str">
        <f>'Set a analizar'!C1340</f>
        <v>B16</v>
      </c>
      <c r="D371" s="2">
        <f>'Set a analizar'!D1340</f>
        <v>16</v>
      </c>
      <c r="E371" s="2" t="str">
        <f>'Set a analizar'!E1340</f>
        <v>ENVC</v>
      </c>
      <c r="F371" s="2" t="str">
        <f>'Set a analizar'!F1340</f>
        <v>Combination</v>
      </c>
      <c r="G371" s="2" t="str">
        <f>'Set a analizar'!G1340</f>
        <v>Min</v>
      </c>
      <c r="H371" s="2">
        <f>'Set a analizar'!H1340</f>
        <v>5.0769000000000002</v>
      </c>
      <c r="I371" s="2">
        <f>'Set a analizar'!I1340</f>
        <v>0</v>
      </c>
      <c r="J371" s="2">
        <f>'Set a analizar'!J1340</f>
        <v>1.0818000000000001</v>
      </c>
      <c r="K371" s="2">
        <f>'Set a analizar'!K1340</f>
        <v>0</v>
      </c>
      <c r="L371" s="2">
        <f>'Set a analizar'!L1340</f>
        <v>0</v>
      </c>
      <c r="M371" s="2">
        <f>'Set a analizar'!M1340</f>
        <v>0</v>
      </c>
      <c r="N371" s="2">
        <f>'Set a analizar'!N1340</f>
        <v>5.4874999999999998</v>
      </c>
      <c r="O371" s="2">
        <f>'Set a analizar'!O1340</f>
        <v>46189</v>
      </c>
      <c r="P371" s="2">
        <f>'Set a analizar'!P1340</f>
        <v>0.46789999999999998</v>
      </c>
      <c r="Q371" s="2">
        <f>'Set a analizar'!Q1340</f>
        <v>0</v>
      </c>
    </row>
    <row r="372" spans="2:17" ht="30" x14ac:dyDescent="0.25">
      <c r="B372" s="2">
        <f>'Set a analizar'!B1341</f>
        <v>-1</v>
      </c>
      <c r="C372" s="2" t="str">
        <f>'Set a analizar'!C1341</f>
        <v>B16</v>
      </c>
      <c r="D372" s="2">
        <f>'Set a analizar'!D1341</f>
        <v>16</v>
      </c>
      <c r="E372" s="2" t="str">
        <f>'Set a analizar'!E1341</f>
        <v>ENVC</v>
      </c>
      <c r="F372" s="2" t="str">
        <f>'Set a analizar'!F1341</f>
        <v>Combination</v>
      </c>
      <c r="G372" s="2" t="str">
        <f>'Set a analizar'!G1341</f>
        <v>Min</v>
      </c>
      <c r="H372" s="2">
        <f>'Set a analizar'!H1341</f>
        <v>5.5446999999999997</v>
      </c>
      <c r="I372" s="2">
        <f>'Set a analizar'!I1341</f>
        <v>0</v>
      </c>
      <c r="J372" s="2">
        <f>'Set a analizar'!J1341</f>
        <v>1.2134</v>
      </c>
      <c r="K372" s="2">
        <f>'Set a analizar'!K1341</f>
        <v>0</v>
      </c>
      <c r="L372" s="2">
        <f>'Set a analizar'!L1341</f>
        <v>0</v>
      </c>
      <c r="M372" s="2">
        <f>'Set a analizar'!M1341</f>
        <v>0</v>
      </c>
      <c r="N372" s="2">
        <f>'Set a analizar'!N1341</f>
        <v>4.9222000000000001</v>
      </c>
      <c r="O372" s="2">
        <f>'Set a analizar'!O1341</f>
        <v>46189</v>
      </c>
      <c r="P372" s="2">
        <f>'Set a analizar'!P1341</f>
        <v>0.93569999999999998</v>
      </c>
      <c r="Q372" s="2">
        <f>'Set a analizar'!Q1341</f>
        <v>0</v>
      </c>
    </row>
    <row r="373" spans="2:17" ht="30" x14ac:dyDescent="0.25">
      <c r="B373" s="2">
        <f>'Set a analizar'!B1342</f>
        <v>-1</v>
      </c>
      <c r="C373" s="2" t="str">
        <f>'Set a analizar'!C1342</f>
        <v>B16</v>
      </c>
      <c r="D373" s="2">
        <f>'Set a analizar'!D1342</f>
        <v>16</v>
      </c>
      <c r="E373" s="2" t="str">
        <f>'Set a analizar'!E1342</f>
        <v>ENVC</v>
      </c>
      <c r="F373" s="2" t="str">
        <f>'Set a analizar'!F1342</f>
        <v>Combination</v>
      </c>
      <c r="G373" s="2" t="str">
        <f>'Set a analizar'!G1342</f>
        <v>Min</v>
      </c>
      <c r="H373" s="2">
        <f>'Set a analizar'!H1342</f>
        <v>5.5446999999999997</v>
      </c>
      <c r="I373" s="2">
        <f>'Set a analizar'!I1342</f>
        <v>0</v>
      </c>
      <c r="J373" s="2">
        <f>'Set a analizar'!J1342</f>
        <v>2.2589999999999999</v>
      </c>
      <c r="K373" s="2">
        <f>'Set a analizar'!K1342</f>
        <v>0</v>
      </c>
      <c r="L373" s="2">
        <f>'Set a analizar'!L1342</f>
        <v>0</v>
      </c>
      <c r="M373" s="2">
        <f>'Set a analizar'!M1342</f>
        <v>0</v>
      </c>
      <c r="N373" s="2">
        <f>'Set a analizar'!N1342</f>
        <v>4.8533999999999997</v>
      </c>
      <c r="O373" s="2">
        <f>'Set a analizar'!O1342</f>
        <v>46219</v>
      </c>
      <c r="P373" s="2">
        <f>'Set a analizar'!P1342</f>
        <v>0</v>
      </c>
      <c r="Q373" s="2">
        <f>'Set a analizar'!Q1342</f>
        <v>0</v>
      </c>
    </row>
    <row r="374" spans="2:17" ht="30" x14ac:dyDescent="0.25">
      <c r="B374" s="2">
        <f>'Set a analizar'!B1343</f>
        <v>-1</v>
      </c>
      <c r="C374" s="2" t="str">
        <f>'Set a analizar'!C1343</f>
        <v>B16</v>
      </c>
      <c r="D374" s="2">
        <f>'Set a analizar'!D1343</f>
        <v>16</v>
      </c>
      <c r="E374" s="2" t="str">
        <f>'Set a analizar'!E1343</f>
        <v>ENVC</v>
      </c>
      <c r="F374" s="2" t="str">
        <f>'Set a analizar'!F1343</f>
        <v>Combination</v>
      </c>
      <c r="G374" s="2" t="str">
        <f>'Set a analizar'!G1343</f>
        <v>Min</v>
      </c>
      <c r="H374" s="2">
        <f>'Set a analizar'!H1343</f>
        <v>6.0125999999999999</v>
      </c>
      <c r="I374" s="2">
        <f>'Set a analizar'!I1343</f>
        <v>0</v>
      </c>
      <c r="J374" s="2">
        <f>'Set a analizar'!J1343</f>
        <v>2.3906000000000001</v>
      </c>
      <c r="K374" s="2">
        <f>'Set a analizar'!K1343</f>
        <v>0</v>
      </c>
      <c r="L374" s="2">
        <f>'Set a analizar'!L1343</f>
        <v>0</v>
      </c>
      <c r="M374" s="2">
        <f>'Set a analizar'!M1343</f>
        <v>0</v>
      </c>
      <c r="N374" s="2">
        <f>'Set a analizar'!N1343</f>
        <v>3.7408000000000001</v>
      </c>
      <c r="O374" s="2">
        <f>'Set a analizar'!O1343</f>
        <v>46219</v>
      </c>
      <c r="P374" s="2">
        <f>'Set a analizar'!P1343</f>
        <v>0.46789999999999998</v>
      </c>
      <c r="Q374" s="2">
        <f>'Set a analizar'!Q1343</f>
        <v>0</v>
      </c>
    </row>
    <row r="375" spans="2:17" ht="30" x14ac:dyDescent="0.25">
      <c r="B375" s="2">
        <f>'Set a analizar'!B1344</f>
        <v>-1</v>
      </c>
      <c r="C375" s="2" t="str">
        <f>'Set a analizar'!C1344</f>
        <v>B16</v>
      </c>
      <c r="D375" s="2">
        <f>'Set a analizar'!D1344</f>
        <v>16</v>
      </c>
      <c r="E375" s="2" t="str">
        <f>'Set a analizar'!E1344</f>
        <v>ENVC</v>
      </c>
      <c r="F375" s="2" t="str">
        <f>'Set a analizar'!F1344</f>
        <v>Combination</v>
      </c>
      <c r="G375" s="2" t="str">
        <f>'Set a analizar'!G1344</f>
        <v>Min</v>
      </c>
      <c r="H375" s="2">
        <f>'Set a analizar'!H1344</f>
        <v>6.4804000000000004</v>
      </c>
      <c r="I375" s="2">
        <f>'Set a analizar'!I1344</f>
        <v>0</v>
      </c>
      <c r="J375" s="2">
        <f>'Set a analizar'!J1344</f>
        <v>2.5222000000000002</v>
      </c>
      <c r="K375" s="2">
        <f>'Set a analizar'!K1344</f>
        <v>0</v>
      </c>
      <c r="L375" s="2">
        <f>'Set a analizar'!L1344</f>
        <v>0</v>
      </c>
      <c r="M375" s="2">
        <f>'Set a analizar'!M1344</f>
        <v>0</v>
      </c>
      <c r="N375" s="2">
        <f>'Set a analizar'!N1344</f>
        <v>2.5667</v>
      </c>
      <c r="O375" s="2">
        <f>'Set a analizar'!O1344</f>
        <v>46219</v>
      </c>
      <c r="P375" s="2">
        <f>'Set a analizar'!P1344</f>
        <v>0.93569999999999998</v>
      </c>
      <c r="Q375" s="2">
        <f>'Set a analizar'!Q1344</f>
        <v>0</v>
      </c>
    </row>
    <row r="376" spans="2:17" ht="30" x14ac:dyDescent="0.25">
      <c r="B376" s="2">
        <f>'Set a analizar'!B1345</f>
        <v>-1</v>
      </c>
      <c r="C376" s="2" t="str">
        <f>'Set a analizar'!C1345</f>
        <v>B16</v>
      </c>
      <c r="D376" s="2">
        <f>'Set a analizar'!D1345</f>
        <v>16</v>
      </c>
      <c r="E376" s="2" t="str">
        <f>'Set a analizar'!E1345</f>
        <v>ENVC</v>
      </c>
      <c r="F376" s="2" t="str">
        <f>'Set a analizar'!F1345</f>
        <v>Combination</v>
      </c>
      <c r="G376" s="2" t="str">
        <f>'Set a analizar'!G1345</f>
        <v>Min</v>
      </c>
      <c r="H376" s="2">
        <f>'Set a analizar'!H1345</f>
        <v>6.4804000000000004</v>
      </c>
      <c r="I376" s="2">
        <f>'Set a analizar'!I1345</f>
        <v>0</v>
      </c>
      <c r="J376" s="2">
        <f>'Set a analizar'!J1345</f>
        <v>3.0047999999999999</v>
      </c>
      <c r="K376" s="2">
        <f>'Set a analizar'!K1345</f>
        <v>0</v>
      </c>
      <c r="L376" s="2">
        <f>'Set a analizar'!L1345</f>
        <v>0</v>
      </c>
      <c r="M376" s="2">
        <f>'Set a analizar'!M1345</f>
        <v>0</v>
      </c>
      <c r="N376" s="2">
        <f>'Set a analizar'!N1345</f>
        <v>2.4628000000000001</v>
      </c>
      <c r="O376" s="2">
        <f>'Set a analizar'!O1345</f>
        <v>46250</v>
      </c>
      <c r="P376" s="2">
        <f>'Set a analizar'!P1345</f>
        <v>0</v>
      </c>
      <c r="Q376" s="2">
        <f>'Set a analizar'!Q1345</f>
        <v>0</v>
      </c>
    </row>
    <row r="377" spans="2:17" ht="30" x14ac:dyDescent="0.25">
      <c r="B377" s="2">
        <f>'Set a analizar'!B1346</f>
        <v>-1</v>
      </c>
      <c r="C377" s="2" t="str">
        <f>'Set a analizar'!C1346</f>
        <v>B16</v>
      </c>
      <c r="D377" s="2">
        <f>'Set a analizar'!D1346</f>
        <v>16</v>
      </c>
      <c r="E377" s="2" t="str">
        <f>'Set a analizar'!E1346</f>
        <v>ENVC</v>
      </c>
      <c r="F377" s="2" t="str">
        <f>'Set a analizar'!F1346</f>
        <v>Combination</v>
      </c>
      <c r="G377" s="2" t="str">
        <f>'Set a analizar'!G1346</f>
        <v>Min</v>
      </c>
      <c r="H377" s="2">
        <f>'Set a analizar'!H1346</f>
        <v>6.9482999999999997</v>
      </c>
      <c r="I377" s="2">
        <f>'Set a analizar'!I1346</f>
        <v>0</v>
      </c>
      <c r="J377" s="2">
        <f>'Set a analizar'!J1346</f>
        <v>3.1364000000000001</v>
      </c>
      <c r="K377" s="2">
        <f>'Set a analizar'!K1346</f>
        <v>0</v>
      </c>
      <c r="L377" s="2">
        <f>'Set a analizar'!L1346</f>
        <v>0</v>
      </c>
      <c r="M377" s="2">
        <f>'Set a analizar'!M1346</f>
        <v>0</v>
      </c>
      <c r="N377" s="2">
        <f>'Set a analizar'!N1346</f>
        <v>1.0167999999999999</v>
      </c>
      <c r="O377" s="2">
        <f>'Set a analizar'!O1346</f>
        <v>46250</v>
      </c>
      <c r="P377" s="2">
        <f>'Set a analizar'!P1346</f>
        <v>0.46789999999999998</v>
      </c>
      <c r="Q377" s="2">
        <f>'Set a analizar'!Q1346</f>
        <v>0</v>
      </c>
    </row>
    <row r="378" spans="2:17" ht="30" x14ac:dyDescent="0.25">
      <c r="B378" s="2">
        <f>'Set a analizar'!B1347</f>
        <v>-1</v>
      </c>
      <c r="C378" s="2" t="str">
        <f>'Set a analizar'!C1347</f>
        <v>B16</v>
      </c>
      <c r="D378" s="2">
        <f>'Set a analizar'!D1347</f>
        <v>16</v>
      </c>
      <c r="E378" s="2" t="str">
        <f>'Set a analizar'!E1347</f>
        <v>ENVC</v>
      </c>
      <c r="F378" s="2" t="str">
        <f>'Set a analizar'!F1347</f>
        <v>Combination</v>
      </c>
      <c r="G378" s="2" t="str">
        <f>'Set a analizar'!G1347</f>
        <v>Min</v>
      </c>
      <c r="H378" s="2">
        <f>'Set a analizar'!H1347</f>
        <v>7.4161000000000001</v>
      </c>
      <c r="I378" s="2">
        <f>'Set a analizar'!I1347</f>
        <v>0</v>
      </c>
      <c r="J378" s="2">
        <f>'Set a analizar'!J1347</f>
        <v>3.2679</v>
      </c>
      <c r="K378" s="2">
        <f>'Set a analizar'!K1347</f>
        <v>0</v>
      </c>
      <c r="L378" s="2">
        <f>'Set a analizar'!L1347</f>
        <v>0</v>
      </c>
      <c r="M378" s="2">
        <f>'Set a analizar'!M1347</f>
        <v>0</v>
      </c>
      <c r="N378" s="2">
        <f>'Set a analizar'!N1347</f>
        <v>-1.1597999999999999</v>
      </c>
      <c r="O378" s="2">
        <f>'Set a analizar'!O1347</f>
        <v>46250</v>
      </c>
      <c r="P378" s="2">
        <f>'Set a analizar'!P1347</f>
        <v>0.93569999999999998</v>
      </c>
      <c r="Q378" s="2">
        <f>'Set a analizar'!Q1347</f>
        <v>0</v>
      </c>
    </row>
    <row r="379" spans="2:17" ht="30" x14ac:dyDescent="0.25">
      <c r="B379" s="2">
        <f>'Set a analizar'!B1348</f>
        <v>-1</v>
      </c>
      <c r="C379" s="2" t="str">
        <f>'Set a analizar'!C1348</f>
        <v>B16</v>
      </c>
      <c r="D379" s="2">
        <f>'Set a analizar'!D1348</f>
        <v>16</v>
      </c>
      <c r="E379" s="2" t="str">
        <f>'Set a analizar'!E1348</f>
        <v>ENVC</v>
      </c>
      <c r="F379" s="2" t="str">
        <f>'Set a analizar'!F1348</f>
        <v>Combination</v>
      </c>
      <c r="G379" s="2" t="str">
        <f>'Set a analizar'!G1348</f>
        <v>Min</v>
      </c>
      <c r="H379" s="2">
        <f>'Set a analizar'!H1348</f>
        <v>7.4161000000000001</v>
      </c>
      <c r="I379" s="2">
        <f>'Set a analizar'!I1348</f>
        <v>0</v>
      </c>
      <c r="J379" s="2">
        <f>'Set a analizar'!J1348</f>
        <v>-3.7027000000000001</v>
      </c>
      <c r="K379" s="2">
        <f>'Set a analizar'!K1348</f>
        <v>0</v>
      </c>
      <c r="L379" s="2">
        <f>'Set a analizar'!L1348</f>
        <v>0</v>
      </c>
      <c r="M379" s="2">
        <f>'Set a analizar'!M1348</f>
        <v>0</v>
      </c>
      <c r="N379" s="2">
        <f>'Set a analizar'!N1348</f>
        <v>-3.3005</v>
      </c>
      <c r="O379" s="2">
        <f>'Set a analizar'!O1348</f>
        <v>46281</v>
      </c>
      <c r="P379" s="2">
        <f>'Set a analizar'!P1348</f>
        <v>0</v>
      </c>
      <c r="Q379" s="2">
        <f>'Set a analizar'!Q1348</f>
        <v>0</v>
      </c>
    </row>
    <row r="380" spans="2:17" ht="30" x14ac:dyDescent="0.25">
      <c r="B380" s="2">
        <f>'Set a analizar'!B1349</f>
        <v>-1</v>
      </c>
      <c r="C380" s="2" t="str">
        <f>'Set a analizar'!C1349</f>
        <v>B16</v>
      </c>
      <c r="D380" s="2">
        <f>'Set a analizar'!D1349</f>
        <v>16</v>
      </c>
      <c r="E380" s="2" t="str">
        <f>'Set a analizar'!E1349</f>
        <v>ENVC</v>
      </c>
      <c r="F380" s="2" t="str">
        <f>'Set a analizar'!F1349</f>
        <v>Combination</v>
      </c>
      <c r="G380" s="2" t="str">
        <f>'Set a analizar'!G1349</f>
        <v>Min</v>
      </c>
      <c r="H380" s="2">
        <f>'Set a analizar'!H1349</f>
        <v>7.8840000000000003</v>
      </c>
      <c r="I380" s="2">
        <f>'Set a analizar'!I1349</f>
        <v>0</v>
      </c>
      <c r="J380" s="2">
        <f>'Set a analizar'!J1349</f>
        <v>-3.5272999999999999</v>
      </c>
      <c r="K380" s="2">
        <f>'Set a analizar'!K1349</f>
        <v>0</v>
      </c>
      <c r="L380" s="2">
        <f>'Set a analizar'!L1349</f>
        <v>0</v>
      </c>
      <c r="M380" s="2">
        <f>'Set a analizar'!M1349</f>
        <v>0</v>
      </c>
      <c r="N380" s="2">
        <f>'Set a analizar'!N1349</f>
        <v>-1.6092</v>
      </c>
      <c r="O380" s="2">
        <f>'Set a analizar'!O1349</f>
        <v>46281</v>
      </c>
      <c r="P380" s="2">
        <f>'Set a analizar'!P1349</f>
        <v>0.46789999999999998</v>
      </c>
      <c r="Q380" s="2">
        <f>'Set a analizar'!Q1349</f>
        <v>0</v>
      </c>
    </row>
    <row r="381" spans="2:17" ht="30" x14ac:dyDescent="0.25">
      <c r="B381" s="2">
        <f>'Set a analizar'!B1350</f>
        <v>-1</v>
      </c>
      <c r="C381" s="2" t="str">
        <f>'Set a analizar'!C1350</f>
        <v>B16</v>
      </c>
      <c r="D381" s="2">
        <f>'Set a analizar'!D1350</f>
        <v>16</v>
      </c>
      <c r="E381" s="2" t="str">
        <f>'Set a analizar'!E1350</f>
        <v>ENVC</v>
      </c>
      <c r="F381" s="2" t="str">
        <f>'Set a analizar'!F1350</f>
        <v>Combination</v>
      </c>
      <c r="G381" s="2" t="str">
        <f>'Set a analizar'!G1350</f>
        <v>Min</v>
      </c>
      <c r="H381" s="2">
        <f>'Set a analizar'!H1350</f>
        <v>8.3519000000000005</v>
      </c>
      <c r="I381" s="2">
        <f>'Set a analizar'!I1350</f>
        <v>0</v>
      </c>
      <c r="J381" s="2">
        <f>'Set a analizar'!J1350</f>
        <v>-3.3517999999999999</v>
      </c>
      <c r="K381" s="2">
        <f>'Set a analizar'!K1350</f>
        <v>0</v>
      </c>
      <c r="L381" s="2">
        <f>'Set a analizar'!L1350</f>
        <v>0</v>
      </c>
      <c r="M381" s="2">
        <f>'Set a analizar'!M1350</f>
        <v>0</v>
      </c>
      <c r="N381" s="2">
        <f>'Set a analizar'!N1350</f>
        <v>0</v>
      </c>
      <c r="O381" s="2">
        <f>'Set a analizar'!O1350</f>
        <v>46281</v>
      </c>
      <c r="P381" s="2">
        <f>'Set a analizar'!P1350</f>
        <v>0.93569999999999998</v>
      </c>
      <c r="Q381" s="2">
        <f>'Set a analizar'!Q1350</f>
        <v>0</v>
      </c>
    </row>
    <row r="382" spans="2:17" ht="30" x14ac:dyDescent="0.25">
      <c r="B382" s="2">
        <f>'Set a analizar'!B1351</f>
        <v>-1</v>
      </c>
      <c r="C382" s="2" t="str">
        <f>'Set a analizar'!C1351</f>
        <v>B16</v>
      </c>
      <c r="D382" s="2">
        <f>'Set a analizar'!D1351</f>
        <v>16</v>
      </c>
      <c r="E382" s="2" t="str">
        <f>'Set a analizar'!E1351</f>
        <v>C4</v>
      </c>
      <c r="F382" s="2" t="str">
        <f>'Set a analizar'!F1351</f>
        <v>Combination</v>
      </c>
      <c r="G382" s="2" t="str">
        <f>'Set a analizar'!G1351</f>
        <v>Max</v>
      </c>
      <c r="H382" s="2">
        <f>'Set a analizar'!H1351</f>
        <v>0.15</v>
      </c>
      <c r="I382" s="2">
        <f>'Set a analizar'!I1351</f>
        <v>0</v>
      </c>
      <c r="J382" s="2">
        <f>'Set a analizar'!J1351</f>
        <v>-6.0198999999999998</v>
      </c>
      <c r="K382" s="2">
        <f>'Set a analizar'!K1351</f>
        <v>0</v>
      </c>
      <c r="L382" s="2">
        <f>'Set a analizar'!L1351</f>
        <v>0</v>
      </c>
      <c r="M382" s="2">
        <f>'Set a analizar'!M1351</f>
        <v>0</v>
      </c>
      <c r="N382" s="2">
        <f>'Set a analizar'!N1351</f>
        <v>-8.1631</v>
      </c>
      <c r="O382" s="2">
        <f>'Set a analizar'!O1351</f>
        <v>46038</v>
      </c>
      <c r="P382" s="2">
        <f>'Set a analizar'!P1351</f>
        <v>0.15</v>
      </c>
      <c r="Q382" s="2">
        <f>'Set a analizar'!Q1351</f>
        <v>0</v>
      </c>
    </row>
    <row r="383" spans="2:17" ht="30" x14ac:dyDescent="0.25">
      <c r="B383" s="2">
        <f>'Set a analizar'!B1352</f>
        <v>-1</v>
      </c>
      <c r="C383" s="2" t="str">
        <f>'Set a analizar'!C1352</f>
        <v>B16</v>
      </c>
      <c r="D383" s="2">
        <f>'Set a analizar'!D1352</f>
        <v>16</v>
      </c>
      <c r="E383" s="2" t="str">
        <f>'Set a analizar'!E1352</f>
        <v>C4</v>
      </c>
      <c r="F383" s="2" t="str">
        <f>'Set a analizar'!F1352</f>
        <v>Combination</v>
      </c>
      <c r="G383" s="2" t="str">
        <f>'Set a analizar'!G1352</f>
        <v>Max</v>
      </c>
      <c r="H383" s="2">
        <f>'Set a analizar'!H1352</f>
        <v>0.52549999999999997</v>
      </c>
      <c r="I383" s="2">
        <f>'Set a analizar'!I1352</f>
        <v>0</v>
      </c>
      <c r="J383" s="2">
        <f>'Set a analizar'!J1352</f>
        <v>-5.9142999999999999</v>
      </c>
      <c r="K383" s="2">
        <f>'Set a analizar'!K1352</f>
        <v>0</v>
      </c>
      <c r="L383" s="2">
        <f>'Set a analizar'!L1352</f>
        <v>0</v>
      </c>
      <c r="M383" s="2">
        <f>'Set a analizar'!M1352</f>
        <v>0</v>
      </c>
      <c r="N383" s="2">
        <f>'Set a analizar'!N1352</f>
        <v>-5.9226000000000001</v>
      </c>
      <c r="O383" s="2">
        <f>'Set a analizar'!O1352</f>
        <v>46038</v>
      </c>
      <c r="P383" s="2">
        <f>'Set a analizar'!P1352</f>
        <v>0.52549999999999997</v>
      </c>
      <c r="Q383" s="2">
        <f>'Set a analizar'!Q1352</f>
        <v>0</v>
      </c>
    </row>
    <row r="384" spans="2:17" ht="30" x14ac:dyDescent="0.25">
      <c r="B384" s="2">
        <f>'Set a analizar'!B1353</f>
        <v>-1</v>
      </c>
      <c r="C384" s="2" t="str">
        <f>'Set a analizar'!C1353</f>
        <v>B16</v>
      </c>
      <c r="D384" s="2">
        <f>'Set a analizar'!D1353</f>
        <v>16</v>
      </c>
      <c r="E384" s="2" t="str">
        <f>'Set a analizar'!E1353</f>
        <v>C4</v>
      </c>
      <c r="F384" s="2" t="str">
        <f>'Set a analizar'!F1353</f>
        <v>Combination</v>
      </c>
      <c r="G384" s="2" t="str">
        <f>'Set a analizar'!G1353</f>
        <v>Max</v>
      </c>
      <c r="H384" s="2">
        <f>'Set a analizar'!H1353</f>
        <v>0.90090000000000003</v>
      </c>
      <c r="I384" s="2">
        <f>'Set a analizar'!I1353</f>
        <v>0</v>
      </c>
      <c r="J384" s="2">
        <f>'Set a analizar'!J1353</f>
        <v>-5.8087</v>
      </c>
      <c r="K384" s="2">
        <f>'Set a analizar'!K1353</f>
        <v>0</v>
      </c>
      <c r="L384" s="2">
        <f>'Set a analizar'!L1353</f>
        <v>0</v>
      </c>
      <c r="M384" s="2">
        <f>'Set a analizar'!M1353</f>
        <v>0</v>
      </c>
      <c r="N384" s="2">
        <f>'Set a analizar'!N1353</f>
        <v>-3.7216999999999998</v>
      </c>
      <c r="O384" s="2">
        <f>'Set a analizar'!O1353</f>
        <v>46038</v>
      </c>
      <c r="P384" s="2">
        <f>'Set a analizar'!P1353</f>
        <v>0.90090000000000003</v>
      </c>
      <c r="Q384" s="2">
        <f>'Set a analizar'!Q1353</f>
        <v>0</v>
      </c>
    </row>
    <row r="385" spans="2:17" ht="30" x14ac:dyDescent="0.25">
      <c r="B385" s="2">
        <f>'Set a analizar'!B1354</f>
        <v>-1</v>
      </c>
      <c r="C385" s="2" t="str">
        <f>'Set a analizar'!C1354</f>
        <v>B16</v>
      </c>
      <c r="D385" s="2">
        <f>'Set a analizar'!D1354</f>
        <v>16</v>
      </c>
      <c r="E385" s="2" t="str">
        <f>'Set a analizar'!E1354</f>
        <v>C4</v>
      </c>
      <c r="F385" s="2" t="str">
        <f>'Set a analizar'!F1354</f>
        <v>Combination</v>
      </c>
      <c r="G385" s="2" t="str">
        <f>'Set a analizar'!G1354</f>
        <v>Max</v>
      </c>
      <c r="H385" s="2">
        <f>'Set a analizar'!H1354</f>
        <v>0.90090000000000003</v>
      </c>
      <c r="I385" s="2">
        <f>'Set a analizar'!I1354</f>
        <v>0</v>
      </c>
      <c r="J385" s="2">
        <f>'Set a analizar'!J1354</f>
        <v>-4.7751999999999999</v>
      </c>
      <c r="K385" s="2">
        <f>'Set a analizar'!K1354</f>
        <v>0</v>
      </c>
      <c r="L385" s="2">
        <f>'Set a analizar'!L1354</f>
        <v>0</v>
      </c>
      <c r="M385" s="2">
        <f>'Set a analizar'!M1354</f>
        <v>0</v>
      </c>
      <c r="N385" s="2">
        <f>'Set a analizar'!N1354</f>
        <v>-3.5017999999999998</v>
      </c>
      <c r="O385" s="2">
        <f>'Set a analizar'!O1354</f>
        <v>46069</v>
      </c>
      <c r="P385" s="2">
        <f>'Set a analizar'!P1354</f>
        <v>0</v>
      </c>
      <c r="Q385" s="2">
        <f>'Set a analizar'!Q1354</f>
        <v>0</v>
      </c>
    </row>
    <row r="386" spans="2:17" ht="30" x14ac:dyDescent="0.25">
      <c r="B386" s="2">
        <f>'Set a analizar'!B1355</f>
        <v>-1</v>
      </c>
      <c r="C386" s="2" t="str">
        <f>'Set a analizar'!C1355</f>
        <v>B16</v>
      </c>
      <c r="D386" s="2">
        <f>'Set a analizar'!D1355</f>
        <v>16</v>
      </c>
      <c r="E386" s="2" t="str">
        <f>'Set a analizar'!E1355</f>
        <v>C4</v>
      </c>
      <c r="F386" s="2" t="str">
        <f>'Set a analizar'!F1355</f>
        <v>Combination</v>
      </c>
      <c r="G386" s="2" t="str">
        <f>'Set a analizar'!G1355</f>
        <v>Max</v>
      </c>
      <c r="H386" s="2">
        <f>'Set a analizar'!H1355</f>
        <v>1.3513999999999999</v>
      </c>
      <c r="I386" s="2">
        <f>'Set a analizar'!I1355</f>
        <v>0</v>
      </c>
      <c r="J386" s="2">
        <f>'Set a analizar'!J1355</f>
        <v>-4.6485000000000003</v>
      </c>
      <c r="K386" s="2">
        <f>'Set a analizar'!K1355</f>
        <v>0</v>
      </c>
      <c r="L386" s="2">
        <f>'Set a analizar'!L1355</f>
        <v>0</v>
      </c>
      <c r="M386" s="2">
        <f>'Set a analizar'!M1355</f>
        <v>0</v>
      </c>
      <c r="N386" s="2">
        <f>'Set a analizar'!N1355</f>
        <v>-1.3791</v>
      </c>
      <c r="O386" s="2">
        <f>'Set a analizar'!O1355</f>
        <v>46069</v>
      </c>
      <c r="P386" s="2">
        <f>'Set a analizar'!P1355</f>
        <v>0.45050000000000001</v>
      </c>
      <c r="Q386" s="2">
        <f>'Set a analizar'!Q1355</f>
        <v>0</v>
      </c>
    </row>
    <row r="387" spans="2:17" ht="30" x14ac:dyDescent="0.25">
      <c r="B387" s="2">
        <f>'Set a analizar'!B1356</f>
        <v>-1</v>
      </c>
      <c r="C387" s="2" t="str">
        <f>'Set a analizar'!C1356</f>
        <v>B16</v>
      </c>
      <c r="D387" s="2">
        <f>'Set a analizar'!D1356</f>
        <v>16</v>
      </c>
      <c r="E387" s="2" t="str">
        <f>'Set a analizar'!E1356</f>
        <v>C4</v>
      </c>
      <c r="F387" s="2" t="str">
        <f>'Set a analizar'!F1356</f>
        <v>Combination</v>
      </c>
      <c r="G387" s="2" t="str">
        <f>'Set a analizar'!G1356</f>
        <v>Max</v>
      </c>
      <c r="H387" s="2">
        <f>'Set a analizar'!H1356</f>
        <v>1.8019000000000001</v>
      </c>
      <c r="I387" s="2">
        <f>'Set a analizar'!I1356</f>
        <v>0</v>
      </c>
      <c r="J387" s="2">
        <f>'Set a analizar'!J1356</f>
        <v>-4.5217999999999998</v>
      </c>
      <c r="K387" s="2">
        <f>'Set a analizar'!K1356</f>
        <v>0</v>
      </c>
      <c r="L387" s="2">
        <f>'Set a analizar'!L1356</f>
        <v>0</v>
      </c>
      <c r="M387" s="2">
        <f>'Set a analizar'!M1356</f>
        <v>0</v>
      </c>
      <c r="N387" s="2">
        <f>'Set a analizar'!N1356</f>
        <v>0.6875</v>
      </c>
      <c r="O387" s="2">
        <f>'Set a analizar'!O1356</f>
        <v>46069</v>
      </c>
      <c r="P387" s="2">
        <f>'Set a analizar'!P1356</f>
        <v>0.90090000000000003</v>
      </c>
      <c r="Q387" s="2">
        <f>'Set a analizar'!Q1356</f>
        <v>0</v>
      </c>
    </row>
    <row r="388" spans="2:17" ht="30" x14ac:dyDescent="0.25">
      <c r="B388" s="2">
        <f>'Set a analizar'!B1357</f>
        <v>-1</v>
      </c>
      <c r="C388" s="2" t="str">
        <f>'Set a analizar'!C1357</f>
        <v>B16</v>
      </c>
      <c r="D388" s="2">
        <f>'Set a analizar'!D1357</f>
        <v>16</v>
      </c>
      <c r="E388" s="2" t="str">
        <f>'Set a analizar'!E1357</f>
        <v>C4</v>
      </c>
      <c r="F388" s="2" t="str">
        <f>'Set a analizar'!F1357</f>
        <v>Combination</v>
      </c>
      <c r="G388" s="2" t="str">
        <f>'Set a analizar'!G1357</f>
        <v>Max</v>
      </c>
      <c r="H388" s="2">
        <f>'Set a analizar'!H1357</f>
        <v>1.8019000000000001</v>
      </c>
      <c r="I388" s="2">
        <f>'Set a analizar'!I1357</f>
        <v>0</v>
      </c>
      <c r="J388" s="2">
        <f>'Set a analizar'!J1357</f>
        <v>-3.3978000000000002</v>
      </c>
      <c r="K388" s="2">
        <f>'Set a analizar'!K1357</f>
        <v>0</v>
      </c>
      <c r="L388" s="2">
        <f>'Set a analizar'!L1357</f>
        <v>0</v>
      </c>
      <c r="M388" s="2">
        <f>'Set a analizar'!M1357</f>
        <v>0</v>
      </c>
      <c r="N388" s="2">
        <f>'Set a analizar'!N1357</f>
        <v>0.84740000000000004</v>
      </c>
      <c r="O388" s="2">
        <f>'Set a analizar'!O1357</f>
        <v>46097</v>
      </c>
      <c r="P388" s="2">
        <f>'Set a analizar'!P1357</f>
        <v>0</v>
      </c>
      <c r="Q388" s="2">
        <f>'Set a analizar'!Q1357</f>
        <v>0</v>
      </c>
    </row>
    <row r="389" spans="2:17" ht="30" x14ac:dyDescent="0.25">
      <c r="B389" s="2">
        <f>'Set a analizar'!B1358</f>
        <v>-1</v>
      </c>
      <c r="C389" s="2" t="str">
        <f>'Set a analizar'!C1358</f>
        <v>B16</v>
      </c>
      <c r="D389" s="2">
        <f>'Set a analizar'!D1358</f>
        <v>16</v>
      </c>
      <c r="E389" s="2" t="str">
        <f>'Set a analizar'!E1358</f>
        <v>C4</v>
      </c>
      <c r="F389" s="2" t="str">
        <f>'Set a analizar'!F1358</f>
        <v>Combination</v>
      </c>
      <c r="G389" s="2" t="str">
        <f>'Set a analizar'!G1358</f>
        <v>Max</v>
      </c>
      <c r="H389" s="2">
        <f>'Set a analizar'!H1358</f>
        <v>2.2696999999999998</v>
      </c>
      <c r="I389" s="2">
        <f>'Set a analizar'!I1358</f>
        <v>0</v>
      </c>
      <c r="J389" s="2">
        <f>'Set a analizar'!J1358</f>
        <v>-3.2662</v>
      </c>
      <c r="K389" s="2">
        <f>'Set a analizar'!K1358</f>
        <v>0</v>
      </c>
      <c r="L389" s="2">
        <f>'Set a analizar'!L1358</f>
        <v>0</v>
      </c>
      <c r="M389" s="2">
        <f>'Set a analizar'!M1358</f>
        <v>0</v>
      </c>
      <c r="N389" s="2">
        <f>'Set a analizar'!N1358</f>
        <v>2.4094000000000002</v>
      </c>
      <c r="O389" s="2">
        <f>'Set a analizar'!O1358</f>
        <v>46097</v>
      </c>
      <c r="P389" s="2">
        <f>'Set a analizar'!P1358</f>
        <v>0.46789999999999998</v>
      </c>
      <c r="Q389" s="2">
        <f>'Set a analizar'!Q1358</f>
        <v>0</v>
      </c>
    </row>
    <row r="390" spans="2:17" ht="30" x14ac:dyDescent="0.25">
      <c r="B390" s="2">
        <f>'Set a analizar'!B1359</f>
        <v>-1</v>
      </c>
      <c r="C390" s="2" t="str">
        <f>'Set a analizar'!C1359</f>
        <v>B16</v>
      </c>
      <c r="D390" s="2">
        <f>'Set a analizar'!D1359</f>
        <v>16</v>
      </c>
      <c r="E390" s="2" t="str">
        <f>'Set a analizar'!E1359</f>
        <v>C4</v>
      </c>
      <c r="F390" s="2" t="str">
        <f>'Set a analizar'!F1359</f>
        <v>Combination</v>
      </c>
      <c r="G390" s="2" t="str">
        <f>'Set a analizar'!G1359</f>
        <v>Max</v>
      </c>
      <c r="H390" s="2">
        <f>'Set a analizar'!H1359</f>
        <v>2.7376</v>
      </c>
      <c r="I390" s="2">
        <f>'Set a analizar'!I1359</f>
        <v>0</v>
      </c>
      <c r="J390" s="2">
        <f>'Set a analizar'!J1359</f>
        <v>-3.1345999999999998</v>
      </c>
      <c r="K390" s="2">
        <f>'Set a analizar'!K1359</f>
        <v>0</v>
      </c>
      <c r="L390" s="2">
        <f>'Set a analizar'!L1359</f>
        <v>0</v>
      </c>
      <c r="M390" s="2">
        <f>'Set a analizar'!M1359</f>
        <v>0</v>
      </c>
      <c r="N390" s="2">
        <f>'Set a analizar'!N1359</f>
        <v>3.9117999999999999</v>
      </c>
      <c r="O390" s="2">
        <f>'Set a analizar'!O1359</f>
        <v>46097</v>
      </c>
      <c r="P390" s="2">
        <f>'Set a analizar'!P1359</f>
        <v>0.93569999999999998</v>
      </c>
      <c r="Q390" s="2">
        <f>'Set a analizar'!Q1359</f>
        <v>0</v>
      </c>
    </row>
    <row r="391" spans="2:17" ht="30" x14ac:dyDescent="0.25">
      <c r="B391" s="2">
        <f>'Set a analizar'!B1360</f>
        <v>-1</v>
      </c>
      <c r="C391" s="2" t="str">
        <f>'Set a analizar'!C1360</f>
        <v>B16</v>
      </c>
      <c r="D391" s="2">
        <f>'Set a analizar'!D1360</f>
        <v>16</v>
      </c>
      <c r="E391" s="2" t="str">
        <f>'Set a analizar'!E1360</f>
        <v>C4</v>
      </c>
      <c r="F391" s="2" t="str">
        <f>'Set a analizar'!F1360</f>
        <v>Combination</v>
      </c>
      <c r="G391" s="2" t="str">
        <f>'Set a analizar'!G1360</f>
        <v>Max</v>
      </c>
      <c r="H391" s="2">
        <f>'Set a analizar'!H1360</f>
        <v>2.7376</v>
      </c>
      <c r="I391" s="2">
        <f>'Set a analizar'!I1360</f>
        <v>0</v>
      </c>
      <c r="J391" s="2">
        <f>'Set a analizar'!J1360</f>
        <v>-1.9362999999999999</v>
      </c>
      <c r="K391" s="2">
        <f>'Set a analizar'!K1360</f>
        <v>0</v>
      </c>
      <c r="L391" s="2">
        <f>'Set a analizar'!L1360</f>
        <v>0</v>
      </c>
      <c r="M391" s="2">
        <f>'Set a analizar'!M1360</f>
        <v>0</v>
      </c>
      <c r="N391" s="2">
        <f>'Set a analizar'!N1360</f>
        <v>4.0122</v>
      </c>
      <c r="O391" s="2">
        <f>'Set a analizar'!O1360</f>
        <v>46128</v>
      </c>
      <c r="P391" s="2">
        <f>'Set a analizar'!P1360</f>
        <v>0</v>
      </c>
      <c r="Q391" s="2">
        <f>'Set a analizar'!Q1360</f>
        <v>0</v>
      </c>
    </row>
    <row r="392" spans="2:17" ht="30" x14ac:dyDescent="0.25">
      <c r="B392" s="2">
        <f>'Set a analizar'!B1361</f>
        <v>-1</v>
      </c>
      <c r="C392" s="2" t="str">
        <f>'Set a analizar'!C1361</f>
        <v>B16</v>
      </c>
      <c r="D392" s="2">
        <f>'Set a analizar'!D1361</f>
        <v>16</v>
      </c>
      <c r="E392" s="2" t="str">
        <f>'Set a analizar'!E1361</f>
        <v>C4</v>
      </c>
      <c r="F392" s="2" t="str">
        <f>'Set a analizar'!F1361</f>
        <v>Combination</v>
      </c>
      <c r="G392" s="2" t="str">
        <f>'Set a analizar'!G1361</f>
        <v>Max</v>
      </c>
      <c r="H392" s="2">
        <f>'Set a analizar'!H1361</f>
        <v>3.2054</v>
      </c>
      <c r="I392" s="2">
        <f>'Set a analizar'!I1361</f>
        <v>0</v>
      </c>
      <c r="J392" s="2">
        <f>'Set a analizar'!J1361</f>
        <v>-1.8047</v>
      </c>
      <c r="K392" s="2">
        <f>'Set a analizar'!K1361</f>
        <v>0</v>
      </c>
      <c r="L392" s="2">
        <f>'Set a analizar'!L1361</f>
        <v>0</v>
      </c>
      <c r="M392" s="2">
        <f>'Set a analizar'!M1361</f>
        <v>0</v>
      </c>
      <c r="N392" s="2">
        <f>'Set a analizar'!N1361</f>
        <v>4.8895</v>
      </c>
      <c r="O392" s="2">
        <f>'Set a analizar'!O1361</f>
        <v>46128</v>
      </c>
      <c r="P392" s="2">
        <f>'Set a analizar'!P1361</f>
        <v>0.46789999999999998</v>
      </c>
      <c r="Q392" s="2">
        <f>'Set a analizar'!Q1361</f>
        <v>0</v>
      </c>
    </row>
    <row r="393" spans="2:17" ht="30" x14ac:dyDescent="0.25">
      <c r="B393" s="2">
        <f>'Set a analizar'!B1362</f>
        <v>-1</v>
      </c>
      <c r="C393" s="2" t="str">
        <f>'Set a analizar'!C1362</f>
        <v>B16</v>
      </c>
      <c r="D393" s="2">
        <f>'Set a analizar'!D1362</f>
        <v>16</v>
      </c>
      <c r="E393" s="2" t="str">
        <f>'Set a analizar'!E1362</f>
        <v>C4</v>
      </c>
      <c r="F393" s="2" t="str">
        <f>'Set a analizar'!F1362</f>
        <v>Combination</v>
      </c>
      <c r="G393" s="2" t="str">
        <f>'Set a analizar'!G1362</f>
        <v>Max</v>
      </c>
      <c r="H393" s="2">
        <f>'Set a analizar'!H1362</f>
        <v>3.6732999999999998</v>
      </c>
      <c r="I393" s="2">
        <f>'Set a analizar'!I1362</f>
        <v>0</v>
      </c>
      <c r="J393" s="2">
        <f>'Set a analizar'!J1362</f>
        <v>-1.6731</v>
      </c>
      <c r="K393" s="2">
        <f>'Set a analizar'!K1362</f>
        <v>0</v>
      </c>
      <c r="L393" s="2">
        <f>'Set a analizar'!L1362</f>
        <v>0</v>
      </c>
      <c r="M393" s="2">
        <f>'Set a analizar'!M1362</f>
        <v>0</v>
      </c>
      <c r="N393" s="2">
        <f>'Set a analizar'!N1362</f>
        <v>5.7054</v>
      </c>
      <c r="O393" s="2">
        <f>'Set a analizar'!O1362</f>
        <v>46128</v>
      </c>
      <c r="P393" s="2">
        <f>'Set a analizar'!P1362</f>
        <v>0.93569999999999998</v>
      </c>
      <c r="Q393" s="2">
        <f>'Set a analizar'!Q1362</f>
        <v>0</v>
      </c>
    </row>
    <row r="394" spans="2:17" ht="30" x14ac:dyDescent="0.25">
      <c r="B394" s="2">
        <f>'Set a analizar'!B1363</f>
        <v>-1</v>
      </c>
      <c r="C394" s="2" t="str">
        <f>'Set a analizar'!C1363</f>
        <v>B16</v>
      </c>
      <c r="D394" s="2">
        <f>'Set a analizar'!D1363</f>
        <v>16</v>
      </c>
      <c r="E394" s="2" t="str">
        <f>'Set a analizar'!E1363</f>
        <v>C4</v>
      </c>
      <c r="F394" s="2" t="str">
        <f>'Set a analizar'!F1363</f>
        <v>Combination</v>
      </c>
      <c r="G394" s="2" t="str">
        <f>'Set a analizar'!G1363</f>
        <v>Max</v>
      </c>
      <c r="H394" s="2">
        <f>'Set a analizar'!H1363</f>
        <v>3.6732999999999998</v>
      </c>
      <c r="I394" s="2">
        <f>'Set a analizar'!I1363</f>
        <v>0</v>
      </c>
      <c r="J394" s="2">
        <f>'Set a analizar'!J1363</f>
        <v>-0.46239999999999998</v>
      </c>
      <c r="K394" s="2">
        <f>'Set a analizar'!K1363</f>
        <v>0</v>
      </c>
      <c r="L394" s="2">
        <f>'Set a analizar'!L1363</f>
        <v>0</v>
      </c>
      <c r="M394" s="2">
        <f>'Set a analizar'!M1363</f>
        <v>0</v>
      </c>
      <c r="N394" s="2">
        <f>'Set a analizar'!N1363</f>
        <v>5.7480000000000002</v>
      </c>
      <c r="O394" s="2">
        <f>'Set a analizar'!O1363</f>
        <v>46158</v>
      </c>
      <c r="P394" s="2">
        <f>'Set a analizar'!P1363</f>
        <v>0</v>
      </c>
      <c r="Q394" s="2">
        <f>'Set a analizar'!Q1363</f>
        <v>0</v>
      </c>
    </row>
    <row r="395" spans="2:17" ht="30" x14ac:dyDescent="0.25">
      <c r="B395" s="2">
        <f>'Set a analizar'!B1364</f>
        <v>-1</v>
      </c>
      <c r="C395" s="2" t="str">
        <f>'Set a analizar'!C1364</f>
        <v>B16</v>
      </c>
      <c r="D395" s="2">
        <f>'Set a analizar'!D1364</f>
        <v>16</v>
      </c>
      <c r="E395" s="2" t="str">
        <f>'Set a analizar'!E1364</f>
        <v>C4</v>
      </c>
      <c r="F395" s="2" t="str">
        <f>'Set a analizar'!F1364</f>
        <v>Combination</v>
      </c>
      <c r="G395" s="2" t="str">
        <f>'Set a analizar'!G1364</f>
        <v>Max</v>
      </c>
      <c r="H395" s="2">
        <f>'Set a analizar'!H1364</f>
        <v>4.1410999999999998</v>
      </c>
      <c r="I395" s="2">
        <f>'Set a analizar'!I1364</f>
        <v>0</v>
      </c>
      <c r="J395" s="2">
        <f>'Set a analizar'!J1364</f>
        <v>-0.33079999999999998</v>
      </c>
      <c r="K395" s="2">
        <f>'Set a analizar'!K1364</f>
        <v>0</v>
      </c>
      <c r="L395" s="2">
        <f>'Set a analizar'!L1364</f>
        <v>0</v>
      </c>
      <c r="M395" s="2">
        <f>'Set a analizar'!M1364</f>
        <v>0</v>
      </c>
      <c r="N395" s="2">
        <f>'Set a analizar'!N1364</f>
        <v>5.9344000000000001</v>
      </c>
      <c r="O395" s="2">
        <f>'Set a analizar'!O1364</f>
        <v>46158</v>
      </c>
      <c r="P395" s="2">
        <f>'Set a analizar'!P1364</f>
        <v>0.46789999999999998</v>
      </c>
      <c r="Q395" s="2">
        <f>'Set a analizar'!Q1364</f>
        <v>0</v>
      </c>
    </row>
    <row r="396" spans="2:17" ht="30" x14ac:dyDescent="0.25">
      <c r="B396" s="2">
        <f>'Set a analizar'!B1365</f>
        <v>-1</v>
      </c>
      <c r="C396" s="2" t="str">
        <f>'Set a analizar'!C1365</f>
        <v>B16</v>
      </c>
      <c r="D396" s="2">
        <f>'Set a analizar'!D1365</f>
        <v>16</v>
      </c>
      <c r="E396" s="2" t="str">
        <f>'Set a analizar'!E1365</f>
        <v>C4</v>
      </c>
      <c r="F396" s="2" t="str">
        <f>'Set a analizar'!F1365</f>
        <v>Combination</v>
      </c>
      <c r="G396" s="2" t="str">
        <f>'Set a analizar'!G1365</f>
        <v>Max</v>
      </c>
      <c r="H396" s="2">
        <f>'Set a analizar'!H1365</f>
        <v>4.609</v>
      </c>
      <c r="I396" s="2">
        <f>'Set a analizar'!I1365</f>
        <v>0</v>
      </c>
      <c r="J396" s="2">
        <f>'Set a analizar'!J1365</f>
        <v>-0.19919999999999999</v>
      </c>
      <c r="K396" s="2">
        <f>'Set a analizar'!K1365</f>
        <v>0</v>
      </c>
      <c r="L396" s="2">
        <f>'Set a analizar'!L1365</f>
        <v>0</v>
      </c>
      <c r="M396" s="2">
        <f>'Set a analizar'!M1365</f>
        <v>0</v>
      </c>
      <c r="N396" s="2">
        <f>'Set a analizar'!N1365</f>
        <v>6.0591999999999997</v>
      </c>
      <c r="O396" s="2">
        <f>'Set a analizar'!O1365</f>
        <v>46158</v>
      </c>
      <c r="P396" s="2">
        <f>'Set a analizar'!P1365</f>
        <v>0.93569999999999998</v>
      </c>
      <c r="Q396" s="2">
        <f>'Set a analizar'!Q1365</f>
        <v>0</v>
      </c>
    </row>
    <row r="397" spans="2:17" ht="30" x14ac:dyDescent="0.25">
      <c r="B397" s="2">
        <f>'Set a analizar'!B1366</f>
        <v>-1</v>
      </c>
      <c r="C397" s="2" t="str">
        <f>'Set a analizar'!C1366</f>
        <v>B16</v>
      </c>
      <c r="D397" s="2">
        <f>'Set a analizar'!D1366</f>
        <v>16</v>
      </c>
      <c r="E397" s="2" t="str">
        <f>'Set a analizar'!E1366</f>
        <v>C4</v>
      </c>
      <c r="F397" s="2" t="str">
        <f>'Set a analizar'!F1366</f>
        <v>Combination</v>
      </c>
      <c r="G397" s="2" t="str">
        <f>'Set a analizar'!G1366</f>
        <v>Max</v>
      </c>
      <c r="H397" s="2">
        <f>'Set a analizar'!H1366</f>
        <v>4.609</v>
      </c>
      <c r="I397" s="2">
        <f>'Set a analizar'!I1366</f>
        <v>0</v>
      </c>
      <c r="J397" s="2">
        <f>'Set a analizar'!J1366</f>
        <v>0.98299999999999998</v>
      </c>
      <c r="K397" s="2">
        <f>'Set a analizar'!K1366</f>
        <v>0</v>
      </c>
      <c r="L397" s="2">
        <f>'Set a analizar'!L1366</f>
        <v>0</v>
      </c>
      <c r="M397" s="2">
        <f>'Set a analizar'!M1366</f>
        <v>0</v>
      </c>
      <c r="N397" s="2">
        <f>'Set a analizar'!N1366</f>
        <v>6.0445000000000002</v>
      </c>
      <c r="O397" s="2">
        <f>'Set a analizar'!O1366</f>
        <v>46189</v>
      </c>
      <c r="P397" s="2">
        <f>'Set a analizar'!P1366</f>
        <v>0</v>
      </c>
      <c r="Q397" s="2">
        <f>'Set a analizar'!Q1366</f>
        <v>0</v>
      </c>
    </row>
    <row r="398" spans="2:17" ht="30" x14ac:dyDescent="0.25">
      <c r="B398" s="2">
        <f>'Set a analizar'!B1367</f>
        <v>-1</v>
      </c>
      <c r="C398" s="2" t="str">
        <f>'Set a analizar'!C1367</f>
        <v>B16</v>
      </c>
      <c r="D398" s="2">
        <f>'Set a analizar'!D1367</f>
        <v>16</v>
      </c>
      <c r="E398" s="2" t="str">
        <f>'Set a analizar'!E1367</f>
        <v>C4</v>
      </c>
      <c r="F398" s="2" t="str">
        <f>'Set a analizar'!F1367</f>
        <v>Combination</v>
      </c>
      <c r="G398" s="2" t="str">
        <f>'Set a analizar'!G1367</f>
        <v>Max</v>
      </c>
      <c r="H398" s="2">
        <f>'Set a analizar'!H1367</f>
        <v>5.0769000000000002</v>
      </c>
      <c r="I398" s="2">
        <f>'Set a analizar'!I1367</f>
        <v>0</v>
      </c>
      <c r="J398" s="2">
        <f>'Set a analizar'!J1367</f>
        <v>1.1146</v>
      </c>
      <c r="K398" s="2">
        <f>'Set a analizar'!K1367</f>
        <v>0</v>
      </c>
      <c r="L398" s="2">
        <f>'Set a analizar'!L1367</f>
        <v>0</v>
      </c>
      <c r="M398" s="2">
        <f>'Set a analizar'!M1367</f>
        <v>0</v>
      </c>
      <c r="N398" s="2">
        <f>'Set a analizar'!N1367</f>
        <v>5.5545</v>
      </c>
      <c r="O398" s="2">
        <f>'Set a analizar'!O1367</f>
        <v>46189</v>
      </c>
      <c r="P398" s="2">
        <f>'Set a analizar'!P1367</f>
        <v>0.46789999999999998</v>
      </c>
      <c r="Q398" s="2">
        <f>'Set a analizar'!Q1367</f>
        <v>0</v>
      </c>
    </row>
    <row r="399" spans="2:17" ht="30" x14ac:dyDescent="0.25">
      <c r="B399" s="2">
        <f>'Set a analizar'!B1368</f>
        <v>-1</v>
      </c>
      <c r="C399" s="2" t="str">
        <f>'Set a analizar'!C1368</f>
        <v>B16</v>
      </c>
      <c r="D399" s="2">
        <f>'Set a analizar'!D1368</f>
        <v>16</v>
      </c>
      <c r="E399" s="2" t="str">
        <f>'Set a analizar'!E1368</f>
        <v>C4</v>
      </c>
      <c r="F399" s="2" t="str">
        <f>'Set a analizar'!F1368</f>
        <v>Combination</v>
      </c>
      <c r="G399" s="2" t="str">
        <f>'Set a analizar'!G1368</f>
        <v>Max</v>
      </c>
      <c r="H399" s="2">
        <f>'Set a analizar'!H1368</f>
        <v>5.5446999999999997</v>
      </c>
      <c r="I399" s="2">
        <f>'Set a analizar'!I1368</f>
        <v>0</v>
      </c>
      <c r="J399" s="2">
        <f>'Set a analizar'!J1368</f>
        <v>1.2462</v>
      </c>
      <c r="K399" s="2">
        <f>'Set a analizar'!K1368</f>
        <v>0</v>
      </c>
      <c r="L399" s="2">
        <f>'Set a analizar'!L1368</f>
        <v>0</v>
      </c>
      <c r="M399" s="2">
        <f>'Set a analizar'!M1368</f>
        <v>0</v>
      </c>
      <c r="N399" s="2">
        <f>'Set a analizar'!N1368</f>
        <v>5.0031999999999996</v>
      </c>
      <c r="O399" s="2">
        <f>'Set a analizar'!O1368</f>
        <v>46189</v>
      </c>
      <c r="P399" s="2">
        <f>'Set a analizar'!P1368</f>
        <v>0.93569999999999998</v>
      </c>
      <c r="Q399" s="2">
        <f>'Set a analizar'!Q1368</f>
        <v>0</v>
      </c>
    </row>
    <row r="400" spans="2:17" ht="30" x14ac:dyDescent="0.25">
      <c r="B400" s="2">
        <f>'Set a analizar'!B1369</f>
        <v>-1</v>
      </c>
      <c r="C400" s="2" t="str">
        <f>'Set a analizar'!C1369</f>
        <v>B16</v>
      </c>
      <c r="D400" s="2">
        <f>'Set a analizar'!D1369</f>
        <v>16</v>
      </c>
      <c r="E400" s="2" t="str">
        <f>'Set a analizar'!E1369</f>
        <v>C4</v>
      </c>
      <c r="F400" s="2" t="str">
        <f>'Set a analizar'!F1369</f>
        <v>Combination</v>
      </c>
      <c r="G400" s="2" t="str">
        <f>'Set a analizar'!G1369</f>
        <v>Max</v>
      </c>
      <c r="H400" s="2">
        <f>'Set a analizar'!H1369</f>
        <v>5.5446999999999997</v>
      </c>
      <c r="I400" s="2">
        <f>'Set a analizar'!I1369</f>
        <v>0</v>
      </c>
      <c r="J400" s="2">
        <f>'Set a analizar'!J1369</f>
        <v>2.2884000000000002</v>
      </c>
      <c r="K400" s="2">
        <f>'Set a analizar'!K1369</f>
        <v>0</v>
      </c>
      <c r="L400" s="2">
        <f>'Set a analizar'!L1369</f>
        <v>0</v>
      </c>
      <c r="M400" s="2">
        <f>'Set a analizar'!M1369</f>
        <v>0</v>
      </c>
      <c r="N400" s="2">
        <f>'Set a analizar'!N1369</f>
        <v>4.9353999999999996</v>
      </c>
      <c r="O400" s="2">
        <f>'Set a analizar'!O1369</f>
        <v>46219</v>
      </c>
      <c r="P400" s="2">
        <f>'Set a analizar'!P1369</f>
        <v>0</v>
      </c>
      <c r="Q400" s="2">
        <f>'Set a analizar'!Q1369</f>
        <v>0</v>
      </c>
    </row>
    <row r="401" spans="2:17" ht="30" x14ac:dyDescent="0.25">
      <c r="B401" s="2">
        <f>'Set a analizar'!B1370</f>
        <v>-1</v>
      </c>
      <c r="C401" s="2" t="str">
        <f>'Set a analizar'!C1370</f>
        <v>B16</v>
      </c>
      <c r="D401" s="2">
        <f>'Set a analizar'!D1370</f>
        <v>16</v>
      </c>
      <c r="E401" s="2" t="str">
        <f>'Set a analizar'!E1370</f>
        <v>C4</v>
      </c>
      <c r="F401" s="2" t="str">
        <f>'Set a analizar'!F1370</f>
        <v>Combination</v>
      </c>
      <c r="G401" s="2" t="str">
        <f>'Set a analizar'!G1370</f>
        <v>Max</v>
      </c>
      <c r="H401" s="2">
        <f>'Set a analizar'!H1370</f>
        <v>6.0125999999999999</v>
      </c>
      <c r="I401" s="2">
        <f>'Set a analizar'!I1370</f>
        <v>0</v>
      </c>
      <c r="J401" s="2">
        <f>'Set a analizar'!J1370</f>
        <v>2.42</v>
      </c>
      <c r="K401" s="2">
        <f>'Set a analizar'!K1370</f>
        <v>0</v>
      </c>
      <c r="L401" s="2">
        <f>'Set a analizar'!L1370</f>
        <v>0</v>
      </c>
      <c r="M401" s="2">
        <f>'Set a analizar'!M1370</f>
        <v>0</v>
      </c>
      <c r="N401" s="2">
        <f>'Set a analizar'!N1370</f>
        <v>3.835</v>
      </c>
      <c r="O401" s="2">
        <f>'Set a analizar'!O1370</f>
        <v>46219</v>
      </c>
      <c r="P401" s="2">
        <f>'Set a analizar'!P1370</f>
        <v>0.46789999999999998</v>
      </c>
      <c r="Q401" s="2">
        <f>'Set a analizar'!Q1370</f>
        <v>0</v>
      </c>
    </row>
    <row r="402" spans="2:17" ht="30" x14ac:dyDescent="0.25">
      <c r="B402" s="2">
        <f>'Set a analizar'!B1371</f>
        <v>-1</v>
      </c>
      <c r="C402" s="2" t="str">
        <f>'Set a analizar'!C1371</f>
        <v>B16</v>
      </c>
      <c r="D402" s="2">
        <f>'Set a analizar'!D1371</f>
        <v>16</v>
      </c>
      <c r="E402" s="2" t="str">
        <f>'Set a analizar'!E1371</f>
        <v>C4</v>
      </c>
      <c r="F402" s="2" t="str">
        <f>'Set a analizar'!F1371</f>
        <v>Combination</v>
      </c>
      <c r="G402" s="2" t="str">
        <f>'Set a analizar'!G1371</f>
        <v>Max</v>
      </c>
      <c r="H402" s="2">
        <f>'Set a analizar'!H1371</f>
        <v>6.4804000000000004</v>
      </c>
      <c r="I402" s="2">
        <f>'Set a analizar'!I1371</f>
        <v>0</v>
      </c>
      <c r="J402" s="2">
        <f>'Set a analizar'!J1371</f>
        <v>2.5516000000000001</v>
      </c>
      <c r="K402" s="2">
        <f>'Set a analizar'!K1371</f>
        <v>0</v>
      </c>
      <c r="L402" s="2">
        <f>'Set a analizar'!L1371</f>
        <v>0</v>
      </c>
      <c r="M402" s="2">
        <f>'Set a analizar'!M1371</f>
        <v>0</v>
      </c>
      <c r="N402" s="2">
        <f>'Set a analizar'!N1371</f>
        <v>2.6732999999999998</v>
      </c>
      <c r="O402" s="2">
        <f>'Set a analizar'!O1371</f>
        <v>46219</v>
      </c>
      <c r="P402" s="2">
        <f>'Set a analizar'!P1371</f>
        <v>0.93569999999999998</v>
      </c>
      <c r="Q402" s="2">
        <f>'Set a analizar'!Q1371</f>
        <v>0</v>
      </c>
    </row>
    <row r="403" spans="2:17" ht="30" x14ac:dyDescent="0.25">
      <c r="B403" s="2">
        <f>'Set a analizar'!B1372</f>
        <v>-1</v>
      </c>
      <c r="C403" s="2" t="str">
        <f>'Set a analizar'!C1372</f>
        <v>B16</v>
      </c>
      <c r="D403" s="2">
        <f>'Set a analizar'!D1372</f>
        <v>16</v>
      </c>
      <c r="E403" s="2" t="str">
        <f>'Set a analizar'!E1372</f>
        <v>C4</v>
      </c>
      <c r="F403" s="2" t="str">
        <f>'Set a analizar'!F1372</f>
        <v>Combination</v>
      </c>
      <c r="G403" s="2" t="str">
        <f>'Set a analizar'!G1372</f>
        <v>Max</v>
      </c>
      <c r="H403" s="2">
        <f>'Set a analizar'!H1372</f>
        <v>6.4804000000000004</v>
      </c>
      <c r="I403" s="2">
        <f>'Set a analizar'!I1372</f>
        <v>0</v>
      </c>
      <c r="J403" s="2">
        <f>'Set a analizar'!J1372</f>
        <v>3.0171000000000001</v>
      </c>
      <c r="K403" s="2">
        <f>'Set a analizar'!K1372</f>
        <v>0</v>
      </c>
      <c r="L403" s="2">
        <f>'Set a analizar'!L1372</f>
        <v>0</v>
      </c>
      <c r="M403" s="2">
        <f>'Set a analizar'!M1372</f>
        <v>0</v>
      </c>
      <c r="N403" s="2">
        <f>'Set a analizar'!N1372</f>
        <v>2.5701000000000001</v>
      </c>
      <c r="O403" s="2">
        <f>'Set a analizar'!O1372</f>
        <v>46250</v>
      </c>
      <c r="P403" s="2">
        <f>'Set a analizar'!P1372</f>
        <v>0</v>
      </c>
      <c r="Q403" s="2">
        <f>'Set a analizar'!Q1372</f>
        <v>0</v>
      </c>
    </row>
    <row r="404" spans="2:17" ht="30" x14ac:dyDescent="0.25">
      <c r="B404" s="2">
        <f>'Set a analizar'!B1373</f>
        <v>-1</v>
      </c>
      <c r="C404" s="2" t="str">
        <f>'Set a analizar'!C1373</f>
        <v>B16</v>
      </c>
      <c r="D404" s="2">
        <f>'Set a analizar'!D1373</f>
        <v>16</v>
      </c>
      <c r="E404" s="2" t="str">
        <f>'Set a analizar'!E1373</f>
        <v>C4</v>
      </c>
      <c r="F404" s="2" t="str">
        <f>'Set a analizar'!F1373</f>
        <v>Combination</v>
      </c>
      <c r="G404" s="2" t="str">
        <f>'Set a analizar'!G1373</f>
        <v>Max</v>
      </c>
      <c r="H404" s="2">
        <f>'Set a analizar'!H1373</f>
        <v>6.9482999999999997</v>
      </c>
      <c r="I404" s="2">
        <f>'Set a analizar'!I1373</f>
        <v>0</v>
      </c>
      <c r="J404" s="2">
        <f>'Set a analizar'!J1373</f>
        <v>3.1486999999999998</v>
      </c>
      <c r="K404" s="2">
        <f>'Set a analizar'!K1373</f>
        <v>0</v>
      </c>
      <c r="L404" s="2">
        <f>'Set a analizar'!L1373</f>
        <v>0</v>
      </c>
      <c r="M404" s="2">
        <f>'Set a analizar'!M1373</f>
        <v>0</v>
      </c>
      <c r="N404" s="2">
        <f>'Set a analizar'!N1373</f>
        <v>1.1286</v>
      </c>
      <c r="O404" s="2">
        <f>'Set a analizar'!O1373</f>
        <v>46250</v>
      </c>
      <c r="P404" s="2">
        <f>'Set a analizar'!P1373</f>
        <v>0.46789999999999998</v>
      </c>
      <c r="Q404" s="2">
        <f>'Set a analizar'!Q1373</f>
        <v>0</v>
      </c>
    </row>
    <row r="405" spans="2:17" ht="30" x14ac:dyDescent="0.25">
      <c r="B405" s="2">
        <f>'Set a analizar'!B1374</f>
        <v>-1</v>
      </c>
      <c r="C405" s="2" t="str">
        <f>'Set a analizar'!C1374</f>
        <v>B16</v>
      </c>
      <c r="D405" s="2">
        <f>'Set a analizar'!D1374</f>
        <v>16</v>
      </c>
      <c r="E405" s="2" t="str">
        <f>'Set a analizar'!E1374</f>
        <v>C4</v>
      </c>
      <c r="F405" s="2" t="str">
        <f>'Set a analizar'!F1374</f>
        <v>Combination</v>
      </c>
      <c r="G405" s="2" t="str">
        <f>'Set a analizar'!G1374</f>
        <v>Max</v>
      </c>
      <c r="H405" s="2">
        <f>'Set a analizar'!H1374</f>
        <v>7.4161000000000001</v>
      </c>
      <c r="I405" s="2">
        <f>'Set a analizar'!I1374</f>
        <v>0</v>
      </c>
      <c r="J405" s="2">
        <f>'Set a analizar'!J1374</f>
        <v>3.2803</v>
      </c>
      <c r="K405" s="2">
        <f>'Set a analizar'!K1374</f>
        <v>0</v>
      </c>
      <c r="L405" s="2">
        <f>'Set a analizar'!L1374</f>
        <v>0</v>
      </c>
      <c r="M405" s="2">
        <f>'Set a analizar'!M1374</f>
        <v>0</v>
      </c>
      <c r="N405" s="2">
        <f>'Set a analizar'!N1374</f>
        <v>-0.37419999999999998</v>
      </c>
      <c r="O405" s="2">
        <f>'Set a analizar'!O1374</f>
        <v>46250</v>
      </c>
      <c r="P405" s="2">
        <f>'Set a analizar'!P1374</f>
        <v>0.93569999999999998</v>
      </c>
      <c r="Q405" s="2">
        <f>'Set a analizar'!Q1374</f>
        <v>0</v>
      </c>
    </row>
    <row r="406" spans="2:17" ht="30" x14ac:dyDescent="0.25">
      <c r="B406" s="2">
        <f>'Set a analizar'!B1375</f>
        <v>-1</v>
      </c>
      <c r="C406" s="2" t="str">
        <f>'Set a analizar'!C1375</f>
        <v>B16</v>
      </c>
      <c r="D406" s="2">
        <f>'Set a analizar'!D1375</f>
        <v>16</v>
      </c>
      <c r="E406" s="2" t="str">
        <f>'Set a analizar'!E1375</f>
        <v>C4</v>
      </c>
      <c r="F406" s="2" t="str">
        <f>'Set a analizar'!F1375</f>
        <v>Combination</v>
      </c>
      <c r="G406" s="2" t="str">
        <f>'Set a analizar'!G1375</f>
        <v>Max</v>
      </c>
      <c r="H406" s="2">
        <f>'Set a analizar'!H1375</f>
        <v>7.4161000000000001</v>
      </c>
      <c r="I406" s="2">
        <f>'Set a analizar'!I1375</f>
        <v>0</v>
      </c>
      <c r="J406" s="2">
        <f>'Set a analizar'!J1375</f>
        <v>-1.3029999999999999</v>
      </c>
      <c r="K406" s="2">
        <f>'Set a analizar'!K1375</f>
        <v>0</v>
      </c>
      <c r="L406" s="2">
        <f>'Set a analizar'!L1375</f>
        <v>0</v>
      </c>
      <c r="M406" s="2">
        <f>'Set a analizar'!M1375</f>
        <v>0</v>
      </c>
      <c r="N406" s="2">
        <f>'Set a analizar'!N1375</f>
        <v>-1.0961000000000001</v>
      </c>
      <c r="O406" s="2">
        <f>'Set a analizar'!O1375</f>
        <v>46281</v>
      </c>
      <c r="P406" s="2">
        <f>'Set a analizar'!P1375</f>
        <v>0</v>
      </c>
      <c r="Q406" s="2">
        <f>'Set a analizar'!Q1375</f>
        <v>0</v>
      </c>
    </row>
    <row r="407" spans="2:17" ht="30" x14ac:dyDescent="0.25">
      <c r="B407" s="2">
        <f>'Set a analizar'!B1376</f>
        <v>-1</v>
      </c>
      <c r="C407" s="2" t="str">
        <f>'Set a analizar'!C1376</f>
        <v>B16</v>
      </c>
      <c r="D407" s="2">
        <f>'Set a analizar'!D1376</f>
        <v>16</v>
      </c>
      <c r="E407" s="2" t="str">
        <f>'Set a analizar'!E1376</f>
        <v>C4</v>
      </c>
      <c r="F407" s="2" t="str">
        <f>'Set a analizar'!F1376</f>
        <v>Combination</v>
      </c>
      <c r="G407" s="2" t="str">
        <f>'Set a analizar'!G1376</f>
        <v>Max</v>
      </c>
      <c r="H407" s="2">
        <f>'Set a analizar'!H1376</f>
        <v>7.8840000000000003</v>
      </c>
      <c r="I407" s="2">
        <f>'Set a analizar'!I1376</f>
        <v>0</v>
      </c>
      <c r="J407" s="2">
        <f>'Set a analizar'!J1376</f>
        <v>-1.1714</v>
      </c>
      <c r="K407" s="2">
        <f>'Set a analizar'!K1376</f>
        <v>0</v>
      </c>
      <c r="L407" s="2">
        <f>'Set a analizar'!L1376</f>
        <v>0</v>
      </c>
      <c r="M407" s="2">
        <f>'Set a analizar'!M1376</f>
        <v>0</v>
      </c>
      <c r="N407" s="2">
        <f>'Set a analizar'!N1376</f>
        <v>-0.51729999999999998</v>
      </c>
      <c r="O407" s="2">
        <f>'Set a analizar'!O1376</f>
        <v>46281</v>
      </c>
      <c r="P407" s="2">
        <f>'Set a analizar'!P1376</f>
        <v>0.46789999999999998</v>
      </c>
      <c r="Q407" s="2">
        <f>'Set a analizar'!Q1376</f>
        <v>0</v>
      </c>
    </row>
    <row r="408" spans="2:17" ht="30" x14ac:dyDescent="0.25">
      <c r="B408" s="2">
        <f>'Set a analizar'!B1377</f>
        <v>-1</v>
      </c>
      <c r="C408" s="2" t="str">
        <f>'Set a analizar'!C1377</f>
        <v>B16</v>
      </c>
      <c r="D408" s="2">
        <f>'Set a analizar'!D1377</f>
        <v>16</v>
      </c>
      <c r="E408" s="2" t="str">
        <f>'Set a analizar'!E1377</f>
        <v>C4</v>
      </c>
      <c r="F408" s="2" t="str">
        <f>'Set a analizar'!F1377</f>
        <v>Combination</v>
      </c>
      <c r="G408" s="2" t="str">
        <f>'Set a analizar'!G1377</f>
        <v>Max</v>
      </c>
      <c r="H408" s="2">
        <f>'Set a analizar'!H1377</f>
        <v>8.3519000000000005</v>
      </c>
      <c r="I408" s="2">
        <f>'Set a analizar'!I1377</f>
        <v>0</v>
      </c>
      <c r="J408" s="2">
        <f>'Set a analizar'!J1377</f>
        <v>-1.0399</v>
      </c>
      <c r="K408" s="2">
        <f>'Set a analizar'!K1377</f>
        <v>0</v>
      </c>
      <c r="L408" s="2">
        <f>'Set a analizar'!L1377</f>
        <v>0</v>
      </c>
      <c r="M408" s="2">
        <f>'Set a analizar'!M1377</f>
        <v>0</v>
      </c>
      <c r="N408" s="2">
        <f>'Set a analizar'!N1377</f>
        <v>0</v>
      </c>
      <c r="O408" s="2">
        <f>'Set a analizar'!O1377</f>
        <v>46281</v>
      </c>
      <c r="P408" s="2">
        <f>'Set a analizar'!P1377</f>
        <v>0.93569999999999998</v>
      </c>
      <c r="Q408" s="2">
        <f>'Set a analizar'!Q1377</f>
        <v>0</v>
      </c>
    </row>
    <row r="409" spans="2:17" ht="30" x14ac:dyDescent="0.25">
      <c r="B409" s="2">
        <f>'Set a analizar'!B1378</f>
        <v>-1</v>
      </c>
      <c r="C409" s="2" t="str">
        <f>'Set a analizar'!C1378</f>
        <v>B16</v>
      </c>
      <c r="D409" s="2">
        <f>'Set a analizar'!D1378</f>
        <v>16</v>
      </c>
      <c r="E409" s="2" t="str">
        <f>'Set a analizar'!E1378</f>
        <v>C4</v>
      </c>
      <c r="F409" s="2" t="str">
        <f>'Set a analizar'!F1378</f>
        <v>Combination</v>
      </c>
      <c r="G409" s="2" t="str">
        <f>'Set a analizar'!G1378</f>
        <v>Min</v>
      </c>
      <c r="H409" s="2">
        <f>'Set a analizar'!H1378</f>
        <v>0.15</v>
      </c>
      <c r="I409" s="2">
        <f>'Set a analizar'!I1378</f>
        <v>0</v>
      </c>
      <c r="J409" s="2">
        <f>'Set a analizar'!J1378</f>
        <v>-6.0525000000000002</v>
      </c>
      <c r="K409" s="2">
        <f>'Set a analizar'!K1378</f>
        <v>0</v>
      </c>
      <c r="L409" s="2">
        <f>'Set a analizar'!L1378</f>
        <v>0</v>
      </c>
      <c r="M409" s="2">
        <f>'Set a analizar'!M1378</f>
        <v>0</v>
      </c>
      <c r="N409" s="2">
        <f>'Set a analizar'!N1378</f>
        <v>-8.2110000000000003</v>
      </c>
      <c r="O409" s="2">
        <f>'Set a analizar'!O1378</f>
        <v>46038</v>
      </c>
      <c r="P409" s="2">
        <f>'Set a analizar'!P1378</f>
        <v>0.15</v>
      </c>
      <c r="Q409" s="2">
        <f>'Set a analizar'!Q1378</f>
        <v>0</v>
      </c>
    </row>
    <row r="410" spans="2:17" ht="30" x14ac:dyDescent="0.25">
      <c r="B410" s="2">
        <f>'Set a analizar'!B1379</f>
        <v>-1</v>
      </c>
      <c r="C410" s="2" t="str">
        <f>'Set a analizar'!C1379</f>
        <v>B16</v>
      </c>
      <c r="D410" s="2">
        <f>'Set a analizar'!D1379</f>
        <v>16</v>
      </c>
      <c r="E410" s="2" t="str">
        <f>'Set a analizar'!E1379</f>
        <v>C4</v>
      </c>
      <c r="F410" s="2" t="str">
        <f>'Set a analizar'!F1379</f>
        <v>Combination</v>
      </c>
      <c r="G410" s="2" t="str">
        <f>'Set a analizar'!G1379</f>
        <v>Min</v>
      </c>
      <c r="H410" s="2">
        <f>'Set a analizar'!H1379</f>
        <v>0.52549999999999997</v>
      </c>
      <c r="I410" s="2">
        <f>'Set a analizar'!I1379</f>
        <v>0</v>
      </c>
      <c r="J410" s="2">
        <f>'Set a analizar'!J1379</f>
        <v>-5.9469000000000003</v>
      </c>
      <c r="K410" s="2">
        <f>'Set a analizar'!K1379</f>
        <v>0</v>
      </c>
      <c r="L410" s="2">
        <f>'Set a analizar'!L1379</f>
        <v>0</v>
      </c>
      <c r="M410" s="2">
        <f>'Set a analizar'!M1379</f>
        <v>0</v>
      </c>
      <c r="N410" s="2">
        <f>'Set a analizar'!N1379</f>
        <v>-5.9584000000000001</v>
      </c>
      <c r="O410" s="2">
        <f>'Set a analizar'!O1379</f>
        <v>46038</v>
      </c>
      <c r="P410" s="2">
        <f>'Set a analizar'!P1379</f>
        <v>0.52549999999999997</v>
      </c>
      <c r="Q410" s="2">
        <f>'Set a analizar'!Q1379</f>
        <v>0</v>
      </c>
    </row>
    <row r="411" spans="2:17" ht="30" x14ac:dyDescent="0.25">
      <c r="B411" s="2">
        <f>'Set a analizar'!B1380</f>
        <v>-1</v>
      </c>
      <c r="C411" s="2" t="str">
        <f>'Set a analizar'!C1380</f>
        <v>B16</v>
      </c>
      <c r="D411" s="2">
        <f>'Set a analizar'!D1380</f>
        <v>16</v>
      </c>
      <c r="E411" s="2" t="str">
        <f>'Set a analizar'!E1380</f>
        <v>C4</v>
      </c>
      <c r="F411" s="2" t="str">
        <f>'Set a analizar'!F1380</f>
        <v>Combination</v>
      </c>
      <c r="G411" s="2" t="str">
        <f>'Set a analizar'!G1380</f>
        <v>Min</v>
      </c>
      <c r="H411" s="2">
        <f>'Set a analizar'!H1380</f>
        <v>0.90090000000000003</v>
      </c>
      <c r="I411" s="2">
        <f>'Set a analizar'!I1380</f>
        <v>0</v>
      </c>
      <c r="J411" s="2">
        <f>'Set a analizar'!J1380</f>
        <v>-5.8413000000000004</v>
      </c>
      <c r="K411" s="2">
        <f>'Set a analizar'!K1380</f>
        <v>0</v>
      </c>
      <c r="L411" s="2">
        <f>'Set a analizar'!L1380</f>
        <v>0</v>
      </c>
      <c r="M411" s="2">
        <f>'Set a analizar'!M1380</f>
        <v>0</v>
      </c>
      <c r="N411" s="2">
        <f>'Set a analizar'!N1380</f>
        <v>-3.7454000000000001</v>
      </c>
      <c r="O411" s="2">
        <f>'Set a analizar'!O1380</f>
        <v>46038</v>
      </c>
      <c r="P411" s="2">
        <f>'Set a analizar'!P1380</f>
        <v>0.90090000000000003</v>
      </c>
      <c r="Q411" s="2">
        <f>'Set a analizar'!Q1380</f>
        <v>0</v>
      </c>
    </row>
    <row r="412" spans="2:17" ht="30" x14ac:dyDescent="0.25">
      <c r="B412" s="2">
        <f>'Set a analizar'!B1381</f>
        <v>-1</v>
      </c>
      <c r="C412" s="2" t="str">
        <f>'Set a analizar'!C1381</f>
        <v>B16</v>
      </c>
      <c r="D412" s="2">
        <f>'Set a analizar'!D1381</f>
        <v>16</v>
      </c>
      <c r="E412" s="2" t="str">
        <f>'Set a analizar'!E1381</f>
        <v>C4</v>
      </c>
      <c r="F412" s="2" t="str">
        <f>'Set a analizar'!F1381</f>
        <v>Combination</v>
      </c>
      <c r="G412" s="2" t="str">
        <f>'Set a analizar'!G1381</f>
        <v>Min</v>
      </c>
      <c r="H412" s="2">
        <f>'Set a analizar'!H1381</f>
        <v>0.90090000000000003</v>
      </c>
      <c r="I412" s="2">
        <f>'Set a analizar'!I1381</f>
        <v>0</v>
      </c>
      <c r="J412" s="2">
        <f>'Set a analizar'!J1381</f>
        <v>-4.7971000000000004</v>
      </c>
      <c r="K412" s="2">
        <f>'Set a analizar'!K1381</f>
        <v>0</v>
      </c>
      <c r="L412" s="2">
        <f>'Set a analizar'!L1381</f>
        <v>0</v>
      </c>
      <c r="M412" s="2">
        <f>'Set a analizar'!M1381</f>
        <v>0</v>
      </c>
      <c r="N412" s="2">
        <f>'Set a analizar'!N1381</f>
        <v>-3.5244</v>
      </c>
      <c r="O412" s="2">
        <f>'Set a analizar'!O1381</f>
        <v>46069</v>
      </c>
      <c r="P412" s="2">
        <f>'Set a analizar'!P1381</f>
        <v>0</v>
      </c>
      <c r="Q412" s="2">
        <f>'Set a analizar'!Q1381</f>
        <v>0</v>
      </c>
    </row>
    <row r="413" spans="2:17" ht="30" x14ac:dyDescent="0.25">
      <c r="B413" s="2">
        <f>'Set a analizar'!B1382</f>
        <v>-1</v>
      </c>
      <c r="C413" s="2" t="str">
        <f>'Set a analizar'!C1382</f>
        <v>B16</v>
      </c>
      <c r="D413" s="2">
        <f>'Set a analizar'!D1382</f>
        <v>16</v>
      </c>
      <c r="E413" s="2" t="str">
        <f>'Set a analizar'!E1382</f>
        <v>C4</v>
      </c>
      <c r="F413" s="2" t="str">
        <f>'Set a analizar'!F1382</f>
        <v>Combination</v>
      </c>
      <c r="G413" s="2" t="str">
        <f>'Set a analizar'!G1382</f>
        <v>Min</v>
      </c>
      <c r="H413" s="2">
        <f>'Set a analizar'!H1382</f>
        <v>1.3513999999999999</v>
      </c>
      <c r="I413" s="2">
        <f>'Set a analizar'!I1382</f>
        <v>0</v>
      </c>
      <c r="J413" s="2">
        <f>'Set a analizar'!J1382</f>
        <v>-4.6703999999999999</v>
      </c>
      <c r="K413" s="2">
        <f>'Set a analizar'!K1382</f>
        <v>0</v>
      </c>
      <c r="L413" s="2">
        <f>'Set a analizar'!L1382</f>
        <v>0</v>
      </c>
      <c r="M413" s="2">
        <f>'Set a analizar'!M1382</f>
        <v>0</v>
      </c>
      <c r="N413" s="2">
        <f>'Set a analizar'!N1382</f>
        <v>-1.3922000000000001</v>
      </c>
      <c r="O413" s="2">
        <f>'Set a analizar'!O1382</f>
        <v>46069</v>
      </c>
      <c r="P413" s="2">
        <f>'Set a analizar'!P1382</f>
        <v>0.45050000000000001</v>
      </c>
      <c r="Q413" s="2">
        <f>'Set a analizar'!Q1382</f>
        <v>0</v>
      </c>
    </row>
    <row r="414" spans="2:17" ht="30" x14ac:dyDescent="0.25">
      <c r="B414" s="2">
        <f>'Set a analizar'!B1383</f>
        <v>-1</v>
      </c>
      <c r="C414" s="2" t="str">
        <f>'Set a analizar'!C1383</f>
        <v>B16</v>
      </c>
      <c r="D414" s="2">
        <f>'Set a analizar'!D1383</f>
        <v>16</v>
      </c>
      <c r="E414" s="2" t="str">
        <f>'Set a analizar'!E1383</f>
        <v>C4</v>
      </c>
      <c r="F414" s="2" t="str">
        <f>'Set a analizar'!F1383</f>
        <v>Combination</v>
      </c>
      <c r="G414" s="2" t="str">
        <f>'Set a analizar'!G1383</f>
        <v>Min</v>
      </c>
      <c r="H414" s="2">
        <f>'Set a analizar'!H1383</f>
        <v>1.8019000000000001</v>
      </c>
      <c r="I414" s="2">
        <f>'Set a analizar'!I1383</f>
        <v>0</v>
      </c>
      <c r="J414" s="2">
        <f>'Set a analizar'!J1383</f>
        <v>-4.5437000000000003</v>
      </c>
      <c r="K414" s="2">
        <f>'Set a analizar'!K1383</f>
        <v>0</v>
      </c>
      <c r="L414" s="2">
        <f>'Set a analizar'!L1383</f>
        <v>0</v>
      </c>
      <c r="M414" s="2">
        <f>'Set a analizar'!M1383</f>
        <v>0</v>
      </c>
      <c r="N414" s="2">
        <f>'Set a analizar'!N1383</f>
        <v>0.68200000000000005</v>
      </c>
      <c r="O414" s="2">
        <f>'Set a analizar'!O1383</f>
        <v>46069</v>
      </c>
      <c r="P414" s="2">
        <f>'Set a analizar'!P1383</f>
        <v>0.90090000000000003</v>
      </c>
      <c r="Q414" s="2">
        <f>'Set a analizar'!Q1383</f>
        <v>0</v>
      </c>
    </row>
    <row r="415" spans="2:17" ht="30" x14ac:dyDescent="0.25">
      <c r="B415" s="2">
        <f>'Set a analizar'!B1384</f>
        <v>-1</v>
      </c>
      <c r="C415" s="2" t="str">
        <f>'Set a analizar'!C1384</f>
        <v>B16</v>
      </c>
      <c r="D415" s="2">
        <f>'Set a analizar'!D1384</f>
        <v>16</v>
      </c>
      <c r="E415" s="2" t="str">
        <f>'Set a analizar'!E1384</f>
        <v>C4</v>
      </c>
      <c r="F415" s="2" t="str">
        <f>'Set a analizar'!F1384</f>
        <v>Combination</v>
      </c>
      <c r="G415" s="2" t="str">
        <f>'Set a analizar'!G1384</f>
        <v>Min</v>
      </c>
      <c r="H415" s="2">
        <f>'Set a analizar'!H1384</f>
        <v>1.8019000000000001</v>
      </c>
      <c r="I415" s="2">
        <f>'Set a analizar'!I1384</f>
        <v>0</v>
      </c>
      <c r="J415" s="2">
        <f>'Set a analizar'!J1384</f>
        <v>-3.4098999999999999</v>
      </c>
      <c r="K415" s="2">
        <f>'Set a analizar'!K1384</f>
        <v>0</v>
      </c>
      <c r="L415" s="2">
        <f>'Set a analizar'!L1384</f>
        <v>0</v>
      </c>
      <c r="M415" s="2">
        <f>'Set a analizar'!M1384</f>
        <v>0</v>
      </c>
      <c r="N415" s="2">
        <f>'Set a analizar'!N1384</f>
        <v>0.84219999999999995</v>
      </c>
      <c r="O415" s="2">
        <f>'Set a analizar'!O1384</f>
        <v>46097</v>
      </c>
      <c r="P415" s="2">
        <f>'Set a analizar'!P1384</f>
        <v>0</v>
      </c>
      <c r="Q415" s="2">
        <f>'Set a analizar'!Q1384</f>
        <v>0</v>
      </c>
    </row>
    <row r="416" spans="2:17" ht="30" x14ac:dyDescent="0.25">
      <c r="B416" s="2">
        <f>'Set a analizar'!B1385</f>
        <v>-1</v>
      </c>
      <c r="C416" s="2" t="str">
        <f>'Set a analizar'!C1385</f>
        <v>B16</v>
      </c>
      <c r="D416" s="2">
        <f>'Set a analizar'!D1385</f>
        <v>16</v>
      </c>
      <c r="E416" s="2" t="str">
        <f>'Set a analizar'!E1385</f>
        <v>C4</v>
      </c>
      <c r="F416" s="2" t="str">
        <f>'Set a analizar'!F1385</f>
        <v>Combination</v>
      </c>
      <c r="G416" s="2" t="str">
        <f>'Set a analizar'!G1385</f>
        <v>Min</v>
      </c>
      <c r="H416" s="2">
        <f>'Set a analizar'!H1385</f>
        <v>2.2696999999999998</v>
      </c>
      <c r="I416" s="2">
        <f>'Set a analizar'!I1385</f>
        <v>0</v>
      </c>
      <c r="J416" s="2">
        <f>'Set a analizar'!J1385</f>
        <v>-3.2784</v>
      </c>
      <c r="K416" s="2">
        <f>'Set a analizar'!K1385</f>
        <v>0</v>
      </c>
      <c r="L416" s="2">
        <f>'Set a analizar'!L1385</f>
        <v>0</v>
      </c>
      <c r="M416" s="2">
        <f>'Set a analizar'!M1385</f>
        <v>0</v>
      </c>
      <c r="N416" s="2">
        <f>'Set a analizar'!N1385</f>
        <v>2.4036</v>
      </c>
      <c r="O416" s="2">
        <f>'Set a analizar'!O1385</f>
        <v>46097</v>
      </c>
      <c r="P416" s="2">
        <f>'Set a analizar'!P1385</f>
        <v>0.46789999999999998</v>
      </c>
      <c r="Q416" s="2">
        <f>'Set a analizar'!Q1385</f>
        <v>0</v>
      </c>
    </row>
    <row r="417" spans="2:17" ht="30" x14ac:dyDescent="0.25">
      <c r="B417" s="2">
        <f>'Set a analizar'!B1386</f>
        <v>-1</v>
      </c>
      <c r="C417" s="2" t="str">
        <f>'Set a analizar'!C1386</f>
        <v>B16</v>
      </c>
      <c r="D417" s="2">
        <f>'Set a analizar'!D1386</f>
        <v>16</v>
      </c>
      <c r="E417" s="2" t="str">
        <f>'Set a analizar'!E1386</f>
        <v>C4</v>
      </c>
      <c r="F417" s="2" t="str">
        <f>'Set a analizar'!F1386</f>
        <v>Combination</v>
      </c>
      <c r="G417" s="2" t="str">
        <f>'Set a analizar'!G1386</f>
        <v>Min</v>
      </c>
      <c r="H417" s="2">
        <f>'Set a analizar'!H1386</f>
        <v>2.7376</v>
      </c>
      <c r="I417" s="2">
        <f>'Set a analizar'!I1386</f>
        <v>0</v>
      </c>
      <c r="J417" s="2">
        <f>'Set a analizar'!J1386</f>
        <v>-3.1467999999999998</v>
      </c>
      <c r="K417" s="2">
        <f>'Set a analizar'!K1386</f>
        <v>0</v>
      </c>
      <c r="L417" s="2">
        <f>'Set a analizar'!L1386</f>
        <v>0</v>
      </c>
      <c r="M417" s="2">
        <f>'Set a analizar'!M1386</f>
        <v>0</v>
      </c>
      <c r="N417" s="2">
        <f>'Set a analizar'!N1386</f>
        <v>3.9015</v>
      </c>
      <c r="O417" s="2">
        <f>'Set a analizar'!O1386</f>
        <v>46097</v>
      </c>
      <c r="P417" s="2">
        <f>'Set a analizar'!P1386</f>
        <v>0.93569999999999998</v>
      </c>
      <c r="Q417" s="2">
        <f>'Set a analizar'!Q1386</f>
        <v>0</v>
      </c>
    </row>
    <row r="418" spans="2:17" ht="30" x14ac:dyDescent="0.25">
      <c r="B418" s="2">
        <f>'Set a analizar'!B1387</f>
        <v>-1</v>
      </c>
      <c r="C418" s="2" t="str">
        <f>'Set a analizar'!C1387</f>
        <v>B16</v>
      </c>
      <c r="D418" s="2">
        <f>'Set a analizar'!D1387</f>
        <v>16</v>
      </c>
      <c r="E418" s="2" t="str">
        <f>'Set a analizar'!E1387</f>
        <v>C4</v>
      </c>
      <c r="F418" s="2" t="str">
        <f>'Set a analizar'!F1387</f>
        <v>Combination</v>
      </c>
      <c r="G418" s="2" t="str">
        <f>'Set a analizar'!G1387</f>
        <v>Min</v>
      </c>
      <c r="H418" s="2">
        <f>'Set a analizar'!H1387</f>
        <v>2.7376</v>
      </c>
      <c r="I418" s="2">
        <f>'Set a analizar'!I1387</f>
        <v>0</v>
      </c>
      <c r="J418" s="2">
        <f>'Set a analizar'!J1387</f>
        <v>-1.9418</v>
      </c>
      <c r="K418" s="2">
        <f>'Set a analizar'!K1387</f>
        <v>0</v>
      </c>
      <c r="L418" s="2">
        <f>'Set a analizar'!L1387</f>
        <v>0</v>
      </c>
      <c r="M418" s="2">
        <f>'Set a analizar'!M1387</f>
        <v>0</v>
      </c>
      <c r="N418" s="2">
        <f>'Set a analizar'!N1387</f>
        <v>4.0015999999999998</v>
      </c>
      <c r="O418" s="2">
        <f>'Set a analizar'!O1387</f>
        <v>46128</v>
      </c>
      <c r="P418" s="2">
        <f>'Set a analizar'!P1387</f>
        <v>0</v>
      </c>
      <c r="Q418" s="2">
        <f>'Set a analizar'!Q1387</f>
        <v>0</v>
      </c>
    </row>
    <row r="419" spans="2:17" ht="30" x14ac:dyDescent="0.25">
      <c r="B419" s="2">
        <f>'Set a analizar'!B1388</f>
        <v>-1</v>
      </c>
      <c r="C419" s="2" t="str">
        <f>'Set a analizar'!C1388</f>
        <v>B16</v>
      </c>
      <c r="D419" s="2">
        <f>'Set a analizar'!D1388</f>
        <v>16</v>
      </c>
      <c r="E419" s="2" t="str">
        <f>'Set a analizar'!E1388</f>
        <v>C4</v>
      </c>
      <c r="F419" s="2" t="str">
        <f>'Set a analizar'!F1388</f>
        <v>Combination</v>
      </c>
      <c r="G419" s="2" t="str">
        <f>'Set a analizar'!G1388</f>
        <v>Min</v>
      </c>
      <c r="H419" s="2">
        <f>'Set a analizar'!H1388</f>
        <v>3.2054</v>
      </c>
      <c r="I419" s="2">
        <f>'Set a analizar'!I1388</f>
        <v>0</v>
      </c>
      <c r="J419" s="2">
        <f>'Set a analizar'!J1388</f>
        <v>-1.8102</v>
      </c>
      <c r="K419" s="2">
        <f>'Set a analizar'!K1388</f>
        <v>0</v>
      </c>
      <c r="L419" s="2">
        <f>'Set a analizar'!L1388</f>
        <v>0</v>
      </c>
      <c r="M419" s="2">
        <f>'Set a analizar'!M1388</f>
        <v>0</v>
      </c>
      <c r="N419" s="2">
        <f>'Set a analizar'!N1388</f>
        <v>4.8771000000000004</v>
      </c>
      <c r="O419" s="2">
        <f>'Set a analizar'!O1388</f>
        <v>46128</v>
      </c>
      <c r="P419" s="2">
        <f>'Set a analizar'!P1388</f>
        <v>0.46789999999999998</v>
      </c>
      <c r="Q419" s="2">
        <f>'Set a analizar'!Q1388</f>
        <v>0</v>
      </c>
    </row>
    <row r="420" spans="2:17" ht="30" x14ac:dyDescent="0.25">
      <c r="B420" s="2">
        <f>'Set a analizar'!B1389</f>
        <v>-1</v>
      </c>
      <c r="C420" s="2" t="str">
        <f>'Set a analizar'!C1389</f>
        <v>B16</v>
      </c>
      <c r="D420" s="2">
        <f>'Set a analizar'!D1389</f>
        <v>16</v>
      </c>
      <c r="E420" s="2" t="str">
        <f>'Set a analizar'!E1389</f>
        <v>C4</v>
      </c>
      <c r="F420" s="2" t="str">
        <f>'Set a analizar'!F1389</f>
        <v>Combination</v>
      </c>
      <c r="G420" s="2" t="str">
        <f>'Set a analizar'!G1389</f>
        <v>Min</v>
      </c>
      <c r="H420" s="2">
        <f>'Set a analizar'!H1389</f>
        <v>3.6732999999999998</v>
      </c>
      <c r="I420" s="2">
        <f>'Set a analizar'!I1389</f>
        <v>0</v>
      </c>
      <c r="J420" s="2">
        <f>'Set a analizar'!J1389</f>
        <v>-1.6786000000000001</v>
      </c>
      <c r="K420" s="2">
        <f>'Set a analizar'!K1389</f>
        <v>0</v>
      </c>
      <c r="L420" s="2">
        <f>'Set a analizar'!L1389</f>
        <v>0</v>
      </c>
      <c r="M420" s="2">
        <f>'Set a analizar'!M1389</f>
        <v>0</v>
      </c>
      <c r="N420" s="2">
        <f>'Set a analizar'!N1389</f>
        <v>5.6909000000000001</v>
      </c>
      <c r="O420" s="2">
        <f>'Set a analizar'!O1389</f>
        <v>46128</v>
      </c>
      <c r="P420" s="2">
        <f>'Set a analizar'!P1389</f>
        <v>0.93569999999999998</v>
      </c>
      <c r="Q420" s="2">
        <f>'Set a analizar'!Q1389</f>
        <v>0</v>
      </c>
    </row>
    <row r="421" spans="2:17" ht="30" x14ac:dyDescent="0.25">
      <c r="B421" s="2">
        <f>'Set a analizar'!B1390</f>
        <v>-1</v>
      </c>
      <c r="C421" s="2" t="str">
        <f>'Set a analizar'!C1390</f>
        <v>B16</v>
      </c>
      <c r="D421" s="2">
        <f>'Set a analizar'!D1390</f>
        <v>16</v>
      </c>
      <c r="E421" s="2" t="str">
        <f>'Set a analizar'!E1390</f>
        <v>C4</v>
      </c>
      <c r="F421" s="2" t="str">
        <f>'Set a analizar'!F1390</f>
        <v>Combination</v>
      </c>
      <c r="G421" s="2" t="str">
        <f>'Set a analizar'!G1390</f>
        <v>Min</v>
      </c>
      <c r="H421" s="2">
        <f>'Set a analizar'!H1390</f>
        <v>3.6732999999999998</v>
      </c>
      <c r="I421" s="2">
        <f>'Set a analizar'!I1390</f>
        <v>0</v>
      </c>
      <c r="J421" s="2">
        <f>'Set a analizar'!J1390</f>
        <v>-0.46589999999999998</v>
      </c>
      <c r="K421" s="2">
        <f>'Set a analizar'!K1390</f>
        <v>0</v>
      </c>
      <c r="L421" s="2">
        <f>'Set a analizar'!L1390</f>
        <v>0</v>
      </c>
      <c r="M421" s="2">
        <f>'Set a analizar'!M1390</f>
        <v>0</v>
      </c>
      <c r="N421" s="2">
        <f>'Set a analizar'!N1390</f>
        <v>5.7335000000000003</v>
      </c>
      <c r="O421" s="2">
        <f>'Set a analizar'!O1390</f>
        <v>46158</v>
      </c>
      <c r="P421" s="2">
        <f>'Set a analizar'!P1390</f>
        <v>0</v>
      </c>
      <c r="Q421" s="2">
        <f>'Set a analizar'!Q1390</f>
        <v>0</v>
      </c>
    </row>
    <row r="422" spans="2:17" ht="30" x14ac:dyDescent="0.25">
      <c r="B422" s="2">
        <f>'Set a analizar'!B1391</f>
        <v>-1</v>
      </c>
      <c r="C422" s="2" t="str">
        <f>'Set a analizar'!C1391</f>
        <v>B16</v>
      </c>
      <c r="D422" s="2">
        <f>'Set a analizar'!D1391</f>
        <v>16</v>
      </c>
      <c r="E422" s="2" t="str">
        <f>'Set a analizar'!E1391</f>
        <v>C4</v>
      </c>
      <c r="F422" s="2" t="str">
        <f>'Set a analizar'!F1391</f>
        <v>Combination</v>
      </c>
      <c r="G422" s="2" t="str">
        <f>'Set a analizar'!G1391</f>
        <v>Min</v>
      </c>
      <c r="H422" s="2">
        <f>'Set a analizar'!H1391</f>
        <v>4.1410999999999998</v>
      </c>
      <c r="I422" s="2">
        <f>'Set a analizar'!I1391</f>
        <v>0</v>
      </c>
      <c r="J422" s="2">
        <f>'Set a analizar'!J1391</f>
        <v>-0.33429999999999999</v>
      </c>
      <c r="K422" s="2">
        <f>'Set a analizar'!K1391</f>
        <v>0</v>
      </c>
      <c r="L422" s="2">
        <f>'Set a analizar'!L1391</f>
        <v>0</v>
      </c>
      <c r="M422" s="2">
        <f>'Set a analizar'!M1391</f>
        <v>0</v>
      </c>
      <c r="N422" s="2">
        <f>'Set a analizar'!N1391</f>
        <v>5.9199000000000002</v>
      </c>
      <c r="O422" s="2">
        <f>'Set a analizar'!O1391</f>
        <v>46158</v>
      </c>
      <c r="P422" s="2">
        <f>'Set a analizar'!P1391</f>
        <v>0.46789999999999998</v>
      </c>
      <c r="Q422" s="2">
        <f>'Set a analizar'!Q1391</f>
        <v>0</v>
      </c>
    </row>
    <row r="423" spans="2:17" ht="30" x14ac:dyDescent="0.25">
      <c r="B423" s="2">
        <f>'Set a analizar'!B1392</f>
        <v>-1</v>
      </c>
      <c r="C423" s="2" t="str">
        <f>'Set a analizar'!C1392</f>
        <v>B16</v>
      </c>
      <c r="D423" s="2">
        <f>'Set a analizar'!D1392</f>
        <v>16</v>
      </c>
      <c r="E423" s="2" t="str">
        <f>'Set a analizar'!E1392</f>
        <v>C4</v>
      </c>
      <c r="F423" s="2" t="str">
        <f>'Set a analizar'!F1392</f>
        <v>Combination</v>
      </c>
      <c r="G423" s="2" t="str">
        <f>'Set a analizar'!G1392</f>
        <v>Min</v>
      </c>
      <c r="H423" s="2">
        <f>'Set a analizar'!H1392</f>
        <v>4.609</v>
      </c>
      <c r="I423" s="2">
        <f>'Set a analizar'!I1392</f>
        <v>0</v>
      </c>
      <c r="J423" s="2">
        <f>'Set a analizar'!J1392</f>
        <v>-0.20269999999999999</v>
      </c>
      <c r="K423" s="2">
        <f>'Set a analizar'!K1392</f>
        <v>0</v>
      </c>
      <c r="L423" s="2">
        <f>'Set a analizar'!L1392</f>
        <v>0</v>
      </c>
      <c r="M423" s="2">
        <f>'Set a analizar'!M1392</f>
        <v>0</v>
      </c>
      <c r="N423" s="2">
        <f>'Set a analizar'!N1392</f>
        <v>6.0446</v>
      </c>
      <c r="O423" s="2">
        <f>'Set a analizar'!O1392</f>
        <v>46158</v>
      </c>
      <c r="P423" s="2">
        <f>'Set a analizar'!P1392</f>
        <v>0.93569999999999998</v>
      </c>
      <c r="Q423" s="2">
        <f>'Set a analizar'!Q1392</f>
        <v>0</v>
      </c>
    </row>
    <row r="424" spans="2:17" ht="30" x14ac:dyDescent="0.25">
      <c r="B424" s="2">
        <f>'Set a analizar'!B1393</f>
        <v>-1</v>
      </c>
      <c r="C424" s="2" t="str">
        <f>'Set a analizar'!C1393</f>
        <v>B16</v>
      </c>
      <c r="D424" s="2">
        <f>'Set a analizar'!D1393</f>
        <v>16</v>
      </c>
      <c r="E424" s="2" t="str">
        <f>'Set a analizar'!E1393</f>
        <v>C4</v>
      </c>
      <c r="F424" s="2" t="str">
        <f>'Set a analizar'!F1393</f>
        <v>Combination</v>
      </c>
      <c r="G424" s="2" t="str">
        <f>'Set a analizar'!G1393</f>
        <v>Min</v>
      </c>
      <c r="H424" s="2">
        <f>'Set a analizar'!H1393</f>
        <v>4.609</v>
      </c>
      <c r="I424" s="2">
        <f>'Set a analizar'!I1393</f>
        <v>0</v>
      </c>
      <c r="J424" s="2">
        <f>'Set a analizar'!J1393</f>
        <v>0.97809999999999997</v>
      </c>
      <c r="K424" s="2">
        <f>'Set a analizar'!K1393</f>
        <v>0</v>
      </c>
      <c r="L424" s="2">
        <f>'Set a analizar'!L1393</f>
        <v>0</v>
      </c>
      <c r="M424" s="2">
        <f>'Set a analizar'!M1393</f>
        <v>0</v>
      </c>
      <c r="N424" s="2">
        <f>'Set a analizar'!N1393</f>
        <v>6.0298999999999996</v>
      </c>
      <c r="O424" s="2">
        <f>'Set a analizar'!O1393</f>
        <v>46189</v>
      </c>
      <c r="P424" s="2">
        <f>'Set a analizar'!P1393</f>
        <v>0</v>
      </c>
      <c r="Q424" s="2">
        <f>'Set a analizar'!Q1393</f>
        <v>0</v>
      </c>
    </row>
    <row r="425" spans="2:17" ht="30" x14ac:dyDescent="0.25">
      <c r="B425" s="2">
        <f>'Set a analizar'!B1394</f>
        <v>-1</v>
      </c>
      <c r="C425" s="2" t="str">
        <f>'Set a analizar'!C1394</f>
        <v>B16</v>
      </c>
      <c r="D425" s="2">
        <f>'Set a analizar'!D1394</f>
        <v>16</v>
      </c>
      <c r="E425" s="2" t="str">
        <f>'Set a analizar'!E1394</f>
        <v>C4</v>
      </c>
      <c r="F425" s="2" t="str">
        <f>'Set a analizar'!F1394</f>
        <v>Combination</v>
      </c>
      <c r="G425" s="2" t="str">
        <f>'Set a analizar'!G1394</f>
        <v>Min</v>
      </c>
      <c r="H425" s="2">
        <f>'Set a analizar'!H1394</f>
        <v>5.0769000000000002</v>
      </c>
      <c r="I425" s="2">
        <f>'Set a analizar'!I1394</f>
        <v>0</v>
      </c>
      <c r="J425" s="2">
        <f>'Set a analizar'!J1394</f>
        <v>1.1095999999999999</v>
      </c>
      <c r="K425" s="2">
        <f>'Set a analizar'!K1394</f>
        <v>0</v>
      </c>
      <c r="L425" s="2">
        <f>'Set a analizar'!L1394</f>
        <v>0</v>
      </c>
      <c r="M425" s="2">
        <f>'Set a analizar'!M1394</f>
        <v>0</v>
      </c>
      <c r="N425" s="2">
        <f>'Set a analizar'!N1394</f>
        <v>5.5407999999999999</v>
      </c>
      <c r="O425" s="2">
        <f>'Set a analizar'!O1394</f>
        <v>46189</v>
      </c>
      <c r="P425" s="2">
        <f>'Set a analizar'!P1394</f>
        <v>0.46789999999999998</v>
      </c>
      <c r="Q425" s="2">
        <f>'Set a analizar'!Q1394</f>
        <v>0</v>
      </c>
    </row>
    <row r="426" spans="2:17" ht="30" x14ac:dyDescent="0.25">
      <c r="B426" s="2">
        <f>'Set a analizar'!B1395</f>
        <v>-1</v>
      </c>
      <c r="C426" s="2" t="str">
        <f>'Set a analizar'!C1395</f>
        <v>B16</v>
      </c>
      <c r="D426" s="2">
        <f>'Set a analizar'!D1395</f>
        <v>16</v>
      </c>
      <c r="E426" s="2" t="str">
        <f>'Set a analizar'!E1395</f>
        <v>C4</v>
      </c>
      <c r="F426" s="2" t="str">
        <f>'Set a analizar'!F1395</f>
        <v>Combination</v>
      </c>
      <c r="G426" s="2" t="str">
        <f>'Set a analizar'!G1395</f>
        <v>Min</v>
      </c>
      <c r="H426" s="2">
        <f>'Set a analizar'!H1395</f>
        <v>5.5446999999999997</v>
      </c>
      <c r="I426" s="2">
        <f>'Set a analizar'!I1395</f>
        <v>0</v>
      </c>
      <c r="J426" s="2">
        <f>'Set a analizar'!J1395</f>
        <v>1.2412000000000001</v>
      </c>
      <c r="K426" s="2">
        <f>'Set a analizar'!K1395</f>
        <v>0</v>
      </c>
      <c r="L426" s="2">
        <f>'Set a analizar'!L1395</f>
        <v>0</v>
      </c>
      <c r="M426" s="2">
        <f>'Set a analizar'!M1395</f>
        <v>0</v>
      </c>
      <c r="N426" s="2">
        <f>'Set a analizar'!N1395</f>
        <v>4.99</v>
      </c>
      <c r="O426" s="2">
        <f>'Set a analizar'!O1395</f>
        <v>46189</v>
      </c>
      <c r="P426" s="2">
        <f>'Set a analizar'!P1395</f>
        <v>0.93569999999999998</v>
      </c>
      <c r="Q426" s="2">
        <f>'Set a analizar'!Q1395</f>
        <v>0</v>
      </c>
    </row>
    <row r="427" spans="2:17" ht="30" x14ac:dyDescent="0.25">
      <c r="B427" s="2">
        <f>'Set a analizar'!B1396</f>
        <v>-1</v>
      </c>
      <c r="C427" s="2" t="str">
        <f>'Set a analizar'!C1396</f>
        <v>B16</v>
      </c>
      <c r="D427" s="2">
        <f>'Set a analizar'!D1396</f>
        <v>16</v>
      </c>
      <c r="E427" s="2" t="str">
        <f>'Set a analizar'!E1396</f>
        <v>C4</v>
      </c>
      <c r="F427" s="2" t="str">
        <f>'Set a analizar'!F1396</f>
        <v>Combination</v>
      </c>
      <c r="G427" s="2" t="str">
        <f>'Set a analizar'!G1396</f>
        <v>Min</v>
      </c>
      <c r="H427" s="2">
        <f>'Set a analizar'!H1396</f>
        <v>5.5446999999999997</v>
      </c>
      <c r="I427" s="2">
        <f>'Set a analizar'!I1396</f>
        <v>0</v>
      </c>
      <c r="J427" s="2">
        <f>'Set a analizar'!J1396</f>
        <v>2.2827999999999999</v>
      </c>
      <c r="K427" s="2">
        <f>'Set a analizar'!K1396</f>
        <v>0</v>
      </c>
      <c r="L427" s="2">
        <f>'Set a analizar'!L1396</f>
        <v>0</v>
      </c>
      <c r="M427" s="2">
        <f>'Set a analizar'!M1396</f>
        <v>0</v>
      </c>
      <c r="N427" s="2">
        <f>'Set a analizar'!N1396</f>
        <v>4.9222999999999999</v>
      </c>
      <c r="O427" s="2">
        <f>'Set a analizar'!O1396</f>
        <v>46219</v>
      </c>
      <c r="P427" s="2">
        <f>'Set a analizar'!P1396</f>
        <v>0</v>
      </c>
      <c r="Q427" s="2">
        <f>'Set a analizar'!Q1396</f>
        <v>0</v>
      </c>
    </row>
    <row r="428" spans="2:17" ht="30" x14ac:dyDescent="0.25">
      <c r="B428" s="2">
        <f>'Set a analizar'!B1397</f>
        <v>-1</v>
      </c>
      <c r="C428" s="2" t="str">
        <f>'Set a analizar'!C1397</f>
        <v>B16</v>
      </c>
      <c r="D428" s="2">
        <f>'Set a analizar'!D1397</f>
        <v>16</v>
      </c>
      <c r="E428" s="2" t="str">
        <f>'Set a analizar'!E1397</f>
        <v>C4</v>
      </c>
      <c r="F428" s="2" t="str">
        <f>'Set a analizar'!F1397</f>
        <v>Combination</v>
      </c>
      <c r="G428" s="2" t="str">
        <f>'Set a analizar'!G1397</f>
        <v>Min</v>
      </c>
      <c r="H428" s="2">
        <f>'Set a analizar'!H1397</f>
        <v>6.0125999999999999</v>
      </c>
      <c r="I428" s="2">
        <f>'Set a analizar'!I1397</f>
        <v>0</v>
      </c>
      <c r="J428" s="2">
        <f>'Set a analizar'!J1397</f>
        <v>2.4144000000000001</v>
      </c>
      <c r="K428" s="2">
        <f>'Set a analizar'!K1397</f>
        <v>0</v>
      </c>
      <c r="L428" s="2">
        <f>'Set a analizar'!L1397</f>
        <v>0</v>
      </c>
      <c r="M428" s="2">
        <f>'Set a analizar'!M1397</f>
        <v>0</v>
      </c>
      <c r="N428" s="2">
        <f>'Set a analizar'!N1397</f>
        <v>3.8224999999999998</v>
      </c>
      <c r="O428" s="2">
        <f>'Set a analizar'!O1397</f>
        <v>46219</v>
      </c>
      <c r="P428" s="2">
        <f>'Set a analizar'!P1397</f>
        <v>0.46789999999999998</v>
      </c>
      <c r="Q428" s="2">
        <f>'Set a analizar'!Q1397</f>
        <v>0</v>
      </c>
    </row>
    <row r="429" spans="2:17" ht="30" x14ac:dyDescent="0.25">
      <c r="B429" s="2">
        <f>'Set a analizar'!B1398</f>
        <v>-1</v>
      </c>
      <c r="C429" s="2" t="str">
        <f>'Set a analizar'!C1398</f>
        <v>B16</v>
      </c>
      <c r="D429" s="2">
        <f>'Set a analizar'!D1398</f>
        <v>16</v>
      </c>
      <c r="E429" s="2" t="str">
        <f>'Set a analizar'!E1398</f>
        <v>C4</v>
      </c>
      <c r="F429" s="2" t="str">
        <f>'Set a analizar'!F1398</f>
        <v>Combination</v>
      </c>
      <c r="G429" s="2" t="str">
        <f>'Set a analizar'!G1398</f>
        <v>Min</v>
      </c>
      <c r="H429" s="2">
        <f>'Set a analizar'!H1398</f>
        <v>6.4804000000000004</v>
      </c>
      <c r="I429" s="2">
        <f>'Set a analizar'!I1398</f>
        <v>0</v>
      </c>
      <c r="J429" s="2">
        <f>'Set a analizar'!J1398</f>
        <v>2.5459999999999998</v>
      </c>
      <c r="K429" s="2">
        <f>'Set a analizar'!K1398</f>
        <v>0</v>
      </c>
      <c r="L429" s="2">
        <f>'Set a analizar'!L1398</f>
        <v>0</v>
      </c>
      <c r="M429" s="2">
        <f>'Set a analizar'!M1398</f>
        <v>0</v>
      </c>
      <c r="N429" s="2">
        <f>'Set a analizar'!N1398</f>
        <v>2.6608999999999998</v>
      </c>
      <c r="O429" s="2">
        <f>'Set a analizar'!O1398</f>
        <v>46219</v>
      </c>
      <c r="P429" s="2">
        <f>'Set a analizar'!P1398</f>
        <v>0.93569999999999998</v>
      </c>
      <c r="Q429" s="2">
        <f>'Set a analizar'!Q1398</f>
        <v>0</v>
      </c>
    </row>
    <row r="430" spans="2:17" ht="30" x14ac:dyDescent="0.25">
      <c r="B430" s="2">
        <f>'Set a analizar'!B1399</f>
        <v>-1</v>
      </c>
      <c r="C430" s="2" t="str">
        <f>'Set a analizar'!C1399</f>
        <v>B16</v>
      </c>
      <c r="D430" s="2">
        <f>'Set a analizar'!D1399</f>
        <v>16</v>
      </c>
      <c r="E430" s="2" t="str">
        <f>'Set a analizar'!E1399</f>
        <v>C4</v>
      </c>
      <c r="F430" s="2" t="str">
        <f>'Set a analizar'!F1399</f>
        <v>Combination</v>
      </c>
      <c r="G430" s="2" t="str">
        <f>'Set a analizar'!G1399</f>
        <v>Min</v>
      </c>
      <c r="H430" s="2">
        <f>'Set a analizar'!H1399</f>
        <v>6.4804000000000004</v>
      </c>
      <c r="I430" s="2">
        <f>'Set a analizar'!I1399</f>
        <v>0</v>
      </c>
      <c r="J430" s="2">
        <f>'Set a analizar'!J1399</f>
        <v>3.0125999999999999</v>
      </c>
      <c r="K430" s="2">
        <f>'Set a analizar'!K1399</f>
        <v>0</v>
      </c>
      <c r="L430" s="2">
        <f>'Set a analizar'!L1399</f>
        <v>0</v>
      </c>
      <c r="M430" s="2">
        <f>'Set a analizar'!M1399</f>
        <v>0</v>
      </c>
      <c r="N430" s="2">
        <f>'Set a analizar'!N1399</f>
        <v>2.5575999999999999</v>
      </c>
      <c r="O430" s="2">
        <f>'Set a analizar'!O1399</f>
        <v>46250</v>
      </c>
      <c r="P430" s="2">
        <f>'Set a analizar'!P1399</f>
        <v>0</v>
      </c>
      <c r="Q430" s="2">
        <f>'Set a analizar'!Q1399</f>
        <v>0</v>
      </c>
    </row>
    <row r="431" spans="2:17" ht="30" x14ac:dyDescent="0.25">
      <c r="B431" s="2">
        <f>'Set a analizar'!B1400</f>
        <v>-1</v>
      </c>
      <c r="C431" s="2" t="str">
        <f>'Set a analizar'!C1400</f>
        <v>B16</v>
      </c>
      <c r="D431" s="2">
        <f>'Set a analizar'!D1400</f>
        <v>16</v>
      </c>
      <c r="E431" s="2" t="str">
        <f>'Set a analizar'!E1400</f>
        <v>C4</v>
      </c>
      <c r="F431" s="2" t="str">
        <f>'Set a analizar'!F1400</f>
        <v>Combination</v>
      </c>
      <c r="G431" s="2" t="str">
        <f>'Set a analizar'!G1400</f>
        <v>Min</v>
      </c>
      <c r="H431" s="2">
        <f>'Set a analizar'!H1400</f>
        <v>6.9482999999999997</v>
      </c>
      <c r="I431" s="2">
        <f>'Set a analizar'!I1400</f>
        <v>0</v>
      </c>
      <c r="J431" s="2">
        <f>'Set a analizar'!J1400</f>
        <v>3.1442000000000001</v>
      </c>
      <c r="K431" s="2">
        <f>'Set a analizar'!K1400</f>
        <v>0</v>
      </c>
      <c r="L431" s="2">
        <f>'Set a analizar'!L1400</f>
        <v>0</v>
      </c>
      <c r="M431" s="2">
        <f>'Set a analizar'!M1400</f>
        <v>0</v>
      </c>
      <c r="N431" s="2">
        <f>'Set a analizar'!N1400</f>
        <v>1.1164000000000001</v>
      </c>
      <c r="O431" s="2">
        <f>'Set a analizar'!O1400</f>
        <v>46250</v>
      </c>
      <c r="P431" s="2">
        <f>'Set a analizar'!P1400</f>
        <v>0.46789999999999998</v>
      </c>
      <c r="Q431" s="2">
        <f>'Set a analizar'!Q1400</f>
        <v>0</v>
      </c>
    </row>
    <row r="432" spans="2:17" ht="30" x14ac:dyDescent="0.25">
      <c r="B432" s="2">
        <f>'Set a analizar'!B1401</f>
        <v>-1</v>
      </c>
      <c r="C432" s="2" t="str">
        <f>'Set a analizar'!C1401</f>
        <v>B16</v>
      </c>
      <c r="D432" s="2">
        <f>'Set a analizar'!D1401</f>
        <v>16</v>
      </c>
      <c r="E432" s="2" t="str">
        <f>'Set a analizar'!E1401</f>
        <v>C4</v>
      </c>
      <c r="F432" s="2" t="str">
        <f>'Set a analizar'!F1401</f>
        <v>Combination</v>
      </c>
      <c r="G432" s="2" t="str">
        <f>'Set a analizar'!G1401</f>
        <v>Min</v>
      </c>
      <c r="H432" s="2">
        <f>'Set a analizar'!H1401</f>
        <v>7.4161000000000001</v>
      </c>
      <c r="I432" s="2">
        <f>'Set a analizar'!I1401</f>
        <v>0</v>
      </c>
      <c r="J432" s="2">
        <f>'Set a analizar'!J1401</f>
        <v>3.2757999999999998</v>
      </c>
      <c r="K432" s="2">
        <f>'Set a analizar'!K1401</f>
        <v>0</v>
      </c>
      <c r="L432" s="2">
        <f>'Set a analizar'!L1401</f>
        <v>0</v>
      </c>
      <c r="M432" s="2">
        <f>'Set a analizar'!M1401</f>
        <v>0</v>
      </c>
      <c r="N432" s="2">
        <f>'Set a analizar'!N1401</f>
        <v>-0.38650000000000001</v>
      </c>
      <c r="O432" s="2">
        <f>'Set a analizar'!O1401</f>
        <v>46250</v>
      </c>
      <c r="P432" s="2">
        <f>'Set a analizar'!P1401</f>
        <v>0.93569999999999998</v>
      </c>
      <c r="Q432" s="2">
        <f>'Set a analizar'!Q1401</f>
        <v>0</v>
      </c>
    </row>
    <row r="433" spans="2:17" ht="30" x14ac:dyDescent="0.25">
      <c r="B433" s="2">
        <f>'Set a analizar'!B1402</f>
        <v>-1</v>
      </c>
      <c r="C433" s="2" t="str">
        <f>'Set a analizar'!C1402</f>
        <v>B16</v>
      </c>
      <c r="D433" s="2">
        <f>'Set a analizar'!D1402</f>
        <v>16</v>
      </c>
      <c r="E433" s="2" t="str">
        <f>'Set a analizar'!E1402</f>
        <v>C4</v>
      </c>
      <c r="F433" s="2" t="str">
        <f>'Set a analizar'!F1402</f>
        <v>Combination</v>
      </c>
      <c r="G433" s="2" t="str">
        <f>'Set a analizar'!G1402</f>
        <v>Min</v>
      </c>
      <c r="H433" s="2">
        <f>'Set a analizar'!H1402</f>
        <v>7.4161000000000001</v>
      </c>
      <c r="I433" s="2">
        <f>'Set a analizar'!I1402</f>
        <v>0</v>
      </c>
      <c r="J433" s="2">
        <f>'Set a analizar'!J1402</f>
        <v>-1.3185</v>
      </c>
      <c r="K433" s="2">
        <f>'Set a analizar'!K1402</f>
        <v>0</v>
      </c>
      <c r="L433" s="2">
        <f>'Set a analizar'!L1402</f>
        <v>0</v>
      </c>
      <c r="M433" s="2">
        <f>'Set a analizar'!M1402</f>
        <v>0</v>
      </c>
      <c r="N433" s="2">
        <f>'Set a analizar'!N1402</f>
        <v>-1.1107</v>
      </c>
      <c r="O433" s="2">
        <f>'Set a analizar'!O1402</f>
        <v>46281</v>
      </c>
      <c r="P433" s="2">
        <f>'Set a analizar'!P1402</f>
        <v>0</v>
      </c>
      <c r="Q433" s="2">
        <f>'Set a analizar'!Q1402</f>
        <v>0</v>
      </c>
    </row>
    <row r="434" spans="2:17" ht="30" x14ac:dyDescent="0.25">
      <c r="B434" s="2">
        <f>'Set a analizar'!B1403</f>
        <v>-1</v>
      </c>
      <c r="C434" s="2" t="str">
        <f>'Set a analizar'!C1403</f>
        <v>B16</v>
      </c>
      <c r="D434" s="2">
        <f>'Set a analizar'!D1403</f>
        <v>16</v>
      </c>
      <c r="E434" s="2" t="str">
        <f>'Set a analizar'!E1403</f>
        <v>C4</v>
      </c>
      <c r="F434" s="2" t="str">
        <f>'Set a analizar'!F1403</f>
        <v>Combination</v>
      </c>
      <c r="G434" s="2" t="str">
        <f>'Set a analizar'!G1403</f>
        <v>Min</v>
      </c>
      <c r="H434" s="2">
        <f>'Set a analizar'!H1403</f>
        <v>7.8840000000000003</v>
      </c>
      <c r="I434" s="2">
        <f>'Set a analizar'!I1403</f>
        <v>0</v>
      </c>
      <c r="J434" s="2">
        <f>'Set a analizar'!J1403</f>
        <v>-1.1870000000000001</v>
      </c>
      <c r="K434" s="2">
        <f>'Set a analizar'!K1403</f>
        <v>0</v>
      </c>
      <c r="L434" s="2">
        <f>'Set a analizar'!L1403</f>
        <v>0</v>
      </c>
      <c r="M434" s="2">
        <f>'Set a analizar'!M1403</f>
        <v>0</v>
      </c>
      <c r="N434" s="2">
        <f>'Set a analizar'!N1403</f>
        <v>-0.52449999999999997</v>
      </c>
      <c r="O434" s="2">
        <f>'Set a analizar'!O1403</f>
        <v>46281</v>
      </c>
      <c r="P434" s="2">
        <f>'Set a analizar'!P1403</f>
        <v>0.46789999999999998</v>
      </c>
      <c r="Q434" s="2">
        <f>'Set a analizar'!Q1403</f>
        <v>0</v>
      </c>
    </row>
    <row r="435" spans="2:17" ht="30" x14ac:dyDescent="0.25">
      <c r="B435" s="2">
        <f>'Set a analizar'!B1404</f>
        <v>-1</v>
      </c>
      <c r="C435" s="2" t="str">
        <f>'Set a analizar'!C1404</f>
        <v>B16</v>
      </c>
      <c r="D435" s="2">
        <f>'Set a analizar'!D1404</f>
        <v>16</v>
      </c>
      <c r="E435" s="2" t="str">
        <f>'Set a analizar'!E1404</f>
        <v>C4</v>
      </c>
      <c r="F435" s="2" t="str">
        <f>'Set a analizar'!F1404</f>
        <v>Combination</v>
      </c>
      <c r="G435" s="2" t="str">
        <f>'Set a analizar'!G1404</f>
        <v>Min</v>
      </c>
      <c r="H435" s="2">
        <f>'Set a analizar'!H1404</f>
        <v>8.3519000000000005</v>
      </c>
      <c r="I435" s="2">
        <f>'Set a analizar'!I1404</f>
        <v>0</v>
      </c>
      <c r="J435" s="2">
        <f>'Set a analizar'!J1404</f>
        <v>-1.0553999999999999</v>
      </c>
      <c r="K435" s="2">
        <f>'Set a analizar'!K1404</f>
        <v>0</v>
      </c>
      <c r="L435" s="2">
        <f>'Set a analizar'!L1404</f>
        <v>0</v>
      </c>
      <c r="M435" s="2">
        <f>'Set a analizar'!M1404</f>
        <v>0</v>
      </c>
      <c r="N435" s="2">
        <f>'Set a analizar'!N1404</f>
        <v>0</v>
      </c>
      <c r="O435" s="2">
        <f>'Set a analizar'!O1404</f>
        <v>46281</v>
      </c>
      <c r="P435" s="2">
        <f>'Set a analizar'!P1404</f>
        <v>0.93569999999999998</v>
      </c>
      <c r="Q435" s="2">
        <f>'Set a analizar'!Q1404</f>
        <v>0</v>
      </c>
    </row>
    <row r="436" spans="2:17" ht="30" x14ac:dyDescent="0.25">
      <c r="B436" s="2">
        <f>'Set a analizar'!B1405</f>
        <v>-1</v>
      </c>
      <c r="C436" s="2" t="str">
        <f>'Set a analizar'!C1405</f>
        <v>B16</v>
      </c>
      <c r="D436" s="2">
        <f>'Set a analizar'!D1405</f>
        <v>16</v>
      </c>
      <c r="E436" s="2" t="str">
        <f>'Set a analizar'!E1405</f>
        <v>PPSC</v>
      </c>
      <c r="F436" s="2" t="str">
        <f>'Set a analizar'!F1405</f>
        <v>Combination</v>
      </c>
      <c r="G436" s="2">
        <f>'Set a analizar'!G1405</f>
        <v>0</v>
      </c>
      <c r="H436" s="2">
        <f>'Set a analizar'!H1405</f>
        <v>0.15</v>
      </c>
      <c r="I436" s="2">
        <f>'Set a analizar'!I1405</f>
        <v>0</v>
      </c>
      <c r="J436" s="2">
        <f>'Set a analizar'!J1405</f>
        <v>-12.682700000000001</v>
      </c>
      <c r="K436" s="2">
        <f>'Set a analizar'!K1405</f>
        <v>0</v>
      </c>
      <c r="L436" s="2">
        <f>'Set a analizar'!L1405</f>
        <v>0</v>
      </c>
      <c r="M436" s="2">
        <f>'Set a analizar'!M1405</f>
        <v>0</v>
      </c>
      <c r="N436" s="2">
        <f>'Set a analizar'!N1405</f>
        <v>-17.439299999999999</v>
      </c>
      <c r="O436" s="2">
        <f>'Set a analizar'!O1405</f>
        <v>46038</v>
      </c>
      <c r="P436" s="2">
        <f>'Set a analizar'!P1405</f>
        <v>0.15</v>
      </c>
      <c r="Q436" s="2">
        <f>'Set a analizar'!Q1405</f>
        <v>0</v>
      </c>
    </row>
    <row r="437" spans="2:17" ht="30" x14ac:dyDescent="0.25">
      <c r="B437" s="2">
        <f>'Set a analizar'!B1406</f>
        <v>-1</v>
      </c>
      <c r="C437" s="2" t="str">
        <f>'Set a analizar'!C1406</f>
        <v>B16</v>
      </c>
      <c r="D437" s="2">
        <f>'Set a analizar'!D1406</f>
        <v>16</v>
      </c>
      <c r="E437" s="2" t="str">
        <f>'Set a analizar'!E1406</f>
        <v>PPSC</v>
      </c>
      <c r="F437" s="2" t="str">
        <f>'Set a analizar'!F1406</f>
        <v>Combination</v>
      </c>
      <c r="G437" s="2">
        <f>'Set a analizar'!G1406</f>
        <v>0</v>
      </c>
      <c r="H437" s="2">
        <f>'Set a analizar'!H1406</f>
        <v>0.52549999999999997</v>
      </c>
      <c r="I437" s="2">
        <f>'Set a analizar'!I1406</f>
        <v>0</v>
      </c>
      <c r="J437" s="2">
        <f>'Set a analizar'!J1406</f>
        <v>-12.5654</v>
      </c>
      <c r="K437" s="2">
        <f>'Set a analizar'!K1406</f>
        <v>0</v>
      </c>
      <c r="L437" s="2">
        <f>'Set a analizar'!L1406</f>
        <v>0</v>
      </c>
      <c r="M437" s="2">
        <f>'Set a analizar'!M1406</f>
        <v>0</v>
      </c>
      <c r="N437" s="2">
        <f>'Set a analizar'!N1406</f>
        <v>-12.699400000000001</v>
      </c>
      <c r="O437" s="2">
        <f>'Set a analizar'!O1406</f>
        <v>46038</v>
      </c>
      <c r="P437" s="2">
        <f>'Set a analizar'!P1406</f>
        <v>0.52549999999999997</v>
      </c>
      <c r="Q437" s="2">
        <f>'Set a analizar'!Q1406</f>
        <v>0</v>
      </c>
    </row>
    <row r="438" spans="2:17" ht="30" x14ac:dyDescent="0.25">
      <c r="B438" s="2">
        <f>'Set a analizar'!B1407</f>
        <v>-1</v>
      </c>
      <c r="C438" s="2" t="str">
        <f>'Set a analizar'!C1407</f>
        <v>B16</v>
      </c>
      <c r="D438" s="2">
        <f>'Set a analizar'!D1407</f>
        <v>16</v>
      </c>
      <c r="E438" s="2" t="str">
        <f>'Set a analizar'!E1407</f>
        <v>PPSC</v>
      </c>
      <c r="F438" s="2" t="str">
        <f>'Set a analizar'!F1407</f>
        <v>Combination</v>
      </c>
      <c r="G438" s="2">
        <f>'Set a analizar'!G1407</f>
        <v>0</v>
      </c>
      <c r="H438" s="2">
        <f>'Set a analizar'!H1407</f>
        <v>0.90090000000000003</v>
      </c>
      <c r="I438" s="2">
        <f>'Set a analizar'!I1407</f>
        <v>0</v>
      </c>
      <c r="J438" s="2">
        <f>'Set a analizar'!J1407</f>
        <v>-12.4481</v>
      </c>
      <c r="K438" s="2">
        <f>'Set a analizar'!K1407</f>
        <v>0</v>
      </c>
      <c r="L438" s="2">
        <f>'Set a analizar'!L1407</f>
        <v>0</v>
      </c>
      <c r="M438" s="2">
        <f>'Set a analizar'!M1407</f>
        <v>0</v>
      </c>
      <c r="N438" s="2">
        <f>'Set a analizar'!N1407</f>
        <v>-8.0035000000000007</v>
      </c>
      <c r="O438" s="2">
        <f>'Set a analizar'!O1407</f>
        <v>46038</v>
      </c>
      <c r="P438" s="2">
        <f>'Set a analizar'!P1407</f>
        <v>0.90090000000000003</v>
      </c>
      <c r="Q438" s="2">
        <f>'Set a analizar'!Q1407</f>
        <v>0</v>
      </c>
    </row>
    <row r="439" spans="2:17" ht="30" x14ac:dyDescent="0.25">
      <c r="B439" s="2">
        <f>'Set a analizar'!B1408</f>
        <v>-1</v>
      </c>
      <c r="C439" s="2" t="str">
        <f>'Set a analizar'!C1408</f>
        <v>B16</v>
      </c>
      <c r="D439" s="2">
        <f>'Set a analizar'!D1408</f>
        <v>16</v>
      </c>
      <c r="E439" s="2" t="str">
        <f>'Set a analizar'!E1408</f>
        <v>PPSC</v>
      </c>
      <c r="F439" s="2" t="str">
        <f>'Set a analizar'!F1408</f>
        <v>Combination</v>
      </c>
      <c r="G439" s="2">
        <f>'Set a analizar'!G1408</f>
        <v>0</v>
      </c>
      <c r="H439" s="2">
        <f>'Set a analizar'!H1408</f>
        <v>0.90090000000000003</v>
      </c>
      <c r="I439" s="2">
        <f>'Set a analizar'!I1408</f>
        <v>0</v>
      </c>
      <c r="J439" s="2">
        <f>'Set a analizar'!J1408</f>
        <v>-10.119300000000001</v>
      </c>
      <c r="K439" s="2">
        <f>'Set a analizar'!K1408</f>
        <v>0</v>
      </c>
      <c r="L439" s="2">
        <f>'Set a analizar'!L1408</f>
        <v>0</v>
      </c>
      <c r="M439" s="2">
        <f>'Set a analizar'!M1408</f>
        <v>0</v>
      </c>
      <c r="N439" s="2">
        <f>'Set a analizar'!N1408</f>
        <v>-7.5332999999999997</v>
      </c>
      <c r="O439" s="2">
        <f>'Set a analizar'!O1408</f>
        <v>46069</v>
      </c>
      <c r="P439" s="2">
        <f>'Set a analizar'!P1408</f>
        <v>0</v>
      </c>
      <c r="Q439" s="2">
        <f>'Set a analizar'!Q1408</f>
        <v>0</v>
      </c>
    </row>
    <row r="440" spans="2:17" ht="30" x14ac:dyDescent="0.25">
      <c r="B440" s="2">
        <f>'Set a analizar'!B1409</f>
        <v>-1</v>
      </c>
      <c r="C440" s="2" t="str">
        <f>'Set a analizar'!C1409</f>
        <v>B16</v>
      </c>
      <c r="D440" s="2">
        <f>'Set a analizar'!D1409</f>
        <v>16</v>
      </c>
      <c r="E440" s="2" t="str">
        <f>'Set a analizar'!E1409</f>
        <v>PPSC</v>
      </c>
      <c r="F440" s="2" t="str">
        <f>'Set a analizar'!F1409</f>
        <v>Combination</v>
      </c>
      <c r="G440" s="2">
        <f>'Set a analizar'!G1409</f>
        <v>0</v>
      </c>
      <c r="H440" s="2">
        <f>'Set a analizar'!H1409</f>
        <v>1.3513999999999999</v>
      </c>
      <c r="I440" s="2">
        <f>'Set a analizar'!I1409</f>
        <v>0</v>
      </c>
      <c r="J440" s="2">
        <f>'Set a analizar'!J1409</f>
        <v>-9.9786000000000001</v>
      </c>
      <c r="K440" s="2">
        <f>'Set a analizar'!K1409</f>
        <v>0</v>
      </c>
      <c r="L440" s="2">
        <f>'Set a analizar'!L1409</f>
        <v>0</v>
      </c>
      <c r="M440" s="2">
        <f>'Set a analizar'!M1409</f>
        <v>0</v>
      </c>
      <c r="N440" s="2">
        <f>'Set a analizar'!N1409</f>
        <v>-3.0065</v>
      </c>
      <c r="O440" s="2">
        <f>'Set a analizar'!O1409</f>
        <v>46069</v>
      </c>
      <c r="P440" s="2">
        <f>'Set a analizar'!P1409</f>
        <v>0.45050000000000001</v>
      </c>
      <c r="Q440" s="2">
        <f>'Set a analizar'!Q1409</f>
        <v>0</v>
      </c>
    </row>
    <row r="441" spans="2:17" ht="30" x14ac:dyDescent="0.25">
      <c r="B441" s="2">
        <f>'Set a analizar'!B1410</f>
        <v>-1</v>
      </c>
      <c r="C441" s="2" t="str">
        <f>'Set a analizar'!C1410</f>
        <v>B16</v>
      </c>
      <c r="D441" s="2">
        <f>'Set a analizar'!D1410</f>
        <v>16</v>
      </c>
      <c r="E441" s="2" t="str">
        <f>'Set a analizar'!E1410</f>
        <v>PPSC</v>
      </c>
      <c r="F441" s="2" t="str">
        <f>'Set a analizar'!F1410</f>
        <v>Combination</v>
      </c>
      <c r="G441" s="2">
        <f>'Set a analizar'!G1410</f>
        <v>0</v>
      </c>
      <c r="H441" s="2">
        <f>'Set a analizar'!H1410</f>
        <v>1.8019000000000001</v>
      </c>
      <c r="I441" s="2">
        <f>'Set a analizar'!I1410</f>
        <v>0</v>
      </c>
      <c r="J441" s="2">
        <f>'Set a analizar'!J1410</f>
        <v>-9.8377999999999997</v>
      </c>
      <c r="K441" s="2">
        <f>'Set a analizar'!K1410</f>
        <v>0</v>
      </c>
      <c r="L441" s="2">
        <f>'Set a analizar'!L1410</f>
        <v>0</v>
      </c>
      <c r="M441" s="2">
        <f>'Set a analizar'!M1410</f>
        <v>0</v>
      </c>
      <c r="N441" s="2">
        <f>'Set a analizar'!N1410</f>
        <v>1.4568000000000001</v>
      </c>
      <c r="O441" s="2">
        <f>'Set a analizar'!O1410</f>
        <v>46069</v>
      </c>
      <c r="P441" s="2">
        <f>'Set a analizar'!P1410</f>
        <v>0.90090000000000003</v>
      </c>
      <c r="Q441" s="2">
        <f>'Set a analizar'!Q1410</f>
        <v>0</v>
      </c>
    </row>
    <row r="442" spans="2:17" ht="30" x14ac:dyDescent="0.25">
      <c r="B442" s="2">
        <f>'Set a analizar'!B1411</f>
        <v>-1</v>
      </c>
      <c r="C442" s="2" t="str">
        <f>'Set a analizar'!C1411</f>
        <v>B16</v>
      </c>
      <c r="D442" s="2">
        <f>'Set a analizar'!D1411</f>
        <v>16</v>
      </c>
      <c r="E442" s="2" t="str">
        <f>'Set a analizar'!E1411</f>
        <v>PPSC</v>
      </c>
      <c r="F442" s="2" t="str">
        <f>'Set a analizar'!F1411</f>
        <v>Combination</v>
      </c>
      <c r="G442" s="2">
        <f>'Set a analizar'!G1411</f>
        <v>0</v>
      </c>
      <c r="H442" s="2">
        <f>'Set a analizar'!H1411</f>
        <v>1.8019000000000001</v>
      </c>
      <c r="I442" s="2">
        <f>'Set a analizar'!I1411</f>
        <v>0</v>
      </c>
      <c r="J442" s="2">
        <f>'Set a analizar'!J1411</f>
        <v>-7.1886000000000001</v>
      </c>
      <c r="K442" s="2">
        <f>'Set a analizar'!K1411</f>
        <v>0</v>
      </c>
      <c r="L442" s="2">
        <f>'Set a analizar'!L1411</f>
        <v>0</v>
      </c>
      <c r="M442" s="2">
        <f>'Set a analizar'!M1411</f>
        <v>0</v>
      </c>
      <c r="N442" s="2">
        <f>'Set a analizar'!N1411</f>
        <v>1.8003</v>
      </c>
      <c r="O442" s="2">
        <f>'Set a analizar'!O1411</f>
        <v>46097</v>
      </c>
      <c r="P442" s="2">
        <f>'Set a analizar'!P1411</f>
        <v>0</v>
      </c>
      <c r="Q442" s="2">
        <f>'Set a analizar'!Q1411</f>
        <v>0</v>
      </c>
    </row>
    <row r="443" spans="2:17" ht="30" x14ac:dyDescent="0.25">
      <c r="B443" s="2">
        <f>'Set a analizar'!B1412</f>
        <v>-1</v>
      </c>
      <c r="C443" s="2" t="str">
        <f>'Set a analizar'!C1412</f>
        <v>B16</v>
      </c>
      <c r="D443" s="2">
        <f>'Set a analizar'!D1412</f>
        <v>16</v>
      </c>
      <c r="E443" s="2" t="str">
        <f>'Set a analizar'!E1412</f>
        <v>PPSC</v>
      </c>
      <c r="F443" s="2" t="str">
        <f>'Set a analizar'!F1412</f>
        <v>Combination</v>
      </c>
      <c r="G443" s="2">
        <f>'Set a analizar'!G1412</f>
        <v>0</v>
      </c>
      <c r="H443" s="2">
        <f>'Set a analizar'!H1412</f>
        <v>2.2696999999999998</v>
      </c>
      <c r="I443" s="2">
        <f>'Set a analizar'!I1412</f>
        <v>0</v>
      </c>
      <c r="J443" s="2">
        <f>'Set a analizar'!J1412</f>
        <v>-7.0423999999999998</v>
      </c>
      <c r="K443" s="2">
        <f>'Set a analizar'!K1412</f>
        <v>0</v>
      </c>
      <c r="L443" s="2">
        <f>'Set a analizar'!L1412</f>
        <v>0</v>
      </c>
      <c r="M443" s="2">
        <f>'Set a analizar'!M1412</f>
        <v>0</v>
      </c>
      <c r="N443" s="2">
        <f>'Set a analizar'!N1412</f>
        <v>5.1292999999999997</v>
      </c>
      <c r="O443" s="2">
        <f>'Set a analizar'!O1412</f>
        <v>46097</v>
      </c>
      <c r="P443" s="2">
        <f>'Set a analizar'!P1412</f>
        <v>0.46789999999999998</v>
      </c>
      <c r="Q443" s="2">
        <f>'Set a analizar'!Q1412</f>
        <v>0</v>
      </c>
    </row>
    <row r="444" spans="2:17" ht="30" x14ac:dyDescent="0.25">
      <c r="B444" s="2">
        <f>'Set a analizar'!B1413</f>
        <v>-1</v>
      </c>
      <c r="C444" s="2" t="str">
        <f>'Set a analizar'!C1413</f>
        <v>B16</v>
      </c>
      <c r="D444" s="2">
        <f>'Set a analizar'!D1413</f>
        <v>16</v>
      </c>
      <c r="E444" s="2" t="str">
        <f>'Set a analizar'!E1413</f>
        <v>PPSC</v>
      </c>
      <c r="F444" s="2" t="str">
        <f>'Set a analizar'!F1413</f>
        <v>Combination</v>
      </c>
      <c r="G444" s="2">
        <f>'Set a analizar'!G1413</f>
        <v>0</v>
      </c>
      <c r="H444" s="2">
        <f>'Set a analizar'!H1413</f>
        <v>2.7376</v>
      </c>
      <c r="I444" s="2">
        <f>'Set a analizar'!I1413</f>
        <v>0</v>
      </c>
      <c r="J444" s="2">
        <f>'Set a analizar'!J1413</f>
        <v>-6.8962000000000003</v>
      </c>
      <c r="K444" s="2">
        <f>'Set a analizar'!K1413</f>
        <v>0</v>
      </c>
      <c r="L444" s="2">
        <f>'Set a analizar'!L1413</f>
        <v>0</v>
      </c>
      <c r="M444" s="2">
        <f>'Set a analizar'!M1413</f>
        <v>0</v>
      </c>
      <c r="N444" s="2">
        <f>'Set a analizar'!N1413</f>
        <v>8.39</v>
      </c>
      <c r="O444" s="2">
        <f>'Set a analizar'!O1413</f>
        <v>46097</v>
      </c>
      <c r="P444" s="2">
        <f>'Set a analizar'!P1413</f>
        <v>0.93569999999999998</v>
      </c>
      <c r="Q444" s="2">
        <f>'Set a analizar'!Q1413</f>
        <v>0</v>
      </c>
    </row>
    <row r="445" spans="2:17" ht="30" x14ac:dyDescent="0.25">
      <c r="B445" s="2">
        <f>'Set a analizar'!B1414</f>
        <v>-1</v>
      </c>
      <c r="C445" s="2" t="str">
        <f>'Set a analizar'!C1414</f>
        <v>B16</v>
      </c>
      <c r="D445" s="2">
        <f>'Set a analizar'!D1414</f>
        <v>16</v>
      </c>
      <c r="E445" s="2" t="str">
        <f>'Set a analizar'!E1414</f>
        <v>PPSC</v>
      </c>
      <c r="F445" s="2" t="str">
        <f>'Set a analizar'!F1414</f>
        <v>Combination</v>
      </c>
      <c r="G445" s="2">
        <f>'Set a analizar'!G1414</f>
        <v>0</v>
      </c>
      <c r="H445" s="2">
        <f>'Set a analizar'!H1414</f>
        <v>2.7376</v>
      </c>
      <c r="I445" s="2">
        <f>'Set a analizar'!I1414</f>
        <v>0</v>
      </c>
      <c r="J445" s="2">
        <f>'Set a analizar'!J1414</f>
        <v>-4.0412999999999997</v>
      </c>
      <c r="K445" s="2">
        <f>'Set a analizar'!K1414</f>
        <v>0</v>
      </c>
      <c r="L445" s="2">
        <f>'Set a analizar'!L1414</f>
        <v>0</v>
      </c>
      <c r="M445" s="2">
        <f>'Set a analizar'!M1414</f>
        <v>0</v>
      </c>
      <c r="N445" s="2">
        <f>'Set a analizar'!N1414</f>
        <v>8.6056000000000008</v>
      </c>
      <c r="O445" s="2">
        <f>'Set a analizar'!O1414</f>
        <v>46128</v>
      </c>
      <c r="P445" s="2">
        <f>'Set a analizar'!P1414</f>
        <v>0</v>
      </c>
      <c r="Q445" s="2">
        <f>'Set a analizar'!Q1414</f>
        <v>0</v>
      </c>
    </row>
    <row r="446" spans="2:17" ht="30" x14ac:dyDescent="0.25">
      <c r="B446" s="2">
        <f>'Set a analizar'!B1415</f>
        <v>-1</v>
      </c>
      <c r="C446" s="2" t="str">
        <f>'Set a analizar'!C1415</f>
        <v>B16</v>
      </c>
      <c r="D446" s="2">
        <f>'Set a analizar'!D1415</f>
        <v>16</v>
      </c>
      <c r="E446" s="2" t="str">
        <f>'Set a analizar'!E1415</f>
        <v>PPSC</v>
      </c>
      <c r="F446" s="2" t="str">
        <f>'Set a analizar'!F1415</f>
        <v>Combination</v>
      </c>
      <c r="G446" s="2">
        <f>'Set a analizar'!G1415</f>
        <v>0</v>
      </c>
      <c r="H446" s="2">
        <f>'Set a analizar'!H1415</f>
        <v>3.2054</v>
      </c>
      <c r="I446" s="2">
        <f>'Set a analizar'!I1415</f>
        <v>0</v>
      </c>
      <c r="J446" s="2">
        <f>'Set a analizar'!J1415</f>
        <v>-3.8950999999999998</v>
      </c>
      <c r="K446" s="2">
        <f>'Set a analizar'!K1415</f>
        <v>0</v>
      </c>
      <c r="L446" s="2">
        <f>'Set a analizar'!L1415</f>
        <v>0</v>
      </c>
      <c r="M446" s="2">
        <f>'Set a analizar'!M1415</f>
        <v>0</v>
      </c>
      <c r="N446" s="2">
        <f>'Set a analizar'!N1415</f>
        <v>10.4621</v>
      </c>
      <c r="O446" s="2">
        <f>'Set a analizar'!O1415</f>
        <v>46128</v>
      </c>
      <c r="P446" s="2">
        <f>'Set a analizar'!P1415</f>
        <v>0.46789999999999998</v>
      </c>
      <c r="Q446" s="2">
        <f>'Set a analizar'!Q1415</f>
        <v>0</v>
      </c>
    </row>
    <row r="447" spans="2:17" ht="30" x14ac:dyDescent="0.25">
      <c r="B447" s="2">
        <f>'Set a analizar'!B1416</f>
        <v>-1</v>
      </c>
      <c r="C447" s="2" t="str">
        <f>'Set a analizar'!C1416</f>
        <v>B16</v>
      </c>
      <c r="D447" s="2">
        <f>'Set a analizar'!D1416</f>
        <v>16</v>
      </c>
      <c r="E447" s="2" t="str">
        <f>'Set a analizar'!E1416</f>
        <v>PPSC</v>
      </c>
      <c r="F447" s="2" t="str">
        <f>'Set a analizar'!F1416</f>
        <v>Combination</v>
      </c>
      <c r="G447" s="2">
        <f>'Set a analizar'!G1416</f>
        <v>0</v>
      </c>
      <c r="H447" s="2">
        <f>'Set a analizar'!H1416</f>
        <v>3.6732999999999998</v>
      </c>
      <c r="I447" s="2">
        <f>'Set a analizar'!I1416</f>
        <v>0</v>
      </c>
      <c r="J447" s="2">
        <f>'Set a analizar'!J1416</f>
        <v>-3.7488999999999999</v>
      </c>
      <c r="K447" s="2">
        <f>'Set a analizar'!K1416</f>
        <v>0</v>
      </c>
      <c r="L447" s="2">
        <f>'Set a analizar'!L1416</f>
        <v>0</v>
      </c>
      <c r="M447" s="2">
        <f>'Set a analizar'!M1416</f>
        <v>0</v>
      </c>
      <c r="N447" s="2">
        <f>'Set a analizar'!N1416</f>
        <v>12.250299999999999</v>
      </c>
      <c r="O447" s="2">
        <f>'Set a analizar'!O1416</f>
        <v>46128</v>
      </c>
      <c r="P447" s="2">
        <f>'Set a analizar'!P1416</f>
        <v>0.93569999999999998</v>
      </c>
      <c r="Q447" s="2">
        <f>'Set a analizar'!Q1416</f>
        <v>0</v>
      </c>
    </row>
    <row r="448" spans="2:17" ht="30" x14ac:dyDescent="0.25">
      <c r="B448" s="2">
        <f>'Set a analizar'!B1417</f>
        <v>-1</v>
      </c>
      <c r="C448" s="2" t="str">
        <f>'Set a analizar'!C1417</f>
        <v>B16</v>
      </c>
      <c r="D448" s="2">
        <f>'Set a analizar'!D1417</f>
        <v>16</v>
      </c>
      <c r="E448" s="2" t="str">
        <f>'Set a analizar'!E1417</f>
        <v>PPSC</v>
      </c>
      <c r="F448" s="2" t="str">
        <f>'Set a analizar'!F1417</f>
        <v>Combination</v>
      </c>
      <c r="G448" s="2">
        <f>'Set a analizar'!G1417</f>
        <v>0</v>
      </c>
      <c r="H448" s="2">
        <f>'Set a analizar'!H1417</f>
        <v>3.6732999999999998</v>
      </c>
      <c r="I448" s="2">
        <f>'Set a analizar'!I1417</f>
        <v>0</v>
      </c>
      <c r="J448" s="2">
        <f>'Set a analizar'!J1417</f>
        <v>-0.86029999999999995</v>
      </c>
      <c r="K448" s="2">
        <f>'Set a analizar'!K1417</f>
        <v>0</v>
      </c>
      <c r="L448" s="2">
        <f>'Set a analizar'!L1417</f>
        <v>0</v>
      </c>
      <c r="M448" s="2">
        <f>'Set a analizar'!M1417</f>
        <v>0</v>
      </c>
      <c r="N448" s="2">
        <f>'Set a analizar'!N1417</f>
        <v>12.341900000000001</v>
      </c>
      <c r="O448" s="2">
        <f>'Set a analizar'!O1417</f>
        <v>46158</v>
      </c>
      <c r="P448" s="2">
        <f>'Set a analizar'!P1417</f>
        <v>0</v>
      </c>
      <c r="Q448" s="2">
        <f>'Set a analizar'!Q1417</f>
        <v>0</v>
      </c>
    </row>
    <row r="449" spans="2:17" ht="30" x14ac:dyDescent="0.25">
      <c r="B449" s="2">
        <f>'Set a analizar'!B1418</f>
        <v>-1</v>
      </c>
      <c r="C449" s="2" t="str">
        <f>'Set a analizar'!C1418</f>
        <v>B16</v>
      </c>
      <c r="D449" s="2">
        <f>'Set a analizar'!D1418</f>
        <v>16</v>
      </c>
      <c r="E449" s="2" t="str">
        <f>'Set a analizar'!E1418</f>
        <v>PPSC</v>
      </c>
      <c r="F449" s="2" t="str">
        <f>'Set a analizar'!F1418</f>
        <v>Combination</v>
      </c>
      <c r="G449" s="2">
        <f>'Set a analizar'!G1418</f>
        <v>0</v>
      </c>
      <c r="H449" s="2">
        <f>'Set a analizar'!H1418</f>
        <v>4.1410999999999998</v>
      </c>
      <c r="I449" s="2">
        <f>'Set a analizar'!I1418</f>
        <v>0</v>
      </c>
      <c r="J449" s="2">
        <f>'Set a analizar'!J1418</f>
        <v>-0.71409999999999996</v>
      </c>
      <c r="K449" s="2">
        <f>'Set a analizar'!K1418</f>
        <v>0</v>
      </c>
      <c r="L449" s="2">
        <f>'Set a analizar'!L1418</f>
        <v>0</v>
      </c>
      <c r="M449" s="2">
        <f>'Set a analizar'!M1418</f>
        <v>0</v>
      </c>
      <c r="N449" s="2">
        <f>'Set a analizar'!N1418</f>
        <v>12.7102</v>
      </c>
      <c r="O449" s="2">
        <f>'Set a analizar'!O1418</f>
        <v>46158</v>
      </c>
      <c r="P449" s="2">
        <f>'Set a analizar'!P1418</f>
        <v>0.46789999999999998</v>
      </c>
      <c r="Q449" s="2">
        <f>'Set a analizar'!Q1418</f>
        <v>0</v>
      </c>
    </row>
    <row r="450" spans="2:17" ht="30" x14ac:dyDescent="0.25">
      <c r="B450" s="2">
        <f>'Set a analizar'!B1419</f>
        <v>-1</v>
      </c>
      <c r="C450" s="2" t="str">
        <f>'Set a analizar'!C1419</f>
        <v>B16</v>
      </c>
      <c r="D450" s="2">
        <f>'Set a analizar'!D1419</f>
        <v>16</v>
      </c>
      <c r="E450" s="2" t="str">
        <f>'Set a analizar'!E1419</f>
        <v>PPSC</v>
      </c>
      <c r="F450" s="2" t="str">
        <f>'Set a analizar'!F1419</f>
        <v>Combination</v>
      </c>
      <c r="G450" s="2">
        <f>'Set a analizar'!G1419</f>
        <v>0</v>
      </c>
      <c r="H450" s="2">
        <f>'Set a analizar'!H1419</f>
        <v>4.609</v>
      </c>
      <c r="I450" s="2">
        <f>'Set a analizar'!I1419</f>
        <v>0</v>
      </c>
      <c r="J450" s="2">
        <f>'Set a analizar'!J1419</f>
        <v>-0.56789999999999996</v>
      </c>
      <c r="K450" s="2">
        <f>'Set a analizar'!K1419</f>
        <v>0</v>
      </c>
      <c r="L450" s="2">
        <f>'Set a analizar'!L1419</f>
        <v>0</v>
      </c>
      <c r="M450" s="2">
        <f>'Set a analizar'!M1419</f>
        <v>0</v>
      </c>
      <c r="N450" s="2">
        <f>'Set a analizar'!N1419</f>
        <v>13.0101</v>
      </c>
      <c r="O450" s="2">
        <f>'Set a analizar'!O1419</f>
        <v>46158</v>
      </c>
      <c r="P450" s="2">
        <f>'Set a analizar'!P1419</f>
        <v>0.93569999999999998</v>
      </c>
      <c r="Q450" s="2">
        <f>'Set a analizar'!Q1419</f>
        <v>0</v>
      </c>
    </row>
    <row r="451" spans="2:17" ht="30" x14ac:dyDescent="0.25">
      <c r="B451" s="2">
        <f>'Set a analizar'!B1420</f>
        <v>-1</v>
      </c>
      <c r="C451" s="2" t="str">
        <f>'Set a analizar'!C1420</f>
        <v>B16</v>
      </c>
      <c r="D451" s="2">
        <f>'Set a analizar'!D1420</f>
        <v>16</v>
      </c>
      <c r="E451" s="2" t="str">
        <f>'Set a analizar'!E1420</f>
        <v>PPSC</v>
      </c>
      <c r="F451" s="2" t="str">
        <f>'Set a analizar'!F1420</f>
        <v>Combination</v>
      </c>
      <c r="G451" s="2">
        <f>'Set a analizar'!G1420</f>
        <v>0</v>
      </c>
      <c r="H451" s="2">
        <f>'Set a analizar'!H1420</f>
        <v>4.609</v>
      </c>
      <c r="I451" s="2">
        <f>'Set a analizar'!I1420</f>
        <v>0</v>
      </c>
      <c r="J451" s="2">
        <f>'Set a analizar'!J1420</f>
        <v>2.2561</v>
      </c>
      <c r="K451" s="2">
        <f>'Set a analizar'!K1420</f>
        <v>0</v>
      </c>
      <c r="L451" s="2">
        <f>'Set a analizar'!L1420</f>
        <v>0</v>
      </c>
      <c r="M451" s="2">
        <f>'Set a analizar'!M1420</f>
        <v>0</v>
      </c>
      <c r="N451" s="2">
        <f>'Set a analizar'!N1420</f>
        <v>12.978300000000001</v>
      </c>
      <c r="O451" s="2">
        <f>'Set a analizar'!O1420</f>
        <v>46189</v>
      </c>
      <c r="P451" s="2">
        <f>'Set a analizar'!P1420</f>
        <v>0</v>
      </c>
      <c r="Q451" s="2">
        <f>'Set a analizar'!Q1420</f>
        <v>0</v>
      </c>
    </row>
    <row r="452" spans="2:17" ht="30" x14ac:dyDescent="0.25">
      <c r="B452" s="2">
        <f>'Set a analizar'!B1421</f>
        <v>-1</v>
      </c>
      <c r="C452" s="2" t="str">
        <f>'Set a analizar'!C1421</f>
        <v>B16</v>
      </c>
      <c r="D452" s="2">
        <f>'Set a analizar'!D1421</f>
        <v>16</v>
      </c>
      <c r="E452" s="2" t="str">
        <f>'Set a analizar'!E1421</f>
        <v>PPSC</v>
      </c>
      <c r="F452" s="2" t="str">
        <f>'Set a analizar'!F1421</f>
        <v>Combination</v>
      </c>
      <c r="G452" s="2">
        <f>'Set a analizar'!G1421</f>
        <v>0</v>
      </c>
      <c r="H452" s="2">
        <f>'Set a analizar'!H1421</f>
        <v>5.0769000000000002</v>
      </c>
      <c r="I452" s="2">
        <f>'Set a analizar'!I1421</f>
        <v>0</v>
      </c>
      <c r="J452" s="2">
        <f>'Set a analizar'!J1421</f>
        <v>2.4022999999999999</v>
      </c>
      <c r="K452" s="2">
        <f>'Set a analizar'!K1421</f>
        <v>0</v>
      </c>
      <c r="L452" s="2">
        <f>'Set a analizar'!L1421</f>
        <v>0</v>
      </c>
      <c r="M452" s="2">
        <f>'Set a analizar'!M1421</f>
        <v>0</v>
      </c>
      <c r="N452" s="2">
        <f>'Set a analizar'!N1421</f>
        <v>11.8886</v>
      </c>
      <c r="O452" s="2">
        <f>'Set a analizar'!O1421</f>
        <v>46189</v>
      </c>
      <c r="P452" s="2">
        <f>'Set a analizar'!P1421</f>
        <v>0.46789999999999998</v>
      </c>
      <c r="Q452" s="2">
        <f>'Set a analizar'!Q1421</f>
        <v>0</v>
      </c>
    </row>
    <row r="453" spans="2:17" ht="30" x14ac:dyDescent="0.25">
      <c r="B453" s="2">
        <f>'Set a analizar'!B1422</f>
        <v>-1</v>
      </c>
      <c r="C453" s="2" t="str">
        <f>'Set a analizar'!C1422</f>
        <v>B16</v>
      </c>
      <c r="D453" s="2">
        <f>'Set a analizar'!D1422</f>
        <v>16</v>
      </c>
      <c r="E453" s="2" t="str">
        <f>'Set a analizar'!E1422</f>
        <v>PPSC</v>
      </c>
      <c r="F453" s="2" t="str">
        <f>'Set a analizar'!F1422</f>
        <v>Combination</v>
      </c>
      <c r="G453" s="2">
        <f>'Set a analizar'!G1422</f>
        <v>0</v>
      </c>
      <c r="H453" s="2">
        <f>'Set a analizar'!H1422</f>
        <v>5.5446999999999997</v>
      </c>
      <c r="I453" s="2">
        <f>'Set a analizar'!I1422</f>
        <v>0</v>
      </c>
      <c r="J453" s="2">
        <f>'Set a analizar'!J1422</f>
        <v>2.5485000000000002</v>
      </c>
      <c r="K453" s="2">
        <f>'Set a analizar'!K1422</f>
        <v>0</v>
      </c>
      <c r="L453" s="2">
        <f>'Set a analizar'!L1422</f>
        <v>0</v>
      </c>
      <c r="M453" s="2">
        <f>'Set a analizar'!M1422</f>
        <v>0</v>
      </c>
      <c r="N453" s="2">
        <f>'Set a analizar'!N1422</f>
        <v>10.730499999999999</v>
      </c>
      <c r="O453" s="2">
        <f>'Set a analizar'!O1422</f>
        <v>46189</v>
      </c>
      <c r="P453" s="2">
        <f>'Set a analizar'!P1422</f>
        <v>0.93569999999999998</v>
      </c>
      <c r="Q453" s="2">
        <f>'Set a analizar'!Q1422</f>
        <v>0</v>
      </c>
    </row>
    <row r="454" spans="2:17" ht="30" x14ac:dyDescent="0.25">
      <c r="B454" s="2">
        <f>'Set a analizar'!B1423</f>
        <v>-1</v>
      </c>
      <c r="C454" s="2" t="str">
        <f>'Set a analizar'!C1423</f>
        <v>B16</v>
      </c>
      <c r="D454" s="2">
        <f>'Set a analizar'!D1423</f>
        <v>16</v>
      </c>
      <c r="E454" s="2" t="str">
        <f>'Set a analizar'!E1423</f>
        <v>PPSC</v>
      </c>
      <c r="F454" s="2" t="str">
        <f>'Set a analizar'!F1423</f>
        <v>Combination</v>
      </c>
      <c r="G454" s="2">
        <f>'Set a analizar'!G1423</f>
        <v>0</v>
      </c>
      <c r="H454" s="2">
        <f>'Set a analizar'!H1423</f>
        <v>5.5446999999999997</v>
      </c>
      <c r="I454" s="2">
        <f>'Set a analizar'!I1423</f>
        <v>0</v>
      </c>
      <c r="J454" s="2">
        <f>'Set a analizar'!J1423</f>
        <v>5.0636999999999999</v>
      </c>
      <c r="K454" s="2">
        <f>'Set a analizar'!K1423</f>
        <v>0</v>
      </c>
      <c r="L454" s="2">
        <f>'Set a analizar'!L1423</f>
        <v>0</v>
      </c>
      <c r="M454" s="2">
        <f>'Set a analizar'!M1423</f>
        <v>0</v>
      </c>
      <c r="N454" s="2">
        <f>'Set a analizar'!N1423</f>
        <v>10.5844</v>
      </c>
      <c r="O454" s="2">
        <f>'Set a analizar'!O1423</f>
        <v>46219</v>
      </c>
      <c r="P454" s="2">
        <f>'Set a analizar'!P1423</f>
        <v>0</v>
      </c>
      <c r="Q454" s="2">
        <f>'Set a analizar'!Q1423</f>
        <v>0</v>
      </c>
    </row>
    <row r="455" spans="2:17" ht="30" x14ac:dyDescent="0.25">
      <c r="B455" s="2">
        <f>'Set a analizar'!B1424</f>
        <v>-1</v>
      </c>
      <c r="C455" s="2" t="str">
        <f>'Set a analizar'!C1424</f>
        <v>B16</v>
      </c>
      <c r="D455" s="2">
        <f>'Set a analizar'!D1424</f>
        <v>16</v>
      </c>
      <c r="E455" s="2" t="str">
        <f>'Set a analizar'!E1424</f>
        <v>PPSC</v>
      </c>
      <c r="F455" s="2" t="str">
        <f>'Set a analizar'!F1424</f>
        <v>Combination</v>
      </c>
      <c r="G455" s="2">
        <f>'Set a analizar'!G1424</f>
        <v>0</v>
      </c>
      <c r="H455" s="2">
        <f>'Set a analizar'!H1424</f>
        <v>6.0125999999999999</v>
      </c>
      <c r="I455" s="2">
        <f>'Set a analizar'!I1424</f>
        <v>0</v>
      </c>
      <c r="J455" s="2">
        <f>'Set a analizar'!J1424</f>
        <v>5.2099000000000002</v>
      </c>
      <c r="K455" s="2">
        <f>'Set a analizar'!K1424</f>
        <v>0</v>
      </c>
      <c r="L455" s="2">
        <f>'Set a analizar'!L1424</f>
        <v>0</v>
      </c>
      <c r="M455" s="2">
        <f>'Set a analizar'!M1424</f>
        <v>0</v>
      </c>
      <c r="N455" s="2">
        <f>'Set a analizar'!N1424</f>
        <v>8.1812000000000005</v>
      </c>
      <c r="O455" s="2">
        <f>'Set a analizar'!O1424</f>
        <v>46219</v>
      </c>
      <c r="P455" s="2">
        <f>'Set a analizar'!P1424</f>
        <v>0.46789999999999998</v>
      </c>
      <c r="Q455" s="2">
        <f>'Set a analizar'!Q1424</f>
        <v>0</v>
      </c>
    </row>
    <row r="456" spans="2:17" ht="30" x14ac:dyDescent="0.25">
      <c r="B456" s="2">
        <f>'Set a analizar'!B1425</f>
        <v>-1</v>
      </c>
      <c r="C456" s="2" t="str">
        <f>'Set a analizar'!C1425</f>
        <v>B16</v>
      </c>
      <c r="D456" s="2">
        <f>'Set a analizar'!D1425</f>
        <v>16</v>
      </c>
      <c r="E456" s="2" t="str">
        <f>'Set a analizar'!E1425</f>
        <v>PPSC</v>
      </c>
      <c r="F456" s="2" t="str">
        <f>'Set a analizar'!F1425</f>
        <v>Combination</v>
      </c>
      <c r="G456" s="2">
        <f>'Set a analizar'!G1425</f>
        <v>0</v>
      </c>
      <c r="H456" s="2">
        <f>'Set a analizar'!H1425</f>
        <v>6.4804000000000004</v>
      </c>
      <c r="I456" s="2">
        <f>'Set a analizar'!I1425</f>
        <v>0</v>
      </c>
      <c r="J456" s="2">
        <f>'Set a analizar'!J1425</f>
        <v>5.3560999999999996</v>
      </c>
      <c r="K456" s="2">
        <f>'Set a analizar'!K1425</f>
        <v>0</v>
      </c>
      <c r="L456" s="2">
        <f>'Set a analizar'!L1425</f>
        <v>0</v>
      </c>
      <c r="M456" s="2">
        <f>'Set a analizar'!M1425</f>
        <v>0</v>
      </c>
      <c r="N456" s="2">
        <f>'Set a analizar'!N1425</f>
        <v>5.7095000000000002</v>
      </c>
      <c r="O456" s="2">
        <f>'Set a analizar'!O1425</f>
        <v>46219</v>
      </c>
      <c r="P456" s="2">
        <f>'Set a analizar'!P1425</f>
        <v>0.93569999999999998</v>
      </c>
      <c r="Q456" s="2">
        <f>'Set a analizar'!Q1425</f>
        <v>0</v>
      </c>
    </row>
    <row r="457" spans="2:17" ht="30" x14ac:dyDescent="0.25">
      <c r="B457" s="2">
        <f>'Set a analizar'!B1426</f>
        <v>-1</v>
      </c>
      <c r="C457" s="2" t="str">
        <f>'Set a analizar'!C1426</f>
        <v>B16</v>
      </c>
      <c r="D457" s="2">
        <f>'Set a analizar'!D1426</f>
        <v>16</v>
      </c>
      <c r="E457" s="2" t="str">
        <f>'Set a analizar'!E1426</f>
        <v>PPSC</v>
      </c>
      <c r="F457" s="2" t="str">
        <f>'Set a analizar'!F1426</f>
        <v>Combination</v>
      </c>
      <c r="G457" s="2">
        <f>'Set a analizar'!G1426</f>
        <v>0</v>
      </c>
      <c r="H457" s="2">
        <f>'Set a analizar'!H1426</f>
        <v>6.4804000000000004</v>
      </c>
      <c r="I457" s="2">
        <f>'Set a analizar'!I1426</f>
        <v>0</v>
      </c>
      <c r="J457" s="2">
        <f>'Set a analizar'!J1426</f>
        <v>6.6054000000000004</v>
      </c>
      <c r="K457" s="2">
        <f>'Set a analizar'!K1426</f>
        <v>0</v>
      </c>
      <c r="L457" s="2">
        <f>'Set a analizar'!L1426</f>
        <v>0</v>
      </c>
      <c r="M457" s="2">
        <f>'Set a analizar'!M1426</f>
        <v>0</v>
      </c>
      <c r="N457" s="2">
        <f>'Set a analizar'!N1426</f>
        <v>5.4870000000000001</v>
      </c>
      <c r="O457" s="2">
        <f>'Set a analizar'!O1426</f>
        <v>46250</v>
      </c>
      <c r="P457" s="2">
        <f>'Set a analizar'!P1426</f>
        <v>0</v>
      </c>
      <c r="Q457" s="2">
        <f>'Set a analizar'!Q1426</f>
        <v>0</v>
      </c>
    </row>
    <row r="458" spans="2:17" ht="30" x14ac:dyDescent="0.25">
      <c r="B458" s="2">
        <f>'Set a analizar'!B1427</f>
        <v>-1</v>
      </c>
      <c r="C458" s="2" t="str">
        <f>'Set a analizar'!C1427</f>
        <v>B16</v>
      </c>
      <c r="D458" s="2">
        <f>'Set a analizar'!D1427</f>
        <v>16</v>
      </c>
      <c r="E458" s="2" t="str">
        <f>'Set a analizar'!E1427</f>
        <v>PPSC</v>
      </c>
      <c r="F458" s="2" t="str">
        <f>'Set a analizar'!F1427</f>
        <v>Combination</v>
      </c>
      <c r="G458" s="2">
        <f>'Set a analizar'!G1427</f>
        <v>0</v>
      </c>
      <c r="H458" s="2">
        <f>'Set a analizar'!H1427</f>
        <v>6.9482999999999997</v>
      </c>
      <c r="I458" s="2">
        <f>'Set a analizar'!I1427</f>
        <v>0</v>
      </c>
      <c r="J458" s="2">
        <f>'Set a analizar'!J1427</f>
        <v>6.7515999999999998</v>
      </c>
      <c r="K458" s="2">
        <f>'Set a analizar'!K1427</f>
        <v>0</v>
      </c>
      <c r="L458" s="2">
        <f>'Set a analizar'!L1427</f>
        <v>0</v>
      </c>
      <c r="M458" s="2">
        <f>'Set a analizar'!M1427</f>
        <v>0</v>
      </c>
      <c r="N458" s="2">
        <f>'Set a analizar'!N1427</f>
        <v>2.3624000000000001</v>
      </c>
      <c r="O458" s="2">
        <f>'Set a analizar'!O1427</f>
        <v>46250</v>
      </c>
      <c r="P458" s="2">
        <f>'Set a analizar'!P1427</f>
        <v>0.46789999999999998</v>
      </c>
      <c r="Q458" s="2">
        <f>'Set a analizar'!Q1427</f>
        <v>0</v>
      </c>
    </row>
    <row r="459" spans="2:17" ht="30" x14ac:dyDescent="0.25">
      <c r="B459" s="2">
        <f>'Set a analizar'!B1428</f>
        <v>-1</v>
      </c>
      <c r="C459" s="2" t="str">
        <f>'Set a analizar'!C1428</f>
        <v>B16</v>
      </c>
      <c r="D459" s="2">
        <f>'Set a analizar'!D1428</f>
        <v>16</v>
      </c>
      <c r="E459" s="2" t="str">
        <f>'Set a analizar'!E1428</f>
        <v>PPSC</v>
      </c>
      <c r="F459" s="2" t="str">
        <f>'Set a analizar'!F1428</f>
        <v>Combination</v>
      </c>
      <c r="G459" s="2">
        <f>'Set a analizar'!G1428</f>
        <v>0</v>
      </c>
      <c r="H459" s="2">
        <f>'Set a analizar'!H1428</f>
        <v>7.4161000000000001</v>
      </c>
      <c r="I459" s="2">
        <f>'Set a analizar'!I1428</f>
        <v>0</v>
      </c>
      <c r="J459" s="2">
        <f>'Set a analizar'!J1428</f>
        <v>6.8978000000000002</v>
      </c>
      <c r="K459" s="2">
        <f>'Set a analizar'!K1428</f>
        <v>0</v>
      </c>
      <c r="L459" s="2">
        <f>'Set a analizar'!L1428</f>
        <v>0</v>
      </c>
      <c r="M459" s="2">
        <f>'Set a analizar'!M1428</f>
        <v>0</v>
      </c>
      <c r="N459" s="2">
        <f>'Set a analizar'!N1428</f>
        <v>-0.83050000000000002</v>
      </c>
      <c r="O459" s="2">
        <f>'Set a analizar'!O1428</f>
        <v>46250</v>
      </c>
      <c r="P459" s="2">
        <f>'Set a analizar'!P1428</f>
        <v>0.93569999999999998</v>
      </c>
      <c r="Q459" s="2">
        <f>'Set a analizar'!Q1428</f>
        <v>0</v>
      </c>
    </row>
    <row r="460" spans="2:17" ht="30" x14ac:dyDescent="0.25">
      <c r="B460" s="2">
        <f>'Set a analizar'!B1429</f>
        <v>-1</v>
      </c>
      <c r="C460" s="2" t="str">
        <f>'Set a analizar'!C1429</f>
        <v>B16</v>
      </c>
      <c r="D460" s="2">
        <f>'Set a analizar'!D1429</f>
        <v>16</v>
      </c>
      <c r="E460" s="2" t="str">
        <f>'Set a analizar'!E1429</f>
        <v>PPSC</v>
      </c>
      <c r="F460" s="2" t="str">
        <f>'Set a analizar'!F1429</f>
        <v>Combination</v>
      </c>
      <c r="G460" s="2">
        <f>'Set a analizar'!G1429</f>
        <v>0</v>
      </c>
      <c r="H460" s="2">
        <f>'Set a analizar'!H1429</f>
        <v>7.4161000000000001</v>
      </c>
      <c r="I460" s="2">
        <f>'Set a analizar'!I1429</f>
        <v>0</v>
      </c>
      <c r="J460" s="2">
        <f>'Set a analizar'!J1429</f>
        <v>-2.6783000000000001</v>
      </c>
      <c r="K460" s="2">
        <f>'Set a analizar'!K1429</f>
        <v>0</v>
      </c>
      <c r="L460" s="2">
        <f>'Set a analizar'!L1429</f>
        <v>0</v>
      </c>
      <c r="M460" s="2">
        <f>'Set a analizar'!M1429</f>
        <v>0</v>
      </c>
      <c r="N460" s="2">
        <f>'Set a analizar'!N1429</f>
        <v>-2.3693</v>
      </c>
      <c r="O460" s="2">
        <f>'Set a analizar'!O1429</f>
        <v>46281</v>
      </c>
      <c r="P460" s="2">
        <f>'Set a analizar'!P1429</f>
        <v>0</v>
      </c>
      <c r="Q460" s="2">
        <f>'Set a analizar'!Q1429</f>
        <v>0</v>
      </c>
    </row>
    <row r="461" spans="2:17" ht="30" x14ac:dyDescent="0.25">
      <c r="B461" s="2">
        <f>'Set a analizar'!B1430</f>
        <v>-1</v>
      </c>
      <c r="C461" s="2" t="str">
        <f>'Set a analizar'!C1430</f>
        <v>B16</v>
      </c>
      <c r="D461" s="2">
        <f>'Set a analizar'!D1430</f>
        <v>16</v>
      </c>
      <c r="E461" s="2" t="str">
        <f>'Set a analizar'!E1430</f>
        <v>PPSC</v>
      </c>
      <c r="F461" s="2" t="str">
        <f>'Set a analizar'!F1430</f>
        <v>Combination</v>
      </c>
      <c r="G461" s="2">
        <f>'Set a analizar'!G1430</f>
        <v>0</v>
      </c>
      <c r="H461" s="2">
        <f>'Set a analizar'!H1430</f>
        <v>7.8840000000000003</v>
      </c>
      <c r="I461" s="2">
        <f>'Set a analizar'!I1430</f>
        <v>0</v>
      </c>
      <c r="J461" s="2">
        <f>'Set a analizar'!J1430</f>
        <v>-2.5320999999999998</v>
      </c>
      <c r="K461" s="2">
        <f>'Set a analizar'!K1430</f>
        <v>0</v>
      </c>
      <c r="L461" s="2">
        <f>'Set a analizar'!L1430</f>
        <v>0</v>
      </c>
      <c r="M461" s="2">
        <f>'Set a analizar'!M1430</f>
        <v>0</v>
      </c>
      <c r="N461" s="2">
        <f>'Set a analizar'!N1430</f>
        <v>-1.1505000000000001</v>
      </c>
      <c r="O461" s="2">
        <f>'Set a analizar'!O1430</f>
        <v>46281</v>
      </c>
      <c r="P461" s="2">
        <f>'Set a analizar'!P1430</f>
        <v>0.46789999999999998</v>
      </c>
      <c r="Q461" s="2">
        <f>'Set a analizar'!Q1430</f>
        <v>0</v>
      </c>
    </row>
    <row r="462" spans="2:17" ht="30" x14ac:dyDescent="0.25">
      <c r="B462" s="2">
        <f>'Set a analizar'!B1431</f>
        <v>-1</v>
      </c>
      <c r="C462" s="2" t="str">
        <f>'Set a analizar'!C1431</f>
        <v>B16</v>
      </c>
      <c r="D462" s="2">
        <f>'Set a analizar'!D1431</f>
        <v>16</v>
      </c>
      <c r="E462" s="2" t="str">
        <f>'Set a analizar'!E1431</f>
        <v>PPSC</v>
      </c>
      <c r="F462" s="2" t="str">
        <f>'Set a analizar'!F1431</f>
        <v>Combination</v>
      </c>
      <c r="G462" s="2">
        <f>'Set a analizar'!G1431</f>
        <v>0</v>
      </c>
      <c r="H462" s="2">
        <f>'Set a analizar'!H1431</f>
        <v>8.3519000000000005</v>
      </c>
      <c r="I462" s="2">
        <f>'Set a analizar'!I1431</f>
        <v>0</v>
      </c>
      <c r="J462" s="2">
        <f>'Set a analizar'!J1431</f>
        <v>-2.3858999999999999</v>
      </c>
      <c r="K462" s="2">
        <f>'Set a analizar'!K1431</f>
        <v>0</v>
      </c>
      <c r="L462" s="2">
        <f>'Set a analizar'!L1431</f>
        <v>0</v>
      </c>
      <c r="M462" s="2">
        <f>'Set a analizar'!M1431</f>
        <v>0</v>
      </c>
      <c r="N462" s="2">
        <f>'Set a analizar'!N1431</f>
        <v>0</v>
      </c>
      <c r="O462" s="2">
        <f>'Set a analizar'!O1431</f>
        <v>46281</v>
      </c>
      <c r="P462" s="2">
        <f>'Set a analizar'!P1431</f>
        <v>0.93569999999999998</v>
      </c>
      <c r="Q462" s="2">
        <f>'Set a analizar'!Q1431</f>
        <v>0</v>
      </c>
    </row>
    <row r="463" spans="2:17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</sheetData>
  <mergeCells count="39">
    <mergeCell ref="S64:U64"/>
    <mergeCell ref="W64:Y64"/>
    <mergeCell ref="S49:U49"/>
    <mergeCell ref="S54:U54"/>
    <mergeCell ref="W56:X56"/>
    <mergeCell ref="W58:Y58"/>
    <mergeCell ref="S60:U60"/>
    <mergeCell ref="Y25:AA25"/>
    <mergeCell ref="AD25:AF25"/>
    <mergeCell ref="Y26:AA26"/>
    <mergeCell ref="AD26:AF26"/>
    <mergeCell ref="W51:Y51"/>
    <mergeCell ref="Y27:AA27"/>
    <mergeCell ref="AD27:AF27"/>
    <mergeCell ref="W30:Y31"/>
    <mergeCell ref="W35:Y35"/>
    <mergeCell ref="W40:Y40"/>
    <mergeCell ref="W46:Y46"/>
    <mergeCell ref="Y9:AB9"/>
    <mergeCell ref="AD9:AG9"/>
    <mergeCell ref="S10:U10"/>
    <mergeCell ref="Y24:AA24"/>
    <mergeCell ref="AD24:AF24"/>
    <mergeCell ref="S66:U66"/>
    <mergeCell ref="S68:U68"/>
    <mergeCell ref="S77:U77"/>
    <mergeCell ref="S16:U16"/>
    <mergeCell ref="B2:B3"/>
    <mergeCell ref="C2:C3"/>
    <mergeCell ref="D2:D3"/>
    <mergeCell ref="E2:E3"/>
    <mergeCell ref="F2:F3"/>
    <mergeCell ref="G2:G3"/>
    <mergeCell ref="O2:O3"/>
    <mergeCell ref="Q2:Q3"/>
    <mergeCell ref="S30:U31"/>
    <mergeCell ref="S35:U35"/>
    <mergeCell ref="S36:U36"/>
    <mergeCell ref="S42:U4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674D-3CB7-4995-B326-43C8E552D07B}">
  <dimension ref="B1:J23"/>
  <sheetViews>
    <sheetView tabSelected="1" workbookViewId="0">
      <selection activeCell="G26" sqref="G26"/>
    </sheetView>
  </sheetViews>
  <sheetFormatPr baseColWidth="10" defaultRowHeight="15" x14ac:dyDescent="0.25"/>
  <sheetData>
    <row r="1" spans="2:10" ht="15.75" thickBot="1" x14ac:dyDescent="0.3"/>
    <row r="2" spans="2:10" x14ac:dyDescent="0.25">
      <c r="B2" s="16" t="s">
        <v>45</v>
      </c>
      <c r="C2" s="17"/>
      <c r="D2" s="18"/>
      <c r="G2" s="33" t="s">
        <v>140</v>
      </c>
      <c r="H2" s="34"/>
      <c r="I2" s="34"/>
      <c r="J2" s="35"/>
    </row>
    <row r="3" spans="2:10" x14ac:dyDescent="0.25">
      <c r="B3" s="4" t="s">
        <v>46</v>
      </c>
      <c r="C3" s="4">
        <v>0.5</v>
      </c>
      <c r="D3" s="4" t="s">
        <v>7</v>
      </c>
      <c r="G3" s="11"/>
      <c r="J3" s="12"/>
    </row>
    <row r="4" spans="2:10" x14ac:dyDescent="0.25">
      <c r="B4" s="4" t="s">
        <v>47</v>
      </c>
      <c r="C4" s="4">
        <v>0.25</v>
      </c>
      <c r="D4" s="4" t="s">
        <v>7</v>
      </c>
      <c r="G4" s="11"/>
      <c r="J4" s="12"/>
    </row>
    <row r="5" spans="2:10" x14ac:dyDescent="0.25">
      <c r="B5" s="4" t="s">
        <v>96</v>
      </c>
      <c r="C5" s="4">
        <v>5</v>
      </c>
      <c r="D5" s="4" t="s">
        <v>71</v>
      </c>
      <c r="G5" s="11"/>
      <c r="J5" s="12"/>
    </row>
    <row r="6" spans="2:10" x14ac:dyDescent="0.25">
      <c r="B6" s="4" t="s">
        <v>81</v>
      </c>
      <c r="C6" s="4">
        <f>C3-C5/100</f>
        <v>0.45</v>
      </c>
      <c r="D6" s="4" t="s">
        <v>7</v>
      </c>
      <c r="G6" s="11"/>
      <c r="J6" s="12"/>
    </row>
    <row r="7" spans="2:10" x14ac:dyDescent="0.25">
      <c r="G7" s="11"/>
      <c r="J7" s="12"/>
    </row>
    <row r="8" spans="2:10" x14ac:dyDescent="0.25">
      <c r="B8" s="16" t="s">
        <v>48</v>
      </c>
      <c r="C8" s="17"/>
      <c r="D8" s="18"/>
      <c r="G8" s="11"/>
      <c r="J8" s="12"/>
    </row>
    <row r="9" spans="2:10" x14ac:dyDescent="0.25">
      <c r="B9" s="4" t="s">
        <v>136</v>
      </c>
      <c r="C9" s="4">
        <v>5.49</v>
      </c>
      <c r="D9" s="4" t="s">
        <v>7</v>
      </c>
      <c r="G9" s="11"/>
      <c r="J9" s="12"/>
    </row>
    <row r="10" spans="2:10" x14ac:dyDescent="0.25">
      <c r="B10" s="4" t="s">
        <v>137</v>
      </c>
      <c r="C10" s="4">
        <v>5.95</v>
      </c>
      <c r="D10" s="4" t="s">
        <v>7</v>
      </c>
      <c r="G10" s="11"/>
      <c r="J10" s="12"/>
    </row>
    <row r="11" spans="2:10" x14ac:dyDescent="0.25">
      <c r="B11" s="4" t="s">
        <v>138</v>
      </c>
      <c r="C11" s="4">
        <v>6.41</v>
      </c>
      <c r="D11" s="4" t="s">
        <v>7</v>
      </c>
      <c r="G11" s="29" t="s">
        <v>141</v>
      </c>
      <c r="H11" s="15"/>
      <c r="I11" s="15"/>
      <c r="J11" s="32"/>
    </row>
    <row r="12" spans="2:10" x14ac:dyDescent="0.25">
      <c r="B12" s="4" t="s">
        <v>139</v>
      </c>
      <c r="C12" s="4">
        <v>8.35</v>
      </c>
      <c r="D12" s="4" t="s">
        <v>7</v>
      </c>
      <c r="G12" s="29" t="s">
        <v>144</v>
      </c>
      <c r="H12" s="15"/>
      <c r="I12">
        <f>C9/18.5</f>
        <v>0.29675675675675678</v>
      </c>
      <c r="J12" s="12" t="s">
        <v>142</v>
      </c>
    </row>
    <row r="13" spans="2:10" x14ac:dyDescent="0.25">
      <c r="B13" s="4" t="s">
        <v>50</v>
      </c>
      <c r="C13" s="4">
        <v>35</v>
      </c>
      <c r="D13" s="4" t="s">
        <v>52</v>
      </c>
      <c r="G13" s="29" t="s">
        <v>143</v>
      </c>
      <c r="H13" s="15"/>
      <c r="I13">
        <f>C10/21</f>
        <v>0.28333333333333333</v>
      </c>
      <c r="J13" s="12" t="s">
        <v>142</v>
      </c>
    </row>
    <row r="14" spans="2:10" x14ac:dyDescent="0.25">
      <c r="B14" s="4" t="s">
        <v>51</v>
      </c>
      <c r="C14" s="4">
        <f>4700*(SQRT(C13))/1000</f>
        <v>27.805574980568196</v>
      </c>
      <c r="D14" s="4" t="s">
        <v>56</v>
      </c>
      <c r="G14" s="29" t="s">
        <v>145</v>
      </c>
      <c r="H14" s="15"/>
      <c r="I14">
        <f>C11/21</f>
        <v>0.30523809523809525</v>
      </c>
      <c r="J14" s="12" t="s">
        <v>142</v>
      </c>
    </row>
    <row r="15" spans="2:10" ht="15.75" thickBot="1" x14ac:dyDescent="0.3">
      <c r="B15" s="4" t="s">
        <v>50</v>
      </c>
      <c r="C15" s="4">
        <f>C13*9.81*10</f>
        <v>3433.5</v>
      </c>
      <c r="D15" s="4" t="s">
        <v>53</v>
      </c>
      <c r="G15" s="30" t="s">
        <v>146</v>
      </c>
      <c r="H15" s="31"/>
      <c r="I15" s="13">
        <f>C12/18.5</f>
        <v>0.45135135135135135</v>
      </c>
      <c r="J15" s="14" t="s">
        <v>142</v>
      </c>
    </row>
    <row r="16" spans="2:10" x14ac:dyDescent="0.25">
      <c r="B16" s="4" t="s">
        <v>51</v>
      </c>
      <c r="C16" s="4">
        <f>151*((C15/10)^0.5)/1000*(1000*1000)</f>
        <v>2797985.5878828252</v>
      </c>
      <c r="D16" s="4" t="s">
        <v>53</v>
      </c>
    </row>
    <row r="17" spans="2:9" x14ac:dyDescent="0.25">
      <c r="B17" s="4" t="s">
        <v>54</v>
      </c>
      <c r="C17" s="4">
        <f>((C3^3)*(C4))/12</f>
        <v>2.6041666666666665E-3</v>
      </c>
      <c r="D17" s="4" t="s">
        <v>55</v>
      </c>
    </row>
    <row r="18" spans="2:9" x14ac:dyDescent="0.25">
      <c r="B18" s="4" t="s">
        <v>59</v>
      </c>
      <c r="C18" s="4">
        <v>420</v>
      </c>
      <c r="D18" s="4" t="s">
        <v>60</v>
      </c>
      <c r="G18" s="15"/>
      <c r="H18" s="15"/>
      <c r="I18" s="15"/>
    </row>
    <row r="19" spans="2:9" x14ac:dyDescent="0.25">
      <c r="B19" s="4" t="s">
        <v>59</v>
      </c>
      <c r="C19" s="4">
        <f>C18*98.1</f>
        <v>41202</v>
      </c>
      <c r="D19" s="4" t="s">
        <v>53</v>
      </c>
    </row>
    <row r="20" spans="2:9" x14ac:dyDescent="0.25">
      <c r="B20" s="5" t="s">
        <v>147</v>
      </c>
      <c r="C20">
        <v>200</v>
      </c>
      <c r="D20" s="5" t="s">
        <v>148</v>
      </c>
    </row>
    <row r="21" spans="2:9" x14ac:dyDescent="0.25">
      <c r="B21" s="4" t="s">
        <v>78</v>
      </c>
      <c r="C21" s="4">
        <v>3.0000000000000001E-3</v>
      </c>
      <c r="D21" s="4"/>
    </row>
    <row r="22" spans="2:9" x14ac:dyDescent="0.25">
      <c r="B22" s="4" t="s">
        <v>77</v>
      </c>
      <c r="C22" s="4">
        <v>2E-3</v>
      </c>
      <c r="D22" s="4"/>
    </row>
    <row r="23" spans="2:9" x14ac:dyDescent="0.25">
      <c r="B23" s="4" t="s">
        <v>104</v>
      </c>
      <c r="C23" s="4">
        <f>C3*C4</f>
        <v>0.125</v>
      </c>
      <c r="D23" s="4" t="s">
        <v>82</v>
      </c>
    </row>
  </sheetData>
  <mergeCells count="9">
    <mergeCell ref="G15:H15"/>
    <mergeCell ref="G11:J11"/>
    <mergeCell ref="G2:J2"/>
    <mergeCell ref="G18:I18"/>
    <mergeCell ref="B2:D2"/>
    <mergeCell ref="B8:D8"/>
    <mergeCell ref="G12:H12"/>
    <mergeCell ref="G13:H13"/>
    <mergeCell ref="G14:H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8665-60E9-4026-8BF1-3F82D4C88496}">
  <dimension ref="B1:O15"/>
  <sheetViews>
    <sheetView workbookViewId="0">
      <selection activeCell="K11" sqref="K11"/>
    </sheetView>
  </sheetViews>
  <sheetFormatPr baseColWidth="10" defaultRowHeight="15" x14ac:dyDescent="0.25"/>
  <cols>
    <col min="7" max="7" width="13.85546875" bestFit="1" customWidth="1"/>
  </cols>
  <sheetData>
    <row r="1" spans="2:15" x14ac:dyDescent="0.25">
      <c r="B1" s="4"/>
      <c r="C1" s="4" t="s">
        <v>150</v>
      </c>
      <c r="D1" s="4" t="s">
        <v>151</v>
      </c>
      <c r="E1" s="4" t="s">
        <v>109</v>
      </c>
      <c r="F1" s="4" t="s">
        <v>155</v>
      </c>
      <c r="G1" s="4" t="s">
        <v>156</v>
      </c>
      <c r="H1" s="4" t="s">
        <v>157</v>
      </c>
      <c r="I1" s="4" t="s">
        <v>158</v>
      </c>
      <c r="J1" s="5" t="s">
        <v>19</v>
      </c>
      <c r="K1" s="5" t="s">
        <v>21</v>
      </c>
      <c r="L1" t="s">
        <v>159</v>
      </c>
      <c r="N1">
        <v>2500</v>
      </c>
      <c r="O1" t="s">
        <v>160</v>
      </c>
    </row>
    <row r="2" spans="2:15" x14ac:dyDescent="0.25">
      <c r="B2" s="4" t="s">
        <v>149</v>
      </c>
      <c r="C2" s="4">
        <v>4.8</v>
      </c>
      <c r="D2" s="4">
        <v>5.3</v>
      </c>
      <c r="E2" s="4">
        <f>D2/C2</f>
        <v>1.1041666666666667</v>
      </c>
      <c r="F2" s="4">
        <f>C2*D2</f>
        <v>25.439999999999998</v>
      </c>
      <c r="G2" s="4">
        <f>F2*0.15</f>
        <v>3.8159999999999994</v>
      </c>
      <c r="H2" s="7">
        <f>G2*$N$1+F2*$N$2</f>
        <v>12083.999999999998</v>
      </c>
      <c r="I2" s="4">
        <f>F2*$N$3</f>
        <v>12719.999999999998</v>
      </c>
      <c r="J2">
        <f>($N$1*0.15+$N$2)*2</f>
        <v>950</v>
      </c>
      <c r="K2">
        <f>$N$3*2</f>
        <v>1000</v>
      </c>
      <c r="L2" s="15" t="s">
        <v>19</v>
      </c>
      <c r="M2" s="15"/>
      <c r="N2">
        <v>100</v>
      </c>
      <c r="O2" t="s">
        <v>161</v>
      </c>
    </row>
    <row r="3" spans="2:15" x14ac:dyDescent="0.25">
      <c r="B3" s="4" t="s">
        <v>152</v>
      </c>
      <c r="C3" s="4">
        <v>4.8</v>
      </c>
      <c r="D3" s="4">
        <v>5.75</v>
      </c>
      <c r="E3" s="4">
        <f t="shared" ref="E3:E5" si="0">D3/C3</f>
        <v>1.1979166666666667</v>
      </c>
      <c r="F3" s="4">
        <f t="shared" ref="F3:F5" si="1">C3*D3</f>
        <v>27.599999999999998</v>
      </c>
      <c r="G3" s="4">
        <f t="shared" ref="G3:G5" si="2">F3*0.15</f>
        <v>4.1399999999999997</v>
      </c>
      <c r="H3" s="7">
        <f t="shared" ref="H3:H5" si="3">G3*$N$1+F3*$N$2</f>
        <v>13110</v>
      </c>
      <c r="I3" s="4">
        <f t="shared" ref="I3:I5" si="4">F3*$N$3</f>
        <v>13799.999999999998</v>
      </c>
      <c r="J3">
        <f t="shared" ref="J3:J5" si="5">($N$1*0.15+$N$2)*2</f>
        <v>950</v>
      </c>
      <c r="K3">
        <f t="shared" ref="K3:K5" si="6">$N$3*2</f>
        <v>1000</v>
      </c>
      <c r="L3" s="15" t="s">
        <v>21</v>
      </c>
      <c r="M3" s="15"/>
      <c r="N3">
        <v>500</v>
      </c>
      <c r="O3" t="s">
        <v>161</v>
      </c>
    </row>
    <row r="4" spans="2:15" x14ac:dyDescent="0.25">
      <c r="B4" s="4" t="s">
        <v>153</v>
      </c>
      <c r="C4" s="4">
        <v>4.8</v>
      </c>
      <c r="D4" s="4">
        <v>6.24</v>
      </c>
      <c r="E4" s="4">
        <f t="shared" si="0"/>
        <v>1.3</v>
      </c>
      <c r="F4" s="4">
        <f t="shared" si="1"/>
        <v>29.951999999999998</v>
      </c>
      <c r="G4" s="4">
        <f t="shared" si="2"/>
        <v>4.4927999999999999</v>
      </c>
      <c r="H4" s="7">
        <f t="shared" si="3"/>
        <v>14227.2</v>
      </c>
      <c r="I4" s="4">
        <f t="shared" si="4"/>
        <v>14976</v>
      </c>
      <c r="J4">
        <f t="shared" si="5"/>
        <v>950</v>
      </c>
      <c r="K4">
        <f t="shared" si="6"/>
        <v>1000</v>
      </c>
    </row>
    <row r="5" spans="2:15" x14ac:dyDescent="0.25">
      <c r="B5" s="4" t="s">
        <v>154</v>
      </c>
      <c r="C5" s="4">
        <v>4.8</v>
      </c>
      <c r="D5" s="4">
        <v>8.15</v>
      </c>
      <c r="E5" s="4">
        <f t="shared" si="0"/>
        <v>1.6979166666666667</v>
      </c>
      <c r="F5" s="4">
        <f t="shared" si="1"/>
        <v>39.119999999999997</v>
      </c>
      <c r="G5" s="4">
        <f t="shared" si="2"/>
        <v>5.8679999999999994</v>
      </c>
      <c r="H5" s="7">
        <f t="shared" si="3"/>
        <v>18581.999999999996</v>
      </c>
      <c r="I5" s="4">
        <f t="shared" si="4"/>
        <v>19560</v>
      </c>
      <c r="J5">
        <f t="shared" si="5"/>
        <v>950</v>
      </c>
      <c r="K5">
        <f t="shared" si="6"/>
        <v>1000</v>
      </c>
    </row>
    <row r="7" spans="2:15" x14ac:dyDescent="0.25">
      <c r="B7" t="s">
        <v>162</v>
      </c>
    </row>
    <row r="8" spans="2:15" x14ac:dyDescent="0.25">
      <c r="C8" t="s">
        <v>168</v>
      </c>
      <c r="D8" t="s">
        <v>170</v>
      </c>
      <c r="E8" t="s">
        <v>169</v>
      </c>
      <c r="F8" t="s">
        <v>171</v>
      </c>
    </row>
    <row r="9" spans="2:15" x14ac:dyDescent="0.25">
      <c r="B9" t="s">
        <v>163</v>
      </c>
      <c r="C9">
        <f>J2*C2/2*(1-(1/3)*(C2/D2)^2)</f>
        <v>1656.6322534709861</v>
      </c>
      <c r="D9">
        <f>C9/1000</f>
        <v>1.6566322534709861</v>
      </c>
      <c r="E9">
        <f>K2*C2/2*(1-(1/3)*(C2/D2)^2)</f>
        <v>1743.8234247063012</v>
      </c>
      <c r="F9">
        <f>E9/1000</f>
        <v>1.7438234247063011</v>
      </c>
    </row>
    <row r="10" spans="2:15" x14ac:dyDescent="0.25">
      <c r="B10" t="s">
        <v>164</v>
      </c>
      <c r="C10">
        <f t="shared" ref="C10:C12" si="7">J3*C3/2*(1-(1/3)*(C3/D3)^2)</f>
        <v>1750.3848771266541</v>
      </c>
      <c r="D10">
        <f t="shared" ref="D10:D12" si="8">C10/1000</f>
        <v>1.7503848771266541</v>
      </c>
      <c r="E10">
        <f>K3*C3/2*(1-(1/3)*(C3/D3)^2)</f>
        <v>1842.5103969754255</v>
      </c>
      <c r="F10">
        <f t="shared" ref="F10:F12" si="9">E10/1000</f>
        <v>1.8425103969754255</v>
      </c>
    </row>
    <row r="11" spans="2:15" x14ac:dyDescent="0.25">
      <c r="B11" t="s">
        <v>165</v>
      </c>
      <c r="C11">
        <f t="shared" si="7"/>
        <v>1830.2958579881658</v>
      </c>
      <c r="D11">
        <f t="shared" si="8"/>
        <v>1.8302958579881659</v>
      </c>
      <c r="E11">
        <f>K4*C4/2*(1-(1/3)*(C4/D4)^2)</f>
        <v>1926.6272189349115</v>
      </c>
      <c r="F11">
        <f t="shared" si="9"/>
        <v>1.9266272189349116</v>
      </c>
    </row>
    <row r="12" spans="2:15" x14ac:dyDescent="0.25">
      <c r="B12" t="s">
        <v>166</v>
      </c>
      <c r="C12">
        <f t="shared" si="7"/>
        <v>2016.3784862057284</v>
      </c>
      <c r="D12">
        <f t="shared" si="8"/>
        <v>2.0163784862057286</v>
      </c>
      <c r="E12">
        <f>K5*C5/2*(1-(1/3)*(C5/D5)^2)</f>
        <v>2122.5036696902407</v>
      </c>
      <c r="F12">
        <f t="shared" si="9"/>
        <v>2.1225036696902406</v>
      </c>
    </row>
    <row r="15" spans="2:15" x14ac:dyDescent="0.25">
      <c r="B15" s="15" t="s">
        <v>167</v>
      </c>
      <c r="C15" s="15"/>
      <c r="D15" s="15"/>
      <c r="E15" s="15"/>
      <c r="F15" s="15"/>
      <c r="G15" s="15"/>
    </row>
  </sheetData>
  <mergeCells count="3">
    <mergeCell ref="L2:M2"/>
    <mergeCell ref="L3:M3"/>
    <mergeCell ref="B15:G15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Set a analizar</vt:lpstr>
      <vt:lpstr>B4</vt:lpstr>
      <vt:lpstr>B8</vt:lpstr>
      <vt:lpstr>B15</vt:lpstr>
      <vt:lpstr>B16</vt:lpstr>
      <vt:lpstr>Verificaciónde deformaciones</vt:lpstr>
      <vt:lpstr>Cagas tributarias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CAPRILE</dc:creator>
  <cp:lastModifiedBy>Pedro Valenzuela</cp:lastModifiedBy>
  <dcterms:created xsi:type="dcterms:W3CDTF">2026-05-24T00:26:40Z</dcterms:created>
  <dcterms:modified xsi:type="dcterms:W3CDTF">2026-05-25T00:48:46Z</dcterms:modified>
</cp:coreProperties>
</file>