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is\Desktop\chem\plot\"/>
    </mc:Choice>
  </mc:AlternateContent>
  <bookViews>
    <workbookView xWindow="0" yWindow="0" windowWidth="21570" windowHeight="814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E1847" i="1" l="1"/>
  <c r="D1847" i="1"/>
  <c r="C1847" i="1"/>
  <c r="E1841" i="1"/>
  <c r="D1841" i="1"/>
  <c r="C1841" i="1"/>
  <c r="H1846" i="1" s="1"/>
  <c r="E1835" i="1"/>
  <c r="D1835" i="1"/>
  <c r="C1835" i="1"/>
  <c r="F1834" i="1"/>
  <c r="F1830" i="1"/>
  <c r="E1829" i="1"/>
  <c r="H1835" i="1" s="1"/>
  <c r="D1829" i="1"/>
  <c r="C1829" i="1"/>
  <c r="E1823" i="1"/>
  <c r="D1823" i="1"/>
  <c r="C1823" i="1"/>
  <c r="F1823" i="1" s="1"/>
  <c r="F1821" i="1"/>
  <c r="F1819" i="1"/>
  <c r="F1817" i="1"/>
  <c r="E1817" i="1"/>
  <c r="H1819" i="1" s="1"/>
  <c r="D1817" i="1"/>
  <c r="G1822" i="1" s="1"/>
  <c r="C1817" i="1"/>
  <c r="E1811" i="1"/>
  <c r="D1811" i="1"/>
  <c r="C1811" i="1"/>
  <c r="G1811" i="1" s="1"/>
  <c r="E1805" i="1"/>
  <c r="D1805" i="1"/>
  <c r="C1805" i="1"/>
  <c r="G1810" i="1" s="1"/>
  <c r="E1799" i="1"/>
  <c r="D1799" i="1"/>
  <c r="C1799" i="1"/>
  <c r="F1798" i="1"/>
  <c r="F1795" i="1"/>
  <c r="F1793" i="1"/>
  <c r="E1793" i="1"/>
  <c r="D1793" i="1"/>
  <c r="C1793" i="1"/>
  <c r="H1798" i="1" s="1"/>
  <c r="E1787" i="1"/>
  <c r="D1787" i="1"/>
  <c r="C1787" i="1"/>
  <c r="E1781" i="1"/>
  <c r="D1781" i="1"/>
  <c r="C1781" i="1"/>
  <c r="H1785" i="1" s="1"/>
  <c r="E1775" i="1"/>
  <c r="D1775" i="1"/>
  <c r="C1775" i="1"/>
  <c r="E1769" i="1"/>
  <c r="D1769" i="1"/>
  <c r="C1769" i="1"/>
  <c r="H1774" i="1" s="1"/>
  <c r="E1763" i="1"/>
  <c r="D1763" i="1"/>
  <c r="C1763" i="1"/>
  <c r="G1763" i="1" s="1"/>
  <c r="E1757" i="1"/>
  <c r="D1757" i="1"/>
  <c r="C1757" i="1"/>
  <c r="G1762" i="1" s="1"/>
  <c r="E1751" i="1"/>
  <c r="D1751" i="1"/>
  <c r="C1751" i="1"/>
  <c r="F1750" i="1"/>
  <c r="F1747" i="1"/>
  <c r="G1746" i="1"/>
  <c r="F1745" i="1"/>
  <c r="E1745" i="1"/>
  <c r="H1748" i="1" s="1"/>
  <c r="D1745" i="1"/>
  <c r="G1747" i="1" s="1"/>
  <c r="C1745" i="1"/>
  <c r="E1739" i="1"/>
  <c r="D1739" i="1"/>
  <c r="C1739" i="1"/>
  <c r="G1735" i="1"/>
  <c r="F1734" i="1"/>
  <c r="E1733" i="1"/>
  <c r="D1733" i="1"/>
  <c r="C1733" i="1"/>
  <c r="H1737" i="1" s="1"/>
  <c r="E1727" i="1"/>
  <c r="D1727" i="1"/>
  <c r="C1727" i="1"/>
  <c r="F1725" i="1"/>
  <c r="F1721" i="1"/>
  <c r="E1721" i="1"/>
  <c r="D1721" i="1"/>
  <c r="C1721" i="1"/>
  <c r="H1726" i="1" s="1"/>
  <c r="E1715" i="1"/>
  <c r="D1715" i="1"/>
  <c r="C1715" i="1"/>
  <c r="E1709" i="1"/>
  <c r="D1709" i="1"/>
  <c r="C1709" i="1"/>
  <c r="H1841" i="1" l="1"/>
  <c r="G1846" i="1"/>
  <c r="H1721" i="1"/>
  <c r="G1774" i="1"/>
  <c r="F1771" i="1"/>
  <c r="H1795" i="1"/>
  <c r="G1835" i="1"/>
  <c r="G1843" i="1"/>
  <c r="F1842" i="1"/>
  <c r="H1847" i="1"/>
  <c r="G1715" i="1"/>
  <c r="G1726" i="1"/>
  <c r="F1723" i="1"/>
  <c r="F1727" i="1"/>
  <c r="F1738" i="1"/>
  <c r="H1750" i="1"/>
  <c r="H1745" i="1"/>
  <c r="H1747" i="1"/>
  <c r="G1750" i="1"/>
  <c r="H1771" i="1"/>
  <c r="H1787" i="1"/>
  <c r="G1787" i="1"/>
  <c r="G1795" i="1"/>
  <c r="F1794" i="1"/>
  <c r="F1797" i="1"/>
  <c r="H1799" i="1"/>
  <c r="H1844" i="1"/>
  <c r="G1842" i="1"/>
  <c r="H1845" i="1"/>
  <c r="H1749" i="1"/>
  <c r="H1769" i="1"/>
  <c r="H1773" i="1"/>
  <c r="G1783" i="1"/>
  <c r="H1843" i="1"/>
  <c r="H1725" i="1"/>
  <c r="F1775" i="1"/>
  <c r="F1786" i="1"/>
  <c r="H1793" i="1"/>
  <c r="G1798" i="1"/>
  <c r="F1845" i="1"/>
  <c r="G1714" i="1"/>
  <c r="H1723" i="1"/>
  <c r="H1736" i="1"/>
  <c r="G1739" i="1"/>
  <c r="F1746" i="1"/>
  <c r="F1749" i="1"/>
  <c r="H1751" i="1"/>
  <c r="F1769" i="1"/>
  <c r="F1773" i="1"/>
  <c r="F1782" i="1"/>
  <c r="H1796" i="1"/>
  <c r="G1794" i="1"/>
  <c r="H1797" i="1"/>
  <c r="H1822" i="1"/>
  <c r="H1817" i="1"/>
  <c r="H1821" i="1"/>
  <c r="H1833" i="1"/>
  <c r="G1831" i="1"/>
  <c r="F1841" i="1"/>
  <c r="F1843" i="1"/>
  <c r="F1846" i="1"/>
  <c r="G1709" i="1"/>
  <c r="G1713" i="1"/>
  <c r="G1727" i="1"/>
  <c r="F1760" i="1"/>
  <c r="G1772" i="1"/>
  <c r="G1775" i="1"/>
  <c r="H1784" i="1"/>
  <c r="G1805" i="1"/>
  <c r="H1806" i="1"/>
  <c r="F1808" i="1"/>
  <c r="G1809" i="1"/>
  <c r="H1810" i="1"/>
  <c r="F1811" i="1"/>
  <c r="G1820" i="1"/>
  <c r="G1823" i="1"/>
  <c r="H1832" i="1"/>
  <c r="H1709" i="1"/>
  <c r="F1711" i="1"/>
  <c r="G1712" i="1"/>
  <c r="H1713" i="1"/>
  <c r="F1722" i="1"/>
  <c r="G1723" i="1"/>
  <c r="H1724" i="1"/>
  <c r="F1726" i="1"/>
  <c r="H1727" i="1"/>
  <c r="F1733" i="1"/>
  <c r="G1734" i="1"/>
  <c r="H1735" i="1"/>
  <c r="F1737" i="1"/>
  <c r="G1738" i="1"/>
  <c r="G1745" i="1"/>
  <c r="H1746" i="1"/>
  <c r="F1748" i="1"/>
  <c r="G1749" i="1"/>
  <c r="F1751" i="1"/>
  <c r="H1757" i="1"/>
  <c r="F1759" i="1"/>
  <c r="G1760" i="1"/>
  <c r="H1761" i="1"/>
  <c r="F1770" i="1"/>
  <c r="G1771" i="1"/>
  <c r="H1772" i="1"/>
  <c r="F1774" i="1"/>
  <c r="H1775" i="1"/>
  <c r="F1781" i="1"/>
  <c r="G1782" i="1"/>
  <c r="H1783" i="1"/>
  <c r="F1785" i="1"/>
  <c r="G1786" i="1"/>
  <c r="G1793" i="1"/>
  <c r="H1794" i="1"/>
  <c r="F1796" i="1"/>
  <c r="G1797" i="1"/>
  <c r="F1799" i="1"/>
  <c r="H1805" i="1"/>
  <c r="F1807" i="1"/>
  <c r="G1808" i="1"/>
  <c r="H1809" i="1"/>
  <c r="F1818" i="1"/>
  <c r="G1819" i="1"/>
  <c r="H1820" i="1"/>
  <c r="F1822" i="1"/>
  <c r="H1823" i="1"/>
  <c r="F1829" i="1"/>
  <c r="G1830" i="1"/>
  <c r="H1831" i="1"/>
  <c r="F1833" i="1"/>
  <c r="G1834" i="1"/>
  <c r="G1841" i="1"/>
  <c r="H1842" i="1"/>
  <c r="F1844" i="1"/>
  <c r="G1845" i="1"/>
  <c r="F1847" i="1"/>
  <c r="H1710" i="1"/>
  <c r="H1714" i="1"/>
  <c r="F1715" i="1"/>
  <c r="H1739" i="1"/>
  <c r="G1757" i="1"/>
  <c r="G1761" i="1"/>
  <c r="G1711" i="1"/>
  <c r="F1714" i="1"/>
  <c r="H1715" i="1"/>
  <c r="G1722" i="1"/>
  <c r="F1736" i="1"/>
  <c r="H1738" i="1"/>
  <c r="G1748" i="1"/>
  <c r="G1751" i="1"/>
  <c r="F1758" i="1"/>
  <c r="G1759" i="1"/>
  <c r="H1760" i="1"/>
  <c r="F1762" i="1"/>
  <c r="H1763" i="1"/>
  <c r="G1770" i="1"/>
  <c r="G1781" i="1"/>
  <c r="H1782" i="1"/>
  <c r="F1784" i="1"/>
  <c r="G1785" i="1"/>
  <c r="H1786" i="1"/>
  <c r="F1787" i="1"/>
  <c r="G1796" i="1"/>
  <c r="G1799" i="1"/>
  <c r="F1806" i="1"/>
  <c r="G1807" i="1"/>
  <c r="H1808" i="1"/>
  <c r="F1810" i="1"/>
  <c r="H1811" i="1"/>
  <c r="G1818" i="1"/>
  <c r="G1829" i="1"/>
  <c r="H1830" i="1"/>
  <c r="F1832" i="1"/>
  <c r="G1833" i="1"/>
  <c r="H1834" i="1"/>
  <c r="F1835" i="1"/>
  <c r="G1844" i="1"/>
  <c r="G1847" i="1"/>
  <c r="F1712" i="1"/>
  <c r="G1724" i="1"/>
  <c r="H1758" i="1"/>
  <c r="H1762" i="1"/>
  <c r="F1763" i="1"/>
  <c r="F1710" i="1"/>
  <c r="H1712" i="1"/>
  <c r="G1733" i="1"/>
  <c r="H1734" i="1"/>
  <c r="G1737" i="1"/>
  <c r="F1739" i="1"/>
  <c r="F1709" i="1"/>
  <c r="G1710" i="1"/>
  <c r="H1711" i="1"/>
  <c r="F1713" i="1"/>
  <c r="G1721" i="1"/>
  <c r="H1722" i="1"/>
  <c r="F1724" i="1"/>
  <c r="G1725" i="1"/>
  <c r="H1733" i="1"/>
  <c r="F1735" i="1"/>
  <c r="G1736" i="1"/>
  <c r="F1757" i="1"/>
  <c r="G1758" i="1"/>
  <c r="H1759" i="1"/>
  <c r="F1761" i="1"/>
  <c r="G1769" i="1"/>
  <c r="H1770" i="1"/>
  <c r="F1772" i="1"/>
  <c r="G1773" i="1"/>
  <c r="H1781" i="1"/>
  <c r="F1783" i="1"/>
  <c r="G1784" i="1"/>
  <c r="F1805" i="1"/>
  <c r="G1806" i="1"/>
  <c r="H1807" i="1"/>
  <c r="F1809" i="1"/>
  <c r="G1817" i="1"/>
  <c r="H1818" i="1"/>
  <c r="F1820" i="1"/>
  <c r="G1821" i="1"/>
  <c r="H1829" i="1"/>
  <c r="F1831" i="1"/>
  <c r="G1832" i="1"/>
  <c r="E1079" i="1"/>
  <c r="D1079" i="1"/>
  <c r="C1079" i="1"/>
  <c r="E1073" i="1"/>
  <c r="D1073" i="1"/>
  <c r="C1073" i="1"/>
  <c r="E1067" i="1"/>
  <c r="D1067" i="1"/>
  <c r="C1067" i="1"/>
  <c r="E1061" i="1"/>
  <c r="D1061" i="1"/>
  <c r="C1061" i="1"/>
  <c r="E935" i="1"/>
  <c r="D935" i="1"/>
  <c r="C935" i="1"/>
  <c r="E929" i="1"/>
  <c r="D929" i="1"/>
  <c r="C929" i="1"/>
  <c r="E923" i="1"/>
  <c r="D923" i="1"/>
  <c r="C923" i="1"/>
  <c r="E917" i="1"/>
  <c r="D917" i="1"/>
  <c r="C917" i="1"/>
  <c r="F918" i="1" s="1"/>
  <c r="E911" i="1"/>
  <c r="D911" i="1"/>
  <c r="C911" i="1"/>
  <c r="E905" i="1"/>
  <c r="D905" i="1"/>
  <c r="C905" i="1"/>
  <c r="F907" i="1" s="1"/>
  <c r="E899" i="1"/>
  <c r="D899" i="1"/>
  <c r="C899" i="1"/>
  <c r="E893" i="1"/>
  <c r="D893" i="1"/>
  <c r="C893" i="1"/>
  <c r="F895" i="1" s="1"/>
  <c r="E887" i="1"/>
  <c r="D887" i="1"/>
  <c r="C887" i="1"/>
  <c r="E881" i="1"/>
  <c r="D881" i="1"/>
  <c r="C881" i="1"/>
  <c r="F881" i="1" s="1"/>
  <c r="E875" i="1"/>
  <c r="D875" i="1"/>
  <c r="C875" i="1"/>
  <c r="E869" i="1"/>
  <c r="D869" i="1"/>
  <c r="C869" i="1"/>
  <c r="F874" i="1" s="1"/>
  <c r="E863" i="1"/>
  <c r="D863" i="1"/>
  <c r="C863" i="1"/>
  <c r="E857" i="1"/>
  <c r="D857" i="1"/>
  <c r="C857" i="1"/>
  <c r="F862" i="1" s="1"/>
  <c r="E851" i="1"/>
  <c r="D851" i="1"/>
  <c r="C851" i="1"/>
  <c r="E845" i="1"/>
  <c r="D845" i="1"/>
  <c r="C845" i="1"/>
  <c r="E839" i="1"/>
  <c r="D839" i="1"/>
  <c r="C839" i="1"/>
  <c r="E833" i="1"/>
  <c r="D833" i="1"/>
  <c r="C833" i="1"/>
  <c r="E827" i="1"/>
  <c r="D827" i="1"/>
  <c r="C827" i="1"/>
  <c r="E821" i="1"/>
  <c r="D821" i="1"/>
  <c r="C821" i="1"/>
  <c r="F821" i="1" s="1"/>
  <c r="E815" i="1"/>
  <c r="D815" i="1"/>
  <c r="C815" i="1"/>
  <c r="E809" i="1"/>
  <c r="D809" i="1"/>
  <c r="C809" i="1"/>
  <c r="F814" i="1" s="1"/>
  <c r="E803" i="1"/>
  <c r="D803" i="1"/>
  <c r="C803" i="1"/>
  <c r="E797" i="1"/>
  <c r="D797" i="1"/>
  <c r="C797" i="1"/>
  <c r="F800" i="1" s="1"/>
  <c r="E791" i="1"/>
  <c r="D791" i="1"/>
  <c r="C791" i="1"/>
  <c r="E785" i="1"/>
  <c r="D785" i="1"/>
  <c r="C785" i="1"/>
  <c r="E779" i="1"/>
  <c r="D779" i="1"/>
  <c r="C779" i="1"/>
  <c r="E773" i="1"/>
  <c r="D773" i="1"/>
  <c r="C773" i="1"/>
  <c r="F778" i="1" s="1"/>
  <c r="E767" i="1"/>
  <c r="D767" i="1"/>
  <c r="C767" i="1"/>
  <c r="E761" i="1"/>
  <c r="D761" i="1"/>
  <c r="C761" i="1"/>
  <c r="E755" i="1"/>
  <c r="D755" i="1"/>
  <c r="C755" i="1"/>
  <c r="E749" i="1"/>
  <c r="D749" i="1"/>
  <c r="C749" i="1"/>
  <c r="E743" i="1"/>
  <c r="D743" i="1"/>
  <c r="C743" i="1"/>
  <c r="E737" i="1"/>
  <c r="D737" i="1"/>
  <c r="C737" i="1"/>
  <c r="F738" i="1" s="1"/>
  <c r="E731" i="1"/>
  <c r="D731" i="1"/>
  <c r="C731" i="1"/>
  <c r="E725" i="1"/>
  <c r="D725" i="1"/>
  <c r="C725" i="1"/>
  <c r="F729" i="1" s="1"/>
  <c r="E719" i="1"/>
  <c r="D719" i="1"/>
  <c r="C719" i="1"/>
  <c r="E713" i="1"/>
  <c r="D713" i="1"/>
  <c r="C713" i="1"/>
  <c r="E707" i="1"/>
  <c r="D707" i="1"/>
  <c r="C707" i="1"/>
  <c r="E701" i="1"/>
  <c r="D701" i="1"/>
  <c r="C701" i="1"/>
  <c r="E695" i="1"/>
  <c r="D695" i="1"/>
  <c r="C695" i="1"/>
  <c r="E689" i="1"/>
  <c r="D689" i="1"/>
  <c r="C689" i="1"/>
  <c r="E683" i="1"/>
  <c r="D683" i="1"/>
  <c r="C683" i="1"/>
  <c r="E677" i="1"/>
  <c r="D677" i="1"/>
  <c r="C677" i="1"/>
  <c r="F679" i="1" s="1"/>
  <c r="E671" i="1"/>
  <c r="D671" i="1"/>
  <c r="C671" i="1"/>
  <c r="E665" i="1"/>
  <c r="D665" i="1"/>
  <c r="C665" i="1"/>
  <c r="E659" i="1"/>
  <c r="D659" i="1"/>
  <c r="C659" i="1"/>
  <c r="E653" i="1"/>
  <c r="D653" i="1"/>
  <c r="C653" i="1"/>
  <c r="E647" i="1"/>
  <c r="D647" i="1"/>
  <c r="C647" i="1"/>
  <c r="E641" i="1"/>
  <c r="D641" i="1"/>
  <c r="C641" i="1"/>
  <c r="E635" i="1"/>
  <c r="D635" i="1"/>
  <c r="C635" i="1"/>
  <c r="E629" i="1"/>
  <c r="D629" i="1"/>
  <c r="C629" i="1"/>
  <c r="F633" i="1" s="1"/>
  <c r="E623" i="1"/>
  <c r="D623" i="1"/>
  <c r="C623" i="1"/>
  <c r="E617" i="1"/>
  <c r="D617" i="1"/>
  <c r="C617" i="1"/>
  <c r="E611" i="1"/>
  <c r="D611" i="1"/>
  <c r="C611" i="1"/>
  <c r="E605" i="1"/>
  <c r="D605" i="1"/>
  <c r="C605" i="1"/>
  <c r="E599" i="1"/>
  <c r="D599" i="1"/>
  <c r="C599" i="1"/>
  <c r="E593" i="1"/>
  <c r="D593" i="1"/>
  <c r="C593" i="1"/>
  <c r="E587" i="1"/>
  <c r="D587" i="1"/>
  <c r="C587" i="1"/>
  <c r="E581" i="1"/>
  <c r="D581" i="1"/>
  <c r="C581" i="1"/>
  <c r="F583" i="1" s="1"/>
  <c r="E575" i="1"/>
  <c r="D575" i="1"/>
  <c r="C575" i="1"/>
  <c r="E569" i="1"/>
  <c r="D569" i="1"/>
  <c r="C569" i="1"/>
  <c r="E563" i="1"/>
  <c r="D563" i="1"/>
  <c r="C563" i="1"/>
  <c r="E557" i="1"/>
  <c r="D557" i="1"/>
  <c r="C557" i="1"/>
  <c r="F560" i="1" s="1"/>
  <c r="E551" i="1"/>
  <c r="D551" i="1"/>
  <c r="C551" i="1"/>
  <c r="E545" i="1"/>
  <c r="D545" i="1"/>
  <c r="C545" i="1"/>
  <c r="F545" i="1" s="1"/>
  <c r="E539" i="1"/>
  <c r="D539" i="1"/>
  <c r="C539" i="1"/>
  <c r="E533" i="1"/>
  <c r="D533" i="1"/>
  <c r="C533" i="1"/>
  <c r="E527" i="1"/>
  <c r="D527" i="1"/>
  <c r="C527" i="1"/>
  <c r="E521" i="1"/>
  <c r="D521" i="1"/>
  <c r="C521" i="1"/>
  <c r="F523" i="1" s="1"/>
  <c r="E515" i="1"/>
  <c r="D515" i="1"/>
  <c r="C515" i="1"/>
  <c r="E509" i="1"/>
  <c r="D509" i="1"/>
  <c r="C509" i="1"/>
  <c r="F511" i="1" s="1"/>
  <c r="E503" i="1"/>
  <c r="D503" i="1"/>
  <c r="C503" i="1"/>
  <c r="E497" i="1"/>
  <c r="D497" i="1"/>
  <c r="C497" i="1"/>
  <c r="E491" i="1"/>
  <c r="D491" i="1"/>
  <c r="C491" i="1"/>
  <c r="E485" i="1"/>
  <c r="D485" i="1"/>
  <c r="C485" i="1"/>
  <c r="F490" i="1" s="1"/>
  <c r="E479" i="1"/>
  <c r="D479" i="1"/>
  <c r="C479" i="1"/>
  <c r="E473" i="1"/>
  <c r="D473" i="1"/>
  <c r="C473" i="1"/>
  <c r="E467" i="1"/>
  <c r="D467" i="1"/>
  <c r="C467" i="1"/>
  <c r="E461" i="1"/>
  <c r="D461" i="1"/>
  <c r="C461" i="1"/>
  <c r="F464" i="1" s="1"/>
  <c r="E455" i="1"/>
  <c r="D455" i="1"/>
  <c r="C455" i="1"/>
  <c r="E449" i="1"/>
  <c r="D449" i="1"/>
  <c r="C449" i="1"/>
  <c r="F449" i="1" s="1"/>
  <c r="E443" i="1"/>
  <c r="D443" i="1"/>
  <c r="C443" i="1"/>
  <c r="E437" i="1"/>
  <c r="D437" i="1"/>
  <c r="C437" i="1"/>
  <c r="F438" i="1" s="1"/>
  <c r="E431" i="1"/>
  <c r="D431" i="1"/>
  <c r="C431" i="1"/>
  <c r="E425" i="1"/>
  <c r="D425" i="1"/>
  <c r="C425" i="1"/>
  <c r="F425" i="1" s="1"/>
  <c r="E419" i="1"/>
  <c r="D419" i="1"/>
  <c r="C419" i="1"/>
  <c r="E413" i="1"/>
  <c r="D413" i="1"/>
  <c r="C413" i="1"/>
  <c r="E407" i="1"/>
  <c r="D407" i="1"/>
  <c r="C407" i="1"/>
  <c r="E401" i="1"/>
  <c r="D401" i="1"/>
  <c r="C401" i="1"/>
  <c r="E395" i="1"/>
  <c r="D395" i="1"/>
  <c r="C395" i="1"/>
  <c r="E389" i="1"/>
  <c r="D389" i="1"/>
  <c r="C389" i="1"/>
  <c r="F393" i="1" s="1"/>
  <c r="E383" i="1"/>
  <c r="D383" i="1"/>
  <c r="C383" i="1"/>
  <c r="E377" i="1"/>
  <c r="D377" i="1"/>
  <c r="C377" i="1"/>
  <c r="F381" i="1" s="1"/>
  <c r="E371" i="1"/>
  <c r="D371" i="1"/>
  <c r="C371" i="1"/>
  <c r="E365" i="1"/>
  <c r="D365" i="1"/>
  <c r="C365" i="1"/>
  <c r="F367" i="1" s="1"/>
  <c r="E359" i="1"/>
  <c r="D359" i="1"/>
  <c r="C359" i="1"/>
  <c r="E353" i="1"/>
  <c r="D353" i="1"/>
  <c r="C353" i="1"/>
  <c r="E347" i="1"/>
  <c r="D347" i="1"/>
  <c r="C347" i="1"/>
  <c r="E341" i="1"/>
  <c r="D341" i="1"/>
  <c r="C341" i="1"/>
  <c r="F346" i="1" s="1"/>
  <c r="E335" i="1"/>
  <c r="D335" i="1"/>
  <c r="C335" i="1"/>
  <c r="E329" i="1"/>
  <c r="D329" i="1"/>
  <c r="C329" i="1"/>
  <c r="F329" i="1" s="1"/>
  <c r="E323" i="1"/>
  <c r="D323" i="1"/>
  <c r="C323" i="1"/>
  <c r="E317" i="1"/>
  <c r="D317" i="1"/>
  <c r="C317" i="1"/>
  <c r="E311" i="1"/>
  <c r="D311" i="1"/>
  <c r="C311" i="1"/>
  <c r="E305" i="1"/>
  <c r="D305" i="1"/>
  <c r="C305" i="1"/>
  <c r="E299" i="1"/>
  <c r="D299" i="1"/>
  <c r="C299" i="1"/>
  <c r="E293" i="1"/>
  <c r="D293" i="1"/>
  <c r="C293" i="1"/>
  <c r="F298" i="1" s="1"/>
  <c r="E287" i="1"/>
  <c r="D287" i="1"/>
  <c r="C287" i="1"/>
  <c r="E281" i="1"/>
  <c r="D281" i="1"/>
  <c r="C281" i="1"/>
  <c r="E275" i="1"/>
  <c r="D275" i="1"/>
  <c r="C275" i="1"/>
  <c r="E269" i="1"/>
  <c r="D269" i="1"/>
  <c r="C269" i="1"/>
  <c r="F272" i="1" s="1"/>
  <c r="E263" i="1"/>
  <c r="D263" i="1"/>
  <c r="C263" i="1"/>
  <c r="E257" i="1"/>
  <c r="D257" i="1"/>
  <c r="C257" i="1"/>
  <c r="E251" i="1"/>
  <c r="D251" i="1"/>
  <c r="C251" i="1"/>
  <c r="E245" i="1"/>
  <c r="D245" i="1"/>
  <c r="C245" i="1"/>
  <c r="F245" i="1" s="1"/>
  <c r="E239" i="1"/>
  <c r="D239" i="1"/>
  <c r="C239" i="1"/>
  <c r="E233" i="1"/>
  <c r="D233" i="1"/>
  <c r="C233" i="1"/>
  <c r="F235" i="1" s="1"/>
  <c r="E227" i="1"/>
  <c r="D227" i="1"/>
  <c r="C227" i="1"/>
  <c r="E221" i="1"/>
  <c r="D221" i="1"/>
  <c r="C221" i="1"/>
  <c r="F223" i="1" s="1"/>
  <c r="D215" i="1"/>
  <c r="C215" i="1"/>
  <c r="E214" i="1"/>
  <c r="E213" i="1"/>
  <c r="E212" i="1"/>
  <c r="E211" i="1"/>
  <c r="E210" i="1"/>
  <c r="D209" i="1"/>
  <c r="C209" i="1"/>
  <c r="E208" i="1"/>
  <c r="E207" i="1"/>
  <c r="E206" i="1"/>
  <c r="D203" i="1"/>
  <c r="C203" i="1"/>
  <c r="E202" i="1"/>
  <c r="E201" i="1"/>
  <c r="E200" i="1"/>
  <c r="E199" i="1"/>
  <c r="E198" i="1"/>
  <c r="D197" i="1"/>
  <c r="C197" i="1"/>
  <c r="E196" i="1"/>
  <c r="E195" i="1"/>
  <c r="E194" i="1"/>
  <c r="D191" i="1"/>
  <c r="C191" i="1"/>
  <c r="E190" i="1"/>
  <c r="E189" i="1"/>
  <c r="E188" i="1"/>
  <c r="E187" i="1"/>
  <c r="E186" i="1"/>
  <c r="D185" i="1"/>
  <c r="C185" i="1"/>
  <c r="F190" i="1" s="1"/>
  <c r="E184" i="1"/>
  <c r="E183" i="1"/>
  <c r="E182" i="1"/>
  <c r="D179" i="1"/>
  <c r="C179" i="1"/>
  <c r="E178" i="1"/>
  <c r="E177" i="1"/>
  <c r="E176" i="1"/>
  <c r="E175" i="1"/>
  <c r="E174" i="1"/>
  <c r="D173" i="1"/>
  <c r="C173" i="1"/>
  <c r="F176" i="1" s="1"/>
  <c r="E172" i="1"/>
  <c r="E171" i="1"/>
  <c r="E170" i="1"/>
  <c r="E167" i="1"/>
  <c r="D167" i="1"/>
  <c r="C167" i="1"/>
  <c r="E161" i="1"/>
  <c r="D161" i="1"/>
  <c r="C161" i="1"/>
  <c r="E155" i="1"/>
  <c r="D155" i="1"/>
  <c r="C155" i="1"/>
  <c r="E149" i="1"/>
  <c r="D149" i="1"/>
  <c r="C149" i="1"/>
  <c r="E143" i="1"/>
  <c r="D143" i="1"/>
  <c r="C143" i="1"/>
  <c r="E137" i="1"/>
  <c r="D137" i="1"/>
  <c r="C137" i="1"/>
  <c r="F139" i="1" s="1"/>
  <c r="E131" i="1"/>
  <c r="D131" i="1"/>
  <c r="C131" i="1"/>
  <c r="E125" i="1"/>
  <c r="D125" i="1"/>
  <c r="C125" i="1"/>
  <c r="E119" i="1"/>
  <c r="D119" i="1"/>
  <c r="C119" i="1"/>
  <c r="E113" i="1"/>
  <c r="D113" i="1"/>
  <c r="C113" i="1"/>
  <c r="F113" i="1" s="1"/>
  <c r="E107" i="1"/>
  <c r="D107" i="1"/>
  <c r="C107" i="1"/>
  <c r="E101" i="1"/>
  <c r="D101" i="1"/>
  <c r="C101" i="1"/>
  <c r="F106" i="1" s="1"/>
  <c r="E95" i="1"/>
  <c r="D95" i="1"/>
  <c r="C95" i="1"/>
  <c r="E89" i="1"/>
  <c r="D89" i="1"/>
  <c r="C89" i="1"/>
  <c r="F93" i="1" s="1"/>
  <c r="E83" i="1"/>
  <c r="D83" i="1"/>
  <c r="C83" i="1"/>
  <c r="E77" i="1"/>
  <c r="D77" i="1"/>
  <c r="C77" i="1"/>
  <c r="E71" i="1"/>
  <c r="D71" i="1"/>
  <c r="C71" i="1"/>
  <c r="E65" i="1"/>
  <c r="D65" i="1"/>
  <c r="C65" i="1"/>
  <c r="F68" i="1" s="1"/>
  <c r="E59" i="1"/>
  <c r="D59" i="1"/>
  <c r="C59" i="1"/>
  <c r="E53" i="1"/>
  <c r="D53" i="1"/>
  <c r="C53" i="1"/>
  <c r="E47" i="1"/>
  <c r="D47" i="1"/>
  <c r="C47" i="1"/>
  <c r="E41" i="1"/>
  <c r="D41" i="1"/>
  <c r="C41" i="1"/>
  <c r="F45" i="1" s="1"/>
  <c r="E35" i="1"/>
  <c r="D35" i="1"/>
  <c r="C35" i="1"/>
  <c r="E29" i="1"/>
  <c r="D29" i="1"/>
  <c r="C29" i="1"/>
  <c r="E23" i="1"/>
  <c r="D23" i="1"/>
  <c r="C23" i="1"/>
  <c r="E17" i="1"/>
  <c r="D17" i="1"/>
  <c r="C17" i="1"/>
  <c r="F20" i="1" s="1"/>
  <c r="E11" i="1"/>
  <c r="D11" i="1"/>
  <c r="C11" i="1"/>
  <c r="E5" i="1"/>
  <c r="D5" i="1"/>
  <c r="C5" i="1"/>
  <c r="F5" i="1" s="1"/>
  <c r="G358" i="1" l="1"/>
  <c r="G930" i="1"/>
  <c r="G1077" i="1"/>
  <c r="G595" i="1"/>
  <c r="G201" i="1"/>
  <c r="F342" i="1"/>
  <c r="H402" i="1"/>
  <c r="G150" i="1"/>
  <c r="E173" i="1"/>
  <c r="H174" i="1" s="1"/>
  <c r="G70" i="1"/>
  <c r="F803" i="1"/>
  <c r="G749" i="1"/>
  <c r="H606" i="1"/>
  <c r="F659" i="1"/>
  <c r="H713" i="1"/>
  <c r="G1078" i="1"/>
  <c r="F131" i="1"/>
  <c r="G617" i="1"/>
  <c r="G642" i="1"/>
  <c r="H318" i="1"/>
  <c r="G413" i="1"/>
  <c r="H623" i="1"/>
  <c r="H104" i="1"/>
  <c r="H621" i="1"/>
  <c r="F126" i="1"/>
  <c r="G310" i="1"/>
  <c r="F353" i="1"/>
  <c r="F677" i="1"/>
  <c r="G694" i="1"/>
  <c r="F89" i="1"/>
  <c r="G261" i="1"/>
  <c r="G95" i="1"/>
  <c r="H259" i="1"/>
  <c r="H809" i="1"/>
  <c r="F870" i="1"/>
  <c r="E215" i="1"/>
  <c r="F526" i="1"/>
  <c r="G538" i="1"/>
  <c r="F725" i="1"/>
  <c r="G786" i="1"/>
  <c r="H798" i="1"/>
  <c r="F810" i="1"/>
  <c r="G845" i="1"/>
  <c r="F141" i="1"/>
  <c r="F94" i="1"/>
  <c r="G140" i="1"/>
  <c r="F185" i="1"/>
  <c r="H247" i="1"/>
  <c r="F305" i="1"/>
  <c r="F323" i="1"/>
  <c r="G583" i="1"/>
  <c r="G679" i="1"/>
  <c r="F690" i="1"/>
  <c r="H8" i="1"/>
  <c r="F65" i="1"/>
  <c r="G94" i="1"/>
  <c r="F101" i="1"/>
  <c r="H141" i="1"/>
  <c r="F201" i="1"/>
  <c r="G239" i="1"/>
  <c r="H498" i="1"/>
  <c r="F629" i="1"/>
  <c r="F682" i="1"/>
  <c r="F859" i="1"/>
  <c r="G776" i="1"/>
  <c r="H93" i="1"/>
  <c r="G107" i="1"/>
  <c r="F137" i="1"/>
  <c r="E209" i="1"/>
  <c r="H212" i="1" s="1"/>
  <c r="G250" i="1"/>
  <c r="F275" i="1"/>
  <c r="H377" i="1"/>
  <c r="G428" i="1"/>
  <c r="G438" i="1"/>
  <c r="F513" i="1"/>
  <c r="F653" i="1"/>
  <c r="F683" i="1"/>
  <c r="F773" i="1"/>
  <c r="F286" i="1"/>
  <c r="G284" i="1"/>
  <c r="F571" i="1"/>
  <c r="G571" i="1"/>
  <c r="H428" i="1"/>
  <c r="H33" i="1"/>
  <c r="G29" i="1"/>
  <c r="H19" i="1"/>
  <c r="F17" i="1"/>
  <c r="F227" i="1"/>
  <c r="F283" i="1"/>
  <c r="F394" i="1"/>
  <c r="F389" i="1"/>
  <c r="G202" i="1"/>
  <c r="G197" i="1"/>
  <c r="F197" i="1"/>
  <c r="F287" i="1"/>
  <c r="G394" i="1"/>
  <c r="G10" i="1"/>
  <c r="G35" i="1"/>
  <c r="G139" i="1"/>
  <c r="F174" i="1"/>
  <c r="G309" i="1"/>
  <c r="H347" i="1"/>
  <c r="F419" i="1"/>
  <c r="G486" i="1"/>
  <c r="H762" i="1"/>
  <c r="F764" i="1"/>
  <c r="F224" i="1"/>
  <c r="F234" i="1"/>
  <c r="F238" i="1"/>
  <c r="F237" i="1"/>
  <c r="G251" i="1"/>
  <c r="H274" i="1"/>
  <c r="F281" i="1"/>
  <c r="G390" i="1"/>
  <c r="F415" i="1"/>
  <c r="F416" i="1"/>
  <c r="G454" i="1"/>
  <c r="G487" i="1"/>
  <c r="H503" i="1"/>
  <c r="G573" i="1"/>
  <c r="F581" i="1"/>
  <c r="F586" i="1"/>
  <c r="F899" i="1"/>
  <c r="H631" i="1"/>
  <c r="H647" i="1"/>
  <c r="F727" i="1"/>
  <c r="F91" i="1"/>
  <c r="F104" i="1"/>
  <c r="F130" i="1"/>
  <c r="G221" i="1"/>
  <c r="H235" i="1"/>
  <c r="G247" i="1"/>
  <c r="G269" i="1"/>
  <c r="H322" i="1"/>
  <c r="H391" i="1"/>
  <c r="G395" i="1"/>
  <c r="H427" i="1"/>
  <c r="G490" i="1"/>
  <c r="G491" i="1"/>
  <c r="G632" i="1"/>
  <c r="G665" i="1"/>
  <c r="G728" i="1"/>
  <c r="F730" i="1"/>
  <c r="H813" i="1"/>
  <c r="G874" i="1"/>
  <c r="H11" i="1"/>
  <c r="H69" i="1"/>
  <c r="H66" i="1"/>
  <c r="G91" i="1"/>
  <c r="G106" i="1"/>
  <c r="G117" i="1"/>
  <c r="G131" i="1"/>
  <c r="G203" i="1"/>
  <c r="H225" i="1"/>
  <c r="F249" i="1"/>
  <c r="H273" i="1"/>
  <c r="H283" i="1"/>
  <c r="G332" i="1"/>
  <c r="G346" i="1"/>
  <c r="H488" i="1"/>
  <c r="G619" i="1"/>
  <c r="G621" i="1"/>
  <c r="H629" i="1"/>
  <c r="F634" i="1"/>
  <c r="G645" i="1"/>
  <c r="F719" i="1"/>
  <c r="F731" i="1"/>
  <c r="G775" i="1"/>
  <c r="G827" i="1"/>
  <c r="G859" i="1"/>
  <c r="G1066" i="1"/>
  <c r="F1073" i="1"/>
  <c r="G1063" i="1"/>
  <c r="F1065" i="1"/>
  <c r="H1074" i="1"/>
  <c r="H1079" i="1"/>
  <c r="H1075" i="1"/>
  <c r="F1061" i="1"/>
  <c r="F1077" i="1"/>
  <c r="H45" i="1"/>
  <c r="H107" i="1"/>
  <c r="F294" i="1"/>
  <c r="H478" i="1"/>
  <c r="G476" i="1"/>
  <c r="F473" i="1"/>
  <c r="F478" i="1"/>
  <c r="F475" i="1"/>
  <c r="H473" i="1"/>
  <c r="F477" i="1"/>
  <c r="G515" i="1"/>
  <c r="F534" i="1"/>
  <c r="G43" i="1"/>
  <c r="F46" i="1"/>
  <c r="E203" i="1"/>
  <c r="H299" i="1"/>
  <c r="H329" i="1"/>
  <c r="H354" i="1"/>
  <c r="H418" i="1"/>
  <c r="H414" i="1"/>
  <c r="H466" i="1"/>
  <c r="H462" i="1"/>
  <c r="H465" i="1"/>
  <c r="F463" i="1"/>
  <c r="F608" i="1"/>
  <c r="F605" i="1"/>
  <c r="H607" i="1"/>
  <c r="H605" i="1"/>
  <c r="G611" i="1"/>
  <c r="G610" i="1"/>
  <c r="G18" i="1"/>
  <c r="H18" i="1"/>
  <c r="H23" i="1"/>
  <c r="H32" i="1"/>
  <c r="H41" i="1"/>
  <c r="H43" i="1"/>
  <c r="F47" i="1"/>
  <c r="G68" i="1"/>
  <c r="F90" i="1"/>
  <c r="G92" i="1"/>
  <c r="F95" i="1"/>
  <c r="F102" i="1"/>
  <c r="G105" i="1"/>
  <c r="G116" i="1"/>
  <c r="F143" i="1"/>
  <c r="G143" i="1"/>
  <c r="G178" i="1"/>
  <c r="F177" i="1"/>
  <c r="F175" i="1"/>
  <c r="F173" i="1"/>
  <c r="H270" i="1"/>
  <c r="H307" i="1"/>
  <c r="H370" i="1"/>
  <c r="H366" i="1"/>
  <c r="H369" i="1"/>
  <c r="F368" i="1"/>
  <c r="H382" i="1"/>
  <c r="G380" i="1"/>
  <c r="F377" i="1"/>
  <c r="F382" i="1"/>
  <c r="F379" i="1"/>
  <c r="F378" i="1"/>
  <c r="G383" i="1"/>
  <c r="G461" i="1"/>
  <c r="F539" i="1"/>
  <c r="F549" i="1"/>
  <c r="G547" i="1"/>
  <c r="F550" i="1"/>
  <c r="H546" i="1"/>
  <c r="G597" i="1"/>
  <c r="F593" i="1"/>
  <c r="F597" i="1"/>
  <c r="H594" i="1"/>
  <c r="G599" i="1"/>
  <c r="H599" i="1"/>
  <c r="G609" i="1"/>
  <c r="G727" i="1"/>
  <c r="H788" i="1"/>
  <c r="F785" i="1"/>
  <c r="G790" i="1"/>
  <c r="G787" i="1"/>
  <c r="F786" i="1"/>
  <c r="F790" i="1"/>
  <c r="F789" i="1"/>
  <c r="H910" i="1"/>
  <c r="H909" i="1"/>
  <c r="H908" i="1"/>
  <c r="F906" i="1"/>
  <c r="F910" i="1"/>
  <c r="H921" i="1"/>
  <c r="H920" i="1"/>
  <c r="F917" i="1"/>
  <c r="G922" i="1"/>
  <c r="G919" i="1"/>
  <c r="F922" i="1"/>
  <c r="F921" i="1"/>
  <c r="G918" i="1"/>
  <c r="F42" i="1"/>
  <c r="H103" i="1"/>
  <c r="F179" i="1"/>
  <c r="G179" i="1"/>
  <c r="G295" i="1"/>
  <c r="G298" i="1"/>
  <c r="G294" i="1"/>
  <c r="F335" i="1"/>
  <c r="G335" i="1"/>
  <c r="H476" i="1"/>
  <c r="H538" i="1"/>
  <c r="F538" i="1"/>
  <c r="H535" i="1"/>
  <c r="F533" i="1"/>
  <c r="H537" i="1"/>
  <c r="F535" i="1"/>
  <c r="F537" i="1"/>
  <c r="H536" i="1"/>
  <c r="F705" i="1"/>
  <c r="G701" i="1"/>
  <c r="H802" i="1"/>
  <c r="H801" i="1"/>
  <c r="H17" i="1"/>
  <c r="H21" i="1"/>
  <c r="F31" i="1"/>
  <c r="F43" i="1"/>
  <c r="H114" i="1"/>
  <c r="H131" i="1"/>
  <c r="G154" i="1"/>
  <c r="F149" i="1"/>
  <c r="F154" i="1"/>
  <c r="F152" i="1"/>
  <c r="F297" i="1"/>
  <c r="H334" i="1"/>
  <c r="F334" i="1"/>
  <c r="F331" i="1"/>
  <c r="F333" i="1"/>
  <c r="F330" i="1"/>
  <c r="G357" i="1"/>
  <c r="H355" i="1"/>
  <c r="G391" i="1"/>
  <c r="F441" i="1"/>
  <c r="F437" i="1"/>
  <c r="G439" i="1"/>
  <c r="G442" i="1"/>
  <c r="F442" i="1"/>
  <c r="F467" i="1"/>
  <c r="H525" i="1"/>
  <c r="H522" i="1"/>
  <c r="G539" i="1"/>
  <c r="H609" i="1"/>
  <c r="F645" i="1"/>
  <c r="G643" i="1"/>
  <c r="G641" i="1"/>
  <c r="F646" i="1"/>
  <c r="G9" i="1"/>
  <c r="H6" i="1"/>
  <c r="H34" i="1"/>
  <c r="F35" i="1"/>
  <c r="F41" i="1"/>
  <c r="G47" i="1"/>
  <c r="G66" i="1"/>
  <c r="F83" i="1"/>
  <c r="G90" i="1"/>
  <c r="G102" i="1"/>
  <c r="G118" i="1"/>
  <c r="H129" i="1"/>
  <c r="F128" i="1"/>
  <c r="F127" i="1"/>
  <c r="F178" i="1"/>
  <c r="G236" i="1"/>
  <c r="H258" i="1"/>
  <c r="G287" i="1"/>
  <c r="F293" i="1"/>
  <c r="H321" i="1"/>
  <c r="F320" i="1"/>
  <c r="F319" i="1"/>
  <c r="H332" i="1"/>
  <c r="F345" i="1"/>
  <c r="F341" i="1"/>
  <c r="G343" i="1"/>
  <c r="G342" i="1"/>
  <c r="G365" i="1"/>
  <c r="F371" i="1"/>
  <c r="H380" i="1"/>
  <c r="G406" i="1"/>
  <c r="F401" i="1"/>
  <c r="G405" i="1"/>
  <c r="H403" i="1"/>
  <c r="H417" i="1"/>
  <c r="F474" i="1"/>
  <c r="H524" i="1"/>
  <c r="H533" i="1"/>
  <c r="H584" i="1"/>
  <c r="H583" i="1"/>
  <c r="F704" i="1"/>
  <c r="F741" i="1"/>
  <c r="F737" i="1"/>
  <c r="G739" i="1"/>
  <c r="G742" i="1"/>
  <c r="F742" i="1"/>
  <c r="G738" i="1"/>
  <c r="F779" i="1"/>
  <c r="G779" i="1"/>
  <c r="H825" i="1"/>
  <c r="G826" i="1"/>
  <c r="G823" i="1"/>
  <c r="F826" i="1"/>
  <c r="G822" i="1"/>
  <c r="F825" i="1"/>
  <c r="H824" i="1"/>
  <c r="F822" i="1"/>
  <c r="F863" i="1"/>
  <c r="G863" i="1"/>
  <c r="G885" i="1"/>
  <c r="H883" i="1"/>
  <c r="G886" i="1"/>
  <c r="H882" i="1"/>
  <c r="G128" i="1"/>
  <c r="H142" i="1"/>
  <c r="H137" i="1"/>
  <c r="H139" i="1"/>
  <c r="F142" i="1"/>
  <c r="H152" i="1"/>
  <c r="H155" i="1"/>
  <c r="G191" i="1"/>
  <c r="F200" i="1"/>
  <c r="H222" i="1"/>
  <c r="H226" i="1"/>
  <c r="F233" i="1"/>
  <c r="F239" i="1"/>
  <c r="F246" i="1"/>
  <c r="F250" i="1"/>
  <c r="H251" i="1"/>
  <c r="F257" i="1"/>
  <c r="G262" i="1"/>
  <c r="F271" i="1"/>
  <c r="H286" i="1"/>
  <c r="H281" i="1"/>
  <c r="H284" i="1"/>
  <c r="H306" i="1"/>
  <c r="G317" i="1"/>
  <c r="H343" i="1"/>
  <c r="G347" i="1"/>
  <c r="H379" i="1"/>
  <c r="F431" i="1"/>
  <c r="G431" i="1"/>
  <c r="H443" i="1"/>
  <c r="H527" i="1"/>
  <c r="H557" i="1"/>
  <c r="H562" i="1"/>
  <c r="F561" i="1"/>
  <c r="H693" i="1"/>
  <c r="F693" i="1"/>
  <c r="F689" i="1"/>
  <c r="G691" i="1"/>
  <c r="G690" i="1"/>
  <c r="H743" i="1"/>
  <c r="H766" i="1"/>
  <c r="F767" i="1"/>
  <c r="H839" i="1"/>
  <c r="F839" i="1"/>
  <c r="H897" i="1"/>
  <c r="H894" i="1"/>
  <c r="G897" i="1"/>
  <c r="F896" i="1"/>
  <c r="F911" i="1"/>
  <c r="H923" i="1"/>
  <c r="H126" i="1"/>
  <c r="F138" i="1"/>
  <c r="H140" i="1"/>
  <c r="G142" i="1"/>
  <c r="H176" i="1"/>
  <c r="G186" i="1"/>
  <c r="F189" i="1"/>
  <c r="E197" i="1"/>
  <c r="H202" i="1" s="1"/>
  <c r="G198" i="1"/>
  <c r="H238" i="1"/>
  <c r="H233" i="1"/>
  <c r="H236" i="1"/>
  <c r="G246" i="1"/>
  <c r="F282" i="1"/>
  <c r="F285" i="1"/>
  <c r="H295" i="1"/>
  <c r="G299" i="1"/>
  <c r="H331" i="1"/>
  <c r="F383" i="1"/>
  <c r="F390" i="1"/>
  <c r="H395" i="1"/>
  <c r="H430" i="1"/>
  <c r="F430" i="1"/>
  <c r="F427" i="1"/>
  <c r="F429" i="1"/>
  <c r="F426" i="1"/>
  <c r="H425" i="1"/>
  <c r="G453" i="1"/>
  <c r="H451" i="1"/>
  <c r="H450" i="1"/>
  <c r="G479" i="1"/>
  <c r="F497" i="1"/>
  <c r="G502" i="1"/>
  <c r="F500" i="1"/>
  <c r="H510" i="1"/>
  <c r="G524" i="1"/>
  <c r="F563" i="1"/>
  <c r="H633" i="1"/>
  <c r="F694" i="1"/>
  <c r="H695" i="1"/>
  <c r="H838" i="1"/>
  <c r="F873" i="1"/>
  <c r="F869" i="1"/>
  <c r="G871" i="1"/>
  <c r="G870" i="1"/>
  <c r="G893" i="1"/>
  <c r="H898" i="1"/>
  <c r="H440" i="1"/>
  <c r="G443" i="1"/>
  <c r="H475" i="1"/>
  <c r="F485" i="1"/>
  <c r="F489" i="1"/>
  <c r="F509" i="1"/>
  <c r="G513" i="1"/>
  <c r="G521" i="1"/>
  <c r="F524" i="1"/>
  <c r="H526" i="1"/>
  <c r="F527" i="1"/>
  <c r="G569" i="1"/>
  <c r="F574" i="1"/>
  <c r="H586" i="1"/>
  <c r="H581" i="1"/>
  <c r="F585" i="1"/>
  <c r="F619" i="1"/>
  <c r="G623" i="1"/>
  <c r="F630" i="1"/>
  <c r="H632" i="1"/>
  <c r="F635" i="1"/>
  <c r="G647" i="1"/>
  <c r="H658" i="1"/>
  <c r="H682" i="1"/>
  <c r="H677" i="1"/>
  <c r="G680" i="1"/>
  <c r="G683" i="1"/>
  <c r="H691" i="1"/>
  <c r="H718" i="1"/>
  <c r="G731" i="1"/>
  <c r="G743" i="1"/>
  <c r="H767" i="1"/>
  <c r="F774" i="1"/>
  <c r="F777" i="1"/>
  <c r="H787" i="1"/>
  <c r="F799" i="1"/>
  <c r="H814" i="1"/>
  <c r="F811" i="1"/>
  <c r="F815" i="1"/>
  <c r="H827" i="1"/>
  <c r="G833" i="1"/>
  <c r="H857" i="1"/>
  <c r="G860" i="1"/>
  <c r="G875" i="1"/>
  <c r="H919" i="1"/>
  <c r="F1062" i="1"/>
  <c r="F1066" i="1"/>
  <c r="F479" i="1"/>
  <c r="F486" i="1"/>
  <c r="H491" i="1"/>
  <c r="F522" i="1"/>
  <c r="F582" i="1"/>
  <c r="H585" i="1"/>
  <c r="H587" i="1"/>
  <c r="G631" i="1"/>
  <c r="F631" i="1"/>
  <c r="G635" i="1"/>
  <c r="H643" i="1"/>
  <c r="F678" i="1"/>
  <c r="F681" i="1"/>
  <c r="H707" i="1"/>
  <c r="G717" i="1"/>
  <c r="F726" i="1"/>
  <c r="F775" i="1"/>
  <c r="H812" i="1"/>
  <c r="H823" i="1"/>
  <c r="F858" i="1"/>
  <c r="H905" i="1"/>
  <c r="G923" i="1"/>
  <c r="G1062" i="1"/>
  <c r="G1074" i="1"/>
  <c r="H178" i="1"/>
  <c r="G21" i="1"/>
  <c r="G23" i="1"/>
  <c r="H57" i="1"/>
  <c r="G56" i="1"/>
  <c r="F55" i="1"/>
  <c r="H53" i="1"/>
  <c r="G53" i="1"/>
  <c r="G55" i="1"/>
  <c r="F57" i="1"/>
  <c r="H58" i="1"/>
  <c r="F59" i="1"/>
  <c r="G82" i="1"/>
  <c r="F81" i="1"/>
  <c r="H79" i="1"/>
  <c r="G78" i="1"/>
  <c r="F77" i="1"/>
  <c r="H77" i="1"/>
  <c r="G79" i="1"/>
  <c r="G81" i="1"/>
  <c r="G83" i="1"/>
  <c r="F166" i="1"/>
  <c r="H164" i="1"/>
  <c r="G163" i="1"/>
  <c r="F162" i="1"/>
  <c r="G161" i="1"/>
  <c r="F163" i="1"/>
  <c r="F165" i="1"/>
  <c r="H166" i="1"/>
  <c r="F167" i="1"/>
  <c r="F214" i="1"/>
  <c r="F213" i="1"/>
  <c r="F212" i="1"/>
  <c r="F211" i="1"/>
  <c r="F210" i="1"/>
  <c r="F209" i="1"/>
  <c r="G211" i="1"/>
  <c r="G225" i="1"/>
  <c r="G273" i="1"/>
  <c r="G321" i="1"/>
  <c r="G369" i="1"/>
  <c r="G417" i="1"/>
  <c r="G465" i="1"/>
  <c r="H727" i="1"/>
  <c r="H728" i="1"/>
  <c r="H725" i="1"/>
  <c r="G764" i="1"/>
  <c r="G761" i="1"/>
  <c r="H775" i="1"/>
  <c r="H776" i="1"/>
  <c r="H773" i="1"/>
  <c r="G797" i="1"/>
  <c r="G801" i="1"/>
  <c r="H1064" i="1"/>
  <c r="H1063" i="1"/>
  <c r="G334" i="1"/>
  <c r="G330" i="1"/>
  <c r="G382" i="1"/>
  <c r="G378" i="1"/>
  <c r="H383" i="1"/>
  <c r="G430" i="1"/>
  <c r="G426" i="1"/>
  <c r="H431" i="1"/>
  <c r="H439" i="1"/>
  <c r="G478" i="1"/>
  <c r="G474" i="1"/>
  <c r="H479" i="1"/>
  <c r="H487" i="1"/>
  <c r="H515" i="1"/>
  <c r="F515" i="1"/>
  <c r="F658" i="1"/>
  <c r="H656" i="1"/>
  <c r="G655" i="1"/>
  <c r="F654" i="1"/>
  <c r="H657" i="1"/>
  <c r="G656" i="1"/>
  <c r="G658" i="1"/>
  <c r="H655" i="1"/>
  <c r="H653" i="1"/>
  <c r="G657" i="1"/>
  <c r="H654" i="1"/>
  <c r="F657" i="1"/>
  <c r="G654" i="1"/>
  <c r="G653" i="1"/>
  <c r="H659" i="1"/>
  <c r="G670" i="1"/>
  <c r="F669" i="1"/>
  <c r="H667" i="1"/>
  <c r="G666" i="1"/>
  <c r="F665" i="1"/>
  <c r="F670" i="1"/>
  <c r="H668" i="1"/>
  <c r="G667" i="1"/>
  <c r="F666" i="1"/>
  <c r="H669" i="1"/>
  <c r="F667" i="1"/>
  <c r="F668" i="1"/>
  <c r="F671" i="1"/>
  <c r="H670" i="1"/>
  <c r="H666" i="1"/>
  <c r="H665" i="1"/>
  <c r="F754" i="1"/>
  <c r="H752" i="1"/>
  <c r="G751" i="1"/>
  <c r="F750" i="1"/>
  <c r="H753" i="1"/>
  <c r="G752" i="1"/>
  <c r="F751" i="1"/>
  <c r="H749" i="1"/>
  <c r="G754" i="1"/>
  <c r="H751" i="1"/>
  <c r="F749" i="1"/>
  <c r="F752" i="1"/>
  <c r="F755" i="1"/>
  <c r="H754" i="1"/>
  <c r="H750" i="1"/>
  <c r="G750" i="1"/>
  <c r="G767" i="1"/>
  <c r="G850" i="1"/>
  <c r="F849" i="1"/>
  <c r="H847" i="1"/>
  <c r="G846" i="1"/>
  <c r="F845" i="1"/>
  <c r="F850" i="1"/>
  <c r="H848" i="1"/>
  <c r="G847" i="1"/>
  <c r="F846" i="1"/>
  <c r="H849" i="1"/>
  <c r="F847" i="1"/>
  <c r="G849" i="1"/>
  <c r="H846" i="1"/>
  <c r="G848" i="1"/>
  <c r="H850" i="1"/>
  <c r="F848" i="1"/>
  <c r="H845" i="1"/>
  <c r="G851" i="1"/>
  <c r="H872" i="1"/>
  <c r="H871" i="1"/>
  <c r="G908" i="1"/>
  <c r="G907" i="1"/>
  <c r="G911" i="1"/>
  <c r="F934" i="1"/>
  <c r="H932" i="1"/>
  <c r="G931" i="1"/>
  <c r="F930" i="1"/>
  <c r="H933" i="1"/>
  <c r="G932" i="1"/>
  <c r="F931" i="1"/>
  <c r="H929" i="1"/>
  <c r="G934" i="1"/>
  <c r="H931" i="1"/>
  <c r="F929" i="1"/>
  <c r="G933" i="1"/>
  <c r="H930" i="1"/>
  <c r="F935" i="1"/>
  <c r="H934" i="1"/>
  <c r="G929" i="1"/>
  <c r="F933" i="1"/>
  <c r="F932" i="1"/>
  <c r="F6" i="1"/>
  <c r="H7" i="1"/>
  <c r="G11" i="1"/>
  <c r="G20" i="1"/>
  <c r="G22" i="1"/>
  <c r="F30" i="1"/>
  <c r="F32" i="1"/>
  <c r="H35" i="1"/>
  <c r="H44" i="1"/>
  <c r="G46" i="1"/>
  <c r="G54" i="1"/>
  <c r="F56" i="1"/>
  <c r="F58" i="1"/>
  <c r="F70" i="1"/>
  <c r="H68" i="1"/>
  <c r="G67" i="1"/>
  <c r="F66" i="1"/>
  <c r="G65" i="1"/>
  <c r="F67" i="1"/>
  <c r="F69" i="1"/>
  <c r="H70" i="1"/>
  <c r="F71" i="1"/>
  <c r="H78" i="1"/>
  <c r="G80" i="1"/>
  <c r="F82" i="1"/>
  <c r="H94" i="1"/>
  <c r="H89" i="1"/>
  <c r="H95" i="1"/>
  <c r="H102" i="1"/>
  <c r="H113" i="1"/>
  <c r="H115" i="1"/>
  <c r="H119" i="1"/>
  <c r="G119" i="1"/>
  <c r="G125" i="1"/>
  <c r="H128" i="1"/>
  <c r="H130" i="1"/>
  <c r="H153" i="1"/>
  <c r="G152" i="1"/>
  <c r="F151" i="1"/>
  <c r="H149" i="1"/>
  <c r="G149" i="1"/>
  <c r="G151" i="1"/>
  <c r="F153" i="1"/>
  <c r="H154" i="1"/>
  <c r="F155" i="1"/>
  <c r="G162" i="1"/>
  <c r="F164" i="1"/>
  <c r="H165" i="1"/>
  <c r="F187" i="1"/>
  <c r="G188" i="1"/>
  <c r="F203" i="1"/>
  <c r="F199" i="1"/>
  <c r="G200" i="1"/>
  <c r="G209" i="1"/>
  <c r="G213" i="1"/>
  <c r="F215" i="1"/>
  <c r="H249" i="1"/>
  <c r="H248" i="1"/>
  <c r="F262" i="1"/>
  <c r="H260" i="1"/>
  <c r="G259" i="1"/>
  <c r="F258" i="1"/>
  <c r="H261" i="1"/>
  <c r="G260" i="1"/>
  <c r="F259" i="1"/>
  <c r="H257" i="1"/>
  <c r="G257" i="1"/>
  <c r="F260" i="1"/>
  <c r="H262" i="1"/>
  <c r="F263" i="1"/>
  <c r="H297" i="1"/>
  <c r="H296" i="1"/>
  <c r="F310" i="1"/>
  <c r="H308" i="1"/>
  <c r="G307" i="1"/>
  <c r="F306" i="1"/>
  <c r="H309" i="1"/>
  <c r="G308" i="1"/>
  <c r="F307" i="1"/>
  <c r="H305" i="1"/>
  <c r="G305" i="1"/>
  <c r="F308" i="1"/>
  <c r="H310" i="1"/>
  <c r="F311" i="1"/>
  <c r="H345" i="1"/>
  <c r="H344" i="1"/>
  <c r="F358" i="1"/>
  <c r="H356" i="1"/>
  <c r="G355" i="1"/>
  <c r="F354" i="1"/>
  <c r="H357" i="1"/>
  <c r="G356" i="1"/>
  <c r="F355" i="1"/>
  <c r="H353" i="1"/>
  <c r="G353" i="1"/>
  <c r="F356" i="1"/>
  <c r="H358" i="1"/>
  <c r="F359" i="1"/>
  <c r="H393" i="1"/>
  <c r="H392" i="1"/>
  <c r="F406" i="1"/>
  <c r="H404" i="1"/>
  <c r="G403" i="1"/>
  <c r="F402" i="1"/>
  <c r="H405" i="1"/>
  <c r="G404" i="1"/>
  <c r="F403" i="1"/>
  <c r="H401" i="1"/>
  <c r="G401" i="1"/>
  <c r="F404" i="1"/>
  <c r="H406" i="1"/>
  <c r="F407" i="1"/>
  <c r="H441" i="1"/>
  <c r="F454" i="1"/>
  <c r="H452" i="1"/>
  <c r="G451" i="1"/>
  <c r="F450" i="1"/>
  <c r="H453" i="1"/>
  <c r="G452" i="1"/>
  <c r="F451" i="1"/>
  <c r="H449" i="1"/>
  <c r="G449" i="1"/>
  <c r="F452" i="1"/>
  <c r="H454" i="1"/>
  <c r="F455" i="1"/>
  <c r="H489" i="1"/>
  <c r="H501" i="1"/>
  <c r="G500" i="1"/>
  <c r="F499" i="1"/>
  <c r="F503" i="1"/>
  <c r="H502" i="1"/>
  <c r="G501" i="1"/>
  <c r="H499" i="1"/>
  <c r="F498" i="1"/>
  <c r="F501" i="1"/>
  <c r="G499" i="1"/>
  <c r="H497" i="1"/>
  <c r="G497" i="1"/>
  <c r="H500" i="1"/>
  <c r="F655" i="1"/>
  <c r="G668" i="1"/>
  <c r="H739" i="1"/>
  <c r="H740" i="1"/>
  <c r="F753" i="1"/>
  <c r="H851" i="1"/>
  <c r="F851" i="1"/>
  <c r="G586" i="1"/>
  <c r="G584" i="1"/>
  <c r="G582" i="1"/>
  <c r="H9" i="1"/>
  <c r="G8" i="1"/>
  <c r="F7" i="1"/>
  <c r="H5" i="1"/>
  <c r="G5" i="1"/>
  <c r="G7" i="1"/>
  <c r="F9" i="1"/>
  <c r="H10" i="1"/>
  <c r="F11" i="1"/>
  <c r="G34" i="1"/>
  <c r="F33" i="1"/>
  <c r="H31" i="1"/>
  <c r="G30" i="1"/>
  <c r="F29" i="1"/>
  <c r="H29" i="1"/>
  <c r="G31" i="1"/>
  <c r="G33" i="1"/>
  <c r="G42" i="1"/>
  <c r="G44" i="1"/>
  <c r="F54" i="1"/>
  <c r="H55" i="1"/>
  <c r="G57" i="1"/>
  <c r="G59" i="1"/>
  <c r="H59" i="1"/>
  <c r="F78" i="1"/>
  <c r="F80" i="1"/>
  <c r="H81" i="1"/>
  <c r="H83" i="1"/>
  <c r="H92" i="1"/>
  <c r="F118" i="1"/>
  <c r="H116" i="1"/>
  <c r="G115" i="1"/>
  <c r="F114" i="1"/>
  <c r="G113" i="1"/>
  <c r="F115" i="1"/>
  <c r="F117" i="1"/>
  <c r="H118" i="1"/>
  <c r="F119" i="1"/>
  <c r="H143" i="1"/>
  <c r="H150" i="1"/>
  <c r="H161" i="1"/>
  <c r="H163" i="1"/>
  <c r="G165" i="1"/>
  <c r="H167" i="1"/>
  <c r="G167" i="1"/>
  <c r="G190" i="1"/>
  <c r="G189" i="1"/>
  <c r="G185" i="1"/>
  <c r="F188" i="1"/>
  <c r="G210" i="1"/>
  <c r="G214" i="1"/>
  <c r="G234" i="1"/>
  <c r="G238" i="1"/>
  <c r="H239" i="1"/>
  <c r="G286" i="1"/>
  <c r="G282" i="1"/>
  <c r="H287" i="1"/>
  <c r="H335" i="1"/>
  <c r="G6" i="1"/>
  <c r="F8" i="1"/>
  <c r="F10" i="1"/>
  <c r="F22" i="1"/>
  <c r="H20" i="1"/>
  <c r="G19" i="1"/>
  <c r="F18" i="1"/>
  <c r="G17" i="1"/>
  <c r="F19" i="1"/>
  <c r="F21" i="1"/>
  <c r="H22" i="1"/>
  <c r="F23" i="1"/>
  <c r="H30" i="1"/>
  <c r="G32" i="1"/>
  <c r="F34" i="1"/>
  <c r="H46" i="1"/>
  <c r="H47" i="1"/>
  <c r="F53" i="1"/>
  <c r="H54" i="1"/>
  <c r="H56" i="1"/>
  <c r="G58" i="1"/>
  <c r="H65" i="1"/>
  <c r="H67" i="1"/>
  <c r="G69" i="1"/>
  <c r="H71" i="1"/>
  <c r="G71" i="1"/>
  <c r="G77" i="1"/>
  <c r="F79" i="1"/>
  <c r="H80" i="1"/>
  <c r="H82" i="1"/>
  <c r="H91" i="1"/>
  <c r="H105" i="1"/>
  <c r="G104" i="1"/>
  <c r="F103" i="1"/>
  <c r="H101" i="1"/>
  <c r="G101" i="1"/>
  <c r="G103" i="1"/>
  <c r="F105" i="1"/>
  <c r="H106" i="1"/>
  <c r="F107" i="1"/>
  <c r="G114" i="1"/>
  <c r="F116" i="1"/>
  <c r="H117" i="1"/>
  <c r="G130" i="1"/>
  <c r="F129" i="1"/>
  <c r="H127" i="1"/>
  <c r="G126" i="1"/>
  <c r="F125" i="1"/>
  <c r="H125" i="1"/>
  <c r="G127" i="1"/>
  <c r="G129" i="1"/>
  <c r="G138" i="1"/>
  <c r="F150" i="1"/>
  <c r="H151" i="1"/>
  <c r="G153" i="1"/>
  <c r="G155" i="1"/>
  <c r="F161" i="1"/>
  <c r="H162" i="1"/>
  <c r="G164" i="1"/>
  <c r="G166" i="1"/>
  <c r="E179" i="1"/>
  <c r="E191" i="1"/>
  <c r="E185" i="1"/>
  <c r="H186" i="1" s="1"/>
  <c r="F186" i="1"/>
  <c r="G187" i="1"/>
  <c r="F191" i="1"/>
  <c r="F198" i="1"/>
  <c r="G199" i="1"/>
  <c r="F202" i="1"/>
  <c r="G212" i="1"/>
  <c r="G226" i="1"/>
  <c r="F225" i="1"/>
  <c r="H223" i="1"/>
  <c r="G222" i="1"/>
  <c r="F221" i="1"/>
  <c r="F226" i="1"/>
  <c r="H224" i="1"/>
  <c r="F222" i="1"/>
  <c r="G223" i="1"/>
  <c r="H221" i="1"/>
  <c r="G224" i="1"/>
  <c r="H227" i="1"/>
  <c r="G227" i="1"/>
  <c r="G235" i="1"/>
  <c r="H237" i="1"/>
  <c r="G258" i="1"/>
  <c r="F261" i="1"/>
  <c r="H263" i="1"/>
  <c r="G274" i="1"/>
  <c r="F273" i="1"/>
  <c r="H271" i="1"/>
  <c r="G270" i="1"/>
  <c r="F269" i="1"/>
  <c r="G271" i="1"/>
  <c r="F274" i="1"/>
  <c r="H272" i="1"/>
  <c r="F270" i="1"/>
  <c r="H269" i="1"/>
  <c r="G272" i="1"/>
  <c r="H275" i="1"/>
  <c r="G275" i="1"/>
  <c r="G283" i="1"/>
  <c r="H285" i="1"/>
  <c r="G306" i="1"/>
  <c r="F309" i="1"/>
  <c r="H311" i="1"/>
  <c r="G322" i="1"/>
  <c r="F321" i="1"/>
  <c r="H319" i="1"/>
  <c r="G318" i="1"/>
  <c r="F317" i="1"/>
  <c r="F322" i="1"/>
  <c r="H320" i="1"/>
  <c r="G319" i="1"/>
  <c r="F318" i="1"/>
  <c r="H317" i="1"/>
  <c r="G320" i="1"/>
  <c r="H323" i="1"/>
  <c r="G323" i="1"/>
  <c r="G331" i="1"/>
  <c r="H333" i="1"/>
  <c r="G354" i="1"/>
  <c r="F357" i="1"/>
  <c r="H359" i="1"/>
  <c r="G370" i="1"/>
  <c r="F369" i="1"/>
  <c r="H367" i="1"/>
  <c r="G366" i="1"/>
  <c r="F365" i="1"/>
  <c r="F370" i="1"/>
  <c r="H368" i="1"/>
  <c r="G367" i="1"/>
  <c r="F366" i="1"/>
  <c r="H365" i="1"/>
  <c r="G368" i="1"/>
  <c r="H371" i="1"/>
  <c r="G371" i="1"/>
  <c r="G379" i="1"/>
  <c r="H381" i="1"/>
  <c r="G402" i="1"/>
  <c r="F405" i="1"/>
  <c r="H407" i="1"/>
  <c r="G418" i="1"/>
  <c r="F417" i="1"/>
  <c r="H415" i="1"/>
  <c r="G414" i="1"/>
  <c r="F413" i="1"/>
  <c r="F418" i="1"/>
  <c r="H416" i="1"/>
  <c r="G415" i="1"/>
  <c r="F414" i="1"/>
  <c r="H413" i="1"/>
  <c r="G416" i="1"/>
  <c r="H419" i="1"/>
  <c r="G419" i="1"/>
  <c r="G427" i="1"/>
  <c r="H429" i="1"/>
  <c r="G450" i="1"/>
  <c r="F453" i="1"/>
  <c r="H455" i="1"/>
  <c r="G466" i="1"/>
  <c r="F465" i="1"/>
  <c r="H463" i="1"/>
  <c r="G462" i="1"/>
  <c r="F461" i="1"/>
  <c r="F466" i="1"/>
  <c r="H464" i="1"/>
  <c r="G463" i="1"/>
  <c r="F462" i="1"/>
  <c r="H461" i="1"/>
  <c r="G464" i="1"/>
  <c r="H467" i="1"/>
  <c r="G467" i="1"/>
  <c r="G475" i="1"/>
  <c r="H477" i="1"/>
  <c r="G498" i="1"/>
  <c r="F502" i="1"/>
  <c r="G536" i="1"/>
  <c r="G534" i="1"/>
  <c r="G535" i="1"/>
  <c r="H539" i="1"/>
  <c r="F562" i="1"/>
  <c r="H560" i="1"/>
  <c r="G559" i="1"/>
  <c r="F558" i="1"/>
  <c r="G562" i="1"/>
  <c r="G560" i="1"/>
  <c r="H558" i="1"/>
  <c r="F557" i="1"/>
  <c r="H561" i="1"/>
  <c r="H559" i="1"/>
  <c r="G557" i="1"/>
  <c r="G561" i="1"/>
  <c r="F559" i="1"/>
  <c r="G558" i="1"/>
  <c r="H563" i="1"/>
  <c r="G563" i="1"/>
  <c r="F656" i="1"/>
  <c r="G669" i="1"/>
  <c r="G718" i="1"/>
  <c r="F717" i="1"/>
  <c r="H715" i="1"/>
  <c r="G714" i="1"/>
  <c r="F713" i="1"/>
  <c r="F718" i="1"/>
  <c r="H716" i="1"/>
  <c r="G715" i="1"/>
  <c r="F714" i="1"/>
  <c r="H717" i="1"/>
  <c r="F715" i="1"/>
  <c r="G716" i="1"/>
  <c r="G713" i="1"/>
  <c r="F716" i="1"/>
  <c r="H714" i="1"/>
  <c r="H729" i="1"/>
  <c r="G753" i="1"/>
  <c r="H777" i="1"/>
  <c r="H875" i="1"/>
  <c r="G215" i="1"/>
  <c r="G245" i="1"/>
  <c r="F248" i="1"/>
  <c r="H250" i="1"/>
  <c r="G263" i="1"/>
  <c r="G293" i="1"/>
  <c r="H294" i="1"/>
  <c r="F296" i="1"/>
  <c r="G297" i="1"/>
  <c r="H298" i="1"/>
  <c r="F299" i="1"/>
  <c r="G311" i="1"/>
  <c r="G341" i="1"/>
  <c r="H342" i="1"/>
  <c r="F344" i="1"/>
  <c r="G345" i="1"/>
  <c r="H346" i="1"/>
  <c r="F347" i="1"/>
  <c r="G359" i="1"/>
  <c r="G389" i="1"/>
  <c r="H390" i="1"/>
  <c r="F392" i="1"/>
  <c r="G393" i="1"/>
  <c r="H394" i="1"/>
  <c r="F395" i="1"/>
  <c r="G407" i="1"/>
  <c r="G437" i="1"/>
  <c r="H438" i="1"/>
  <c r="F440" i="1"/>
  <c r="G441" i="1"/>
  <c r="H442" i="1"/>
  <c r="F443" i="1"/>
  <c r="G455" i="1"/>
  <c r="G485" i="1"/>
  <c r="H486" i="1"/>
  <c r="F488" i="1"/>
  <c r="G489" i="1"/>
  <c r="H490" i="1"/>
  <c r="F491" i="1"/>
  <c r="G503" i="1"/>
  <c r="F514" i="1"/>
  <c r="H512" i="1"/>
  <c r="G511" i="1"/>
  <c r="F510" i="1"/>
  <c r="H513" i="1"/>
  <c r="F512" i="1"/>
  <c r="G510" i="1"/>
  <c r="G509" i="1"/>
  <c r="H511" i="1"/>
  <c r="G514" i="1"/>
  <c r="G527" i="1"/>
  <c r="H549" i="1"/>
  <c r="G548" i="1"/>
  <c r="F547" i="1"/>
  <c r="H545" i="1"/>
  <c r="G549" i="1"/>
  <c r="H547" i="1"/>
  <c r="F546" i="1"/>
  <c r="G545" i="1"/>
  <c r="F548" i="1"/>
  <c r="G550" i="1"/>
  <c r="H551" i="1"/>
  <c r="G574" i="1"/>
  <c r="F573" i="1"/>
  <c r="H571" i="1"/>
  <c r="G570" i="1"/>
  <c r="F569" i="1"/>
  <c r="H573" i="1"/>
  <c r="F572" i="1"/>
  <c r="F570" i="1"/>
  <c r="H569" i="1"/>
  <c r="G572" i="1"/>
  <c r="H574" i="1"/>
  <c r="F575" i="1"/>
  <c r="F587" i="1"/>
  <c r="G587" i="1"/>
  <c r="H597" i="1"/>
  <c r="G596" i="1"/>
  <c r="F595" i="1"/>
  <c r="H593" i="1"/>
  <c r="F598" i="1"/>
  <c r="F596" i="1"/>
  <c r="G594" i="1"/>
  <c r="G593" i="1"/>
  <c r="H595" i="1"/>
  <c r="G598" i="1"/>
  <c r="G606" i="1"/>
  <c r="G608" i="1"/>
  <c r="H611" i="1"/>
  <c r="F611" i="1"/>
  <c r="G622" i="1"/>
  <c r="F621" i="1"/>
  <c r="H619" i="1"/>
  <c r="G618" i="1"/>
  <c r="F617" i="1"/>
  <c r="F622" i="1"/>
  <c r="G620" i="1"/>
  <c r="H618" i="1"/>
  <c r="H617" i="1"/>
  <c r="F620" i="1"/>
  <c r="H622" i="1"/>
  <c r="F623" i="1"/>
  <c r="G630" i="1"/>
  <c r="G634" i="1"/>
  <c r="H679" i="1"/>
  <c r="H680" i="1"/>
  <c r="H681" i="1"/>
  <c r="F706" i="1"/>
  <c r="H704" i="1"/>
  <c r="G703" i="1"/>
  <c r="F702" i="1"/>
  <c r="H705" i="1"/>
  <c r="G704" i="1"/>
  <c r="F703" i="1"/>
  <c r="H701" i="1"/>
  <c r="G706" i="1"/>
  <c r="H703" i="1"/>
  <c r="F701" i="1"/>
  <c r="G702" i="1"/>
  <c r="G705" i="1"/>
  <c r="H719" i="1"/>
  <c r="G719" i="1"/>
  <c r="H778" i="1"/>
  <c r="H789" i="1"/>
  <c r="G812" i="1"/>
  <c r="G811" i="1"/>
  <c r="G815" i="1"/>
  <c r="F838" i="1"/>
  <c r="H836" i="1"/>
  <c r="G835" i="1"/>
  <c r="F834" i="1"/>
  <c r="H837" i="1"/>
  <c r="G836" i="1"/>
  <c r="F835" i="1"/>
  <c r="H833" i="1"/>
  <c r="G838" i="1"/>
  <c r="H835" i="1"/>
  <c r="F833" i="1"/>
  <c r="G837" i="1"/>
  <c r="H834" i="1"/>
  <c r="F837" i="1"/>
  <c r="G834" i="1"/>
  <c r="H246" i="1"/>
  <c r="G249" i="1"/>
  <c r="F251" i="1"/>
  <c r="G41" i="1"/>
  <c r="H42" i="1"/>
  <c r="F44" i="1"/>
  <c r="G45" i="1"/>
  <c r="G89" i="1"/>
  <c r="H90" i="1"/>
  <c r="F92" i="1"/>
  <c r="G93" i="1"/>
  <c r="G137" i="1"/>
  <c r="H138" i="1"/>
  <c r="F140" i="1"/>
  <c r="G141" i="1"/>
  <c r="G173" i="1"/>
  <c r="G174" i="1"/>
  <c r="G175" i="1"/>
  <c r="G176" i="1"/>
  <c r="G177" i="1"/>
  <c r="G233" i="1"/>
  <c r="H234" i="1"/>
  <c r="F236" i="1"/>
  <c r="G237" i="1"/>
  <c r="H245" i="1"/>
  <c r="F247" i="1"/>
  <c r="G248" i="1"/>
  <c r="G281" i="1"/>
  <c r="H282" i="1"/>
  <c r="F284" i="1"/>
  <c r="G285" i="1"/>
  <c r="H293" i="1"/>
  <c r="F295" i="1"/>
  <c r="G296" i="1"/>
  <c r="G329" i="1"/>
  <c r="H330" i="1"/>
  <c r="F332" i="1"/>
  <c r="G333" i="1"/>
  <c r="H341" i="1"/>
  <c r="F343" i="1"/>
  <c r="G344" i="1"/>
  <c r="G377" i="1"/>
  <c r="H378" i="1"/>
  <c r="F380" i="1"/>
  <c r="G381" i="1"/>
  <c r="H389" i="1"/>
  <c r="F391" i="1"/>
  <c r="G392" i="1"/>
  <c r="G425" i="1"/>
  <c r="H426" i="1"/>
  <c r="F428" i="1"/>
  <c r="G429" i="1"/>
  <c r="H437" i="1"/>
  <c r="F439" i="1"/>
  <c r="G440" i="1"/>
  <c r="G473" i="1"/>
  <c r="H474" i="1"/>
  <c r="F476" i="1"/>
  <c r="G477" i="1"/>
  <c r="H485" i="1"/>
  <c r="F487" i="1"/>
  <c r="G488" i="1"/>
  <c r="H509" i="1"/>
  <c r="G512" i="1"/>
  <c r="H514" i="1"/>
  <c r="G546" i="1"/>
  <c r="H548" i="1"/>
  <c r="H550" i="1"/>
  <c r="F551" i="1"/>
  <c r="H570" i="1"/>
  <c r="H572" i="1"/>
  <c r="H575" i="1"/>
  <c r="G575" i="1"/>
  <c r="F594" i="1"/>
  <c r="H596" i="1"/>
  <c r="H598" i="1"/>
  <c r="F599" i="1"/>
  <c r="F618" i="1"/>
  <c r="H620" i="1"/>
  <c r="H645" i="1"/>
  <c r="G644" i="1"/>
  <c r="F643" i="1"/>
  <c r="H641" i="1"/>
  <c r="G646" i="1"/>
  <c r="H644" i="1"/>
  <c r="H642" i="1"/>
  <c r="F641" i="1"/>
  <c r="F642" i="1"/>
  <c r="F644" i="1"/>
  <c r="H646" i="1"/>
  <c r="F647" i="1"/>
  <c r="H671" i="1"/>
  <c r="G671" i="1"/>
  <c r="H692" i="1"/>
  <c r="G695" i="1"/>
  <c r="H702" i="1"/>
  <c r="H706" i="1"/>
  <c r="F707" i="1"/>
  <c r="H730" i="1"/>
  <c r="H741" i="1"/>
  <c r="H755" i="1"/>
  <c r="G766" i="1"/>
  <c r="F765" i="1"/>
  <c r="H763" i="1"/>
  <c r="G762" i="1"/>
  <c r="F761" i="1"/>
  <c r="F766" i="1"/>
  <c r="H764" i="1"/>
  <c r="G763" i="1"/>
  <c r="F762" i="1"/>
  <c r="H765" i="1"/>
  <c r="F763" i="1"/>
  <c r="H761" i="1"/>
  <c r="G765" i="1"/>
  <c r="F836" i="1"/>
  <c r="H861" i="1"/>
  <c r="H860" i="1"/>
  <c r="H935" i="1"/>
  <c r="G526" i="1"/>
  <c r="F525" i="1"/>
  <c r="H523" i="1"/>
  <c r="G522" i="1"/>
  <c r="F521" i="1"/>
  <c r="H521" i="1"/>
  <c r="G523" i="1"/>
  <c r="G525" i="1"/>
  <c r="G551" i="1"/>
  <c r="F610" i="1"/>
  <c r="H608" i="1"/>
  <c r="G607" i="1"/>
  <c r="F606" i="1"/>
  <c r="G605" i="1"/>
  <c r="F607" i="1"/>
  <c r="F609" i="1"/>
  <c r="H610" i="1"/>
  <c r="H634" i="1"/>
  <c r="H635" i="1"/>
  <c r="G682" i="1"/>
  <c r="G678" i="1"/>
  <c r="H683" i="1"/>
  <c r="G730" i="1"/>
  <c r="G726" i="1"/>
  <c r="H731" i="1"/>
  <c r="G778" i="1"/>
  <c r="G774" i="1"/>
  <c r="H779" i="1"/>
  <c r="H863" i="1"/>
  <c r="H1067" i="1"/>
  <c r="G659" i="1"/>
  <c r="G689" i="1"/>
  <c r="H690" i="1"/>
  <c r="F692" i="1"/>
  <c r="G693" i="1"/>
  <c r="H694" i="1"/>
  <c r="F695" i="1"/>
  <c r="G707" i="1"/>
  <c r="G737" i="1"/>
  <c r="H738" i="1"/>
  <c r="F740" i="1"/>
  <c r="G741" i="1"/>
  <c r="H742" i="1"/>
  <c r="F743" i="1"/>
  <c r="G755" i="1"/>
  <c r="G785" i="1"/>
  <c r="H786" i="1"/>
  <c r="F788" i="1"/>
  <c r="G789" i="1"/>
  <c r="H790" i="1"/>
  <c r="F791" i="1"/>
  <c r="H862" i="1"/>
  <c r="H873" i="1"/>
  <c r="F886" i="1"/>
  <c r="H884" i="1"/>
  <c r="G883" i="1"/>
  <c r="F882" i="1"/>
  <c r="H885" i="1"/>
  <c r="G884" i="1"/>
  <c r="F883" i="1"/>
  <c r="H881" i="1"/>
  <c r="G881" i="1"/>
  <c r="F884" i="1"/>
  <c r="H886" i="1"/>
  <c r="F887" i="1"/>
  <c r="G533" i="1"/>
  <c r="H534" i="1"/>
  <c r="F536" i="1"/>
  <c r="G537" i="1"/>
  <c r="G581" i="1"/>
  <c r="H582" i="1"/>
  <c r="F584" i="1"/>
  <c r="G585" i="1"/>
  <c r="G629" i="1"/>
  <c r="H630" i="1"/>
  <c r="F632" i="1"/>
  <c r="G633" i="1"/>
  <c r="G677" i="1"/>
  <c r="H678" i="1"/>
  <c r="F680" i="1"/>
  <c r="G681" i="1"/>
  <c r="H689" i="1"/>
  <c r="F691" i="1"/>
  <c r="G692" i="1"/>
  <c r="G725" i="1"/>
  <c r="H726" i="1"/>
  <c r="F728" i="1"/>
  <c r="G729" i="1"/>
  <c r="H737" i="1"/>
  <c r="F739" i="1"/>
  <c r="G740" i="1"/>
  <c r="G773" i="1"/>
  <c r="H774" i="1"/>
  <c r="F776" i="1"/>
  <c r="G777" i="1"/>
  <c r="H785" i="1"/>
  <c r="F787" i="1"/>
  <c r="G788" i="1"/>
  <c r="H791" i="1"/>
  <c r="G791" i="1"/>
  <c r="G802" i="1"/>
  <c r="F801" i="1"/>
  <c r="H799" i="1"/>
  <c r="G798" i="1"/>
  <c r="F797" i="1"/>
  <c r="F802" i="1"/>
  <c r="H800" i="1"/>
  <c r="G799" i="1"/>
  <c r="F798" i="1"/>
  <c r="H797" i="1"/>
  <c r="G800" i="1"/>
  <c r="H803" i="1"/>
  <c r="G803" i="1"/>
  <c r="H815" i="1"/>
  <c r="G882" i="1"/>
  <c r="F885" i="1"/>
  <c r="H887" i="1"/>
  <c r="G898" i="1"/>
  <c r="F897" i="1"/>
  <c r="H895" i="1"/>
  <c r="G894" i="1"/>
  <c r="F893" i="1"/>
  <c r="F898" i="1"/>
  <c r="H896" i="1"/>
  <c r="G895" i="1"/>
  <c r="F894" i="1"/>
  <c r="H893" i="1"/>
  <c r="G896" i="1"/>
  <c r="H899" i="1"/>
  <c r="G899" i="1"/>
  <c r="H911" i="1"/>
  <c r="H1065" i="1"/>
  <c r="G1067" i="1"/>
  <c r="F1078" i="1"/>
  <c r="H1076" i="1"/>
  <c r="G1075" i="1"/>
  <c r="F1074" i="1"/>
  <c r="H1077" i="1"/>
  <c r="G1076" i="1"/>
  <c r="F1075" i="1"/>
  <c r="H1073" i="1"/>
  <c r="G1073" i="1"/>
  <c r="F1076" i="1"/>
  <c r="H1078" i="1"/>
  <c r="F1079" i="1"/>
  <c r="F809" i="1"/>
  <c r="G810" i="1"/>
  <c r="H811" i="1"/>
  <c r="F813" i="1"/>
  <c r="G814" i="1"/>
  <c r="G821" i="1"/>
  <c r="H822" i="1"/>
  <c r="F824" i="1"/>
  <c r="G825" i="1"/>
  <c r="H826" i="1"/>
  <c r="F827" i="1"/>
  <c r="G839" i="1"/>
  <c r="F857" i="1"/>
  <c r="G858" i="1"/>
  <c r="H859" i="1"/>
  <c r="F861" i="1"/>
  <c r="G862" i="1"/>
  <c r="G869" i="1"/>
  <c r="H870" i="1"/>
  <c r="F872" i="1"/>
  <c r="G873" i="1"/>
  <c r="H874" i="1"/>
  <c r="F875" i="1"/>
  <c r="G887" i="1"/>
  <c r="F905" i="1"/>
  <c r="G906" i="1"/>
  <c r="H907" i="1"/>
  <c r="F909" i="1"/>
  <c r="G910" i="1"/>
  <c r="G917" i="1"/>
  <c r="H918" i="1"/>
  <c r="F920" i="1"/>
  <c r="G921" i="1"/>
  <c r="H922" i="1"/>
  <c r="F923" i="1"/>
  <c r="G935" i="1"/>
  <c r="G1061" i="1"/>
  <c r="H1062" i="1"/>
  <c r="F1064" i="1"/>
  <c r="G1065" i="1"/>
  <c r="H1066" i="1"/>
  <c r="F1067" i="1"/>
  <c r="G1079" i="1"/>
  <c r="G809" i="1"/>
  <c r="H810" i="1"/>
  <c r="F812" i="1"/>
  <c r="G813" i="1"/>
  <c r="H821" i="1"/>
  <c r="F823" i="1"/>
  <c r="G824" i="1"/>
  <c r="G857" i="1"/>
  <c r="H858" i="1"/>
  <c r="F860" i="1"/>
  <c r="G861" i="1"/>
  <c r="H869" i="1"/>
  <c r="F871" i="1"/>
  <c r="G872" i="1"/>
  <c r="G905" i="1"/>
  <c r="H906" i="1"/>
  <c r="F908" i="1"/>
  <c r="G909" i="1"/>
  <c r="H917" i="1"/>
  <c r="F919" i="1"/>
  <c r="G920" i="1"/>
  <c r="H1061" i="1"/>
  <c r="F1063" i="1"/>
  <c r="G1064" i="1"/>
  <c r="H198" i="1" l="1"/>
  <c r="H209" i="1"/>
  <c r="H175" i="1"/>
  <c r="H177" i="1"/>
  <c r="H173" i="1"/>
  <c r="H179" i="1"/>
  <c r="H215" i="1"/>
  <c r="H210" i="1"/>
  <c r="H197" i="1"/>
  <c r="H199" i="1"/>
  <c r="H213" i="1"/>
  <c r="H211" i="1"/>
  <c r="H200" i="1"/>
  <c r="H201" i="1"/>
  <c r="H214" i="1"/>
  <c r="H203" i="1"/>
  <c r="H189" i="1"/>
  <c r="H190" i="1"/>
  <c r="H188" i="1"/>
  <c r="H191" i="1"/>
  <c r="H187" i="1"/>
  <c r="H185" i="1"/>
</calcChain>
</file>

<file path=xl/sharedStrings.xml><?xml version="1.0" encoding="utf-8"?>
<sst xmlns="http://schemas.openxmlformats.org/spreadsheetml/2006/main" count="7423" uniqueCount="889">
  <si>
    <t>Index</t>
  </si>
  <si>
    <t>Molecule</t>
  </si>
  <si>
    <t>E(el), Ha</t>
  </si>
  <si>
    <t>E(ZPE), Ha</t>
  </si>
  <si>
    <t>G-E(el), Ha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</si>
  <si>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</si>
  <si>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</si>
  <si>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</si>
  <si>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Category</t>
  </si>
  <si>
    <t>Method</t>
  </si>
  <si>
    <t>Solvent</t>
  </si>
  <si>
    <t>Additional</t>
  </si>
  <si>
    <t>Plot</t>
  </si>
  <si>
    <t>Filenames</t>
  </si>
  <si>
    <t>Datasource</t>
  </si>
  <si>
    <t>Reagent</t>
  </si>
  <si>
    <t>SO2</t>
  </si>
  <si>
    <t>No</t>
  </si>
  <si>
    <t>Reagent_wB97X_gas.out</t>
  </si>
  <si>
    <t>OlegBeletsan\Crazy Reaction 2.0\SO2\CCSD_wB97X\wB97x_gas</t>
  </si>
  <si>
    <t>Product_wB97X_gas.out</t>
  </si>
  <si>
    <t>Product</t>
  </si>
  <si>
    <t>Reagents</t>
  </si>
  <si>
    <t>Pre-Intermediate</t>
  </si>
  <si>
    <t>Preint_wB97X_gas.out</t>
  </si>
  <si>
    <t>TS1</t>
  </si>
  <si>
    <t>TS1_wB97X_gas.out</t>
  </si>
  <si>
    <t>Intermediate</t>
  </si>
  <si>
    <t>Intermediate_wB97X_gas.out</t>
  </si>
  <si>
    <t>TS2</t>
  </si>
  <si>
    <t>TS2_wB97X_gas.out</t>
  </si>
  <si>
    <t>Post-Intermediate</t>
  </si>
  <si>
    <t>Postint_wB97X_gas.out</t>
  </si>
  <si>
    <t>Products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</si>
  <si>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</si>
  <si>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</si>
  <si>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</si>
  <si>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DLPNO//wB97X</t>
  </si>
  <si>
    <t>Reagent_CCSD_gas.out</t>
  </si>
  <si>
    <t>OlegBeletsan\Crazy Reaction 2.0\SO2\CCSD_wB97X\CCSD_electronic_energy_wB97X_gas</t>
  </si>
  <si>
    <t>SO2_CCSD_gas.out</t>
  </si>
  <si>
    <t>Product_CCSD_gas.out</t>
  </si>
  <si>
    <t>Preint_CCSD_gas.out</t>
  </si>
  <si>
    <t>TS1_CCSD_gas.out</t>
  </si>
  <si>
    <t>Int_CCSD_gas.out</t>
  </si>
  <si>
    <t>TS2_CCSD_gas.out</t>
  </si>
  <si>
    <t>Postint_CCSD_gas.out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</si>
  <si>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</si>
  <si>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</si>
  <si>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</si>
  <si>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Benzene</t>
  </si>
  <si>
    <t>Reagent_wB97X_benzene.out</t>
  </si>
  <si>
    <t>OlegBeletsan\Crazy Reaction 2.0\SO2\CCSD_wB97X\wB97x_benzene</t>
  </si>
  <si>
    <t>SO2_wB97X_benzene.out</t>
  </si>
  <si>
    <t>Product_wB97X_benzene.out</t>
  </si>
  <si>
    <t>Preint_wB97X_benzene.out</t>
  </si>
  <si>
    <t>TS1_wB97X_benzene.out</t>
  </si>
  <si>
    <t>Intermediate_wB97X_benzene.out</t>
  </si>
  <si>
    <t>TS2_wB97X_benzene.out</t>
  </si>
  <si>
    <t>Postint_wB97X_benzene.out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</si>
  <si>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</si>
  <si>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</si>
  <si>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</si>
  <si>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Reagent_CCSD_benzene.out</t>
  </si>
  <si>
    <t>OlegBeletsan\Crazy Reaction 2.0\SO2\CCSD_wB97X\CCSD_electronic_energy_wB97X_benzene</t>
  </si>
  <si>
    <t>SO2_CCSD_benzene.out</t>
  </si>
  <si>
    <t>Product_CCSD_benzene.out</t>
  </si>
  <si>
    <t>Preint_CCSD_benzene.out</t>
  </si>
  <si>
    <t>TS1_CCSD_benzene.out</t>
  </si>
  <si>
    <t>Intermediate_CCSD_benzene.out</t>
  </si>
  <si>
    <t>TS2_CCSD_benzene.out</t>
  </si>
  <si>
    <t>Postint_CCSD_benzene.out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</si>
  <si>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</si>
  <si>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</si>
  <si>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</si>
  <si>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Toluene</t>
  </si>
  <si>
    <t>Reagent_wB97X_toluene.out</t>
  </si>
  <si>
    <t>OlegBeletsan\Crazy Reaction 2.0\SO2\CCSD_wB97X\wB97x_toluene</t>
  </si>
  <si>
    <t>SO2_wB97X_toluene.out</t>
  </si>
  <si>
    <t>Product_wB97X_toluene.out</t>
  </si>
  <si>
    <t>Preint_wB97X_toluene.out</t>
  </si>
  <si>
    <t>TS1_wB97X_toluene.out</t>
  </si>
  <si>
    <t>Intermediate_wB97X_toluene.out</t>
  </si>
  <si>
    <t>TS2_wB97X_toluene.out</t>
  </si>
  <si>
    <t>Postint_wB97X_toluene.out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</si>
  <si>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</si>
  <si>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</si>
  <si>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</si>
  <si>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Reagent_CCSD_toluene.out</t>
  </si>
  <si>
    <t>OlegBeletsan\Crazy Reaction 2.0\SO2\CCSD_wB97X\CCSD_electronic_energy_wB97X_toluene</t>
  </si>
  <si>
    <t>SO2_CCSD_toluene.out</t>
  </si>
  <si>
    <t>Product_CCSD_toluene.out</t>
  </si>
  <si>
    <t>Preint_CCSD_toluene.out</t>
  </si>
  <si>
    <t>TS1_CCSD_toluene.out</t>
  </si>
  <si>
    <t>Intermediate_CCSD_toluene.out</t>
  </si>
  <si>
    <t>TS2_CCSD_toluene.out</t>
  </si>
  <si>
    <t>Postint_CCSD_toluene.out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</si>
  <si>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</si>
  <si>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</si>
  <si>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</si>
  <si>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</si>
  <si>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</si>
  <si>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</si>
  <si>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cc_reagent.out</t>
  </si>
  <si>
    <t>cc_so2.out</t>
  </si>
  <si>
    <t>cc_product.out</t>
  </si>
  <si>
    <t>cc_ts1.out</t>
  </si>
  <si>
    <t>cc_int.out</t>
  </si>
  <si>
    <t>cc_ts2.out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</si>
  <si>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</si>
  <si>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</si>
  <si>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</si>
  <si>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</si>
  <si>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</si>
  <si>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</si>
  <si>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</si>
  <si>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</si>
  <si>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</si>
  <si>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Nitrile_PBe0.out</t>
  </si>
  <si>
    <t>OlegBeletsan\Crazy Reaction 2.0\SO2\CCSD_PBE0\PBE0_geometry_benzene_and_gas\gas</t>
  </si>
  <si>
    <t>SO2_PBE0.out</t>
  </si>
  <si>
    <t>Product_PBE0.out</t>
  </si>
  <si>
    <t>Pre_int_PBE0.out</t>
  </si>
  <si>
    <t>TS1_PBE0.out</t>
  </si>
  <si>
    <t>Intermediate_PBE0.out</t>
  </si>
  <si>
    <t>TS2_PBE0.out</t>
  </si>
  <si>
    <t>Post_int_PBE0.out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</si>
  <si>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</si>
  <si>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</si>
  <si>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</si>
  <si>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 xml:space="preserve">DLPNO//PBE0 </t>
  </si>
  <si>
    <t>Nitril_CCSD_PBE0.out</t>
  </si>
  <si>
    <t>OlegBeletsan\Crazy Reaction 2.0\SO2\CCSD_PBE0\CCSD_electronic_energy_PBE0_benzene_and_gas\gas</t>
  </si>
  <si>
    <t>SO2_CCSD_PBE0.out</t>
  </si>
  <si>
    <t>Product_CCSD_PBE0.out</t>
  </si>
  <si>
    <t>Pre_int_CCSD_PBE0.out</t>
  </si>
  <si>
    <t>TS1_CCSD_PBE0.out</t>
  </si>
  <si>
    <t>Intermediate_CCSD_PBE0.out</t>
  </si>
  <si>
    <t>TS2_CCSD_PBE0.out</t>
  </si>
  <si>
    <t>Post.out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</si>
  <si>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</si>
  <si>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</si>
  <si>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</si>
  <si>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Nitrile_B_PBE0.out</t>
  </si>
  <si>
    <t>OlegBeletsan\Crazy Reaction 2.0\SO2\CCSD_PBE0\PBE0_geometry_benzene_and_gas\benzene</t>
  </si>
  <si>
    <t>SO2_ground_B.out</t>
  </si>
  <si>
    <t>Product_B_PBE0.out</t>
  </si>
  <si>
    <t>Pre_int_B_PBE0.out</t>
  </si>
  <si>
    <t>TS1_B_PBE0.out</t>
  </si>
  <si>
    <t>Intermediate_B_PBE0.out</t>
  </si>
  <si>
    <t>TS2_B_PBE0.out</t>
  </si>
  <si>
    <t>Post_int_B_PBE0.out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</si>
  <si>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</si>
  <si>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</si>
  <si>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</si>
  <si>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Nitril_CCSD_B_PBE0.out</t>
  </si>
  <si>
    <t>OlegBeletsan\Crazy Reaction 2.0\SO2\CCSD_PBE0\CCSD_electronic_energy_PBE0_benzene_and_gas\benzene</t>
  </si>
  <si>
    <t>SO2_CCSD_B_PBE0.out</t>
  </si>
  <si>
    <t>Product_CCSD_B_PBE0.out</t>
  </si>
  <si>
    <t>Pre_int_CCSD_B_PBE0.out</t>
  </si>
  <si>
    <t>TS1_CCSD_B_PBE0.out</t>
  </si>
  <si>
    <t>Intermediate_CCSD_B_PBE0.out</t>
  </si>
  <si>
    <t>TS2_CCSD_B_PBE0.out</t>
  </si>
  <si>
    <t>Post_int_CCSD_B_PBE0.out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</si>
  <si>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</si>
  <si>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</si>
  <si>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</si>
  <si>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reagent_opt.out, reagent_hess.out</t>
  </si>
  <si>
    <t>OlegBeletsan\Crazy Reaction 2.0\SO2\CCSD_MP2\MP2_(aug)-cc-pVTZ_opt_hess_gas</t>
  </si>
  <si>
    <t>so2_opt.out, so2_hess.out</t>
  </si>
  <si>
    <t>product_opt.out, product_hess.out</t>
  </si>
  <si>
    <t>preint_hessian.irc, preint_hessian.out</t>
  </si>
  <si>
    <t>ts1_sad.out, ts1_sad_hess.out</t>
  </si>
  <si>
    <t>int_opt.out, int_hess.out</t>
  </si>
  <si>
    <t>ts2_sad_opt.out, ts2_sad_hess.out</t>
  </si>
  <si>
    <t>postint_opt.out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</si>
  <si>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</si>
  <si>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</si>
  <si>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</si>
  <si>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DLPNO//MP2</t>
  </si>
  <si>
    <t>reagent.out</t>
  </si>
  <si>
    <t>OlegBeletsan\Crazy Reaction 2.0\SO2\CCSD_MP2\CCSD_electronic_energy_MP2_gas</t>
  </si>
  <si>
    <t>so2.out</t>
  </si>
  <si>
    <t>product.out</t>
  </si>
  <si>
    <t>preint.out</t>
  </si>
  <si>
    <t>ts1.out</t>
  </si>
  <si>
    <t>int.out</t>
  </si>
  <si>
    <t>ts2.out</t>
  </si>
  <si>
    <t>postint.out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</si>
  <si>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</si>
  <si>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</si>
  <si>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</si>
  <si>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reagent_opt_benzene.out</t>
  </si>
  <si>
    <t>OlegBeletsan\Crazy Reaction 2.0\SO2\CCSD_MP2\MP2_(aug)-cc-pVTZ_opt_hess_benzene</t>
  </si>
  <si>
    <t>so2_opt_benzene.out</t>
  </si>
  <si>
    <t>product_opt_benzene.out</t>
  </si>
  <si>
    <t>preint_opt_benzene.out</t>
  </si>
  <si>
    <t>ts1_sad_benzene.out</t>
  </si>
  <si>
    <t>int_opt_benzene.out</t>
  </si>
  <si>
    <t>ts2_sad_benzene.out</t>
  </si>
  <si>
    <t>postint_opt_benzene.out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</si>
  <si>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</si>
  <si>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</si>
  <si>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</si>
  <si>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reagent_phh.out</t>
  </si>
  <si>
    <t>OlegBeletsan\Crazy Reaction 2.0\SO2\CCSD_MP2\CCSD_electronic_energy_MP2_benzene</t>
  </si>
  <si>
    <t>so2_phh.out</t>
  </si>
  <si>
    <t>product_phh.out</t>
  </si>
  <si>
    <t>preint_phh.out</t>
  </si>
  <si>
    <t>ts1_phh.out</t>
  </si>
  <si>
    <t>int_phh.out</t>
  </si>
  <si>
    <t>ts2_phh.out</t>
  </si>
  <si>
    <t>postint_phh.out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</si>
  <si>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</si>
  <si>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</si>
  <si>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</si>
  <si>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2.0\SO2\cc-pVDZ</t>
  </si>
  <si>
    <t>НЕ БРАТЬ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</si>
  <si>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</si>
  <si>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</si>
  <si>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</si>
  <si>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\00_reagent\mol.inp.out</t>
  </si>
  <si>
    <t>https://gitlab.com/madschumacher/crazyreactionstudy/-/tree/main/MadSchumacherQC/b3lyp-d3bj-6-31g</t>
  </si>
  <si>
    <t>\just_so2\mol.inp.out</t>
  </si>
  <si>
    <t>\04_product\mol.inp.out</t>
  </si>
  <si>
    <t>\01_pre-intermediate\mol.inp.out</t>
  </si>
  <si>
    <t>\02_intermediate\mol.inp.out</t>
  </si>
  <si>
    <t>\03_post-intermediate\mol.inp.out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</si>
  <si>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</si>
  <si>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</si>
  <si>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</si>
  <si>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ts1_d4.out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</si>
  <si>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</si>
  <si>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</si>
  <si>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</si>
  <si>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\ts1\mol.inp.out</t>
  </si>
  <si>
    <t>\ts2\mol.inp.out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</si>
  <si>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</si>
  <si>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</si>
  <si>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</si>
  <si>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orca.out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</si>
  <si>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</si>
  <si>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</si>
  <si>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</si>
  <si>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</si>
  <si>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</si>
  <si>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</si>
  <si>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</si>
  <si>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</si>
  <si>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</si>
  <si>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reagent\mol.inp.out</t>
  </si>
  <si>
    <t>Alexandr Bespalov\PhCNO_SO2_DSD-BLYP-D3BJ_def2-TZVP.zip</t>
  </si>
  <si>
    <t>so2\mol.inp.out</t>
  </si>
  <si>
    <t>product\mol.inp.out</t>
  </si>
  <si>
    <t>pre_int\mol.inp.out</t>
  </si>
  <si>
    <t>ts1-2\mol.inp.out</t>
  </si>
  <si>
    <t>int\mol.inp.out</t>
  </si>
  <si>
    <t>ts2-3\mol.inp.out</t>
  </si>
  <si>
    <t>post_int\mol.inp.out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</si>
  <si>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</si>
  <si>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</si>
  <si>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</si>
  <si>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-NO2)\CF3\o-CF3\pre_post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</si>
  <si>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</si>
  <si>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</si>
  <si>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</si>
  <si>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-NO2)\CF3\o-CF3\CCSD_gas</t>
  </si>
  <si>
    <t>cc_pre.out</t>
  </si>
  <si>
    <t>ts1_n.out</t>
  </si>
  <si>
    <t>ts2_n.out</t>
  </si>
  <si>
    <t>cc_post.out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</si>
  <si>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</si>
  <si>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</si>
  <si>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</si>
  <si>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o-CF3(O)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</si>
  <si>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</si>
  <si>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</si>
  <si>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</si>
  <si>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int_o.out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</si>
  <si>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</si>
  <si>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</si>
  <si>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</si>
  <si>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preint_benz.out</t>
  </si>
  <si>
    <t>postint_benz.out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</si>
  <si>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</si>
  <si>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</si>
  <si>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</si>
  <si>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-NO2)\CF3\o-CF3\CCSD_benzene</t>
  </si>
  <si>
    <t>cc_pre_b.out</t>
  </si>
  <si>
    <t>ts2_n_benz.out</t>
  </si>
  <si>
    <t>cc_post_b.out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</si>
  <si>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</si>
  <si>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</si>
  <si>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</si>
  <si>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</si>
  <si>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</si>
  <si>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</si>
  <si>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ts1_o_benz.out</t>
  </si>
  <si>
    <t>int_o_benz.out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</si>
  <si>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</si>
  <si>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</si>
  <si>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</si>
  <si>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p-CF3</t>
  </si>
  <si>
    <t>pre.out</t>
  </si>
  <si>
    <t>OlegBeletsan\Crazy Reaction 2.0\SO2\Substrates (-Cl; o-CF3, p-CF3; -NO2)\CF3\p-CF3\pre_post</t>
  </si>
  <si>
    <t>post.out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</si>
  <si>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</si>
  <si>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</si>
  <si>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</si>
  <si>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-NO2)\CF3\p-CF3\CCSD_gas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</si>
  <si>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</si>
  <si>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</si>
  <si>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</si>
  <si>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pre_b.out</t>
  </si>
  <si>
    <t>post_b.out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</si>
  <si>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</si>
  <si>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</si>
  <si>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</si>
  <si>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-NO2)\CF3\p-CF3\CCSD_benzene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</si>
  <si>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</si>
  <si>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</si>
  <si>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</si>
  <si>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o-NO2</t>
  </si>
  <si>
    <t>\01_pre_int\mol.inp.out</t>
  </si>
  <si>
    <t>\TS_01-to-02\mol.inp.out</t>
  </si>
  <si>
    <t>\TS_02-to-03\mol.inp.out</t>
  </si>
  <si>
    <t>\03_post_int\mol.inp.out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</si>
  <si>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</si>
  <si>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</si>
  <si>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</si>
  <si>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-NO2)\NO2\o-NO2\CCSD_gas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</si>
  <si>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</si>
  <si>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</si>
  <si>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</si>
  <si>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</si>
  <si>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</si>
  <si>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</si>
  <si>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-NO2)\NO2\o-NO2\CCSD_benzene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</si>
  <si>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</si>
  <si>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</si>
  <si>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</si>
  <si>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m-NO2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</si>
  <si>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</si>
  <si>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</si>
  <si>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</si>
  <si>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-NO2)\NO2\m-NO2\CCSD_gas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</si>
  <si>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</si>
  <si>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</si>
  <si>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</si>
  <si>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</si>
  <si>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</si>
  <si>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</si>
  <si>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-NO2)\NO2\m-NO2\CCSD_benzene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</si>
  <si>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</si>
  <si>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</si>
  <si>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</si>
  <si>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p-NO2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</si>
  <si>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</si>
  <si>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</si>
  <si>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</si>
  <si>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-NO2)\NO2\p-NO2\CCSD_gas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</si>
  <si>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</si>
  <si>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</si>
  <si>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</si>
  <si>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</si>
  <si>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</si>
  <si>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</si>
  <si>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-NO2)\NO2\p-NO2\CCSD_benzene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</si>
  <si>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</si>
  <si>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</si>
  <si>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</si>
  <si>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-NO2)\Cl\o-Cl\oCl_pre_post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</si>
  <si>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</si>
  <si>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</si>
  <si>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</si>
  <si>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-NO2)\Cl\o-Cl\CCSD_gas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</si>
  <si>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</si>
  <si>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</si>
  <si>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</si>
  <si>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o-Cl(O)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</si>
  <si>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</si>
  <si>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</si>
  <si>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</si>
  <si>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</si>
  <si>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</si>
  <si>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</si>
  <si>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</si>
  <si>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</si>
  <si>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</si>
  <si>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-NO2)\Cl\o-Cl\CCSD_benzene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</si>
  <si>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</si>
  <si>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</si>
  <si>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</si>
  <si>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</si>
  <si>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</si>
  <si>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</si>
  <si>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</si>
  <si>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</si>
  <si>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</si>
  <si>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m-Cl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</si>
  <si>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</si>
  <si>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</si>
  <si>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</si>
  <si>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-NO2)\Cl\m-Cl\CCSD_gas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</si>
  <si>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</si>
  <si>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</si>
  <si>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</si>
  <si>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</si>
  <si>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</si>
  <si>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</si>
  <si>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</si>
  <si>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</si>
  <si>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</si>
  <si>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p-Cl</t>
  </si>
  <si>
    <t>OlegBeletsan\Crazy Reaction 2.0\SO2\Substrates (-Cl; o-CF3, p-CF3; -NO2)\Cl\p-Cl\pCl_pre_post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</si>
  <si>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</si>
  <si>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</si>
  <si>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</si>
  <si>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-NO2)\Cl\p-Cl\CCSD_gas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</si>
  <si>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</si>
  <si>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</si>
  <si>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</si>
  <si>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</si>
  <si>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</si>
  <si>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</si>
  <si>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OlegBeletsan\Crazy Reaction 2.0\SO2\Substrates (-Cl; o-CF3, p-CF3; -NO2)\Cl\p-Cl\CCSD_benzene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</si>
  <si>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</si>
  <si>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</si>
  <si>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</si>
  <si>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o-MeO</t>
  </si>
  <si>
    <t>https://gitlab.com/madschumacher/crazyreactionstudy/-/tree/main/BAVQC/o-OMe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</si>
  <si>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</si>
  <si>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</si>
  <si>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</si>
  <si>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exclusively from Oleg Beletsan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</si>
  <si>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</si>
  <si>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</si>
  <si>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</si>
  <si>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https://gitlab.com/madschumacher/crazyreactionstudy/-/tree/main/BAVQC/o-OMe_CPCM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</si>
  <si>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</si>
  <si>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</si>
  <si>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</si>
  <si>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</si>
  <si>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</si>
  <si>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</si>
  <si>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m-MeO</t>
  </si>
  <si>
    <t>https://gitlab.com/madschumacher/crazyreactionstudy/-/tree/main/BAVQC/m-OMe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</si>
  <si>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</si>
  <si>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</si>
  <si>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</si>
  <si>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pre_int.out</t>
  </si>
  <si>
    <t>TS1.out</t>
  </si>
  <si>
    <t>intermediator.out</t>
  </si>
  <si>
    <t>TS2.out</t>
  </si>
  <si>
    <t>post_int.out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</si>
  <si>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</si>
  <si>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</si>
  <si>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</si>
  <si>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https://gitlab.com/madschumacher/crazyreactionstudy/-/tree/main/BAVQC/m-OMe_CPCM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</si>
  <si>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</si>
  <si>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</si>
  <si>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</si>
  <si>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</si>
  <si>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</si>
  <si>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</si>
  <si>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p-MeO</t>
  </si>
  <si>
    <t>Chat (from Alexandr Bespalov)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</si>
  <si>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</si>
  <si>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</si>
  <si>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</si>
  <si>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intermediater.out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</si>
  <si>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</si>
  <si>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</si>
  <si>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</si>
  <si>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</si>
  <si>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</si>
  <si>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</si>
  <si>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reagent_2.out</t>
  </si>
  <si>
    <t>product_2.out</t>
  </si>
  <si>
    <t>pre_int_2.out</t>
  </si>
  <si>
    <t>TS1_2.out</t>
  </si>
  <si>
    <t>intermediater_2.out</t>
  </si>
  <si>
    <t>TS2_2.out</t>
  </si>
  <si>
    <t>post_int_2.out</t>
  </si>
  <si>
    <t>Igor V. Gordiy Showtime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</si>
  <si>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</si>
  <si>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</si>
  <si>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</si>
  <si>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SeO2</t>
  </si>
  <si>
    <t>orca_seo2.out</t>
  </si>
  <si>
    <t>https://gitlab.com/igorgordiy2000/crazyreactionstudy/-/tree/main/Pe4kaQC/SeO2_Catalyst</t>
  </si>
  <si>
    <t>orca_preint_se.out</t>
  </si>
  <si>
    <t>orca_ts1_se.out</t>
  </si>
  <si>
    <t>orca_int_se.out</t>
  </si>
  <si>
    <t>orca_ts2_se.out</t>
  </si>
  <si>
    <t>orca_postint_se.out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</si>
  <si>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</si>
  <si>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</si>
  <si>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</si>
  <si>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seo2.out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</si>
  <si>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</si>
  <si>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</si>
  <si>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</si>
  <si>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IRC</t>
  </si>
  <si>
    <t>seo2_phh.out</t>
  </si>
  <si>
    <t>preint_se_phh.out</t>
  </si>
  <si>
    <t>ts1_se_phh.out</t>
  </si>
  <si>
    <t>int_se_phh.out</t>
  </si>
  <si>
    <t>ts2_se_phh.out</t>
  </si>
  <si>
    <t>postint_se_phh.out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</si>
  <si>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</si>
  <si>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</si>
  <si>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</si>
  <si>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</si>
  <si>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</si>
  <si>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</si>
  <si>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PhCNS</t>
  </si>
  <si>
    <t>reag_sso_gas.out</t>
  </si>
  <si>
    <t>https://gitlab.com/igorgordiy2000/crazyreactionstudy/-/tree/main/Pe4kaQC/Reaction%20SO2/RCNS/gas</t>
  </si>
  <si>
    <t>S2O</t>
  </si>
  <si>
    <t>s2o_gas.out</t>
  </si>
  <si>
    <t>preint_sso_gas.out</t>
  </si>
  <si>
    <t>ts1_sso_gas.out</t>
  </si>
  <si>
    <t>int_sso_gas.out</t>
  </si>
  <si>
    <t>ts2_sso_gas.out</t>
  </si>
  <si>
    <t>https://disk.yandex.ru/d/kANVFJD61WWL1w/RCNS/CCSD_gas/postint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</si>
  <si>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</si>
  <si>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</si>
  <si>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</si>
  <si>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reag.out</t>
  </si>
  <si>
    <t>https://disk.yandex.ru/d/kANVFJD61WWL1w/RCNS/CCSD_gas</t>
  </si>
  <si>
    <t>s2o.out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</si>
  <si>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</si>
  <si>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</si>
  <si>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</si>
  <si>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reag_sso_phh.out</t>
  </si>
  <si>
    <t>https://gitlab.com/igorgordiy2000/crazyreactionstudy/-/tree/main/Pe4kaQC/Reaction%20SO2/RCNS/phh</t>
  </si>
  <si>
    <t>s2o_phh.out</t>
  </si>
  <si>
    <t>preint_sso_phh.out</t>
  </si>
  <si>
    <t>https://disk.yandex.ru/d/kANVFJD61WWL1w/RCNS/CCSD_phh/ts1</t>
  </si>
  <si>
    <t>int_sso_phh.out</t>
  </si>
  <si>
    <t>ts2_sso_phh.out</t>
  </si>
  <si>
    <t>postint_sso_phh.out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</si>
  <si>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</si>
  <si>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</si>
  <si>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</si>
  <si>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https://disk.yandex.ru/d/kANVFJD61WWL1w/RCNS/CCSD_phh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</si>
  <si>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</si>
  <si>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</si>
  <si>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</si>
  <si>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SO3</t>
  </si>
  <si>
    <t>https://disk.yandex.ru/d/xOZP9SnIOKM_lQ/SO3/SO3_tikhonov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</si>
  <si>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</si>
  <si>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</si>
  <si>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</si>
  <si>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Nitril_CCSD.out</t>
  </si>
  <si>
    <t>https://disk.yandex.ru/d/xOZP9SnIOKM_lQ/SO3/CCSD_SO3</t>
  </si>
  <si>
    <t>SO3_CCSD.out</t>
  </si>
  <si>
    <t>Product_CCSD.out</t>
  </si>
  <si>
    <t>TS1_CCSD_SO3.out</t>
  </si>
  <si>
    <t>Intermediate_CCSD.out</t>
  </si>
  <si>
    <t>TS2_CCSD_SO3.out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</si>
  <si>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</si>
  <si>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</si>
  <si>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</si>
  <si>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CH2Cl2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</si>
  <si>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E(el), kcal/mol</t>
    </r>
  </si>
  <si>
    <r>
      <rPr>
        <sz val="11"/>
        <color theme="1"/>
        <rFont val="Calibri"/>
        <family val="2"/>
        <charset val="204"/>
      </rPr>
      <t>Δ(</t>
    </r>
    <r>
      <rPr>
        <sz val="11"/>
        <color theme="1"/>
        <rFont val="Calibri"/>
        <family val="2"/>
        <charset val="204"/>
      </rPr>
      <t>E(el) + E(ZPE)), kcal/mol</t>
    </r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</si>
  <si>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</rPr>
      <t>G, kcal/mol</t>
    </r>
  </si>
  <si>
    <t>Nitril_CCSD_CH2Cl2.out</t>
  </si>
  <si>
    <t>SO3_CCSD_CH2Cl2.out</t>
  </si>
  <si>
    <t>Product_CCSD_CH2Cl2.out</t>
  </si>
  <si>
    <t>TS1_CCSD_CH2Cl2_SO3.out</t>
  </si>
  <si>
    <t>Intermediate_CCSD_CH2Cl2.out</t>
  </si>
  <si>
    <t>TS2_CCSD_CH2Cl2_SO3.out</t>
  </si>
  <si>
    <t>Alexandr Genaev Showtime (provided by Egor Nosach)</t>
  </si>
  <si>
    <t>ΔE(el), kcal/mol</t>
  </si>
  <si>
    <t>Δ(E(el) + E(ZPE)), kcal/mol</t>
  </si>
  <si>
    <t>ΔG, kcal/mol</t>
  </si>
  <si>
    <t>A1</t>
  </si>
  <si>
    <t>OSNPh</t>
  </si>
  <si>
    <t>THF</t>
  </si>
  <si>
    <t>PhH</t>
  </si>
  <si>
    <t>A2</t>
  </si>
  <si>
    <t>A3</t>
  </si>
  <si>
    <t>PBE/Λ01</t>
  </si>
  <si>
    <t>A4</t>
  </si>
  <si>
    <t>A5</t>
  </si>
  <si>
    <t>wB97X-D3(BJ)</t>
  </si>
  <si>
    <t>DLPNO//wB97X-D3(BJ)</t>
  </si>
  <si>
    <t>A6</t>
  </si>
  <si>
    <t>r^2SCAN-3c</t>
  </si>
  <si>
    <t>r^2SCAN-3c//cc-pVDZ</t>
  </si>
  <si>
    <t>https://gitlab.com/madschumacher/crazyreactionstudy/-/tree/main/DzhvarQC/r^2SCAN-3c-D4</t>
  </si>
  <si>
    <t>https://gitlab.com/madschumacher/crazyreactionstudy/-/tree/main/DzhvarQC/r^2SCAN-3c-D4-CPCM(Benzene)</t>
  </si>
  <si>
    <t>https://gitlab.com/madschumacher/crazyreactionstudy/-/tree/main/Pe4kaQC/wB97XD_r^2SCAN3c_Solvation/reag/wb97xd/phh</t>
  </si>
  <si>
    <t>https://gitlab.com/madschumacher/crazyreactionstudy/-/tree/main/Pe4kaQC/wB97XD_r^2SCAN3c_Solvation/so2/wb97xd/phh</t>
  </si>
  <si>
    <t>https://gitlab.com/madschumacher/crazyreactionstudy/-/tree/main/Pe4kaQC/wB97XD_r^2SCAN3c_Solvation/prod/wb97xd/phh</t>
  </si>
  <si>
    <t>https://gitlab.com/madschumacher/crazyreactionstudy/-/tree/main/Pe4kaQC/wB97XD_r^2SCAN3c_Solvation/preint0/wb97xd/phh</t>
  </si>
  <si>
    <t>https://gitlab.com/madschumacher/crazyreactionstudy/-/tree/main/Pe4kaQC/wB97XD_r^2SCAN3c_Solvation/ts1/wb97xd/phh</t>
  </si>
  <si>
    <t>https://gitlab.com/madschumacher/crazyreactionstudy/-/tree/main/Pe4kaQC/wB97XD_r^2SCAN3c_Solvation/int/wb97xd/phh</t>
  </si>
  <si>
    <t>https://gitlab.com/madschumacher/crazyreactionstudy/-/tree/main/Pe4kaQC/wB97XD_r^2SCAN3c_Solvation/ts2/wb97xd/phh</t>
  </si>
  <si>
    <t>https://gitlab.com/madschumacher/crazyreactionstudy/-/tree/main/Pe4kaQC/wB97XD_r^2SCAN3c_Solvation/postint/wb97xd/phh</t>
  </si>
  <si>
    <t>https://gitlab.com/madschumacher/crazyreactionstudy/-/tree/main/Pe4kaQC/wB97XD_r^2SCAN3c_Solvation/reag/wb97xd/phme</t>
  </si>
  <si>
    <t>https://gitlab.com/madschumacher/crazyreactionstudy/-/tree/main/Pe4kaQC/wB97XD_r^2SCAN3c_Solvation/so2/wb97xd/phme</t>
  </si>
  <si>
    <t>https://gitlab.com/madschumacher/crazyreactionstudy/-/tree/main/Pe4kaQC/wB97XD_r^2SCAN3c_Solvation/prod/wb97xd/phme</t>
  </si>
  <si>
    <t>https://gitlab.com/madschumacher/crazyreactionstudy/-/tree/main/Pe4kaQC/wB97XD_r^2SCAN3c_Solvation/preint0/wb97xd/phme</t>
  </si>
  <si>
    <t>https://gitlab.com/madschumacher/crazyreactionstudy/-/tree/main/Pe4kaQC/wB97XD_r^2SCAN3c_Solvation/ts1/wb97xd/phme</t>
  </si>
  <si>
    <t>https://gitlab.com/madschumacher/crazyreactionstudy/-/tree/main/Pe4kaQC/wB97XD_r^2SCAN3c_Solvation/int/wb97xd/phme</t>
  </si>
  <si>
    <t>https://gitlab.com/madschumacher/crazyreactionstudy/-/tree/main/Pe4kaQC/wB97XD_r^2SCAN3c_Solvation/ts2/wb97xd/phme</t>
  </si>
  <si>
    <t>https://gitlab.com/madschumacher/crazyreactionstudy/-/tree/main/Pe4kaQC/wB97XD_r^2SCAN3c_Solvation/postint/wb97xd/phme</t>
  </si>
  <si>
    <t>OlegBeletsan\Crazy Reaction 2.0\SO2\Substrates (-Cl; o-CF3, p-CF3; -NO2)\NO2\o-NO2\o-NO2_r^2SCAN-3c_gas_by_AB\o-NO2</t>
  </si>
  <si>
    <t>OlegBeletsan\Crazy Reaction 2.0\SO2\Substrates (-Cl; o-CF3, p-CF3; -NO2)\NO2\o-NO2\o-NO2_r^2SCAN-3c_CPCM(benzene)_by_AB\o-NO2_CPCM</t>
  </si>
  <si>
    <t>OlegBeletsan\Crazy Reaction 2.0\SO2\Substrates (-Cl; o-CF3, p-CF3; -NO2)\NO2\m-NO2\m-NO2_r^2SCAN-3c_gas_by_AB\m-NO2</t>
  </si>
  <si>
    <t>OlegBeletsan\Crazy Reaction 2.0\SO2\Substrates (-Cl; o-CF3, p-CF3; -NO2)\NO2\m-NO2\m-NO2_r^2SCAN-3c_CPCM(benzene)_by_AB\m-NO2_CPCM</t>
  </si>
  <si>
    <t>OlegBeletsan\Crazy Reaction 2.0\SO2\Substrates (-Cl; o-CF3, p-CF3; -NO2)\NO2\p-NO2\p-NO2_r^2SCAN-3c_gas_by_AB\p-NO2</t>
  </si>
  <si>
    <t>OlegBeletsan\Crazy Reaction 2.0\SO2\Substrates (-Cl; o-CF3, p-CF3; -NO2)\NO2\p-NO2\p-NO2_r^2SCAN-3c_CPCM(benzene)_by_AB\p-NO2_CPCM</t>
  </si>
  <si>
    <t>OlegBeletsan\Crazy Reaction 2.0\SO2\Substrates (-Cl; o-CF3, p-CF3; -NO2)\Cl\m-Cl\m-Cl_r^2SCAN-3c_gas_by_AB\m-Cl</t>
  </si>
  <si>
    <t>OlegBeletsan\Crazy Reaction 2.0\SO2\Substrates (-Cl; o-CF3, p-CF3; -NO2)\Cl\m-Cl\m-Cl_r^2SCAN-3c_CPCM(benzene)_by_AB\m-Cl_CPCM</t>
  </si>
  <si>
    <t>DLPNO//r^2SCAN-3c</t>
  </si>
  <si>
    <t>reagent_r^2SCAN_gas.out</t>
  </si>
  <si>
    <t>OlegBeletsan\Crazy Reaction 2.0\SO2\CCSD_r^2SCAN\r^2SCAN_geometry_gas</t>
  </si>
  <si>
    <t>so2_r^2SCAN_gas.out</t>
  </si>
  <si>
    <t>product_r^2SCAN_gas.out</t>
  </si>
  <si>
    <t>preint_r^2SCAN_gas.out</t>
  </si>
  <si>
    <t>ts1_r^2SCAN_gas.out</t>
  </si>
  <si>
    <t>int_r^2SCAN_gas.out</t>
  </si>
  <si>
    <t>ts2_r^2SCAN_gas.out</t>
  </si>
  <si>
    <t>postint_r^2SCAN_gas.out</t>
  </si>
  <si>
    <t>OlegBeletsan\Crazy Reaction 2.0\SO2\CCSD_r^2SCAN\CCSD_electronic_energy_r^2SCAN3c_gas</t>
  </si>
  <si>
    <t>Pre_int_CCSD_r^2SCAN.out</t>
  </si>
  <si>
    <t>Post_int_CCSD_r^2SCAN.out</t>
  </si>
  <si>
    <t>Reagent_r^2SCAN_benzene.out</t>
  </si>
  <si>
    <t>OlegBeletsan\Crazy Reaction 2.0\SO2\CCSD_r^2SCAN\r^2SCAN_geometry_benzene</t>
  </si>
  <si>
    <t>SO2_r^2SCAN_benzene.out</t>
  </si>
  <si>
    <t>Product_r^2SCAN_benzene.out</t>
  </si>
  <si>
    <t>Preint_r^2SCAN_benzene.out</t>
  </si>
  <si>
    <t>TS1_r^2SCAN_benzene.out</t>
  </si>
  <si>
    <t>Intermediate_r^2SCAN_benzene.out</t>
  </si>
  <si>
    <t>TS2_r^2SCAN_benzene.out</t>
  </si>
  <si>
    <t>Postint_r^2SCAN_benzene.out</t>
  </si>
  <si>
    <t>OlegBeletsan\Crazy Reaction 2.0\SO2\CCSD_r^2SCAN\CCSD_electronic_energy_r^2SCAN3c_benzene</t>
  </si>
  <si>
    <t>https://gitlab.com/madschumacher/crazyreactionstudy/-/tree/main/Pe4kaQC/wB97XD_r^2SCAN3c_Solvation/reag/r^2SCAN3c/phme</t>
  </si>
  <si>
    <t>https://gitlab.com/madschumacher/crazyreactionstudy/-/tree/main/Pe4kaQC/wB97XD_r^2SCAN3c_Solvation/so2/r^2SCAN3c/phme</t>
  </si>
  <si>
    <t>https://gitlab.com/madschumacher/crazyreactionstudy/-/tree/main/Pe4kaQC/wB97XD_r^2SCAN3c_Solvation/prod/r^2SCAN3c/phme</t>
  </si>
  <si>
    <t>https://gitlab.com/madschumacher/crazyreactionstudy/-/tree/main/Pe4kaQC/wB97XD_r^2SCAN3c_Solvation/preint0/r^2SCAN3c/phme</t>
  </si>
  <si>
    <t>https://gitlab.com/madschumacher/crazyreactionstudy/-/tree/main/Pe4kaQC/wB97XD_r^2SCAN3c_Solvation/ts1/r^2SCAN3c/phme</t>
  </si>
  <si>
    <t>https://gitlab.com/madschumacher/crazyreactionstudy/-/tree/main/Pe4kaQC/wB97XD_r^2SCAN3c_Solvation/int/r^2SCAN3c/phme</t>
  </si>
  <si>
    <t>https://gitlab.com/madschumacher/crazyreactionstudy/-/tree/main/Pe4kaQC/wB97XD_r^2SCAN3c_Solvation/ts2/r^2SCAN3c/phme</t>
  </si>
  <si>
    <t>https://gitlab.com/madschumacher/crazyreactionstudy/-/tree/main/Pe4kaQC/wB97XD_r^2SCAN3c_Solvation/postint/r^2SCAN3c/phme</t>
  </si>
  <si>
    <t>Nitrile_oCF3_r^2SCAN_22433764.log</t>
  </si>
  <si>
    <t>OlegBeletsan\Crazy Reaction 2.0\SO2\Substrates (-Cl; o-CF3, p-CF3; -NO2)\CF3\o-CF3\r^2SCAN_gas</t>
  </si>
  <si>
    <t>SO2_r^2SCAN3c_22433811.log</t>
  </si>
  <si>
    <t>OlegBeletsan\Crazy Reaction 2.0\SO2\Substrates (-Cl; o-CF3, p-CF3; -NO2)\CCSD_r^2SCAN_SO2</t>
  </si>
  <si>
    <t>Product_oCF3_r^2SCAN3c_22433799.log</t>
  </si>
  <si>
    <t>TS1_oCF3_1_r^2SCAN_22434996.log</t>
  </si>
  <si>
    <t>Intermediate_oCF3_r^2SCAN3c_22433754.log</t>
  </si>
  <si>
    <t>TS2_oCF3_1_r^2SCAN_22433829.log</t>
  </si>
  <si>
    <t>Nitrile_oCF3_CCSD_r^2SCAN.out</t>
  </si>
  <si>
    <t>SO2_CCSD_r^2SCAN.out</t>
  </si>
  <si>
    <t>Product_oCF3_1_CCSD_r^2SCAN.out</t>
  </si>
  <si>
    <t>Intermediate_OCF3_1_CCSD_r^2SCAN.out</t>
  </si>
  <si>
    <t>Product_oCF3_2_r^2SCAN3c_22439938.log</t>
  </si>
  <si>
    <t>TS1_oCF3_2_r^2SCAN_22434998.log</t>
  </si>
  <si>
    <t>Intermediate_oCF3_2_r^2SCAN3c_22439935.log</t>
  </si>
  <si>
    <t>TS2_oCF3_2_r^2SCAN_22433832.log</t>
  </si>
  <si>
    <t>TS1_OCF3_2_CCSD_r^2SCAN.out</t>
  </si>
  <si>
    <t>TS2_OCF3_2_CCSD_r^2SCAN.out</t>
  </si>
  <si>
    <t>Nitrile_oCF3_Benzene_r^2SCAN_22433763.log</t>
  </si>
  <si>
    <t>OlegBeletsan\Crazy Reaction 2.0\SO2\Substrates (-Cl; o-CF3, p-CF3; -NO2)\CF3\o-CF3\r^2SCAN_benzene</t>
  </si>
  <si>
    <t>SO2_Benzene_r^2SCAN3c_22433810.log</t>
  </si>
  <si>
    <t>Product_oCF3_Benzene_r^2SCAN3c_22433798.log</t>
  </si>
  <si>
    <t>TS1_oCF3_1_Benzene_r^2SCAN_22434587.log</t>
  </si>
  <si>
    <t>Intermediate_oCF3_Benzene_r^2SCAN3c_22433752.log</t>
  </si>
  <si>
    <t>TS2_oCF3_1_Benzene_r^2SCAN_22433827.log</t>
  </si>
  <si>
    <t>Nitrile_oCF3_CCSD_Benzene_r^2SCAN.out</t>
  </si>
  <si>
    <t>SO2_CCSD_Benzene_r^2SCAN.out</t>
  </si>
  <si>
    <t>Product_oCF3_1_CCSD_Benzene_r^2SCAN</t>
  </si>
  <si>
    <t>TS1_OCF3_1_CCSD_Benzene_r^2SCAN.out</t>
  </si>
  <si>
    <t>Intermediate_OCF3_1_CCSD_Benzene_r^2SCAN</t>
  </si>
  <si>
    <t>Product_oCF3_2_Benzene_r^2SCAN3c_22439937.log</t>
  </si>
  <si>
    <t>TS1_oCF3_2_Benzene_r^2SCAN_22435043.log</t>
  </si>
  <si>
    <t>Intermediate_oCF3_2_Benzene_r^2SCAN3c_22439934.log</t>
  </si>
  <si>
    <t>TS2_oCF3_2_Benzene_r^2SCAN_22433831.log</t>
  </si>
  <si>
    <t>TS2_OCF3_2_CCSD_Benzene_r^2SCAN.out</t>
  </si>
  <si>
    <t>Nitrile_pCF3_r^2SCAN_22433774.log</t>
  </si>
  <si>
    <t>OlegBeletsan\Crazy Reaction 2.0\SO2\Substrates (-Cl; o-CF3, p-CF3; -NO2)\CF3\p-CF3\r^2SCAN_gas</t>
  </si>
  <si>
    <t>Product_pCF3_r^2SCAN3c_22433803.log</t>
  </si>
  <si>
    <t>TS1_pCF3_r^2SCAN_22433823.log</t>
  </si>
  <si>
    <t>Intermediate_pCF3_r^2SCAN3c_22435013.log</t>
  </si>
  <si>
    <t>TS2_pCF3_r^2SCAN_22433841.log</t>
  </si>
  <si>
    <t>Nitrile_pCF3_CCSD_r^2SCAN.out</t>
  </si>
  <si>
    <t>Product_pCF3_CCSD_r^2SCAN.out</t>
  </si>
  <si>
    <t>TS1_pCF3_CCSD_r^2SCAN.out</t>
  </si>
  <si>
    <t>TS2_pCF3_CCSD_r^2SCAN.out</t>
  </si>
  <si>
    <t>Nitrile_pCF3_Benzene_r^2SCAN_22433768.log</t>
  </si>
  <si>
    <t>\OlegBeletsan\Crazy Reaction 2.0\SO2\Substrates (-Cl; o-CF3, p-CF3; -NO2)\CF3\p-CF3\r^2SCAN_benzene</t>
  </si>
  <si>
    <t>Product_pCF3_Benzene_r^2SCAN3c_22433802.log</t>
  </si>
  <si>
    <t>TS1_pCF3_Benzene_r^2SCAN_22433824.log</t>
  </si>
  <si>
    <t>Intermediate_pCF3_Benzene_r^2SCAN3c_22435012.log</t>
  </si>
  <si>
    <t>TS2_pCF3_Benzene_r^2SCAN_22433840.log</t>
  </si>
  <si>
    <t>Nitrile_pCF3_CCSD_Benzene_r^2SCAN.out</t>
  </si>
  <si>
    <t>Product_pCF3_CCSD_Benzene_r^2SCAN.out</t>
  </si>
  <si>
    <t>TS1_pCF3_CCSD_Benzene_r^2SCAN.out</t>
  </si>
  <si>
    <t>Intermediate_pCF3_CCSD_Benzene_r^2SCAN.out</t>
  </si>
  <si>
    <t>TS2_pCF3_CCSD_Benzene_r^2SCAN.out</t>
  </si>
  <si>
    <t>Nitrile_oCl_r^2SCAN_22433765.log</t>
  </si>
  <si>
    <t>OlegBeletsan\Crazy Reaction 2.0\SO2\Substrates (-Cl; o-CF3, p-CF3; -NO2)\Cl\o-Cl\r^2SCAN_gas</t>
  </si>
  <si>
    <t>Product_oCl_r^2SCAN3c_22433801.log</t>
  </si>
  <si>
    <t>TS1_oCl_1_r^2SCAN_22433818.log</t>
  </si>
  <si>
    <t>Intermediate_oCl_r^2SCAN3c_22433755.log</t>
  </si>
  <si>
    <t>TS2_oCl_1_r^2SCAN_22433836.log</t>
  </si>
  <si>
    <t>Nitrile_oCl_CCSD_r^2SCAN.out</t>
  </si>
  <si>
    <t>Product_oCl_1_CCSD_r^2SCAN.out</t>
  </si>
  <si>
    <t>TS1_oCl_1_CCSD_r^2SCAN.out</t>
  </si>
  <si>
    <t>Intermediate_OCl_1_CCSD_r^2SCAN.out</t>
  </si>
  <si>
    <t>TS2_OCl_1_CCSD_r^2SCAN.out</t>
  </si>
  <si>
    <t>Product_oCl_2_r^2SCAN3c_22439939.log</t>
  </si>
  <si>
    <t>TS1_oCl_2_r^2SCAN_22433819.log</t>
  </si>
  <si>
    <t>Intermediate_oCl_2_r^2SCAN3c_22439932.log</t>
  </si>
  <si>
    <t>TS2_oCl_2_r^2SCAN_22433835.log</t>
  </si>
  <si>
    <t>TS1_oCl_2_CCSD_r^2SCAN.out</t>
  </si>
  <si>
    <t>Nitrile_oCl_Benzene_r^2SCAN_22433766.log</t>
  </si>
  <si>
    <t>OlegBeletsan\Crazy Reaction 2.0\SO2\Substrates (-Cl; o-CF3, p-CF3; -NO2)\Cl\o-Cl\r^2SCAN_benzene</t>
  </si>
  <si>
    <t>Product_oCl_Benzene_r^2SCAN3c_22433800.log</t>
  </si>
  <si>
    <t>TS1_oCl_1_Benzene_r^2SCAN_22435001.log</t>
  </si>
  <si>
    <t>Intermediate_oCl_Benzene_r^2SCAN3c_22433756.log</t>
  </si>
  <si>
    <t>TS2_oCl_1_Benzene_r^2SCAN_22433833.log</t>
  </si>
  <si>
    <t>Nitrile_oCl_CCSD_Benzene_r^2SCAN.out</t>
  </si>
  <si>
    <t>Product_oCl_1_CCSD_Benzene_r^2SCAN.out</t>
  </si>
  <si>
    <t>TS1_oCl_1_CCSD_Benzene_r^2SCAN.out</t>
  </si>
  <si>
    <t>Intermediate_OCl_1_CCSD_Benzene_r^2SCAN.out</t>
  </si>
  <si>
    <t>TS2_OCl_1_CCSD_Benzene_r^2SCAN.out</t>
  </si>
  <si>
    <t>Product_oCl_2_Benzene_r^2SCAN3c_22439940.log</t>
  </si>
  <si>
    <t>TS1_oCl_2_Benzene_r^2SCAN_22433820.log</t>
  </si>
  <si>
    <t>Intermediate_oCl_2_Benzene_r^2SCAN3c_22439933.log</t>
  </si>
  <si>
    <t>TS2_oCl_2_Benzene_r^2SCAN_22433834.log</t>
  </si>
  <si>
    <t>TS1_oCl_2_CCSD_Benzene_r^2SCAN.out</t>
  </si>
  <si>
    <t>TS2_OCl_2_CCSD_Benzene_r^2SCAN.out</t>
  </si>
  <si>
    <t>Nitrile_pCl_r^2SCAN_22433773.log</t>
  </si>
  <si>
    <t>OlegBeletsan\Crazy Reaction 2.0\SO2\Substrates (-Cl; o-CF3, p-CF3; -NO2)\Cl\p-Cl\r^2SCAN_gas</t>
  </si>
  <si>
    <t>Product_pCl_r^2SCAN3c_22433805.log</t>
  </si>
  <si>
    <t>TS1_pCl_r^2SCAN_22433822.log</t>
  </si>
  <si>
    <t>Intermediate_pCl_r^2SCAN3c_22433759.log</t>
  </si>
  <si>
    <t>TS2_pCl_r^2SCAN_22433843.log</t>
  </si>
  <si>
    <t>Nitrile_pCl_CCSD_r^2SCAN.out</t>
  </si>
  <si>
    <t>Product_pCl_CCSD_r^2SCAN.out</t>
  </si>
  <si>
    <t>TS1_pCl_CCSD_r^2SCAN.out</t>
  </si>
  <si>
    <t>Intermediate_pCl_CCSD_r^2SCAN.out</t>
  </si>
  <si>
    <t>TS2_pCl_CCSD_r^2SCAN.out</t>
  </si>
  <si>
    <t>Nitrile_pCl_Benzene_r^2SCAN_22433769.log</t>
  </si>
  <si>
    <t>OlegBeletsan\Crazy Reaction 2.0\SO2\Substrates (-Cl; o-CF3, p-CF3; -NO2)\Cl\p-Cl\r^2SCAN_benzene</t>
  </si>
  <si>
    <t>Product_pCl_Benzene_r^2SCAN3c.out</t>
  </si>
  <si>
    <t>TS1_pCl_Benzene_r^2SCAN_22433821.log</t>
  </si>
  <si>
    <t>Intermediate_pCl_Benzene_r^2SCAN3c_22433760.log</t>
  </si>
  <si>
    <t>TS2_pCl_Benzene_r^2SCAN_22433842.log</t>
  </si>
  <si>
    <t>Nitrile_pCl_CCSD_Benzene_r^2SCAN.out</t>
  </si>
  <si>
    <t>Product_pCl_CCSD_Benzene_r^2SCAN.out</t>
  </si>
  <si>
    <t>TS1_pCl_CCSD_Benzene_r^2SCAN.out</t>
  </si>
  <si>
    <t>Intermediate_pCl_CCSD_Benzene_r^2SCAN.out</t>
  </si>
  <si>
    <t>TS2_pCl_CCSD_Benzene_r^2SCAN.out</t>
  </si>
  <si>
    <t>https://disk.yandex.ru/d/iemP1aYs8H3Muw/CCSD_electronic_energy_r^2SCAN_gas</t>
  </si>
  <si>
    <t>https://disk.yandex.ru/d/iemP1aYs8H3Muw/CCSD_electronic_energy_r^2SCAN_benzene</t>
  </si>
  <si>
    <t>postint_r^2SCAN.out</t>
  </si>
  <si>
    <t>ts1_r^2SCAN.out</t>
  </si>
  <si>
    <t>DLPNO//r^2SCAN-3c D4</t>
  </si>
  <si>
    <t>Nitrile_CH2Cl2_r^2SCAN.out</t>
  </si>
  <si>
    <t>SO3_CH2Cl2_r^2SCAN3c_2.out</t>
  </si>
  <si>
    <t>Product_CH2Cl2_r^2SCAN3c.out</t>
  </si>
  <si>
    <t>Pre_inter_SO3_nitrile_r^2SCAN_CH2Cl2.out</t>
  </si>
  <si>
    <t>TS1_SO3_CH2Cl2_r^2SCAN.out</t>
  </si>
  <si>
    <t>Intermediate_SO3_CH2Cl2_r^2SCAN3c.out</t>
  </si>
  <si>
    <t>TS2_SO3_Ch2Cl2_r^2SCAN.out</t>
  </si>
  <si>
    <t>Post_int_SO3_CH2Cl2_r^2SCAN.out</t>
  </si>
  <si>
    <t>Pre_int_CCSD_CH2Cl2_r^2SCAN.out</t>
  </si>
  <si>
    <t>Post_int_CCSD_CH2Cl2_r^2SCAN.out</t>
  </si>
  <si>
    <t>wB97X-D3(BJ)/def2-TZVP</t>
  </si>
  <si>
    <t>wB97X/def2-TZVPPD</t>
  </si>
  <si>
    <t>PBE0-D3(BJ)/def2-TZVPPD</t>
  </si>
  <si>
    <t>B3LYP-D3(BJ)/6-31G</t>
  </si>
  <si>
    <t>MP2/(aug)-cc-pVTZ</t>
  </si>
  <si>
    <t>o-Cl</t>
  </si>
  <si>
    <t>o-CF3</t>
  </si>
  <si>
    <t>R1</t>
  </si>
  <si>
    <t>DLPNO-CCSD(T)//r^2SCAN-3c</t>
  </si>
  <si>
    <t>DLPNO-CCSD(T)//wB97X</t>
  </si>
  <si>
    <t>wB97X</t>
  </si>
  <si>
    <t>ZORA DLPNO-CCSD(T1)//r^2SCAN-3c</t>
  </si>
  <si>
    <t>DSD-BLYP D3(BJ)/def2-TZVP</t>
  </si>
  <si>
    <t>N2O ALTERNATIVE PATH from Olgert Dallakyan</t>
  </si>
  <si>
    <t>N2O</t>
  </si>
  <si>
    <t>mol.inp.out</t>
  </si>
  <si>
    <t>https://gitlab.com/madschumacher/crazyreactionstudy/-/tree/main/DzhvarQC/n2o_path/b3lyp-d3bj-6-31g/just_n2o</t>
  </si>
  <si>
    <t>N2 (product)</t>
  </si>
  <si>
    <t>https://gitlab.com/madschumacher/crazyreactionstudy/-/tree/main/DzhvarQC/n2o_path/b3lyp-d3bj-6-31g/just_n2</t>
  </si>
  <si>
    <t>https://gitlab.com/madschumacher/crazyreactionstudy/-/tree/main/DzhvarQC/n2o_path/b3lyp-d3bj-6-31g/product</t>
  </si>
  <si>
    <t>https://gitlab.com/madschumacher/crazyreactionstudy/-/tree/main/DzhvarQC/n2o_path/b3lyp-d3bj-6-31g/pre</t>
  </si>
  <si>
    <t>TS</t>
  </si>
  <si>
    <t>https://gitlab.com/madschumacher/crazyreactionstudy/-/tree/main/DzhvarQC/n2o_path/b3lyp-d3bj-6-31g/pre-post_TS</t>
  </si>
  <si>
    <t>https://gitlab.com/madschumacher/crazyreactionstudy/-/tree/main/DzhvarQC/n2o_path/b3lyp-d3bj-6-31g/post</t>
  </si>
  <si>
    <t>C3H6O</t>
  </si>
  <si>
    <t>c3h6o.out</t>
  </si>
  <si>
    <t>aceton.out</t>
  </si>
  <si>
    <t>opt_phnco+me2o.out</t>
  </si>
  <si>
    <t>inter.out</t>
  </si>
  <si>
    <t>C3H6S</t>
  </si>
  <si>
    <t>c3h6s.out</t>
  </si>
  <si>
    <t>C3H6O (product)</t>
  </si>
  <si>
    <t>product_c3h6s.out</t>
  </si>
  <si>
    <t>opt_phcno+me2cs.out</t>
  </si>
  <si>
    <t>opt_phncs+me2co.out</t>
  </si>
  <si>
    <t>CF3</t>
  </si>
  <si>
    <t>cf3.out</t>
  </si>
  <si>
    <t>opt_phcno+cf3.out</t>
  </si>
  <si>
    <t>opt_phnco+cf3.out</t>
  </si>
  <si>
    <t>tBu-a</t>
  </si>
  <si>
    <t>tBu</t>
  </si>
  <si>
    <t>tBu.out</t>
  </si>
  <si>
    <t>phcno.out</t>
  </si>
  <si>
    <t>tBu-a (tBu)</t>
  </si>
  <si>
    <t>tbu.out</t>
  </si>
  <si>
    <t>phnco.out</t>
  </si>
  <si>
    <t>opt_phcno+tBu.out</t>
  </si>
  <si>
    <t>opt_phnco+tBu.out</t>
  </si>
  <si>
    <t>tBu-b</t>
  </si>
  <si>
    <t>tBu-a (iso-tBu)</t>
  </si>
  <si>
    <t>opt_phcno+iso-tBu.out</t>
  </si>
  <si>
    <t>optts_nebci_phcno+iso-tBu.out</t>
  </si>
  <si>
    <t>opt_iso-tBucyclo.out</t>
  </si>
  <si>
    <t>optts_nebci_phnco+iso-tBu.out</t>
  </si>
  <si>
    <t>opt_phnco+iso-tBu.out</t>
  </si>
  <si>
    <t>S2O path from OlegBeletsan</t>
  </si>
  <si>
    <t>SO2 (product)</t>
  </si>
  <si>
    <t>prod.out</t>
  </si>
  <si>
    <t>cc_prod.out</t>
  </si>
  <si>
    <t>ts1_2.out</t>
  </si>
  <si>
    <t>hf</t>
  </si>
  <si>
    <t>Yes</t>
  </si>
  <si>
    <t>r^2SCAN-D4/TZ2P</t>
  </si>
  <si>
    <t>O3</t>
  </si>
  <si>
    <t>ts1.log</t>
  </si>
  <si>
    <t>ts2.log</t>
  </si>
  <si>
    <t>Intermediate2</t>
  </si>
  <si>
    <t>TS3</t>
  </si>
  <si>
    <t>ts3.log</t>
  </si>
  <si>
    <t>bS2O</t>
  </si>
  <si>
    <t>ts2_new.out</t>
  </si>
  <si>
    <t>dG_Eff calculation</t>
  </si>
  <si>
    <t>m-CF3</t>
  </si>
  <si>
    <t>exclusively from Alexandr Bespalov</t>
  </si>
  <si>
    <t>dG_AB</t>
  </si>
  <si>
    <t>dG_RA</t>
  </si>
  <si>
    <t>dG_PC</t>
  </si>
  <si>
    <t>kT(298K)</t>
  </si>
  <si>
    <t>dG_BC</t>
  </si>
  <si>
    <t>dG_BA</t>
  </si>
  <si>
    <t>dG_Eff</t>
  </si>
  <si>
    <t>cc_reag.out</t>
  </si>
  <si>
    <t>exclusively from OlegBeletsan</t>
  </si>
  <si>
    <t>o-F</t>
  </si>
  <si>
    <t>m-F</t>
  </si>
  <si>
    <t>p-F</t>
  </si>
  <si>
    <t>Nitrile_r^2SCAN.out</t>
  </si>
  <si>
    <t>SO3_r^2SCAN3c.out</t>
  </si>
  <si>
    <t>Product_r^2SCAN3c.out</t>
  </si>
  <si>
    <t>Pre_inter_SO3_nitrile_r^2SCAN_new.out</t>
  </si>
  <si>
    <t>TS1_SO3_1_r^2SCAN.out</t>
  </si>
  <si>
    <t>Intermediate_SO3_2_r^2SCAN3c.out</t>
  </si>
  <si>
    <t>TS2_SO3_r^2SCAN.out</t>
  </si>
  <si>
    <t>Post_int_SO3_r^2SCAN.out</t>
  </si>
  <si>
    <t>https://gitlab.com/madschumacher/crazyreactionstudy/-/tree/main/DzhvarQC/r^2SCAN-3c-D4/optimize/00_reagent</t>
  </si>
  <si>
    <t>https://gitlab.com/madschumacher/crazyreactionstudy/-/tree/main/DzhvarQC/n2o_path/r^2SCAN-3c_cpcm-benzene/just_n2o</t>
  </si>
  <si>
    <t>https://gitlab.com/madschumacher/crazyreactionstudy/-/tree/main/DzhvarQC/n2o_path/r^2SCAN-3c_cpcm-benzene/just_n2</t>
  </si>
  <si>
    <t>https://gitlab.com/madschumacher/crazyreactionstudy/-/tree/main/DzhvarQC/n2o_path/r^2SCAN-3c_cpcm-benzene/product</t>
  </si>
  <si>
    <t>https://gitlab.com/madschumacher/crazyreactionstudy/-/tree/main/DzhvarQC/n2o_path/r^2SCAN-3c_cpcm-benzene/pre</t>
  </si>
  <si>
    <t>https://gitlab.com/madschumacher/crazyreactionstudy/-/tree/main/DzhvarQC/n2o_path/r^2SCAN-3c_cpcm-benzene/pre-post_TS</t>
  </si>
  <si>
    <t>https://gitlab.com/madschumacher/crazyreactionstudy/-/tree/main/DzhvarQC/n2o_path/r^2SCAN-3c_cpcm-benzene/post</t>
  </si>
  <si>
    <t>https://gitlab.com/madschumacher/crazyreactionstudy/-/tree/main/DzhvarQC/r^2SCAN-3c-D4-CPCM(Benzene)/00_reagent?ref_type=heads</t>
  </si>
  <si>
    <t>r^2SCAN_solvent_preint.log</t>
  </si>
  <si>
    <t>r^2SCAN_solvent_int.log</t>
  </si>
  <si>
    <t>r^2SCAN_solvent_int2.log</t>
  </si>
  <si>
    <t>r^2SCAN_solvent_postint.log</t>
  </si>
  <si>
    <t>o-Br</t>
  </si>
  <si>
    <t>m-Br</t>
  </si>
  <si>
    <t>p-Br</t>
  </si>
  <si>
    <t>PhNCS</t>
  </si>
  <si>
    <t>S3 (product)</t>
  </si>
  <si>
    <t>s3.out</t>
  </si>
  <si>
    <t>cc_s3.out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</si>
</sst>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"/>
      <name val="Calibri"/>
      <family val="2"/>
      <charset val="204"/>
    </font>
    <font>
      <u/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563C1"/>
      <name val="Calibri"/>
      <family val="2"/>
      <charset val="204"/>
    </font>
    <font>
      <u/>
      <sz val="11"/>
      <color rgb="FF0000FF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11"/>
      <color rgb="FF1F1F1F"/>
      <name val="Calibri"/>
      <family val="2"/>
      <charset val="204"/>
    </font>
    <font>
      <u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sz val="9"/>
      <color rgb="FF1F1F1F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1F1F1F"/>
      <name val="Calibri"/>
      <family val="2"/>
      <charset val="204"/>
      <scheme val="minor"/>
    </font>
    <font>
      <u/>
      <sz val="11"/>
      <color rgb="FF0563C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  <fill>
      <patternFill patternType="solid">
        <fgColor rgb="FFFF8000"/>
        <bgColor rgb="FFFF6600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5" fillId="0" borderId="1"/>
    <xf numFmtId="0" fontId="33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11" fillId="2" borderId="1" xfId="0" applyFont="1" applyFill="1" applyBorder="1"/>
    <xf numFmtId="0" fontId="11" fillId="0" borderId="0" xfId="0" applyFont="1"/>
    <xf numFmtId="0" fontId="12" fillId="0" borderId="0" xfId="0" applyFont="1"/>
    <xf numFmtId="164" fontId="11" fillId="0" borderId="0" xfId="0" applyNumberFormat="1" applyFont="1"/>
    <xf numFmtId="0" fontId="11" fillId="2" borderId="0" xfId="0" applyFont="1" applyFill="1"/>
    <xf numFmtId="165" fontId="13" fillId="0" borderId="0" xfId="0" applyNumberFormat="1" applyFont="1"/>
    <xf numFmtId="165" fontId="11" fillId="0" borderId="0" xfId="0" applyNumberFormat="1" applyFont="1"/>
    <xf numFmtId="0" fontId="14" fillId="0" borderId="0" xfId="0" applyFont="1"/>
    <xf numFmtId="0" fontId="11" fillId="2" borderId="1" xfId="0" applyFont="1" applyFill="1" applyBorder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2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/>
    <xf numFmtId="0" fontId="11" fillId="3" borderId="0" xfId="0" applyFont="1" applyFill="1" applyAlignment="1"/>
    <xf numFmtId="165" fontId="11" fillId="0" borderId="0" xfId="0" applyNumberFormat="1" applyFont="1" applyAlignment="1"/>
    <xf numFmtId="0" fontId="12" fillId="2" borderId="0" xfId="0" applyFont="1" applyFill="1" applyAlignment="1"/>
    <xf numFmtId="0" fontId="11" fillId="4" borderId="1" xfId="0" applyFont="1" applyFill="1" applyBorder="1"/>
    <xf numFmtId="0" fontId="11" fillId="4" borderId="0" xfId="0" applyFont="1" applyFill="1"/>
    <xf numFmtId="0" fontId="12" fillId="4" borderId="0" xfId="0" applyFont="1" applyFill="1"/>
    <xf numFmtId="0" fontId="11" fillId="4" borderId="1" xfId="0" applyFont="1" applyFill="1" applyBorder="1" applyAlignment="1"/>
    <xf numFmtId="164" fontId="11" fillId="4" borderId="0" xfId="0" applyNumberFormat="1" applyFont="1" applyFill="1" applyAlignment="1"/>
    <xf numFmtId="164" fontId="11" fillId="4" borderId="0" xfId="0" applyNumberFormat="1" applyFont="1" applyFill="1"/>
    <xf numFmtId="0" fontId="11" fillId="4" borderId="0" xfId="0" applyFont="1" applyFill="1" applyAlignment="1"/>
    <xf numFmtId="0" fontId="12" fillId="4" borderId="0" xfId="0" applyFont="1" applyFill="1" applyAlignment="1"/>
    <xf numFmtId="165" fontId="13" fillId="4" borderId="0" xfId="0" applyNumberFormat="1" applyFont="1" applyFill="1"/>
    <xf numFmtId="0" fontId="11" fillId="5" borderId="0" xfId="0" applyFont="1" applyFill="1" applyAlignment="1"/>
    <xf numFmtId="164" fontId="15" fillId="4" borderId="0" xfId="0" applyNumberFormat="1" applyFont="1" applyFill="1" applyAlignment="1">
      <alignment horizontal="right"/>
    </xf>
    <xf numFmtId="165" fontId="11" fillId="4" borderId="0" xfId="0" applyNumberFormat="1" applyFont="1" applyFill="1"/>
    <xf numFmtId="0" fontId="16" fillId="0" borderId="0" xfId="0" applyFont="1" applyAlignment="1"/>
    <xf numFmtId="0" fontId="12" fillId="3" borderId="0" xfId="0" applyFont="1" applyFill="1" applyAlignment="1"/>
    <xf numFmtId="0" fontId="17" fillId="0" borderId="0" xfId="0" applyFont="1" applyAlignment="1"/>
    <xf numFmtId="0" fontId="11" fillId="2" borderId="0" xfId="0" applyFont="1" applyFill="1" applyAlignment="1"/>
    <xf numFmtId="0" fontId="11" fillId="0" borderId="0" xfId="0" applyFont="1" applyAlignment="1"/>
    <xf numFmtId="165" fontId="11" fillId="0" borderId="0" xfId="0" applyNumberFormat="1" applyFont="1" applyAlignment="1"/>
    <xf numFmtId="165" fontId="15" fillId="0" borderId="0" xfId="0" applyNumberFormat="1" applyFont="1" applyAlignment="1"/>
    <xf numFmtId="165" fontId="11" fillId="2" borderId="0" xfId="0" applyNumberFormat="1" applyFont="1" applyFill="1" applyAlignment="1"/>
    <xf numFmtId="0" fontId="11" fillId="2" borderId="0" xfId="0" applyFont="1" applyFill="1" applyAlignment="1">
      <alignment horizontal="right"/>
    </xf>
    <xf numFmtId="164" fontId="12" fillId="0" borderId="0" xfId="0" applyNumberFormat="1" applyFont="1" applyAlignment="1"/>
    <xf numFmtId="164" fontId="11" fillId="0" borderId="0" xfId="0" applyNumberFormat="1" applyFont="1" applyAlignment="1"/>
    <xf numFmtId="0" fontId="18" fillId="0" borderId="0" xfId="0" applyFont="1" applyAlignment="1"/>
    <xf numFmtId="164" fontId="11" fillId="0" borderId="0" xfId="0" applyNumberFormat="1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11" fillId="0" borderId="0" xfId="0" applyFont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/>
    <xf numFmtId="0" fontId="15" fillId="0" borderId="0" xfId="0" applyFont="1" applyAlignment="1"/>
    <xf numFmtId="164" fontId="15" fillId="0" borderId="0" xfId="0" applyNumberFormat="1" applyFont="1" applyAlignment="1">
      <alignment horizontal="right"/>
    </xf>
    <xf numFmtId="0" fontId="15" fillId="0" borderId="0" xfId="0" applyFont="1" applyAlignment="1"/>
    <xf numFmtId="0" fontId="15" fillId="2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164" fontId="24" fillId="0" borderId="0" xfId="0" applyNumberFormat="1" applyFont="1" applyAlignment="1">
      <alignment horizontal="right"/>
    </xf>
    <xf numFmtId="0" fontId="15" fillId="0" borderId="0" xfId="0" applyFont="1" applyAlignment="1"/>
    <xf numFmtId="0" fontId="11" fillId="6" borderId="1" xfId="0" applyFont="1" applyFill="1" applyBorder="1"/>
    <xf numFmtId="0" fontId="12" fillId="6" borderId="0" xfId="0" applyFont="1" applyFill="1"/>
    <xf numFmtId="0" fontId="11" fillId="6" borderId="1" xfId="0" applyFont="1" applyFill="1" applyBorder="1" applyAlignment="1"/>
    <xf numFmtId="0" fontId="12" fillId="6" borderId="0" xfId="0" applyFont="1" applyFill="1" applyAlignment="1"/>
    <xf numFmtId="0" fontId="11" fillId="6" borderId="0" xfId="0" applyFont="1" applyFill="1"/>
    <xf numFmtId="0" fontId="11" fillId="6" borderId="0" xfId="0" applyFont="1" applyFill="1" applyAlignment="1"/>
    <xf numFmtId="0" fontId="15" fillId="4" borderId="0" xfId="0" applyFont="1" applyFill="1" applyAlignment="1"/>
    <xf numFmtId="164" fontId="12" fillId="4" borderId="0" xfId="0" applyNumberFormat="1" applyFont="1" applyFill="1" applyAlignment="1"/>
    <xf numFmtId="165" fontId="11" fillId="4" borderId="0" xfId="0" applyNumberFormat="1" applyFont="1" applyFill="1" applyAlignment="1"/>
    <xf numFmtId="0" fontId="15" fillId="3" borderId="0" xfId="0" applyFont="1" applyFill="1" applyAlignment="1"/>
    <xf numFmtId="0" fontId="11" fillId="7" borderId="1" xfId="0" applyFont="1" applyFill="1" applyBorder="1"/>
    <xf numFmtId="0" fontId="12" fillId="7" borderId="0" xfId="0" applyFont="1" applyFill="1"/>
    <xf numFmtId="0" fontId="11" fillId="7" borderId="1" xfId="0" applyFont="1" applyFill="1" applyBorder="1" applyAlignment="1"/>
    <xf numFmtId="0" fontId="12" fillId="7" borderId="0" xfId="0" applyFont="1" applyFill="1" applyAlignment="1"/>
    <xf numFmtId="0" fontId="11" fillId="7" borderId="0" xfId="0" applyFont="1" applyFill="1"/>
    <xf numFmtId="0" fontId="11" fillId="7" borderId="0" xfId="0" applyFont="1" applyFill="1" applyAlignment="1"/>
    <xf numFmtId="0" fontId="11" fillId="8" borderId="1" xfId="0" applyFont="1" applyFill="1" applyBorder="1"/>
    <xf numFmtId="0" fontId="12" fillId="8" borderId="0" xfId="0" applyFont="1" applyFill="1"/>
    <xf numFmtId="0" fontId="11" fillId="8" borderId="1" xfId="0" applyFont="1" applyFill="1" applyBorder="1" applyAlignment="1"/>
    <xf numFmtId="0" fontId="12" fillId="8" borderId="0" xfId="0" applyFont="1" applyFill="1" applyAlignment="1"/>
    <xf numFmtId="0" fontId="11" fillId="8" borderId="0" xfId="0" applyFont="1" applyFill="1"/>
    <xf numFmtId="0" fontId="11" fillId="8" borderId="0" xfId="0" applyFont="1" applyFill="1" applyAlignment="1"/>
    <xf numFmtId="0" fontId="11" fillId="0" borderId="0" xfId="0" applyFont="1" applyAlignment="1"/>
    <xf numFmtId="0" fontId="11" fillId="0" borderId="0" xfId="0" applyFont="1" applyAlignment="1"/>
    <xf numFmtId="0" fontId="11" fillId="9" borderId="1" xfId="0" applyFont="1" applyFill="1" applyBorder="1"/>
    <xf numFmtId="0" fontId="12" fillId="9" borderId="0" xfId="0" applyFont="1" applyFill="1"/>
    <xf numFmtId="0" fontId="11" fillId="9" borderId="1" xfId="0" applyFont="1" applyFill="1" applyBorder="1" applyAlignment="1"/>
    <xf numFmtId="0" fontId="12" fillId="9" borderId="0" xfId="0" applyFont="1" applyFill="1" applyAlignment="1"/>
    <xf numFmtId="0" fontId="25" fillId="0" borderId="0" xfId="0" applyFont="1" applyAlignment="1"/>
    <xf numFmtId="0" fontId="11" fillId="9" borderId="0" xfId="0" applyFont="1" applyFill="1"/>
    <xf numFmtId="0" fontId="11" fillId="9" borderId="0" xfId="0" applyFont="1" applyFill="1" applyAlignment="1"/>
    <xf numFmtId="0" fontId="11" fillId="2" borderId="0" xfId="0" applyFont="1" applyFill="1" applyAlignment="1"/>
    <xf numFmtId="164" fontId="15" fillId="0" borderId="0" xfId="0" applyNumberFormat="1" applyFont="1" applyAlignment="1">
      <alignment horizontal="right"/>
    </xf>
    <xf numFmtId="165" fontId="15" fillId="0" borderId="0" xfId="0" applyNumberFormat="1" applyFont="1" applyAlignment="1"/>
    <xf numFmtId="165" fontId="26" fillId="0" borderId="0" xfId="0" applyNumberFormat="1" applyFont="1" applyAlignment="1">
      <alignment horizontal="right"/>
    </xf>
    <xf numFmtId="0" fontId="27" fillId="0" borderId="0" xfId="0" applyFont="1" applyAlignment="1"/>
    <xf numFmtId="0" fontId="15" fillId="0" borderId="0" xfId="0" applyFont="1" applyAlignment="1"/>
    <xf numFmtId="165" fontId="0" fillId="0" borderId="0" xfId="0" applyNumberFormat="1" applyFont="1"/>
    <xf numFmtId="0" fontId="28" fillId="0" borderId="0" xfId="0" applyFont="1" applyAlignment="1"/>
    <xf numFmtId="0" fontId="29" fillId="0" borderId="0" xfId="0" applyFont="1" applyAlignment="1"/>
    <xf numFmtId="0" fontId="0" fillId="6" borderId="0" xfId="0" applyFont="1" applyFill="1" applyAlignment="1"/>
    <xf numFmtId="0" fontId="0" fillId="6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0" fillId="3" borderId="0" xfId="0" applyFont="1" applyFill="1"/>
    <xf numFmtId="0" fontId="15" fillId="3" borderId="0" xfId="0" applyFont="1" applyFill="1" applyAlignment="1">
      <alignment horizontal="right"/>
    </xf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30" fillId="3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9" fillId="8" borderId="0" xfId="0" applyFont="1" applyFill="1" applyAlignment="1"/>
    <xf numFmtId="0" fontId="9" fillId="6" borderId="0" xfId="0" applyFont="1" applyFill="1" applyAlignment="1"/>
    <xf numFmtId="165" fontId="15" fillId="10" borderId="2" xfId="1" applyNumberFormat="1" applyFill="1" applyBorder="1"/>
    <xf numFmtId="0" fontId="31" fillId="0" borderId="0" xfId="0" applyFont="1" applyAlignment="1"/>
    <xf numFmtId="0" fontId="8" fillId="0" borderId="0" xfId="0" applyFont="1"/>
    <xf numFmtId="0" fontId="7" fillId="0" borderId="0" xfId="0" applyFont="1" applyAlignment="1"/>
    <xf numFmtId="0" fontId="7" fillId="0" borderId="0" xfId="0" applyFont="1"/>
    <xf numFmtId="0" fontId="7" fillId="0" borderId="3" xfId="0" applyFont="1" applyBorder="1" applyAlignment="1">
      <alignment horizontal="right" wrapText="1"/>
    </xf>
    <xf numFmtId="0" fontId="7" fillId="0" borderId="3" xfId="0" applyFont="1" applyBorder="1" applyAlignment="1">
      <alignment wrapText="1"/>
    </xf>
    <xf numFmtId="0" fontId="32" fillId="0" borderId="3" xfId="0" applyFont="1" applyBorder="1" applyAlignment="1">
      <alignment horizontal="right" wrapText="1"/>
    </xf>
    <xf numFmtId="0" fontId="7" fillId="11" borderId="3" xfId="0" applyFont="1" applyFill="1" applyBorder="1" applyAlignment="1">
      <alignment wrapText="1"/>
    </xf>
    <xf numFmtId="0" fontId="33" fillId="0" borderId="3" xfId="2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12" borderId="3" xfId="0" applyFont="1" applyFill="1" applyBorder="1" applyAlignment="1">
      <alignment vertical="center"/>
    </xf>
    <xf numFmtId="0" fontId="7" fillId="13" borderId="3" xfId="0" applyFont="1" applyFill="1" applyBorder="1" applyAlignment="1">
      <alignment vertical="center"/>
    </xf>
    <xf numFmtId="0" fontId="7" fillId="13" borderId="3" xfId="0" applyFont="1" applyFill="1" applyBorder="1" applyAlignment="1">
      <alignment wrapText="1"/>
    </xf>
    <xf numFmtId="0" fontId="34" fillId="0" borderId="3" xfId="0" applyFont="1" applyBorder="1" applyAlignment="1">
      <alignment wrapText="1"/>
    </xf>
    <xf numFmtId="0" fontId="7" fillId="13" borderId="3" xfId="0" applyFont="1" applyFill="1" applyBorder="1" applyAlignment="1">
      <alignment horizontal="right" wrapText="1"/>
    </xf>
    <xf numFmtId="0" fontId="7" fillId="11" borderId="3" xfId="0" applyFont="1" applyFill="1" applyBorder="1" applyAlignment="1">
      <alignment horizontal="right" wrapText="1"/>
    </xf>
    <xf numFmtId="0" fontId="7" fillId="11" borderId="3" xfId="0" applyFont="1" applyFill="1" applyBorder="1" applyAlignment="1">
      <alignment vertical="center"/>
    </xf>
    <xf numFmtId="0" fontId="6" fillId="0" borderId="3" xfId="0" applyFont="1" applyBorder="1" applyAlignment="1">
      <alignment wrapText="1"/>
    </xf>
    <xf numFmtId="0" fontId="6" fillId="11" borderId="3" xfId="0" applyFont="1" applyFill="1" applyBorder="1" applyAlignment="1">
      <alignment vertical="center"/>
    </xf>
    <xf numFmtId="0" fontId="6" fillId="11" borderId="3" xfId="0" applyFont="1" applyFill="1" applyBorder="1" applyAlignment="1">
      <alignment wrapText="1"/>
    </xf>
    <xf numFmtId="0" fontId="6" fillId="11" borderId="3" xfId="0" applyFont="1" applyFill="1" applyBorder="1" applyAlignment="1">
      <alignment horizontal="right" wrapText="1"/>
    </xf>
    <xf numFmtId="0" fontId="6" fillId="0" borderId="3" xfId="0" applyFont="1" applyBorder="1" applyAlignment="1">
      <alignment horizontal="right" wrapText="1"/>
    </xf>
    <xf numFmtId="0" fontId="6" fillId="0" borderId="3" xfId="0" applyFont="1" applyBorder="1" applyAlignment="1">
      <alignment vertical="center"/>
    </xf>
    <xf numFmtId="0" fontId="35" fillId="0" borderId="3" xfId="0" applyFont="1" applyBorder="1" applyAlignment="1">
      <alignment horizontal="right" wrapText="1"/>
    </xf>
    <xf numFmtId="0" fontId="35" fillId="0" borderId="3" xfId="0" applyFont="1" applyBorder="1" applyAlignment="1">
      <alignment wrapText="1"/>
    </xf>
    <xf numFmtId="0" fontId="35" fillId="0" borderId="3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7" fillId="14" borderId="3" xfId="0" applyFont="1" applyFill="1" applyBorder="1" applyAlignment="1">
      <alignment wrapText="1"/>
    </xf>
    <xf numFmtId="0" fontId="7" fillId="14" borderId="3" xfId="0" applyFont="1" applyFill="1" applyBorder="1" applyAlignment="1">
      <alignment horizontal="right" wrapText="1"/>
    </xf>
    <xf numFmtId="0" fontId="5" fillId="14" borderId="3" xfId="0" applyFont="1" applyFill="1" applyBorder="1" applyAlignment="1">
      <alignment wrapText="1"/>
    </xf>
    <xf numFmtId="0" fontId="4" fillId="11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11" borderId="3" xfId="0" applyFont="1" applyFill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0" borderId="3" xfId="0" applyFont="1" applyBorder="1" applyAlignment="1">
      <alignment vertical="center"/>
    </xf>
    <xf numFmtId="0" fontId="32" fillId="11" borderId="3" xfId="0" applyFont="1" applyFill="1" applyBorder="1" applyAlignment="1">
      <alignment wrapText="1"/>
    </xf>
    <xf numFmtId="0" fontId="32" fillId="11" borderId="3" xfId="0" applyFont="1" applyFill="1" applyBorder="1" applyAlignment="1">
      <alignment horizontal="right" wrapText="1"/>
    </xf>
    <xf numFmtId="0" fontId="4" fillId="0" borderId="0" xfId="0" applyFont="1"/>
    <xf numFmtId="0" fontId="3" fillId="0" borderId="0" xfId="0" applyFont="1"/>
    <xf numFmtId="0" fontId="3" fillId="0" borderId="3" xfId="0" applyFont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11" borderId="3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/>
    <xf numFmtId="0" fontId="36" fillId="0" borderId="3" xfId="0" applyFont="1" applyBorder="1" applyAlignment="1">
      <alignment vertical="center"/>
    </xf>
    <xf numFmtId="0" fontId="37" fillId="0" borderId="0" xfId="0" applyFont="1" applyAlignment="1"/>
    <xf numFmtId="0" fontId="1" fillId="0" borderId="3" xfId="0" applyFont="1" applyBorder="1" applyAlignment="1">
      <alignment wrapText="1"/>
    </xf>
    <xf numFmtId="0" fontId="1" fillId="13" borderId="3" xfId="0" applyFont="1" applyFill="1" applyBorder="1" applyAlignment="1">
      <alignment wrapText="1"/>
    </xf>
    <xf numFmtId="0" fontId="1" fillId="13" borderId="3" xfId="0" applyFont="1" applyFill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lab.com/madschumacher/crazyreactionstudy/-/tree/main/Pe4kaQC/wB97XD_R2SCAN3c_Solvation/ts2/r2scan3c/phme" TargetMode="External"/><Relationship Id="rId21" Type="http://schemas.openxmlformats.org/officeDocument/2006/relationships/hyperlink" Target="https://gitlab.com/madschumacher/crazyreactionstudy/-/tree/main/Pe4kaQC/wB97XD_R2SCAN3c_Solvation/so2/r2scan3c/phme" TargetMode="External"/><Relationship Id="rId42" Type="http://schemas.openxmlformats.org/officeDocument/2006/relationships/hyperlink" Target="https://disk.yandex.ru/d/iemP1aYs8H3Muw/CCSD_electronic_energy_r2scan_gas" TargetMode="External"/><Relationship Id="rId47" Type="http://schemas.openxmlformats.org/officeDocument/2006/relationships/hyperlink" Target="https://gitlab.com/igorgordiy2000/crazyreactionstudy/-/tree/main/Pe4kaQC/SeO2_Catalyst" TargetMode="External"/><Relationship Id="rId63" Type="http://schemas.openxmlformats.org/officeDocument/2006/relationships/hyperlink" Target="https://disk.yandex.ru/d/kANVFJD61WWL1w/RCNS/CCSD_gas" TargetMode="External"/><Relationship Id="rId68" Type="http://schemas.openxmlformats.org/officeDocument/2006/relationships/hyperlink" Target="https://disk.yandex.ru/d/kANVFJD61WWL1w/RCNS/CCSD_gas" TargetMode="External"/><Relationship Id="rId84" Type="http://schemas.openxmlformats.org/officeDocument/2006/relationships/hyperlink" Target="https://disk.yandex.ru/d/xOZP9SnIOKM_lQ/SO3/CCSD_SO3" TargetMode="External"/><Relationship Id="rId89" Type="http://schemas.openxmlformats.org/officeDocument/2006/relationships/hyperlink" Target="https://gitlab.com/madschumacher/crazyreactionstudy/-/tree/main/DzhvarQC/n2o_path/b3lyp-d3bj-6-31g/product" TargetMode="External"/><Relationship Id="rId112" Type="http://schemas.openxmlformats.org/officeDocument/2006/relationships/hyperlink" Target="https://disk.yandex.ru/d/kANVFJD61WWL1w/RCNS/CCSD_gas" TargetMode="External"/><Relationship Id="rId16" Type="http://schemas.openxmlformats.org/officeDocument/2006/relationships/hyperlink" Target="https://gitlab.com/madschumacher/crazyreactionstudy/-/tree/main/Pe4kaQC/wB97XD_R2SCAN3c_Solvation/ts1/wb97xd/phme" TargetMode="External"/><Relationship Id="rId107" Type="http://schemas.openxmlformats.org/officeDocument/2006/relationships/hyperlink" Target="https://gitlab.com/igorgordiy2000/crazyreactionstudy/-/tree/main/Pe4kaQC/Reaction%20SO2/RCNS/phh" TargetMode="External"/><Relationship Id="rId11" Type="http://schemas.openxmlformats.org/officeDocument/2006/relationships/hyperlink" Target="https://gitlab.com/madschumacher/crazyreactionstudy/-/tree/main/Pe4kaQC/wB97XD_R2SCAN3c_Solvation/postint/wb97xd/phh" TargetMode="External"/><Relationship Id="rId24" Type="http://schemas.openxmlformats.org/officeDocument/2006/relationships/hyperlink" Target="https://gitlab.com/madschumacher/crazyreactionstudy/-/tree/main/Pe4kaQC/wB97XD_R2SCAN3c_Solvation/ts1/r2scan3c/phme" TargetMode="External"/><Relationship Id="rId32" Type="http://schemas.openxmlformats.org/officeDocument/2006/relationships/hyperlink" Target="https://gitlab.com/igorgordiy2000/crazyreactionstudy/-/tree/main/Pe4kaQC/SeO2_Catalyst" TargetMode="External"/><Relationship Id="rId37" Type="http://schemas.openxmlformats.org/officeDocument/2006/relationships/hyperlink" Target="https://gitlab.com/igorgordiy2000/crazyreactionstudy/-/tree/main/Pe4kaQC/SeO2_Catalyst" TargetMode="External"/><Relationship Id="rId40" Type="http://schemas.openxmlformats.org/officeDocument/2006/relationships/hyperlink" Target="https://disk.yandex.ru/d/iemP1aYs8H3Muw/CCSD_electronic_energy_r2scan_gas" TargetMode="External"/><Relationship Id="rId45" Type="http://schemas.openxmlformats.org/officeDocument/2006/relationships/hyperlink" Target="https://gitlab.com/igorgordiy2000/crazyreactionstudy/-/tree/main/Pe4kaQC/SeO2_Catalyst" TargetMode="External"/><Relationship Id="rId53" Type="http://schemas.openxmlformats.org/officeDocument/2006/relationships/hyperlink" Target="https://disk.yandex.ru/d/iemP1aYs8H3Muw/CCSD_electronic_energy_r2scan_benzene" TargetMode="External"/><Relationship Id="rId58" Type="http://schemas.openxmlformats.org/officeDocument/2006/relationships/hyperlink" Target="https://gitlab.com/igorgordiy2000/crazyreactionstudy/-/tree/main/Pe4kaQC/Reaction%20SO2/RCNS/gas" TargetMode="External"/><Relationship Id="rId66" Type="http://schemas.openxmlformats.org/officeDocument/2006/relationships/hyperlink" Target="https://disk.yandex.ru/d/kANVFJD61WWL1w/RCNS/CCSD_gas" TargetMode="External"/><Relationship Id="rId74" Type="http://schemas.openxmlformats.org/officeDocument/2006/relationships/hyperlink" Target="https://gitlab.com/igorgordiy2000/crazyreactionstudy/-/tree/main/Pe4kaQC/Reaction%20SO2/RCNS/phh" TargetMode="External"/><Relationship Id="rId79" Type="http://schemas.openxmlformats.org/officeDocument/2006/relationships/hyperlink" Target="https://disk.yandex.ru/d/kANVFJD61WWL1w/RCNS/CCSD_phh" TargetMode="External"/><Relationship Id="rId87" Type="http://schemas.openxmlformats.org/officeDocument/2006/relationships/hyperlink" Target="https://gitlab.com/madschumacher/crazyreactionstudy/-/tree/main/DzhvarQC/n2o_path/b3lyp-d3bj-6-31g/just_n2o" TargetMode="External"/><Relationship Id="rId102" Type="http://schemas.openxmlformats.org/officeDocument/2006/relationships/hyperlink" Target="https://gitlab.com/igorgordiy2000/crazyreactionstudy/-/tree/main/Pe4kaQC/Reaction%20SO2/RCNS/phh" TargetMode="External"/><Relationship Id="rId110" Type="http://schemas.openxmlformats.org/officeDocument/2006/relationships/hyperlink" Target="https://gitlab.com/igorgordiy2000/crazyreactionstudy/-/tree/main/Pe4kaQC/Reaction%20SO2/RCNS/gas" TargetMode="External"/><Relationship Id="rId115" Type="http://schemas.openxmlformats.org/officeDocument/2006/relationships/hyperlink" Target="https://disk.yandex.ru/d/kANVFJD61WWL1w/RCNS/CCSD_phh" TargetMode="External"/><Relationship Id="rId5" Type="http://schemas.openxmlformats.org/officeDocument/2006/relationships/hyperlink" Target="https://gitlab.com/madschumacher/crazyreactionstudy/-/tree/main/Pe4kaQC/wB97XD_R2SCAN3c_Solvation/so2/wb97xd/phh" TargetMode="External"/><Relationship Id="rId61" Type="http://schemas.openxmlformats.org/officeDocument/2006/relationships/hyperlink" Target="https://gitlab.com/igorgordiy2000/crazyreactionstudy/-/tree/main/Pe4kaQC/Reaction%20SO2/RCNS/gas" TargetMode="External"/><Relationship Id="rId82" Type="http://schemas.openxmlformats.org/officeDocument/2006/relationships/hyperlink" Target="https://disk.yandex.ru/d/kANVFJD61WWL1w/RCNS/CCSD_phh" TargetMode="External"/><Relationship Id="rId90" Type="http://schemas.openxmlformats.org/officeDocument/2006/relationships/hyperlink" Target="https://gitlab.com/madschumacher/crazyreactionstudy/-/tree/main/DzhvarQC/n2o_path/b3lyp-d3bj-6-31g/pre" TargetMode="External"/><Relationship Id="rId95" Type="http://schemas.openxmlformats.org/officeDocument/2006/relationships/hyperlink" Target="https://gitlab.com/madschumacher/crazyreactionstudy/-/tree/main/DzhvarQC/n2o_path/r2scan-3c_cpcm-benzene/just_n2" TargetMode="External"/><Relationship Id="rId19" Type="http://schemas.openxmlformats.org/officeDocument/2006/relationships/hyperlink" Target="https://gitlab.com/madschumacher/crazyreactionstudy/-/tree/main/Pe4kaQC/wB97XD_R2SCAN3c_Solvation/postint/wb97xd/phme" TargetMode="External"/><Relationship Id="rId14" Type="http://schemas.openxmlformats.org/officeDocument/2006/relationships/hyperlink" Target="https://gitlab.com/madschumacher/crazyreactionstudy/-/tree/main/Pe4kaQC/wB97XD_R2SCAN3c_Solvation/prod/wb97xd/phme" TargetMode="External"/><Relationship Id="rId22" Type="http://schemas.openxmlformats.org/officeDocument/2006/relationships/hyperlink" Target="https://gitlab.com/madschumacher/crazyreactionstudy/-/tree/main/Pe4kaQC/wB97XD_R2SCAN3c_Solvation/prod/r2scan3c/phme" TargetMode="External"/><Relationship Id="rId27" Type="http://schemas.openxmlformats.org/officeDocument/2006/relationships/hyperlink" Target="https://gitlab.com/madschumacher/crazyreactionstudy/-/tree/main/Pe4kaQC/wB97XD_R2SCAN3c_Solvation/postint/r2scan3c/phme" TargetMode="External"/><Relationship Id="rId30" Type="http://schemas.openxmlformats.org/officeDocument/2006/relationships/hyperlink" Target="https://gitlab.com/madschumacher/crazyreactionstudy/-/tree/main/BAVQC/m-OMe" TargetMode="External"/><Relationship Id="rId35" Type="http://schemas.openxmlformats.org/officeDocument/2006/relationships/hyperlink" Target="https://gitlab.com/igorgordiy2000/crazyreactionstudy/-/tree/main/Pe4kaQC/SeO2_Catalyst" TargetMode="External"/><Relationship Id="rId43" Type="http://schemas.openxmlformats.org/officeDocument/2006/relationships/hyperlink" Target="https://disk.yandex.ru/d/iemP1aYs8H3Muw/CCSD_electronic_energy_r2scan_gas" TargetMode="External"/><Relationship Id="rId48" Type="http://schemas.openxmlformats.org/officeDocument/2006/relationships/hyperlink" Target="https://gitlab.com/igorgordiy2000/crazyreactionstudy/-/tree/main/Pe4kaQC/SeO2_Catalyst" TargetMode="External"/><Relationship Id="rId56" Type="http://schemas.openxmlformats.org/officeDocument/2006/relationships/hyperlink" Target="https://gitlab.com/igorgordiy2000/crazyreactionstudy/-/tree/main/Pe4kaQC/Reaction%20SO2/RCNS/gas" TargetMode="External"/><Relationship Id="rId64" Type="http://schemas.openxmlformats.org/officeDocument/2006/relationships/hyperlink" Target="https://disk.yandex.ru/d/kANVFJD61WWL1w/RCNS/CCSD_gas" TargetMode="External"/><Relationship Id="rId69" Type="http://schemas.openxmlformats.org/officeDocument/2006/relationships/hyperlink" Target="https://disk.yandex.ru/d/kANVFJD61WWL1w/RCNS/CCSD_gas" TargetMode="External"/><Relationship Id="rId77" Type="http://schemas.openxmlformats.org/officeDocument/2006/relationships/hyperlink" Target="https://disk.yandex.ru/d/kANVFJD61WWL1w/RCNS/CCSD_phh" TargetMode="External"/><Relationship Id="rId100" Type="http://schemas.openxmlformats.org/officeDocument/2006/relationships/hyperlink" Target="https://gitlab.com/igorgordiy2000/crazyreactionstudy/-/tree/main/Pe4kaQC/Reaction%20SO2/RCNS/gas" TargetMode="External"/><Relationship Id="rId105" Type="http://schemas.openxmlformats.org/officeDocument/2006/relationships/hyperlink" Target="https://gitlab.com/igorgordiy2000/crazyreactionstudy/-/tree/main/Pe4kaQC/Reaction%20SO2/RCNS/gas" TargetMode="External"/><Relationship Id="rId113" Type="http://schemas.openxmlformats.org/officeDocument/2006/relationships/hyperlink" Target="https://gitlab.com/igorgordiy2000/crazyreactionstudy/-/tree/main/Pe4kaQC/Reaction%20SO2/RCNS/phh" TargetMode="External"/><Relationship Id="rId8" Type="http://schemas.openxmlformats.org/officeDocument/2006/relationships/hyperlink" Target="https://gitlab.com/madschumacher/crazyreactionstudy/-/tree/main/Pe4kaQC/wB97XD_R2SCAN3c_Solvation/ts1/wb97xd/phh" TargetMode="External"/><Relationship Id="rId51" Type="http://schemas.openxmlformats.org/officeDocument/2006/relationships/hyperlink" Target="https://disk.yandex.ru/d/iemP1aYs8H3Muw/CCSD_electronic_energy_r2scan_benzene" TargetMode="External"/><Relationship Id="rId72" Type="http://schemas.openxmlformats.org/officeDocument/2006/relationships/hyperlink" Target="https://gitlab.com/igorgordiy2000/crazyreactionstudy/-/tree/main/Pe4kaQC/Reaction%20SO2/RCNS/phh" TargetMode="External"/><Relationship Id="rId80" Type="http://schemas.openxmlformats.org/officeDocument/2006/relationships/hyperlink" Target="https://disk.yandex.ru/d/kANVFJD61WWL1w/RCNS/CCSD_phh" TargetMode="External"/><Relationship Id="rId85" Type="http://schemas.openxmlformats.org/officeDocument/2006/relationships/hyperlink" Target="https://disk.yandex.ru/d/xOZP9SnIOKM_lQ/SO3/SO3_tikhonov" TargetMode="External"/><Relationship Id="rId93" Type="http://schemas.openxmlformats.org/officeDocument/2006/relationships/hyperlink" Target="https://gitlab.com/madschumacher/crazyreactionstudy/-/tree/main/DzhvarQC/R2SCAN-3c-D4/optimize/00_reagent" TargetMode="External"/><Relationship Id="rId98" Type="http://schemas.openxmlformats.org/officeDocument/2006/relationships/hyperlink" Target="https://gitlab.com/madschumacher/crazyreactionstudy/-/tree/main/DzhvarQC/n2o_path/r2scan-3c_cpcm-benzene/pre-post_TS" TargetMode="External"/><Relationship Id="rId3" Type="http://schemas.openxmlformats.org/officeDocument/2006/relationships/hyperlink" Target="https://gitlab.com/madschumacher/crazyreactionstudy/-/tree/main/DzhvarQC/r2SCAN-3c-D4-CPCM(Benzene)" TargetMode="External"/><Relationship Id="rId12" Type="http://schemas.openxmlformats.org/officeDocument/2006/relationships/hyperlink" Target="https://gitlab.com/madschumacher/crazyreactionstudy/-/tree/main/Pe4kaQC/wB97XD_R2SCAN3c_Solvation/reag/wb97xd/phme" TargetMode="External"/><Relationship Id="rId17" Type="http://schemas.openxmlformats.org/officeDocument/2006/relationships/hyperlink" Target="https://gitlab.com/madschumacher/crazyreactionstudy/-/tree/main/Pe4kaQC/wB97XD_R2SCAN3c_Solvation/int/wb97xd/phme" TargetMode="External"/><Relationship Id="rId25" Type="http://schemas.openxmlformats.org/officeDocument/2006/relationships/hyperlink" Target="https://gitlab.com/madschumacher/crazyreactionstudy/-/tree/main/Pe4kaQC/wB97XD_R2SCAN3c_Solvation/int/r2scan3c/phme" TargetMode="External"/><Relationship Id="rId33" Type="http://schemas.openxmlformats.org/officeDocument/2006/relationships/hyperlink" Target="https://gitlab.com/igorgordiy2000/crazyreactionstudy/-/tree/main/Pe4kaQC/SeO2_Catalyst" TargetMode="External"/><Relationship Id="rId38" Type="http://schemas.openxmlformats.org/officeDocument/2006/relationships/hyperlink" Target="https://disk.yandex.ru/d/iemP1aYs8H3Muw/CCSD_electronic_energy_r2scan_gas" TargetMode="External"/><Relationship Id="rId46" Type="http://schemas.openxmlformats.org/officeDocument/2006/relationships/hyperlink" Target="https://gitlab.com/igorgordiy2000/crazyreactionstudy/-/tree/main/Pe4kaQC/SeO2_Catalyst" TargetMode="External"/><Relationship Id="rId59" Type="http://schemas.openxmlformats.org/officeDocument/2006/relationships/hyperlink" Target="https://gitlab.com/igorgordiy2000/crazyreactionstudy/-/tree/main/Pe4kaQC/Reaction%20SO2/RCNS/gas" TargetMode="External"/><Relationship Id="rId67" Type="http://schemas.openxmlformats.org/officeDocument/2006/relationships/hyperlink" Target="https://disk.yandex.ru/d/kANVFJD61WWL1w/RCNS/CCSD_gas" TargetMode="External"/><Relationship Id="rId103" Type="http://schemas.openxmlformats.org/officeDocument/2006/relationships/hyperlink" Target="https://disk.yandex.ru/d/kANVFJD61WWL1w/RCNS/CCSD_phh" TargetMode="External"/><Relationship Id="rId108" Type="http://schemas.openxmlformats.org/officeDocument/2006/relationships/hyperlink" Target="https://disk.yandex.ru/d/kANVFJD61WWL1w/RCNS/CCSD_phh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lab.com/madschumacher/crazyreactionstudy/-/tree/main/Pe4kaQC/wB97XD_R2SCAN3c_Solvation/reag/r2scan3c/phme" TargetMode="External"/><Relationship Id="rId41" Type="http://schemas.openxmlformats.org/officeDocument/2006/relationships/hyperlink" Target="https://disk.yandex.ru/d/iemP1aYs8H3Muw/CCSD_electronic_energy_r2scan_gas" TargetMode="External"/><Relationship Id="rId54" Type="http://schemas.openxmlformats.org/officeDocument/2006/relationships/hyperlink" Target="https://disk.yandex.ru/d/iemP1aYs8H3Muw/CCSD_electronic_energy_r2scan_benzene" TargetMode="External"/><Relationship Id="rId62" Type="http://schemas.openxmlformats.org/officeDocument/2006/relationships/hyperlink" Target="https://disk.yandex.ru/d/kANVFJD61WWL1w/RCNS/CCSD_gas/postint" TargetMode="External"/><Relationship Id="rId70" Type="http://schemas.openxmlformats.org/officeDocument/2006/relationships/hyperlink" Target="https://gitlab.com/igorgordiy2000/crazyreactionstudy/-/tree/main/Pe4kaQC/Reaction%20SO2/RCNS/phh" TargetMode="External"/><Relationship Id="rId75" Type="http://schemas.openxmlformats.org/officeDocument/2006/relationships/hyperlink" Target="https://gitlab.com/igorgordiy2000/crazyreactionstudy/-/tree/main/Pe4kaQC/Reaction%20SO2/RCNS/phh" TargetMode="External"/><Relationship Id="rId83" Type="http://schemas.openxmlformats.org/officeDocument/2006/relationships/hyperlink" Target="https://disk.yandex.ru/d/xOZP9SnIOKM_lQ/SO3/SO3_tikhonov" TargetMode="External"/><Relationship Id="rId88" Type="http://schemas.openxmlformats.org/officeDocument/2006/relationships/hyperlink" Target="https://gitlab.com/madschumacher/crazyreactionstudy/-/tree/main/DzhvarQC/n2o_path/b3lyp-d3bj-6-31g/just_n2" TargetMode="External"/><Relationship Id="rId91" Type="http://schemas.openxmlformats.org/officeDocument/2006/relationships/hyperlink" Target="https://gitlab.com/madschumacher/crazyreactionstudy/-/tree/main/DzhvarQC/n2o_path/b3lyp-d3bj-6-31g/pre-post_TS" TargetMode="External"/><Relationship Id="rId96" Type="http://schemas.openxmlformats.org/officeDocument/2006/relationships/hyperlink" Target="https://gitlab.com/madschumacher/crazyreactionstudy/-/tree/main/DzhvarQC/n2o_path/r2scan-3c_cpcm-benzene/product" TargetMode="External"/><Relationship Id="rId111" Type="http://schemas.openxmlformats.org/officeDocument/2006/relationships/hyperlink" Target="https://disk.yandex.ru/d/kANVFJD61WWL1w/RCNS/CCSD_gas" TargetMode="External"/><Relationship Id="rId1" Type="http://schemas.openxmlformats.org/officeDocument/2006/relationships/hyperlink" Target="https://gitlab.com/madschumacher/crazyreactionstudy/-/tree/main/MadSchumacherQC/b3lyp-d3bj-6-31g" TargetMode="External"/><Relationship Id="rId6" Type="http://schemas.openxmlformats.org/officeDocument/2006/relationships/hyperlink" Target="https://gitlab.com/madschumacher/crazyreactionstudy/-/tree/main/Pe4kaQC/wB97XD_R2SCAN3c_Solvation/prod/wb97xd/phh" TargetMode="External"/><Relationship Id="rId15" Type="http://schemas.openxmlformats.org/officeDocument/2006/relationships/hyperlink" Target="https://gitlab.com/madschumacher/crazyreactionstudy/-/tree/main/Pe4kaQC/wB97XD_R2SCAN3c_Solvation/preint0/wb97xd/phme" TargetMode="External"/><Relationship Id="rId23" Type="http://schemas.openxmlformats.org/officeDocument/2006/relationships/hyperlink" Target="https://gitlab.com/madschumacher/crazyreactionstudy/-/tree/main/Pe4kaQC/wB97XD_R2SCAN3c_Solvation/preint0/r2scan3c/phme" TargetMode="External"/><Relationship Id="rId28" Type="http://schemas.openxmlformats.org/officeDocument/2006/relationships/hyperlink" Target="https://gitlab.com/madschumacher/crazyreactionstudy/-/tree/main/BAVQC/o-OMe" TargetMode="External"/><Relationship Id="rId36" Type="http://schemas.openxmlformats.org/officeDocument/2006/relationships/hyperlink" Target="https://gitlab.com/igorgordiy2000/crazyreactionstudy/-/tree/main/Pe4kaQC/SeO2_Catalyst" TargetMode="External"/><Relationship Id="rId49" Type="http://schemas.openxmlformats.org/officeDocument/2006/relationships/hyperlink" Target="https://gitlab.com/igorgordiy2000/crazyreactionstudy/-/tree/main/Pe4kaQC/SeO2_Catalyst" TargetMode="External"/><Relationship Id="rId57" Type="http://schemas.openxmlformats.org/officeDocument/2006/relationships/hyperlink" Target="https://gitlab.com/igorgordiy2000/crazyreactionstudy/-/tree/main/Pe4kaQC/Reaction%20SO2/RCNS/gas" TargetMode="External"/><Relationship Id="rId106" Type="http://schemas.openxmlformats.org/officeDocument/2006/relationships/hyperlink" Target="https://disk.yandex.ru/d/kANVFJD61WWL1w/RCNS/CCSD_gas" TargetMode="External"/><Relationship Id="rId114" Type="http://schemas.openxmlformats.org/officeDocument/2006/relationships/hyperlink" Target="https://disk.yandex.ru/d/kANVFJD61WWL1w/RCNS/CCSD_phh" TargetMode="External"/><Relationship Id="rId10" Type="http://schemas.openxmlformats.org/officeDocument/2006/relationships/hyperlink" Target="https://gitlab.com/madschumacher/crazyreactionstudy/-/tree/main/Pe4kaQC/wB97XD_R2SCAN3c_Solvation/ts2/wb97xd/phh" TargetMode="External"/><Relationship Id="rId31" Type="http://schemas.openxmlformats.org/officeDocument/2006/relationships/hyperlink" Target="https://gitlab.com/madschumacher/crazyreactionstudy/-/tree/main/BAVQC/m-OMe_CPCM" TargetMode="External"/><Relationship Id="rId44" Type="http://schemas.openxmlformats.org/officeDocument/2006/relationships/hyperlink" Target="https://gitlab.com/igorgordiy2000/crazyreactionstudy/-/tree/main/Pe4kaQC/SeO2_Catalyst" TargetMode="External"/><Relationship Id="rId52" Type="http://schemas.openxmlformats.org/officeDocument/2006/relationships/hyperlink" Target="https://disk.yandex.ru/d/iemP1aYs8H3Muw/CCSD_electronic_energy_r2scan_benzene" TargetMode="External"/><Relationship Id="rId60" Type="http://schemas.openxmlformats.org/officeDocument/2006/relationships/hyperlink" Target="https://gitlab.com/igorgordiy2000/crazyreactionstudy/-/tree/main/Pe4kaQC/Reaction%20SO2/RCNS/gas" TargetMode="External"/><Relationship Id="rId65" Type="http://schemas.openxmlformats.org/officeDocument/2006/relationships/hyperlink" Target="https://disk.yandex.ru/d/kANVFJD61WWL1w/RCNS/CCSD_gas" TargetMode="External"/><Relationship Id="rId73" Type="http://schemas.openxmlformats.org/officeDocument/2006/relationships/hyperlink" Target="https://disk.yandex.ru/d/kANVFJD61WWL1w/RCNS/CCSD_phh/ts1" TargetMode="External"/><Relationship Id="rId78" Type="http://schemas.openxmlformats.org/officeDocument/2006/relationships/hyperlink" Target="https://disk.yandex.ru/d/kANVFJD61WWL1w/RCNS/CCSD_phh" TargetMode="External"/><Relationship Id="rId81" Type="http://schemas.openxmlformats.org/officeDocument/2006/relationships/hyperlink" Target="https://disk.yandex.ru/d/kANVFJD61WWL1w/RCNS/CCSD_phh" TargetMode="External"/><Relationship Id="rId86" Type="http://schemas.openxmlformats.org/officeDocument/2006/relationships/hyperlink" Target="https://disk.yandex.ru/d/xOZP9SnIOKM_lQ/SO3/CCSD_SO3" TargetMode="External"/><Relationship Id="rId94" Type="http://schemas.openxmlformats.org/officeDocument/2006/relationships/hyperlink" Target="https://gitlab.com/madschumacher/crazyreactionstudy/-/tree/main/DzhvarQC/n2o_path/r2scan-3c_cpcm-benzene/just_n2o" TargetMode="External"/><Relationship Id="rId99" Type="http://schemas.openxmlformats.org/officeDocument/2006/relationships/hyperlink" Target="https://gitlab.com/madschumacher/crazyreactionstudy/-/tree/main/DzhvarQC/n2o_path/r2scan-3c_cpcm-benzene/post" TargetMode="External"/><Relationship Id="rId101" Type="http://schemas.openxmlformats.org/officeDocument/2006/relationships/hyperlink" Target="https://disk.yandex.ru/d/kANVFJD61WWL1w/RCNS/CCSD_gas" TargetMode="External"/><Relationship Id="rId4" Type="http://schemas.openxmlformats.org/officeDocument/2006/relationships/hyperlink" Target="https://gitlab.com/madschumacher/crazyreactionstudy/-/tree/main/Pe4kaQC/wB97XD_R2SCAN3c_Solvation/reag/wb97xd/phh" TargetMode="External"/><Relationship Id="rId9" Type="http://schemas.openxmlformats.org/officeDocument/2006/relationships/hyperlink" Target="https://gitlab.com/madschumacher/crazyreactionstudy/-/tree/main/Pe4kaQC/wB97XD_R2SCAN3c_Solvation/int/wb97xd/phh" TargetMode="External"/><Relationship Id="rId13" Type="http://schemas.openxmlformats.org/officeDocument/2006/relationships/hyperlink" Target="https://gitlab.com/madschumacher/crazyreactionstudy/-/tree/main/Pe4kaQC/wB97XD_R2SCAN3c_Solvation/so2/wb97xd/phme" TargetMode="External"/><Relationship Id="rId18" Type="http://schemas.openxmlformats.org/officeDocument/2006/relationships/hyperlink" Target="https://gitlab.com/madschumacher/crazyreactionstudy/-/tree/main/Pe4kaQC/wB97XD_R2SCAN3c_Solvation/ts2/wb97xd/phme" TargetMode="External"/><Relationship Id="rId39" Type="http://schemas.openxmlformats.org/officeDocument/2006/relationships/hyperlink" Target="https://disk.yandex.ru/d/iemP1aYs8H3Muw/CCSD_electronic_energy_r2scan_gas" TargetMode="External"/><Relationship Id="rId109" Type="http://schemas.openxmlformats.org/officeDocument/2006/relationships/hyperlink" Target="https://gitlab.com/igorgordiy2000/crazyreactionstudy/-/tree/main/Pe4kaQC/Reaction%20SO2/RCNS/gas" TargetMode="External"/><Relationship Id="rId34" Type="http://schemas.openxmlformats.org/officeDocument/2006/relationships/hyperlink" Target="https://gitlab.com/igorgordiy2000/crazyreactionstudy/-/tree/main/Pe4kaQC/SeO2_Catalyst" TargetMode="External"/><Relationship Id="rId50" Type="http://schemas.openxmlformats.org/officeDocument/2006/relationships/hyperlink" Target="https://disk.yandex.ru/d/iemP1aYs8H3Muw/CCSD_electronic_energy_r2scan_benzene" TargetMode="External"/><Relationship Id="rId55" Type="http://schemas.openxmlformats.org/officeDocument/2006/relationships/hyperlink" Target="https://disk.yandex.ru/d/iemP1aYs8H3Muw/CCSD_electronic_energy_r2scan_benzene" TargetMode="External"/><Relationship Id="rId76" Type="http://schemas.openxmlformats.org/officeDocument/2006/relationships/hyperlink" Target="https://disk.yandex.ru/d/kANVFJD61WWL1w/RCNS/CCSD_phh" TargetMode="External"/><Relationship Id="rId97" Type="http://schemas.openxmlformats.org/officeDocument/2006/relationships/hyperlink" Target="https://gitlab.com/madschumacher/crazyreactionstudy/-/tree/main/DzhvarQC/n2o_path/r2scan-3c_cpcm-benzene/pre" TargetMode="External"/><Relationship Id="rId104" Type="http://schemas.openxmlformats.org/officeDocument/2006/relationships/hyperlink" Target="https://gitlab.com/madschumacher/crazyreactionstudy/-/tree/main/DzhvarQC/r2SCAN-3c-D4-CPCM(Benzene)/00_reagent?ref_type=heads" TargetMode="External"/><Relationship Id="rId7" Type="http://schemas.openxmlformats.org/officeDocument/2006/relationships/hyperlink" Target="https://gitlab.com/madschumacher/crazyreactionstudy/-/tree/main/Pe4kaQC/wB97XD_R2SCAN3c_Solvation/preint0/wb97xd/phh" TargetMode="External"/><Relationship Id="rId71" Type="http://schemas.openxmlformats.org/officeDocument/2006/relationships/hyperlink" Target="https://gitlab.com/igorgordiy2000/crazyreactionstudy/-/tree/main/Pe4kaQC/Reaction%20SO2/RCNS/phh" TargetMode="External"/><Relationship Id="rId92" Type="http://schemas.openxmlformats.org/officeDocument/2006/relationships/hyperlink" Target="https://gitlab.com/madschumacher/crazyreactionstudy/-/tree/main/DzhvarQC/n2o_path/b3lyp-d3bj-6-31g/post" TargetMode="External"/><Relationship Id="rId2" Type="http://schemas.openxmlformats.org/officeDocument/2006/relationships/hyperlink" Target="https://gitlab.com/madschumacher/crazyreactionstudy/-/tree/main/DzhvarQC/R2SCAN-3c-D4" TargetMode="External"/><Relationship Id="rId29" Type="http://schemas.openxmlformats.org/officeDocument/2006/relationships/hyperlink" Target="https://gitlab.com/madschumacher/crazyreactionstudy/-/tree/main/BAVQC/o-OMe_CP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85"/>
  <sheetViews>
    <sheetView tabSelected="1" topLeftCell="A2163" zoomScaleNormal="100" workbookViewId="0">
      <selection activeCell="J2178" sqref="J2178"/>
    </sheetView>
  </sheetViews>
  <sheetFormatPr defaultColWidth="14.42578125" defaultRowHeight="15" customHeight="1" x14ac:dyDescent="0.25"/>
  <cols>
    <col min="1" max="1" width="5.140625" customWidth="1"/>
    <col min="2" max="2" width="16.85546875" customWidth="1"/>
    <col min="3" max="3" width="9.140625" customWidth="1"/>
    <col min="4" max="4" width="10" customWidth="1"/>
    <col min="5" max="5" width="10.5703125" customWidth="1"/>
    <col min="6" max="6" width="15.42578125" customWidth="1"/>
    <col min="7" max="7" width="23" customWidth="1"/>
    <col min="8" max="8" width="12.5703125" customWidth="1"/>
    <col min="9" max="9" width="11" customWidth="1"/>
    <col min="10" max="10" width="19" customWidth="1"/>
    <col min="11" max="11" width="8.28515625" customWidth="1"/>
    <col min="12" max="12" width="9" customWidth="1"/>
    <col min="13" max="13" width="9.140625" customWidth="1"/>
    <col min="14" max="14" width="12.140625" customWidth="1"/>
    <col min="15" max="15" width="10.7109375" customWidth="1"/>
    <col min="16" max="16" width="9" customWidth="1"/>
    <col min="17" max="26" width="8.7109375" customWidth="1"/>
  </cols>
  <sheetData>
    <row r="1" spans="1:26" ht="14.2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>
        <v>0</v>
      </c>
      <c r="B2" s="3" t="s">
        <v>15</v>
      </c>
      <c r="C2" s="4">
        <v>-399.93361915000003</v>
      </c>
      <c r="D2" s="4">
        <v>0.10457581000000001</v>
      </c>
      <c r="E2" s="4">
        <v>7.2796719999999995E-2</v>
      </c>
      <c r="F2" s="4"/>
      <c r="G2" s="2"/>
      <c r="H2" s="2"/>
      <c r="I2" s="3" t="s">
        <v>16</v>
      </c>
      <c r="J2" s="1" t="s">
        <v>777</v>
      </c>
      <c r="K2" s="1" t="s">
        <v>17</v>
      </c>
      <c r="L2" s="3" t="s">
        <v>17</v>
      </c>
      <c r="M2" s="116" t="s">
        <v>17</v>
      </c>
      <c r="N2" s="3" t="s">
        <v>18</v>
      </c>
      <c r="O2" s="2" t="s">
        <v>19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5"/>
      <c r="B3" s="3" t="s">
        <v>16</v>
      </c>
      <c r="C3" s="4">
        <v>-548.73141808000003</v>
      </c>
      <c r="D3" s="4">
        <v>7.3140000000000002E-3</v>
      </c>
      <c r="E3" s="4">
        <v>-1.6829279999999999E-2</v>
      </c>
      <c r="F3" s="4"/>
      <c r="G3" s="2"/>
      <c r="H3" s="4"/>
      <c r="I3" s="2"/>
      <c r="J3" s="2"/>
      <c r="K3" s="2"/>
      <c r="L3" s="2"/>
      <c r="M3" s="2"/>
      <c r="N3" s="2" t="s">
        <v>20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5"/>
      <c r="B4" s="3" t="s">
        <v>21</v>
      </c>
      <c r="C4" s="4">
        <v>-400.03180997999999</v>
      </c>
      <c r="D4" s="4">
        <v>0.10499319</v>
      </c>
      <c r="E4" s="4">
        <v>7.3223090000000005E-2</v>
      </c>
      <c r="F4" s="4"/>
      <c r="G4" s="2"/>
      <c r="H4" s="4"/>
      <c r="I4" s="2"/>
      <c r="J4" s="2"/>
      <c r="K4" s="2"/>
      <c r="L4" s="2"/>
      <c r="M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5"/>
      <c r="B5" s="3" t="s">
        <v>22</v>
      </c>
      <c r="C5" s="4">
        <f t="shared" ref="C5:E5" si="0">C2+C3</f>
        <v>-948.66503723000005</v>
      </c>
      <c r="D5" s="4">
        <f t="shared" si="0"/>
        <v>0.11188981000000001</v>
      </c>
      <c r="E5" s="4">
        <f t="shared" si="0"/>
        <v>5.5967439999999993E-2</v>
      </c>
      <c r="F5" s="6">
        <f>(C5-C5)*627.509608030592</f>
        <v>0</v>
      </c>
      <c r="G5" s="6">
        <f>(C5+D5-C5-D5)*627.509608030592</f>
        <v>-1.2766580645041212E-11</v>
      </c>
      <c r="H5" s="6">
        <f>(C5+E5-C5-E5)*627.509608030592</f>
        <v>1.1068433833456604E-11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5"/>
      <c r="B6" s="2" t="s">
        <v>23</v>
      </c>
      <c r="C6" s="4">
        <v>-948.67616944999997</v>
      </c>
      <c r="D6" s="4">
        <v>0.11318876999999999</v>
      </c>
      <c r="E6" s="4">
        <v>7.4359770000000006E-2</v>
      </c>
      <c r="F6" s="6">
        <f>(C6-C5)*627.509608030592</f>
        <v>-6.9855750086614954</v>
      </c>
      <c r="G6" s="6">
        <f>(C6+D6-C5-D5)*627.509608030592</f>
        <v>-6.170465128235926</v>
      </c>
      <c r="H6" s="6">
        <f>(C6+E6-C5-E5)*627.509608030592</f>
        <v>4.5557887804083927</v>
      </c>
      <c r="I6" s="2"/>
      <c r="J6" s="2"/>
      <c r="K6" s="2"/>
      <c r="L6" s="2"/>
      <c r="M6" s="2"/>
      <c r="N6" s="2" t="s">
        <v>24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5"/>
      <c r="B7" s="2" t="s">
        <v>25</v>
      </c>
      <c r="C7" s="4">
        <v>-948.65015402999995</v>
      </c>
      <c r="D7" s="4">
        <v>0.11334355</v>
      </c>
      <c r="E7" s="4">
        <v>7.7207410000000004E-2</v>
      </c>
      <c r="F7" s="6">
        <f>(C7-C5)*627.509608030592</f>
        <v>9.3393509983032494</v>
      </c>
      <c r="G7" s="6">
        <f>(C7+D7-C5-D5)*627.509608030592</f>
        <v>10.25158681586141</v>
      </c>
      <c r="H7" s="6">
        <f>(C7+E7-C5-E5)*627.509608030592</f>
        <v>22.667636247602466</v>
      </c>
      <c r="I7" s="2"/>
      <c r="J7" s="2"/>
      <c r="K7" s="2"/>
      <c r="L7" s="2"/>
      <c r="M7" s="2"/>
      <c r="N7" s="2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5"/>
      <c r="B8" s="2" t="s">
        <v>27</v>
      </c>
      <c r="C8" s="4">
        <v>-948.71103072000005</v>
      </c>
      <c r="D8" s="4">
        <v>0.11637842</v>
      </c>
      <c r="E8" s="4">
        <v>8.1261079999999999E-2</v>
      </c>
      <c r="F8" s="6">
        <f>(C8-C5)*627.509608030592</f>
        <v>-28.861356881859418</v>
      </c>
      <c r="G8" s="6">
        <f>(C8+D8-C5-D5)*627.509608030592</f>
        <v>-26.044710980128119</v>
      </c>
      <c r="H8" s="6">
        <f>(C8+E8-C5-E5)*627.509608030592</f>
        <v>-12.989354759798653</v>
      </c>
      <c r="I8" s="2"/>
      <c r="J8" s="2"/>
      <c r="K8" s="2"/>
      <c r="L8" s="2"/>
      <c r="M8" s="2"/>
      <c r="N8" s="2" t="s">
        <v>28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5"/>
      <c r="B9" s="2" t="s">
        <v>29</v>
      </c>
      <c r="C9" s="4">
        <v>-948.64891411999997</v>
      </c>
      <c r="D9" s="4">
        <v>0.11231293000000001</v>
      </c>
      <c r="E9" s="4">
        <v>7.6253210000000002E-2</v>
      </c>
      <c r="F9" s="6">
        <f>(C9-C5)*627.509608030592</f>
        <v>10.117406436384623</v>
      </c>
      <c r="G9" s="6">
        <f>(C9+D9-C5-D5)*627.509608030592</f>
        <v>10.38291830175339</v>
      </c>
      <c r="H9" s="6">
        <f>(C9+E9-C5-E5)*627.509608030592</f>
        <v>22.846922017686133</v>
      </c>
      <c r="I9" s="2"/>
      <c r="J9" s="2"/>
      <c r="K9" s="2"/>
      <c r="L9" s="2"/>
      <c r="M9" s="2"/>
      <c r="N9" s="2" t="s">
        <v>30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5"/>
      <c r="B10" s="2" t="s">
        <v>31</v>
      </c>
      <c r="C10" s="4">
        <v>-948.76966949999996</v>
      </c>
      <c r="D10" s="4">
        <v>0.11308741</v>
      </c>
      <c r="E10" s="4">
        <v>7.4563889999999994E-2</v>
      </c>
      <c r="F10" s="6">
        <f>(C10-C5)*627.509608030592</f>
        <v>-65.65775473499518</v>
      </c>
      <c r="G10" s="6">
        <f>(C10+D10-C5-D5)*627.509608030592</f>
        <v>-64.906249228387438</v>
      </c>
      <c r="H10" s="6">
        <f>(C10+E10-C5-E5)*627.509608030592</f>
        <v>-53.988303684712186</v>
      </c>
      <c r="I10" s="2"/>
      <c r="J10" s="2"/>
      <c r="K10" s="2"/>
      <c r="L10" s="2"/>
      <c r="M10" s="2"/>
      <c r="N10" s="2" t="s">
        <v>32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5"/>
      <c r="B11" s="2" t="s">
        <v>33</v>
      </c>
      <c r="C11" s="4">
        <f t="shared" ref="C11:E11" si="1">C3+C4</f>
        <v>-948.76322806000007</v>
      </c>
      <c r="D11" s="4">
        <f t="shared" si="1"/>
        <v>0.11230719</v>
      </c>
      <c r="E11" s="4">
        <f t="shared" si="1"/>
        <v>5.6393810000000003E-2</v>
      </c>
      <c r="F11" s="6">
        <f>(C11-C5)*627.509608030592</f>
        <v>-61.615689245511902</v>
      </c>
      <c r="G11" s="6">
        <f>(C11+D11-C5-D5)*627.509608030592</f>
        <v>-61.35377928529698</v>
      </c>
      <c r="H11" s="6">
        <f>(C11+E11-C5-E5)*627.509608030592</f>
        <v>-61.348137973916188</v>
      </c>
      <c r="I11" s="2"/>
      <c r="J11" s="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0</v>
      </c>
      <c r="B13" s="2" t="s">
        <v>1</v>
      </c>
      <c r="C13" s="3" t="s">
        <v>2</v>
      </c>
      <c r="D13" s="2" t="s">
        <v>3</v>
      </c>
      <c r="E13" s="2" t="s">
        <v>4</v>
      </c>
      <c r="F13" s="3" t="s">
        <v>34</v>
      </c>
      <c r="G13" s="3" t="s">
        <v>35</v>
      </c>
      <c r="H13" s="3" t="s">
        <v>36</v>
      </c>
      <c r="I13" s="3" t="s">
        <v>8</v>
      </c>
      <c r="J13" s="1" t="s">
        <v>9</v>
      </c>
      <c r="K13" s="1" t="s">
        <v>10</v>
      </c>
      <c r="L13" s="3" t="s">
        <v>11</v>
      </c>
      <c r="M13" s="3" t="s">
        <v>12</v>
      </c>
      <c r="N13" s="3" t="s">
        <v>13</v>
      </c>
      <c r="O13" s="2" t="s">
        <v>14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>
        <v>0</v>
      </c>
      <c r="B14" s="3" t="s">
        <v>15</v>
      </c>
      <c r="C14" s="4">
        <v>-399.12625947226002</v>
      </c>
      <c r="D14" s="4">
        <v>0.10457581000000001</v>
      </c>
      <c r="E14" s="4">
        <v>7.2796719999999995E-2</v>
      </c>
      <c r="F14" s="4"/>
      <c r="G14" s="4"/>
      <c r="H14" s="2"/>
      <c r="I14" s="3" t="s">
        <v>16</v>
      </c>
      <c r="J14" s="1" t="s">
        <v>37</v>
      </c>
      <c r="K14" s="1" t="s">
        <v>17</v>
      </c>
      <c r="L14" s="3" t="s">
        <v>17</v>
      </c>
      <c r="M14" s="109" t="s">
        <v>17</v>
      </c>
      <c r="N14" s="3" t="s">
        <v>38</v>
      </c>
      <c r="O14" s="2" t="s">
        <v>39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5"/>
      <c r="B15" s="3" t="s">
        <v>16</v>
      </c>
      <c r="C15" s="4">
        <v>-548.08769320680994</v>
      </c>
      <c r="D15" s="4">
        <v>7.3140000000000002E-3</v>
      </c>
      <c r="E15" s="4">
        <v>-1.6829279999999999E-2</v>
      </c>
      <c r="F15" s="4"/>
      <c r="G15" s="4"/>
      <c r="H15" s="4"/>
      <c r="I15" s="2"/>
      <c r="J15" s="2"/>
      <c r="K15" s="2"/>
      <c r="L15" s="2"/>
      <c r="M15" s="2"/>
      <c r="N15" s="2" t="s">
        <v>40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5"/>
      <c r="B16" s="3" t="s">
        <v>21</v>
      </c>
      <c r="C16" s="4">
        <v>-399.22318483013402</v>
      </c>
      <c r="D16" s="4">
        <v>0.10499319</v>
      </c>
      <c r="E16" s="4">
        <v>7.3223090000000005E-2</v>
      </c>
      <c r="F16" s="4"/>
      <c r="G16" s="4"/>
      <c r="H16" s="4"/>
      <c r="I16" s="2"/>
      <c r="J16" s="2"/>
      <c r="K16" s="2"/>
      <c r="L16" s="2"/>
      <c r="M16" s="2"/>
      <c r="N16" s="2" t="s">
        <v>41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5"/>
      <c r="B17" s="3" t="s">
        <v>22</v>
      </c>
      <c r="C17" s="4">
        <f t="shared" ref="C17:E17" si="2">C14+C15</f>
        <v>-947.21395267906996</v>
      </c>
      <c r="D17" s="4">
        <f t="shared" si="2"/>
        <v>0.11188981000000001</v>
      </c>
      <c r="E17" s="4">
        <f t="shared" si="2"/>
        <v>5.5967439999999993E-2</v>
      </c>
      <c r="F17" s="6">
        <f>(C17-C17)*627.509608030592</f>
        <v>0</v>
      </c>
      <c r="G17" s="6">
        <f>(C17+D17-C17-D17)*627.509608030592</f>
        <v>-1.2766580645041212E-11</v>
      </c>
      <c r="H17" s="6">
        <f>(C17+E17-C17-E17)*627.509608030592</f>
        <v>1.1068433833456604E-11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5"/>
      <c r="B18" s="2" t="s">
        <v>23</v>
      </c>
      <c r="C18" s="4">
        <v>-947.22456595025699</v>
      </c>
      <c r="D18" s="4">
        <v>0.11318876999999999</v>
      </c>
      <c r="E18" s="4">
        <v>7.4359770000000006E-2</v>
      </c>
      <c r="F18" s="6">
        <f>(C18-C17)*627.509608030592</f>
        <v>-6.659929642493017</v>
      </c>
      <c r="G18" s="6">
        <f>(C18+D18-C17-D17)*627.509608030592</f>
        <v>-5.8448197620674476</v>
      </c>
      <c r="H18" s="6">
        <f>(C18+E18-C17-E17)*627.509608030592</f>
        <v>4.881434146576872</v>
      </c>
      <c r="I18" s="2"/>
      <c r="J18" s="2"/>
      <c r="K18" s="2"/>
      <c r="L18" s="2"/>
      <c r="M18" s="2"/>
      <c r="N18" s="2" t="s">
        <v>42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5"/>
      <c r="B19" s="2" t="s">
        <v>25</v>
      </c>
      <c r="C19" s="4">
        <v>-947.20426789987698</v>
      </c>
      <c r="D19" s="4">
        <v>0.11334355</v>
      </c>
      <c r="E19" s="4">
        <v>7.7207410000000004E-2</v>
      </c>
      <c r="F19" s="6">
        <f>(C19-C17)*627.509608030592</f>
        <v>6.0772919952499551</v>
      </c>
      <c r="G19" s="6">
        <f>(C19+D19-C17-D17)*627.509608030592</f>
        <v>6.9895278128081149</v>
      </c>
      <c r="H19" s="6">
        <f>(C19+E19-C17-E17)*627.509608030592</f>
        <v>19.405577244549171</v>
      </c>
      <c r="I19" s="2"/>
      <c r="J19" s="2"/>
      <c r="K19" s="2"/>
      <c r="L19" s="2"/>
      <c r="M19" s="2"/>
      <c r="N19" s="2" t="s">
        <v>43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5"/>
      <c r="B20" s="2" t="s">
        <v>27</v>
      </c>
      <c r="C20" s="4">
        <v>-947.25629169366698</v>
      </c>
      <c r="D20" s="4">
        <v>0.11637842</v>
      </c>
      <c r="E20" s="4">
        <v>8.1261079999999999E-2</v>
      </c>
      <c r="F20" s="6">
        <f>(C20-C17)*627.509608030592</f>
        <v>-26.568138454176797</v>
      </c>
      <c r="G20" s="6">
        <f>(C20+D20-C17-D17)*627.509608030592</f>
        <v>-23.751492552445498</v>
      </c>
      <c r="H20" s="6">
        <f>(C20+E20-C17-E17)*627.509608030592</f>
        <v>-10.696136332116032</v>
      </c>
      <c r="I20" s="2"/>
      <c r="J20" s="2"/>
      <c r="K20" s="2"/>
      <c r="L20" s="2"/>
      <c r="M20" s="2"/>
      <c r="N20" s="2" t="s">
        <v>44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5"/>
      <c r="B21" s="2" t="s">
        <v>29</v>
      </c>
      <c r="C21" s="4">
        <v>-947.20192840596098</v>
      </c>
      <c r="D21" s="4">
        <v>0.11231293000000001</v>
      </c>
      <c r="E21" s="4">
        <v>7.6253210000000002E-2</v>
      </c>
      <c r="F21" s="6">
        <f>(C21-C17)*627.509608030592</f>
        <v>7.5453469054672384</v>
      </c>
      <c r="G21" s="6">
        <f>(C21+D21-C17-D17)*627.509608030592</f>
        <v>7.8108587708360044</v>
      </c>
      <c r="H21" s="6">
        <f>(C21+E21-C17-E17)*627.509608030592</f>
        <v>20.274862486768747</v>
      </c>
      <c r="I21" s="2"/>
      <c r="J21" s="2"/>
      <c r="K21" s="2"/>
      <c r="L21" s="2"/>
      <c r="M21" s="2"/>
      <c r="N21" s="2" t="s">
        <v>45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5"/>
      <c r="B22" s="2" t="s">
        <v>31</v>
      </c>
      <c r="C22" s="4">
        <v>-947.31696607278195</v>
      </c>
      <c r="D22" s="4">
        <v>0.11308741</v>
      </c>
      <c r="E22" s="4">
        <v>7.4563889999999994E-2</v>
      </c>
      <c r="F22" s="6">
        <f>(C22-C17)*627.509608030592</f>
        <v>-64.641894310111837</v>
      </c>
      <c r="G22" s="6">
        <f>(C22+D22-C17-D17)*627.509608030592</f>
        <v>-63.890388803504102</v>
      </c>
      <c r="H22" s="6">
        <f>(C22+E22-C17-E17)*627.509608030592</f>
        <v>-52.97244325982885</v>
      </c>
      <c r="I22" s="2"/>
      <c r="J22" s="2"/>
      <c r="K22" s="2"/>
      <c r="L22" s="2"/>
      <c r="M22" s="2"/>
      <c r="N22" s="2" t="s">
        <v>46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5"/>
      <c r="B23" s="2" t="s">
        <v>33</v>
      </c>
      <c r="C23" s="4">
        <f t="shared" ref="C23:E23" si="3">C15+C16</f>
        <v>-947.3108780369439</v>
      </c>
      <c r="D23" s="4">
        <f t="shared" si="3"/>
        <v>0.11230719</v>
      </c>
      <c r="E23" s="4">
        <f t="shared" si="3"/>
        <v>5.6393810000000003E-2</v>
      </c>
      <c r="F23" s="6">
        <f>(C23-C17)*627.509608030592</f>
        <v>-60.821593327702587</v>
      </c>
      <c r="G23" s="6">
        <f>(C23+D23-C17-D17)*627.509608030592</f>
        <v>-60.559683367487665</v>
      </c>
      <c r="H23" s="6">
        <f>(C23+E23-C17-E17)*627.509608030592</f>
        <v>-60.554042056106873</v>
      </c>
      <c r="I23" s="2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 t="s">
        <v>0</v>
      </c>
      <c r="B25" s="2" t="s">
        <v>1</v>
      </c>
      <c r="C25" s="3" t="s">
        <v>2</v>
      </c>
      <c r="D25" s="2" t="s">
        <v>3</v>
      </c>
      <c r="E25" s="2" t="s">
        <v>4</v>
      </c>
      <c r="F25" s="3" t="s">
        <v>47</v>
      </c>
      <c r="G25" s="3" t="s">
        <v>48</v>
      </c>
      <c r="H25" s="3" t="s">
        <v>49</v>
      </c>
      <c r="I25" s="3" t="s">
        <v>8</v>
      </c>
      <c r="J25" s="1" t="s">
        <v>9</v>
      </c>
      <c r="K25" s="1" t="s">
        <v>10</v>
      </c>
      <c r="L25" s="3" t="s">
        <v>11</v>
      </c>
      <c r="M25" s="3" t="s">
        <v>12</v>
      </c>
      <c r="N25" s="3" t="s">
        <v>13</v>
      </c>
      <c r="O25" s="2" t="s">
        <v>14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>
        <v>1</v>
      </c>
      <c r="B26" s="3" t="s">
        <v>15</v>
      </c>
      <c r="C26" s="4">
        <v>-399.93909673000002</v>
      </c>
      <c r="D26" s="4">
        <v>0.10445463000000001</v>
      </c>
      <c r="E26" s="4">
        <v>7.2694030000000007E-2</v>
      </c>
      <c r="F26" s="4"/>
      <c r="G26" s="4"/>
      <c r="H26" s="2"/>
      <c r="I26" s="3" t="s">
        <v>16</v>
      </c>
      <c r="J26" s="1" t="s">
        <v>786</v>
      </c>
      <c r="K26" s="1" t="s">
        <v>50</v>
      </c>
      <c r="L26" s="3" t="s">
        <v>17</v>
      </c>
      <c r="M26" s="118" t="s">
        <v>17</v>
      </c>
      <c r="N26" s="3" t="s">
        <v>51</v>
      </c>
      <c r="O26" s="2" t="s">
        <v>52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5"/>
      <c r="B27" s="3" t="s">
        <v>16</v>
      </c>
      <c r="C27" s="4">
        <v>-548.73468763000005</v>
      </c>
      <c r="D27" s="4">
        <v>7.2508299999999998E-3</v>
      </c>
      <c r="E27" s="4">
        <v>-1.6901380000000001E-2</v>
      </c>
      <c r="F27" s="4"/>
      <c r="G27" s="4"/>
      <c r="H27" s="4"/>
      <c r="I27" s="2"/>
      <c r="J27" s="2"/>
      <c r="K27" s="2"/>
      <c r="L27" s="2"/>
      <c r="M27" s="2"/>
      <c r="N27" s="2" t="s">
        <v>53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5"/>
      <c r="B28" s="3" t="s">
        <v>21</v>
      </c>
      <c r="C28" s="4">
        <v>-400.03528446000001</v>
      </c>
      <c r="D28" s="4">
        <v>0.10483243</v>
      </c>
      <c r="E28" s="4">
        <v>7.3057479999999994E-2</v>
      </c>
      <c r="F28" s="4"/>
      <c r="G28" s="4"/>
      <c r="H28" s="4"/>
      <c r="I28" s="2"/>
      <c r="J28" s="2"/>
      <c r="K28" s="2"/>
      <c r="L28" s="2"/>
      <c r="M28" s="2"/>
      <c r="N28" s="2" t="s">
        <v>54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5"/>
      <c r="B29" s="3" t="s">
        <v>22</v>
      </c>
      <c r="C29" s="4">
        <f t="shared" ref="C29:E29" si="4">C26+C27</f>
        <v>-948.67378436000013</v>
      </c>
      <c r="D29" s="4">
        <f t="shared" si="4"/>
        <v>0.11170546000000001</v>
      </c>
      <c r="E29" s="4">
        <f t="shared" si="4"/>
        <v>5.5792650000000006E-2</v>
      </c>
      <c r="F29" s="6">
        <f>(C29-C29)*627.509608030592</f>
        <v>0</v>
      </c>
      <c r="G29" s="6">
        <f>(C29+D29-C29-D29)*627.509608030592</f>
        <v>3.3179176164806966E-11</v>
      </c>
      <c r="H29" s="6">
        <f>(C29+E29-C29-E29)*627.509608030592</f>
        <v>-3.5186472780551849E-11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5"/>
      <c r="B30" s="2" t="s">
        <v>23</v>
      </c>
      <c r="C30" s="4">
        <v>-948.68264729999999</v>
      </c>
      <c r="D30" s="4">
        <v>0.11297434000000001</v>
      </c>
      <c r="E30" s="4">
        <v>7.3898069999999996E-2</v>
      </c>
      <c r="F30" s="6">
        <f>(C30-C29)*627.509608030592</f>
        <v>-5.5615800053096107</v>
      </c>
      <c r="G30" s="6">
        <f>(C30+D30-C29-D29)*627.509608030592</f>
        <v>-4.7653456138399495</v>
      </c>
      <c r="H30" s="6">
        <f>(C30+E30-C29-E29)*627.509608030592</f>
        <v>5.7997450021454267</v>
      </c>
      <c r="I30" s="2"/>
      <c r="J30" s="2"/>
      <c r="K30" s="2"/>
      <c r="L30" s="2"/>
      <c r="M30" s="2"/>
      <c r="N30" s="2" t="s">
        <v>55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5"/>
      <c r="B31" s="2" t="s">
        <v>25</v>
      </c>
      <c r="C31" s="4">
        <v>-948.65697182999997</v>
      </c>
      <c r="D31" s="4">
        <v>0.11318787</v>
      </c>
      <c r="E31" s="4">
        <v>7.7099310000000004E-2</v>
      </c>
      <c r="F31" s="6">
        <f>(C31-C29)*627.509608030592</f>
        <v>10.550024110397972</v>
      </c>
      <c r="G31" s="6">
        <f>(C31+D31-C29-D29)*627.509608030592</f>
        <v>11.480250628468118</v>
      </c>
      <c r="H31" s="6">
        <f>(C31+E31-C29-E29)*627.509608030592</f>
        <v>23.920157975435387</v>
      </c>
      <c r="I31" s="2"/>
      <c r="J31" s="2"/>
      <c r="K31" s="2"/>
      <c r="L31" s="2"/>
      <c r="M31" s="2"/>
      <c r="N31" s="2" t="s">
        <v>56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5"/>
      <c r="B32" s="2" t="s">
        <v>27</v>
      </c>
      <c r="C32" s="4">
        <v>-948.71642612999995</v>
      </c>
      <c r="D32" s="4">
        <v>0.11615311</v>
      </c>
      <c r="E32" s="4">
        <v>8.0967819999999996E-2</v>
      </c>
      <c r="F32" s="6">
        <f>(C32-C29)*627.509608030592</f>
        <v>-26.758120378316622</v>
      </c>
      <c r="G32" s="6">
        <f>(C32+D32-C29-D29)*627.509608030592</f>
        <v>-23.96717727014212</v>
      </c>
      <c r="H32" s="6">
        <f>(C32+E32-C29-E29)*627.509608030592</f>
        <v>-10.960459319541171</v>
      </c>
      <c r="I32" s="2"/>
      <c r="J32" s="2"/>
      <c r="K32" s="2"/>
      <c r="L32" s="2"/>
      <c r="M32" s="2"/>
      <c r="N32" s="2" t="s">
        <v>57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5"/>
      <c r="B33" s="2" t="s">
        <v>29</v>
      </c>
      <c r="C33" s="4">
        <v>-948.65690006</v>
      </c>
      <c r="D33" s="4">
        <v>0.11222799999999999</v>
      </c>
      <c r="E33" s="4">
        <v>7.6184299999999996E-2</v>
      </c>
      <c r="F33" s="6">
        <f>(C33-C29)*627.509608030592</f>
        <v>10.595060474951785</v>
      </c>
      <c r="G33" s="6">
        <f>(C33+D33-C29-D29)*627.509608030592</f>
        <v>10.922959345506445</v>
      </c>
      <c r="H33" s="6">
        <f>(C33+E33-C29-E29)*627.509608030592</f>
        <v>23.391016773563003</v>
      </c>
      <c r="I33" s="2"/>
      <c r="J33" s="2"/>
      <c r="K33" s="2"/>
      <c r="L33" s="2"/>
      <c r="M33" s="2"/>
      <c r="N33" s="2" t="s">
        <v>58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5"/>
      <c r="B34" s="2" t="s">
        <v>31</v>
      </c>
      <c r="C34" s="4">
        <v>-948.77463138999997</v>
      </c>
      <c r="D34" s="4">
        <v>0.11289165</v>
      </c>
      <c r="E34" s="4">
        <v>7.2941590000000001E-2</v>
      </c>
      <c r="F34" s="6">
        <f>(C34-C29)*627.509608030592</f>
        <v>-63.282480266249415</v>
      </c>
      <c r="G34" s="6">
        <f>(C34+D34-C29-D29)*627.509608030592</f>
        <v>-62.538134644267345</v>
      </c>
      <c r="H34" s="6">
        <f>(C34+E34-C29-E29)*627.509608030592</f>
        <v>-52.521355648691923</v>
      </c>
      <c r="I34" s="2"/>
      <c r="J34" s="2"/>
      <c r="K34" s="2"/>
      <c r="L34" s="2"/>
      <c r="M34" s="2"/>
      <c r="N34" s="2" t="s">
        <v>59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5"/>
      <c r="B35" s="2" t="s">
        <v>33</v>
      </c>
      <c r="C35" s="4">
        <f t="shared" ref="C35:E35" si="5">C27+C28</f>
        <v>-948.76997209000001</v>
      </c>
      <c r="D35" s="4">
        <f t="shared" si="5"/>
        <v>0.11208326</v>
      </c>
      <c r="E35" s="4">
        <f t="shared" si="5"/>
        <v>5.6156099999999994E-2</v>
      </c>
      <c r="F35" s="6">
        <f>(C35-C29)*627.509608030592</f>
        <v>-60.358724749579139</v>
      </c>
      <c r="G35" s="6">
        <f>(C35+D35-C29-D29)*627.509608030592</f>
        <v>-60.121651619688372</v>
      </c>
      <c r="H35" s="6">
        <f>(C35+E35-C29-E29)*627.509608030592</f>
        <v>-60.130656382570002</v>
      </c>
      <c r="I35" s="2"/>
      <c r="J35" s="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 t="s">
        <v>0</v>
      </c>
      <c r="B37" s="2" t="s">
        <v>1</v>
      </c>
      <c r="C37" s="3" t="s">
        <v>2</v>
      </c>
      <c r="D37" s="2" t="s">
        <v>3</v>
      </c>
      <c r="E37" s="2" t="s">
        <v>4</v>
      </c>
      <c r="F37" s="3" t="s">
        <v>60</v>
      </c>
      <c r="G37" s="3" t="s">
        <v>61</v>
      </c>
      <c r="H37" s="3" t="s">
        <v>62</v>
      </c>
      <c r="I37" s="3" t="s">
        <v>8</v>
      </c>
      <c r="J37" s="1" t="s">
        <v>9</v>
      </c>
      <c r="K37" s="1" t="s">
        <v>10</v>
      </c>
      <c r="L37" s="3" t="s">
        <v>11</v>
      </c>
      <c r="M37" s="3" t="s">
        <v>12</v>
      </c>
      <c r="N37" s="3" t="s">
        <v>13</v>
      </c>
      <c r="O37" s="2" t="s">
        <v>14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>
        <v>1</v>
      </c>
      <c r="B38" s="3" t="s">
        <v>15</v>
      </c>
      <c r="C38" s="4">
        <v>-399.131165290806</v>
      </c>
      <c r="D38" s="4">
        <v>0.10445463000000001</v>
      </c>
      <c r="E38" s="4">
        <v>7.2694030000000007E-2</v>
      </c>
      <c r="F38" s="4"/>
      <c r="G38" s="4"/>
      <c r="H38" s="2"/>
      <c r="I38" s="3" t="s">
        <v>16</v>
      </c>
      <c r="J38" s="1" t="s">
        <v>785</v>
      </c>
      <c r="K38" s="1" t="s">
        <v>50</v>
      </c>
      <c r="L38" s="3" t="s">
        <v>17</v>
      </c>
      <c r="M38" s="118" t="s">
        <v>17</v>
      </c>
      <c r="N38" s="3" t="s">
        <v>63</v>
      </c>
      <c r="O38" s="2" t="s">
        <v>64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5"/>
      <c r="B39" s="3" t="s">
        <v>16</v>
      </c>
      <c r="C39" s="4">
        <v>-548.09069185062106</v>
      </c>
      <c r="D39" s="4">
        <v>7.2508299999999998E-3</v>
      </c>
      <c r="E39" s="4">
        <v>-1.6901380000000001E-2</v>
      </c>
      <c r="F39" s="4"/>
      <c r="G39" s="4"/>
      <c r="H39" s="4"/>
      <c r="I39" s="2"/>
      <c r="J39" s="2"/>
      <c r="K39" s="2"/>
      <c r="L39" s="2"/>
      <c r="M39" s="2"/>
      <c r="N39" s="2" t="s">
        <v>65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5"/>
      <c r="B40" s="3" t="s">
        <v>21</v>
      </c>
      <c r="C40" s="4">
        <v>-399.22652687611298</v>
      </c>
      <c r="D40" s="4">
        <v>0.10483243</v>
      </c>
      <c r="E40" s="4">
        <v>7.3057479999999994E-2</v>
      </c>
      <c r="F40" s="4"/>
      <c r="G40" s="4"/>
      <c r="H40" s="4"/>
      <c r="I40" s="2"/>
      <c r="J40" s="2"/>
      <c r="K40" s="2"/>
      <c r="L40" s="2"/>
      <c r="M40" s="2"/>
      <c r="N40" s="2" t="s">
        <v>66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5"/>
      <c r="B41" s="3" t="s">
        <v>22</v>
      </c>
      <c r="C41" s="4">
        <f t="shared" ref="C41:E41" si="6">C38+C39</f>
        <v>-947.22185714142711</v>
      </c>
      <c r="D41" s="4">
        <f t="shared" si="6"/>
        <v>0.11170546000000001</v>
      </c>
      <c r="E41" s="4">
        <f t="shared" si="6"/>
        <v>5.5792650000000006E-2</v>
      </c>
      <c r="F41" s="6">
        <f>(C41-C41)*627.509608030592</f>
        <v>0</v>
      </c>
      <c r="G41" s="6">
        <f>(C41+D41-C41-D41)*627.509608030592</f>
        <v>3.3179176164806966E-11</v>
      </c>
      <c r="H41" s="6">
        <f>(C41+E41-C41-E41)*627.509608030592</f>
        <v>-3.5186472780551849E-11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5"/>
      <c r="B42" s="2" t="s">
        <v>23</v>
      </c>
      <c r="C42" s="4">
        <v>-947.23036886601597</v>
      </c>
      <c r="D42" s="4">
        <v>0.11297434000000001</v>
      </c>
      <c r="E42" s="4">
        <v>7.3898069999999996E-2</v>
      </c>
      <c r="F42" s="6">
        <f>(C42-C41)*627.509608030592</f>
        <v>-5.3411889604179139</v>
      </c>
      <c r="G42" s="6">
        <f>(C42+D42-C41-D41)*627.509608030592</f>
        <v>-4.5449545689482527</v>
      </c>
      <c r="H42" s="6">
        <f>(C42+E42-C41-E41)*627.509608030592</f>
        <v>6.0201360470371235</v>
      </c>
      <c r="I42" s="2"/>
      <c r="J42" s="2"/>
      <c r="K42" s="2"/>
      <c r="L42" s="2"/>
      <c r="M42" s="2"/>
      <c r="N42" s="2" t="s">
        <v>67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5"/>
      <c r="B43" s="2" t="s">
        <v>25</v>
      </c>
      <c r="C43" s="4">
        <v>-947.21086732515801</v>
      </c>
      <c r="D43" s="4">
        <v>0.11318787</v>
      </c>
      <c r="E43" s="4">
        <v>7.7099310000000004E-2</v>
      </c>
      <c r="F43" s="6">
        <f>(C43-C41)*627.509608030592</f>
        <v>6.8962152993526997</v>
      </c>
      <c r="G43" s="6">
        <f>(C43+D43-C41-D41)*627.509608030592</f>
        <v>7.8264418174228449</v>
      </c>
      <c r="H43" s="6">
        <f>(C43+E43-C41-E41)*627.509608030592</f>
        <v>20.266349164390117</v>
      </c>
      <c r="I43" s="2"/>
      <c r="J43" s="2"/>
      <c r="K43" s="2"/>
      <c r="L43" s="2"/>
      <c r="M43" s="2"/>
      <c r="N43" s="2" t="s">
        <v>68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5"/>
      <c r="B44" s="2" t="s">
        <v>27</v>
      </c>
      <c r="C44" s="4">
        <v>-947.26138289662799</v>
      </c>
      <c r="D44" s="4">
        <v>0.11615311</v>
      </c>
      <c r="E44" s="4">
        <v>8.0967819999999996E-2</v>
      </c>
      <c r="F44" s="6">
        <f>(C44-C41)*627.509608030592</f>
        <v>-24.802791153220042</v>
      </c>
      <c r="G44" s="6">
        <f>(C44+D44-C41-D41)*627.509608030592</f>
        <v>-22.011848045045539</v>
      </c>
      <c r="H44" s="6">
        <f>(C44+E44-C41-E41)*627.509608030592</f>
        <v>-9.0051300944445885</v>
      </c>
      <c r="I44" s="2"/>
      <c r="J44" s="2"/>
      <c r="K44" s="2"/>
      <c r="L44" s="2"/>
      <c r="M44" s="2"/>
      <c r="N44" s="2" t="s">
        <v>69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5"/>
      <c r="B45" s="2" t="s">
        <v>29</v>
      </c>
      <c r="C45" s="4">
        <v>-947.20950910447903</v>
      </c>
      <c r="D45" s="4">
        <v>0.11222799999999999</v>
      </c>
      <c r="E45" s="4">
        <v>7.6184299999999996E-2</v>
      </c>
      <c r="F45" s="6">
        <f>(C45-C41)*627.509608030592</f>
        <v>7.7485118252388698</v>
      </c>
      <c r="G45" s="6">
        <f>(C45+D45-C41-D41)*627.509608030592</f>
        <v>8.0764106957935304</v>
      </c>
      <c r="H45" s="6">
        <f>(C45+E45-C41-E41)*627.509608030592</f>
        <v>20.544468123850088</v>
      </c>
      <c r="I45" s="2"/>
      <c r="J45" s="2"/>
      <c r="K45" s="2"/>
      <c r="L45" s="2"/>
      <c r="M45" s="2"/>
      <c r="N45" s="2" t="s">
        <v>70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5"/>
      <c r="B46" s="2" t="s">
        <v>31</v>
      </c>
      <c r="C46" s="4">
        <v>-947.32180134994201</v>
      </c>
      <c r="D46" s="4">
        <v>0.11289165</v>
      </c>
      <c r="E46" s="4">
        <v>7.2941590000000001E-2</v>
      </c>
      <c r="F46" s="6">
        <f>(C46-C41)*627.509608030592</f>
        <v>-62.715951110111703</v>
      </c>
      <c r="G46" s="6">
        <f>(C46+D46-C41-D41)*627.509608030592</f>
        <v>-61.971605488129633</v>
      </c>
      <c r="H46" s="6">
        <f>(C46+E46-C41-E41)*627.509608030592</f>
        <v>-51.954826492554218</v>
      </c>
      <c r="I46" s="2"/>
      <c r="J46" s="2"/>
      <c r="K46" s="2"/>
      <c r="L46" s="2"/>
      <c r="M46" s="2"/>
      <c r="N46" s="2" t="s">
        <v>71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5"/>
      <c r="B47" s="2" t="s">
        <v>33</v>
      </c>
      <c r="C47" s="4">
        <f t="shared" ref="C47:E47" si="7">C39+C40</f>
        <v>-947.31721872673404</v>
      </c>
      <c r="D47" s="4">
        <f t="shared" si="7"/>
        <v>0.11208326</v>
      </c>
      <c r="E47" s="4">
        <f t="shared" si="7"/>
        <v>5.6156099999999994E-2</v>
      </c>
      <c r="F47" s="6">
        <f>(C47-C41)*627.509608030592</f>
        <v>-59.840311017128933</v>
      </c>
      <c r="G47" s="6">
        <f>(C47+D47-C41-D41)*627.509608030592</f>
        <v>-59.603237887238166</v>
      </c>
      <c r="H47" s="6">
        <f>(C47+E47-C41-E41)*627.509608030592</f>
        <v>-59.612242650119796</v>
      </c>
      <c r="I47" s="2"/>
      <c r="J47" s="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 t="s">
        <v>0</v>
      </c>
      <c r="B49" s="2" t="s">
        <v>1</v>
      </c>
      <c r="C49" s="3" t="s">
        <v>2</v>
      </c>
      <c r="D49" s="2" t="s">
        <v>3</v>
      </c>
      <c r="E49" s="2" t="s">
        <v>4</v>
      </c>
      <c r="F49" s="3" t="s">
        <v>72</v>
      </c>
      <c r="G49" s="3" t="s">
        <v>73</v>
      </c>
      <c r="H49" s="3" t="s">
        <v>74</v>
      </c>
      <c r="I49" s="3" t="s">
        <v>8</v>
      </c>
      <c r="J49" s="1" t="s">
        <v>9</v>
      </c>
      <c r="K49" s="1" t="s">
        <v>10</v>
      </c>
      <c r="L49" s="3" t="s">
        <v>11</v>
      </c>
      <c r="M49" s="3" t="s">
        <v>12</v>
      </c>
      <c r="N49" s="3" t="s">
        <v>13</v>
      </c>
      <c r="O49" s="2" t="s">
        <v>14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>
        <v>2</v>
      </c>
      <c r="B50" s="3" t="s">
        <v>15</v>
      </c>
      <c r="C50" s="4">
        <v>-399.93934245999998</v>
      </c>
      <c r="D50" s="4">
        <v>0.104449</v>
      </c>
      <c r="E50" s="4">
        <v>7.2689100000000006E-2</v>
      </c>
      <c r="F50" s="4"/>
      <c r="G50" s="4"/>
      <c r="H50" s="2"/>
      <c r="I50" s="3" t="s">
        <v>16</v>
      </c>
      <c r="J50" s="1" t="s">
        <v>777</v>
      </c>
      <c r="K50" s="1" t="s">
        <v>75</v>
      </c>
      <c r="L50" s="3" t="s">
        <v>17</v>
      </c>
      <c r="M50" s="109" t="s">
        <v>17</v>
      </c>
      <c r="N50" s="3" t="s">
        <v>76</v>
      </c>
      <c r="O50" s="2" t="s">
        <v>77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5"/>
      <c r="B51" s="3" t="s">
        <v>16</v>
      </c>
      <c r="C51" s="4">
        <v>-548.73482842999999</v>
      </c>
      <c r="D51" s="4">
        <v>7.2478799999999999E-3</v>
      </c>
      <c r="E51" s="4">
        <v>-1.690473E-2</v>
      </c>
      <c r="F51" s="4"/>
      <c r="G51" s="4"/>
      <c r="H51" s="4"/>
      <c r="I51" s="2"/>
      <c r="J51" s="2"/>
      <c r="K51" s="2"/>
      <c r="L51" s="2"/>
      <c r="M51" s="2"/>
      <c r="N51" s="2" t="s">
        <v>78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5"/>
      <c r="B52" s="3" t="s">
        <v>21</v>
      </c>
      <c r="C52" s="4">
        <v>-400.03543141</v>
      </c>
      <c r="D52" s="4">
        <v>0.10482532</v>
      </c>
      <c r="E52" s="4">
        <v>7.3050160000000003E-2</v>
      </c>
      <c r="F52" s="4"/>
      <c r="G52" s="4"/>
      <c r="H52" s="4"/>
      <c r="I52" s="2"/>
      <c r="J52" s="2"/>
      <c r="K52" s="2"/>
      <c r="L52" s="2"/>
      <c r="M52" s="2"/>
      <c r="N52" s="2" t="s">
        <v>79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5"/>
      <c r="B53" s="3" t="s">
        <v>22</v>
      </c>
      <c r="C53" s="4">
        <f t="shared" ref="C53:E53" si="8">C50+C51</f>
        <v>-948.67417088999991</v>
      </c>
      <c r="D53" s="4">
        <f t="shared" si="8"/>
        <v>0.11169688</v>
      </c>
      <c r="E53" s="4">
        <f t="shared" si="8"/>
        <v>5.5784370000000007E-2</v>
      </c>
      <c r="F53" s="6">
        <f>(C53-C53)*627.509608030592</f>
        <v>0</v>
      </c>
      <c r="G53" s="6">
        <f>(C53+D53-C53-D53)*627.509608030592</f>
        <v>-2.8842370461375508E-11</v>
      </c>
      <c r="H53" s="6">
        <f>(C53+E53-C53-E53)*627.509608030592</f>
        <v>-1.9215184306468919E-11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5"/>
      <c r="B54" s="2" t="s">
        <v>23</v>
      </c>
      <c r="C54" s="4">
        <v>-948.68293374999996</v>
      </c>
      <c r="D54" s="4">
        <v>0.11296607</v>
      </c>
      <c r="E54" s="4">
        <v>7.3890960000000006E-2</v>
      </c>
      <c r="F54" s="6">
        <f>(C54-C53)*627.509608030592</f>
        <v>-5.4987788438565168</v>
      </c>
      <c r="G54" s="6">
        <f>(C54+D54-C53-D53)*627.509608030592</f>
        <v>-4.7023499244587512</v>
      </c>
      <c r="H54" s="6">
        <f>(C54+E54-C53-E53)*627.509608030592</f>
        <v>5.8632803497962493</v>
      </c>
      <c r="I54" s="2"/>
      <c r="J54" s="2"/>
      <c r="K54" s="2"/>
      <c r="L54" s="2"/>
      <c r="M54" s="2"/>
      <c r="N54" s="2" t="s">
        <v>80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5"/>
      <c r="B55" s="2" t="s">
        <v>25</v>
      </c>
      <c r="C55" s="4">
        <v>-948.65778439999997</v>
      </c>
      <c r="D55" s="4">
        <v>0.11310841000000001</v>
      </c>
      <c r="E55" s="4">
        <v>7.6405379999999995E-2</v>
      </c>
      <c r="F55" s="6">
        <f>(C55-C53)*627.509608030592</f>
        <v>10.282679916862888</v>
      </c>
      <c r="G55" s="6">
        <f>(C55+D55-C53-D53)*627.509608030592</f>
        <v>11.168428553883345</v>
      </c>
      <c r="H55" s="6">
        <f>(C55+E55-C53-E53)*627.509608030592</f>
        <v>23.222561819147053</v>
      </c>
      <c r="I55" s="2"/>
      <c r="J55" s="2"/>
      <c r="K55" s="2"/>
      <c r="L55" s="2"/>
      <c r="M55" s="2"/>
      <c r="N55" s="2" t="s">
        <v>81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5"/>
      <c r="B56" s="2" t="s">
        <v>27</v>
      </c>
      <c r="C56" s="4">
        <v>-948.71665843999995</v>
      </c>
      <c r="D56" s="4">
        <v>0.11614304</v>
      </c>
      <c r="E56" s="4">
        <v>8.0955079999999999E-2</v>
      </c>
      <c r="F56" s="6">
        <f>(C56-C53)*627.509608030592</f>
        <v>-26.661345846700616</v>
      </c>
      <c r="G56" s="6">
        <f>(C56+D56-C53-D53)*627.509608030592</f>
        <v>-23.871337727861075</v>
      </c>
      <c r="H56" s="6">
        <f>(C56+E56-C53-E53)*627.509608030592</f>
        <v>-10.866483480769636</v>
      </c>
      <c r="I56" s="2"/>
      <c r="J56" s="2"/>
      <c r="K56" s="2"/>
      <c r="L56" s="2"/>
      <c r="M56" s="2"/>
      <c r="N56" s="2" t="s">
        <v>82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5"/>
      <c r="B57" s="2" t="s">
        <v>29</v>
      </c>
      <c r="C57" s="4">
        <v>-948.65721142999996</v>
      </c>
      <c r="D57" s="4">
        <v>0.11223007</v>
      </c>
      <c r="E57" s="4">
        <v>7.6194360000000003E-2</v>
      </c>
      <c r="F57" s="6">
        <f>(C57-C53)*627.509608030592</f>
        <v>10.642224096980849</v>
      </c>
      <c r="G57" s="6">
        <f>(C57+D57-C53-D53)*627.509608030592</f>
        <v>10.976805944892716</v>
      </c>
      <c r="H57" s="6">
        <f>(C57+E57-C53-E53)*627.509608030592</f>
        <v>23.449688921817369</v>
      </c>
      <c r="I57" s="2"/>
      <c r="J57" s="2"/>
      <c r="K57" s="2"/>
      <c r="L57" s="2"/>
      <c r="M57" s="2"/>
      <c r="N57" s="2" t="s">
        <v>83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5"/>
      <c r="B58" s="2" t="s">
        <v>31</v>
      </c>
      <c r="C58" s="4">
        <v>-948.77488526000002</v>
      </c>
      <c r="D58" s="4">
        <v>0.11273874</v>
      </c>
      <c r="E58" s="4">
        <v>7.396585E-2</v>
      </c>
      <c r="F58" s="6">
        <f>(C58-C53)*627.509608030592</f>
        <v>-63.199234841814018</v>
      </c>
      <c r="G58" s="6">
        <f>(C58+D58-C53-D53)*627.509608030592</f>
        <v>-62.54545768155716</v>
      </c>
      <c r="H58" s="6">
        <f>(C58+E58-C53-E53)*627.509608030592</f>
        <v>-51.7901814535754</v>
      </c>
      <c r="I58" s="2"/>
      <c r="J58" s="2"/>
      <c r="K58" s="2"/>
      <c r="L58" s="2"/>
      <c r="M58" s="2"/>
      <c r="N58" s="2" t="s">
        <v>84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5"/>
      <c r="B59" s="2" t="s">
        <v>33</v>
      </c>
      <c r="C59" s="4">
        <f t="shared" ref="C59:E59" si="9">C51+C52</f>
        <v>-948.77025983999999</v>
      </c>
      <c r="D59" s="4">
        <f t="shared" si="9"/>
        <v>0.1120732</v>
      </c>
      <c r="E59" s="4">
        <f t="shared" si="9"/>
        <v>5.6145430000000003E-2</v>
      </c>
      <c r="F59" s="6">
        <f>(C59-C53)*627.509608030592</f>
        <v>-60.296739350621557</v>
      </c>
      <c r="G59" s="6">
        <f>(C59+D59-C53-D53)*627.509608030592</f>
        <v>-60.060594934893359</v>
      </c>
      <c r="H59" s="6">
        <f>(C59+E59-C53-E53)*627.509608030592</f>
        <v>-60.070170731536592</v>
      </c>
      <c r="I59" s="2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 t="s">
        <v>0</v>
      </c>
      <c r="B61" s="2" t="s">
        <v>1</v>
      </c>
      <c r="C61" s="3" t="s">
        <v>2</v>
      </c>
      <c r="D61" s="2" t="s">
        <v>3</v>
      </c>
      <c r="E61" s="2" t="s">
        <v>4</v>
      </c>
      <c r="F61" s="3" t="s">
        <v>85</v>
      </c>
      <c r="G61" s="3" t="s">
        <v>86</v>
      </c>
      <c r="H61" s="3" t="s">
        <v>87</v>
      </c>
      <c r="I61" s="3" t="s">
        <v>8</v>
      </c>
      <c r="J61" s="1" t="s">
        <v>9</v>
      </c>
      <c r="K61" s="1" t="s">
        <v>10</v>
      </c>
      <c r="L61" s="3" t="s">
        <v>11</v>
      </c>
      <c r="M61" s="3" t="s">
        <v>12</v>
      </c>
      <c r="N61" s="3" t="s">
        <v>13</v>
      </c>
      <c r="O61" s="2" t="s">
        <v>14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>
        <v>2</v>
      </c>
      <c r="B62" s="3" t="s">
        <v>15</v>
      </c>
      <c r="C62" s="4">
        <v>-399.13138352603198</v>
      </c>
      <c r="D62" s="4">
        <v>0.104449</v>
      </c>
      <c r="E62" s="4">
        <v>7.2689100000000006E-2</v>
      </c>
      <c r="F62" s="4"/>
      <c r="G62" s="4"/>
      <c r="H62" s="2"/>
      <c r="I62" s="3" t="s">
        <v>16</v>
      </c>
      <c r="J62" s="1" t="s">
        <v>37</v>
      </c>
      <c r="K62" s="1" t="s">
        <v>75</v>
      </c>
      <c r="L62" s="3" t="s">
        <v>17</v>
      </c>
      <c r="M62" s="109" t="s">
        <v>17</v>
      </c>
      <c r="N62" s="3" t="s">
        <v>88</v>
      </c>
      <c r="O62" s="2" t="s">
        <v>89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5"/>
      <c r="B63" s="3" t="s">
        <v>16</v>
      </c>
      <c r="C63" s="4">
        <v>-548.09081957730098</v>
      </c>
      <c r="D63" s="4">
        <v>7.2478799999999999E-3</v>
      </c>
      <c r="E63" s="4">
        <v>-1.690473E-2</v>
      </c>
      <c r="F63" s="4"/>
      <c r="G63" s="4"/>
      <c r="H63" s="4"/>
      <c r="I63" s="2"/>
      <c r="J63" s="2"/>
      <c r="K63" s="2"/>
      <c r="L63" s="2"/>
      <c r="M63" s="2"/>
      <c r="N63" s="2" t="s">
        <v>90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5"/>
      <c r="B64" s="3" t="s">
        <v>21</v>
      </c>
      <c r="C64" s="4">
        <v>-399.22667014058698</v>
      </c>
      <c r="D64" s="4">
        <v>0.10482532</v>
      </c>
      <c r="E64" s="4">
        <v>7.3050160000000003E-2</v>
      </c>
      <c r="F64" s="4"/>
      <c r="G64" s="4"/>
      <c r="H64" s="4"/>
      <c r="I64" s="2"/>
      <c r="J64" s="2"/>
      <c r="K64" s="2"/>
      <c r="L64" s="2"/>
      <c r="M64" s="2"/>
      <c r="N64" s="2" t="s">
        <v>91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5"/>
      <c r="B65" s="3" t="s">
        <v>22</v>
      </c>
      <c r="C65" s="4">
        <f t="shared" ref="C65:E65" si="10">C62+C63</f>
        <v>-947.22220310333296</v>
      </c>
      <c r="D65" s="4">
        <f t="shared" si="10"/>
        <v>0.11169688</v>
      </c>
      <c r="E65" s="4">
        <f t="shared" si="10"/>
        <v>5.5784370000000007E-2</v>
      </c>
      <c r="F65" s="6">
        <f>(C65-C65)*627.509608030592</f>
        <v>0</v>
      </c>
      <c r="G65" s="6">
        <f>(C65+D65-C65-D65)*627.509608030592</f>
        <v>-2.8842370461375508E-11</v>
      </c>
      <c r="H65" s="6">
        <f>(C65+E65-C65-E65)*627.509608030592</f>
        <v>-1.9215184306468919E-11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5"/>
      <c r="B66" s="2" t="s">
        <v>23</v>
      </c>
      <c r="C66" s="4">
        <v>-947.23061639474497</v>
      </c>
      <c r="D66" s="4">
        <v>0.11296607</v>
      </c>
      <c r="E66" s="4">
        <v>7.3890960000000006E-2</v>
      </c>
      <c r="F66" s="6">
        <f>(C66-C65)*627.509608030592</f>
        <v>-5.2794211961987072</v>
      </c>
      <c r="G66" s="6">
        <f>(C66+D66-C65-D65)*627.509608030592</f>
        <v>-4.4829922768009416</v>
      </c>
      <c r="H66" s="6">
        <f>(C66+E66-C65-E65)*627.509608030592</f>
        <v>6.082637997454059</v>
      </c>
      <c r="I66" s="2"/>
      <c r="J66" s="2"/>
      <c r="K66" s="2"/>
      <c r="L66" s="2"/>
      <c r="M66" s="2"/>
      <c r="N66" s="2" t="s">
        <v>92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5"/>
      <c r="B67" s="2" t="s">
        <v>25</v>
      </c>
      <c r="C67" s="4">
        <v>-947.21086732515801</v>
      </c>
      <c r="D67" s="4">
        <v>0.11310841000000001</v>
      </c>
      <c r="E67" s="4">
        <v>7.6405379999999995E-2</v>
      </c>
      <c r="F67" s="6">
        <f>(C67-C65)*627.509608030592</f>
        <v>7.1133097192863666</v>
      </c>
      <c r="G67" s="6">
        <f>(C67+D67-C65-D65)*627.509608030592</f>
        <v>7.9990583563068229</v>
      </c>
      <c r="H67" s="6">
        <f>(C67+E67-C65-E65)*627.509608030592</f>
        <v>20.05319162157053</v>
      </c>
      <c r="I67" s="2"/>
      <c r="J67" s="2"/>
      <c r="K67" s="2"/>
      <c r="L67" s="2"/>
      <c r="M67" s="2"/>
      <c r="N67" s="2" t="s">
        <v>93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5"/>
      <c r="B68" s="2" t="s">
        <v>27</v>
      </c>
      <c r="C68" s="4">
        <v>-947.26160123447596</v>
      </c>
      <c r="D68" s="4">
        <v>0.11614304</v>
      </c>
      <c r="E68" s="4">
        <v>8.0955079999999999E-2</v>
      </c>
      <c r="F68" s="6">
        <f>(C68-C65)*627.509608030592</f>
        <v>-24.722705830683356</v>
      </c>
      <c r="G68" s="6">
        <f>(C68+D68-C65-D65)*627.509608030592</f>
        <v>-21.932697711843819</v>
      </c>
      <c r="H68" s="6">
        <f>(C68+E68-C65-E65)*627.509608030592</f>
        <v>-8.9278434647523781</v>
      </c>
      <c r="I68" s="2"/>
      <c r="J68" s="2"/>
      <c r="K68" s="2"/>
      <c r="L68" s="2"/>
      <c r="M68" s="2"/>
      <c r="N68" s="2" t="s">
        <v>94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5"/>
      <c r="B69" s="2" t="s">
        <v>29</v>
      </c>
      <c r="C69" s="4">
        <v>-947.20983935616596</v>
      </c>
      <c r="D69" s="4">
        <v>0.11223007</v>
      </c>
      <c r="E69" s="4">
        <v>7.6194360000000003E-2</v>
      </c>
      <c r="F69" s="6">
        <f>(C69-C65)*627.509608030592</f>
        <v>7.7583701385540378</v>
      </c>
      <c r="G69" s="6">
        <f>(C69+D69-C65-D65)*627.509608030592</f>
        <v>8.0929519864659056</v>
      </c>
      <c r="H69" s="6">
        <f>(C69+E69-C65-E65)*627.509608030592</f>
        <v>20.565834963390561</v>
      </c>
      <c r="I69" s="2"/>
      <c r="J69" s="2"/>
      <c r="K69" s="2"/>
      <c r="L69" s="2"/>
      <c r="M69" s="2"/>
      <c r="N69" s="2" t="s">
        <v>95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5"/>
      <c r="B70" s="2" t="s">
        <v>31</v>
      </c>
      <c r="C70" s="4">
        <v>-947.32182057073805</v>
      </c>
      <c r="D70" s="4">
        <v>0.11273874</v>
      </c>
      <c r="E70" s="4">
        <v>7.396585E-2</v>
      </c>
      <c r="F70" s="6">
        <f>(C70-C65)*627.509608030592</f>
        <v>-62.510917924372215</v>
      </c>
      <c r="G70" s="6">
        <f>(C70+D70-C65-D65)*627.509608030592</f>
        <v>-61.857140764115357</v>
      </c>
      <c r="H70" s="6">
        <f>(C70+E70-C65-E65)*627.509608030592</f>
        <v>-51.101864536133597</v>
      </c>
      <c r="I70" s="2"/>
      <c r="J70" s="2"/>
      <c r="K70" s="2"/>
      <c r="L70" s="2"/>
      <c r="M70" s="2"/>
      <c r="N70" s="2" t="s">
        <v>96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5"/>
      <c r="B71" s="2" t="s">
        <v>33</v>
      </c>
      <c r="C71" s="4">
        <f t="shared" ref="C71:E71" si="11">C63+C64</f>
        <v>-947.31748971788795</v>
      </c>
      <c r="D71" s="4">
        <f t="shared" si="11"/>
        <v>0.1120732</v>
      </c>
      <c r="E71" s="4">
        <f t="shared" si="11"/>
        <v>5.6145430000000003E-2</v>
      </c>
      <c r="F71" s="6">
        <f>(C71-C65)*627.509608030592</f>
        <v>-59.793266149965959</v>
      </c>
      <c r="G71" s="6">
        <f>(C71+D71-C65-D65)*627.509608030592</f>
        <v>-59.557121734237754</v>
      </c>
      <c r="H71" s="6">
        <f>(C71+E71-C65-E65)*627.509608030592</f>
        <v>-59.566697530880994</v>
      </c>
      <c r="I71" s="2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 t="s">
        <v>0</v>
      </c>
      <c r="B73" s="2" t="s">
        <v>1</v>
      </c>
      <c r="C73" s="3" t="s">
        <v>2</v>
      </c>
      <c r="D73" s="2" t="s">
        <v>3</v>
      </c>
      <c r="E73" s="2" t="s">
        <v>4</v>
      </c>
      <c r="F73" s="3" t="s">
        <v>97</v>
      </c>
      <c r="G73" s="3" t="s">
        <v>98</v>
      </c>
      <c r="H73" s="3" t="s">
        <v>99</v>
      </c>
      <c r="I73" s="3" t="s">
        <v>8</v>
      </c>
      <c r="J73" s="1" t="s">
        <v>9</v>
      </c>
      <c r="K73" s="1" t="s">
        <v>10</v>
      </c>
      <c r="L73" s="3" t="s">
        <v>11</v>
      </c>
      <c r="M73" s="3" t="s">
        <v>12</v>
      </c>
      <c r="N73" s="3" t="s">
        <v>13</v>
      </c>
      <c r="O73" s="2" t="s">
        <v>14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9">
        <v>3</v>
      </c>
      <c r="B74" s="3" t="s">
        <v>15</v>
      </c>
      <c r="C74" s="10">
        <v>-399.56007491999998</v>
      </c>
      <c r="D74" s="10">
        <v>0.10243977999999999</v>
      </c>
      <c r="E74" s="10">
        <v>7.0128389999999999E-2</v>
      </c>
      <c r="F74" s="4"/>
      <c r="G74" s="4"/>
      <c r="H74" s="2"/>
      <c r="I74" s="3" t="s">
        <v>16</v>
      </c>
      <c r="J74" s="9" t="s">
        <v>591</v>
      </c>
      <c r="K74" s="9" t="s">
        <v>17</v>
      </c>
      <c r="L74" s="3" t="s">
        <v>17</v>
      </c>
      <c r="M74" s="109" t="s">
        <v>17</v>
      </c>
      <c r="N74" s="11" t="s">
        <v>620</v>
      </c>
      <c r="O74" s="11" t="s">
        <v>621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5"/>
      <c r="B75" s="3" t="s">
        <v>16</v>
      </c>
      <c r="C75" s="10">
        <v>-548.57119906000003</v>
      </c>
      <c r="D75" s="10">
        <v>6.6434099999999998E-3</v>
      </c>
      <c r="E75" s="10">
        <v>-1.760304E-2</v>
      </c>
      <c r="F75" s="4"/>
      <c r="G75" s="4"/>
      <c r="H75" s="4"/>
      <c r="I75" s="2"/>
      <c r="J75" s="2"/>
      <c r="K75" s="2"/>
      <c r="L75" s="2"/>
      <c r="M75" s="2"/>
      <c r="N75" s="12" t="s">
        <v>622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5"/>
      <c r="B76" s="3" t="s">
        <v>21</v>
      </c>
      <c r="C76" s="10">
        <v>-399.65283362999998</v>
      </c>
      <c r="D76" s="10">
        <v>0.10338355</v>
      </c>
      <c r="E76" s="10">
        <v>7.155939E-2</v>
      </c>
      <c r="F76" s="4"/>
      <c r="G76" s="4"/>
      <c r="H76" s="4"/>
      <c r="I76" s="2"/>
      <c r="J76" s="2"/>
      <c r="K76" s="2"/>
      <c r="L76" s="2"/>
      <c r="M76" s="2"/>
      <c r="N76" s="11" t="s">
        <v>623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5"/>
      <c r="B77" s="3" t="s">
        <v>22</v>
      </c>
      <c r="C77" s="4">
        <f t="shared" ref="C77:E77" si="12">C74+C75</f>
        <v>-948.13127398000006</v>
      </c>
      <c r="D77" s="4">
        <f t="shared" si="12"/>
        <v>0.10908319</v>
      </c>
      <c r="E77" s="4">
        <f t="shared" si="12"/>
        <v>5.2525349999999998E-2</v>
      </c>
      <c r="F77" s="6">
        <f>(C77-C77)*627.509608030592</f>
        <v>0</v>
      </c>
      <c r="G77" s="6">
        <f>(C77+D77-C77-D77)*627.509608030592</f>
        <v>-1.3515506931175962E-11</v>
      </c>
      <c r="H77" s="6">
        <f>(C77+E77-C77-E77)*627.509608030592</f>
        <v>-2.3512802006556119E-12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5"/>
      <c r="B78" s="2" t="s">
        <v>23</v>
      </c>
      <c r="C78" s="10">
        <v>-948.14288812999996</v>
      </c>
      <c r="D78" s="10">
        <v>0.11042356</v>
      </c>
      <c r="E78" s="10">
        <v>7.1264279999999999E-2</v>
      </c>
      <c r="F78" s="6">
        <f>(C78-C77)*627.509608030592</f>
        <v>-7.2879907140459315</v>
      </c>
      <c r="G78" s="6">
        <f>(C78+D78-C77-D77)*627.509608030592</f>
        <v>-6.4468956607561054</v>
      </c>
      <c r="H78" s="6">
        <f>(C78+E78-C77-E77)*627.509608030592</f>
        <v>4.4708679051898033</v>
      </c>
      <c r="I78" s="2"/>
      <c r="J78" s="2"/>
      <c r="K78" s="2"/>
      <c r="L78" s="2"/>
      <c r="M78" s="2"/>
      <c r="N78" s="11" t="s">
        <v>624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5"/>
      <c r="B79" s="2" t="s">
        <v>25</v>
      </c>
      <c r="C79" s="10">
        <v>-948.13023280000004</v>
      </c>
      <c r="D79" s="10">
        <v>0.11049761</v>
      </c>
      <c r="E79" s="10">
        <v>7.3882530000000002E-2</v>
      </c>
      <c r="F79" s="6">
        <f>(C79-C77)*627.509608030592</f>
        <v>0.65335045369909905</v>
      </c>
      <c r="G79" s="6">
        <f>(C79+D79-C77-D77)*627.509608030592</f>
        <v>1.5409125935139207</v>
      </c>
      <c r="H79" s="6">
        <f>(C79+E79-C77-E77)*627.509608030592</f>
        <v>14.055186104132673</v>
      </c>
      <c r="I79" s="2"/>
      <c r="J79" s="2"/>
      <c r="K79" s="2"/>
      <c r="L79" s="2"/>
      <c r="M79" s="2"/>
      <c r="N79" s="11" t="s">
        <v>625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5"/>
      <c r="B80" s="2" t="s">
        <v>27</v>
      </c>
      <c r="C80" s="13">
        <v>-948.16985239999997</v>
      </c>
      <c r="D80" s="13">
        <v>0.11303088999999999</v>
      </c>
      <c r="E80" s="13">
        <v>7.7497289999999996E-2</v>
      </c>
      <c r="F80" s="6">
        <f>(C80-C77)*627.509608030592</f>
        <v>-24.208329212581795</v>
      </c>
      <c r="G80" s="6">
        <f>(C80+D80-C77-D77)*627.509608030592</f>
        <v>-21.731109532956573</v>
      </c>
      <c r="H80" s="6">
        <f>(C80+E80-C77-E77)*627.509608030592</f>
        <v>-8.5381969314204618</v>
      </c>
      <c r="I80" s="2"/>
      <c r="J80" s="2"/>
      <c r="K80" s="2"/>
      <c r="L80" s="2"/>
      <c r="M80" s="2"/>
      <c r="N80" s="11" t="s">
        <v>626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5"/>
      <c r="B81" s="2" t="s">
        <v>29</v>
      </c>
      <c r="C81" s="10">
        <v>-948.12868815000002</v>
      </c>
      <c r="D81" s="10">
        <v>0.10981715</v>
      </c>
      <c r="E81" s="10">
        <v>7.3489730000000003E-2</v>
      </c>
      <c r="F81" s="6">
        <f>(C81-C77)*627.509608030592</f>
        <v>1.622633169761132</v>
      </c>
      <c r="G81" s="6">
        <f>(C81+D81-C77-D77)*627.509608030592</f>
        <v>2.0832001216877276</v>
      </c>
      <c r="H81" s="6">
        <f>(C81+E81-C77-E77)*627.509608030592</f>
        <v>14.777983046169087</v>
      </c>
      <c r="I81" s="2"/>
      <c r="J81" s="2"/>
      <c r="K81" s="2"/>
      <c r="L81" s="2"/>
      <c r="M81" s="2"/>
      <c r="N81" s="11" t="s">
        <v>627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5"/>
      <c r="B82" s="2" t="s">
        <v>31</v>
      </c>
      <c r="C82" s="10">
        <v>-948.23091812999996</v>
      </c>
      <c r="D82" s="10">
        <v>0.11081252</v>
      </c>
      <c r="E82" s="10">
        <v>7.1095610000000004E-2</v>
      </c>
      <c r="F82" s="6">
        <f>(C82-C77)*627.509608030592</f>
        <v>-62.527661508981062</v>
      </c>
      <c r="G82" s="6">
        <f>(C82+D82-C77-D77)*627.509608030592</f>
        <v>-61.442490318545808</v>
      </c>
      <c r="H82" s="6">
        <f>(C82+E82-C77-E77)*627.509608030592</f>
        <v>-50.874644935327865</v>
      </c>
      <c r="I82" s="2"/>
      <c r="J82" s="2"/>
      <c r="K82" s="2"/>
      <c r="L82" s="2"/>
      <c r="M82" s="2"/>
      <c r="N82" s="11" t="s">
        <v>628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5"/>
      <c r="B83" s="2" t="s">
        <v>33</v>
      </c>
      <c r="C83" s="4">
        <f t="shared" ref="C83:E83" si="13">C75+C76</f>
        <v>-948.22403269000006</v>
      </c>
      <c r="D83" s="4">
        <f t="shared" si="13"/>
        <v>0.11002696000000001</v>
      </c>
      <c r="E83" s="4">
        <f t="shared" si="13"/>
        <v>5.395635E-2</v>
      </c>
      <c r="F83" s="6">
        <f>(C83-C77)*627.509608030592</f>
        <v>-58.20698175352225</v>
      </c>
      <c r="G83" s="6">
        <f>(C83+D83-C77-D77)*627.509608030592</f>
        <v>-57.614757010734003</v>
      </c>
      <c r="H83" s="6">
        <f>(C83+E83-C77-E77)*627.509608030592</f>
        <v>-57.309015504417104</v>
      </c>
      <c r="I83" s="2"/>
      <c r="J83" s="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 t="s">
        <v>0</v>
      </c>
      <c r="B85" s="2" t="s">
        <v>1</v>
      </c>
      <c r="C85" s="3" t="s">
        <v>2</v>
      </c>
      <c r="D85" s="2" t="s">
        <v>3</v>
      </c>
      <c r="E85" s="2" t="s">
        <v>4</v>
      </c>
      <c r="F85" s="3" t="s">
        <v>100</v>
      </c>
      <c r="G85" s="3" t="s">
        <v>101</v>
      </c>
      <c r="H85" s="3" t="s">
        <v>102</v>
      </c>
      <c r="I85" s="3" t="s">
        <v>8</v>
      </c>
      <c r="J85" s="1" t="s">
        <v>9</v>
      </c>
      <c r="K85" s="1" t="s">
        <v>10</v>
      </c>
      <c r="L85" s="3" t="s">
        <v>11</v>
      </c>
      <c r="M85" s="3" t="s">
        <v>12</v>
      </c>
      <c r="N85" s="3" t="s">
        <v>13</v>
      </c>
      <c r="O85" s="2" t="s">
        <v>14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9">
        <v>3</v>
      </c>
      <c r="B86" s="3" t="s">
        <v>15</v>
      </c>
      <c r="C86" s="10">
        <v>-399.12612191308301</v>
      </c>
      <c r="D86" s="10">
        <v>0.10243977999999999</v>
      </c>
      <c r="E86" s="10">
        <v>7.0128389999999999E-2</v>
      </c>
      <c r="F86" s="4"/>
      <c r="G86" s="4"/>
      <c r="H86" s="2"/>
      <c r="I86" s="3" t="s">
        <v>16</v>
      </c>
      <c r="J86" s="9" t="s">
        <v>619</v>
      </c>
      <c r="K86" s="9" t="s">
        <v>17</v>
      </c>
      <c r="L86" s="3" t="s">
        <v>17</v>
      </c>
      <c r="M86" s="109" t="s">
        <v>17</v>
      </c>
      <c r="N86" s="12" t="s">
        <v>103</v>
      </c>
      <c r="O86" s="11" t="s">
        <v>629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5"/>
      <c r="B87" s="3" t="s">
        <v>16</v>
      </c>
      <c r="C87" s="10">
        <v>-548.08520285305201</v>
      </c>
      <c r="D87" s="10">
        <v>6.6434099999999998E-3</v>
      </c>
      <c r="E87" s="10">
        <v>-1.760304E-2</v>
      </c>
      <c r="F87" s="4"/>
      <c r="G87" s="4"/>
      <c r="H87" s="4"/>
      <c r="I87" s="2"/>
      <c r="J87" s="2"/>
      <c r="K87" s="2"/>
      <c r="L87" s="2"/>
      <c r="M87" s="2"/>
      <c r="N87" s="11" t="s">
        <v>104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5"/>
      <c r="B88" s="3" t="s">
        <v>21</v>
      </c>
      <c r="C88" s="10">
        <v>-399.223192139498</v>
      </c>
      <c r="D88" s="10">
        <v>0.10338355</v>
      </c>
      <c r="E88" s="10">
        <v>7.155939E-2</v>
      </c>
      <c r="F88" s="4"/>
      <c r="G88" s="4"/>
      <c r="H88" s="4"/>
      <c r="I88" s="2"/>
      <c r="J88" s="2"/>
      <c r="K88" s="2"/>
      <c r="L88" s="2"/>
      <c r="M88" s="2"/>
      <c r="N88" s="11" t="s">
        <v>105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5"/>
      <c r="B89" s="3" t="s">
        <v>22</v>
      </c>
      <c r="C89" s="4">
        <f t="shared" ref="C89:E89" si="14">C86+C87</f>
        <v>-947.21132476613502</v>
      </c>
      <c r="D89" s="4">
        <f t="shared" si="14"/>
        <v>0.10908319</v>
      </c>
      <c r="E89" s="4">
        <f t="shared" si="14"/>
        <v>5.2525349999999998E-2</v>
      </c>
      <c r="F89" s="6">
        <f>(C89-C89)*627.509608030592</f>
        <v>0</v>
      </c>
      <c r="G89" s="6">
        <f>(C89+D89-C89-D89)*627.509608030592</f>
        <v>-1.3515506931175962E-11</v>
      </c>
      <c r="H89" s="6">
        <f>(C89+E89-C89-E89)*627.509608030592</f>
        <v>-2.3512802006556119E-12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5"/>
      <c r="B90" s="2" t="s">
        <v>23</v>
      </c>
      <c r="C90" s="10">
        <v>-947.22185483865906</v>
      </c>
      <c r="D90" s="10">
        <v>0.11042356</v>
      </c>
      <c r="E90" s="10">
        <v>7.1264279999999999E-2</v>
      </c>
      <c r="F90" s="6">
        <f>(C90-C89)*627.509608030592</f>
        <v>-6.6077216820903066</v>
      </c>
      <c r="G90" s="6">
        <f>(C90+D90-C89-D89)*627.509608030592</f>
        <v>-5.7666266288004797</v>
      </c>
      <c r="H90" s="6">
        <f>(C90+E90-C89-E89)*627.509608030592</f>
        <v>5.1511369371454281</v>
      </c>
      <c r="I90" s="2"/>
      <c r="J90" s="2"/>
      <c r="K90" s="2"/>
      <c r="L90" s="2"/>
      <c r="M90" s="2"/>
      <c r="N90" s="11" t="s">
        <v>630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5"/>
      <c r="B91" s="2" t="s">
        <v>25</v>
      </c>
      <c r="C91" s="10">
        <v>-947.20021668544302</v>
      </c>
      <c r="D91" s="10">
        <v>0.11049761</v>
      </c>
      <c r="E91" s="10">
        <v>7.3882530000000002E-2</v>
      </c>
      <c r="F91" s="6">
        <f>(C91-C89)*627.509608030592</f>
        <v>6.9704273610073511</v>
      </c>
      <c r="G91" s="6">
        <f>(C91+D91-C89-D89)*627.509608030592</f>
        <v>7.8579895008221721</v>
      </c>
      <c r="H91" s="6">
        <f>(C91+E91-C89-E89)*627.509608030592</f>
        <v>20.372263011440925</v>
      </c>
      <c r="I91" s="2"/>
      <c r="J91" s="2"/>
      <c r="K91" s="2"/>
      <c r="L91" s="2"/>
      <c r="M91" s="2"/>
      <c r="N91" s="11" t="s">
        <v>106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5"/>
      <c r="B92" s="2" t="s">
        <v>27</v>
      </c>
      <c r="C92" s="10">
        <v>-947.25139371731404</v>
      </c>
      <c r="D92" s="13">
        <v>0.11303088999999999</v>
      </c>
      <c r="E92" s="13">
        <v>7.7497289999999996E-2</v>
      </c>
      <c r="F92" s="6">
        <f>(C92-C89)*627.509608030592</f>
        <v>-25.143651848545847</v>
      </c>
      <c r="G92" s="6">
        <f>(C92+D92-C89-D89)*627.509608030592</f>
        <v>-22.666432168920622</v>
      </c>
      <c r="H92" s="6">
        <f>(C92+E92-C89-E89)*627.509608030592</f>
        <v>-9.4735195673845123</v>
      </c>
      <c r="I92" s="2"/>
      <c r="J92" s="2"/>
      <c r="K92" s="2"/>
      <c r="L92" s="2"/>
      <c r="M92" s="2"/>
      <c r="N92" s="11" t="s">
        <v>107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5"/>
      <c r="B93" s="2" t="s">
        <v>29</v>
      </c>
      <c r="C93" s="10">
        <v>-947.19908854134997</v>
      </c>
      <c r="D93" s="10">
        <v>0.10981715</v>
      </c>
      <c r="E93" s="10">
        <v>7.3489730000000003E-2</v>
      </c>
      <c r="F93" s="6">
        <f>(C93-C89)*627.509608030592</f>
        <v>7.678348618644729</v>
      </c>
      <c r="G93" s="6">
        <f>(C93+D93-C89-D89)*627.509608030592</f>
        <v>8.1389155705713243</v>
      </c>
      <c r="H93" s="6">
        <f>(C93+E93-C89-E89)*627.509608030592</f>
        <v>20.833698495052683</v>
      </c>
      <c r="I93" s="2"/>
      <c r="J93" s="2"/>
      <c r="K93" s="2"/>
      <c r="L93" s="2"/>
      <c r="M93" s="2"/>
      <c r="N93" s="11" t="s">
        <v>108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5"/>
      <c r="B94" s="2" t="s">
        <v>31</v>
      </c>
      <c r="C94" s="10">
        <v>-947.31415027950595</v>
      </c>
      <c r="D94" s="10">
        <v>0.11081252</v>
      </c>
      <c r="E94" s="10">
        <v>7.1095610000000004E-2</v>
      </c>
      <c r="F94" s="6">
        <f>(C94-C89)*627.509608030592</f>
        <v>-64.523997590937185</v>
      </c>
      <c r="G94" s="6">
        <f>(C94+D94-C89-D89)*627.509608030592</f>
        <v>-63.438826400501938</v>
      </c>
      <c r="H94" s="6">
        <f>(C94+E94-C89-E89)*627.509608030592</f>
        <v>-52.870981017283995</v>
      </c>
      <c r="I94" s="2"/>
      <c r="J94" s="2"/>
      <c r="K94" s="2"/>
      <c r="L94" s="2"/>
      <c r="M94" s="2"/>
      <c r="N94" s="11" t="s">
        <v>631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5"/>
      <c r="B95" s="2" t="s">
        <v>33</v>
      </c>
      <c r="C95" s="4">
        <f t="shared" ref="C95:E95" si="15">C87+C88</f>
        <v>-947.30839499255001</v>
      </c>
      <c r="D95" s="4">
        <f t="shared" si="15"/>
        <v>0.11002696000000001</v>
      </c>
      <c r="E95" s="4">
        <f t="shared" si="15"/>
        <v>5.395635E-2</v>
      </c>
      <c r="F95" s="6">
        <f>(C95-C89)*627.509608030592</f>
        <v>-60.912499729108035</v>
      </c>
      <c r="G95" s="6">
        <f>(C95+D95-C89-D89)*627.509608030592</f>
        <v>-60.320274986319788</v>
      </c>
      <c r="H95" s="6">
        <f>(C95+E95-C89-E89)*627.509608030592</f>
        <v>-60.014533480002889</v>
      </c>
      <c r="I95" s="2"/>
      <c r="J95" s="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7"/>
      <c r="E96" s="7"/>
      <c r="F96" s="7"/>
      <c r="G96" s="7"/>
      <c r="H96" s="7"/>
      <c r="I96" s="7"/>
      <c r="J96" s="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 t="s">
        <v>0</v>
      </c>
      <c r="B97" s="2" t="s">
        <v>1</v>
      </c>
      <c r="C97" s="3" t="s">
        <v>2</v>
      </c>
      <c r="D97" s="2" t="s">
        <v>3</v>
      </c>
      <c r="E97" s="2" t="s">
        <v>4</v>
      </c>
      <c r="F97" s="3" t="s">
        <v>109</v>
      </c>
      <c r="G97" s="3" t="s">
        <v>110</v>
      </c>
      <c r="H97" s="3" t="s">
        <v>111</v>
      </c>
      <c r="I97" s="3" t="s">
        <v>8</v>
      </c>
      <c r="J97" s="1" t="s">
        <v>9</v>
      </c>
      <c r="K97" s="1" t="s">
        <v>10</v>
      </c>
      <c r="L97" s="3" t="s">
        <v>11</v>
      </c>
      <c r="M97" s="3" t="s">
        <v>12</v>
      </c>
      <c r="N97" s="3" t="s">
        <v>13</v>
      </c>
      <c r="O97" s="2" t="s">
        <v>14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9">
        <v>4</v>
      </c>
      <c r="B98" s="3" t="s">
        <v>15</v>
      </c>
      <c r="C98" s="10">
        <v>-399.56450755999998</v>
      </c>
      <c r="D98" s="10">
        <v>0.10234933</v>
      </c>
      <c r="E98" s="10">
        <v>7.0250220000000002E-2</v>
      </c>
      <c r="F98" s="4"/>
      <c r="G98" s="4"/>
      <c r="H98" s="2"/>
      <c r="I98" s="3" t="s">
        <v>16</v>
      </c>
      <c r="J98" s="9" t="s">
        <v>591</v>
      </c>
      <c r="K98" s="1" t="s">
        <v>50</v>
      </c>
      <c r="L98" s="3" t="s">
        <v>17</v>
      </c>
      <c r="M98" s="118" t="s">
        <v>17</v>
      </c>
      <c r="N98" s="11" t="s">
        <v>632</v>
      </c>
      <c r="O98" s="11" t="s">
        <v>633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5"/>
      <c r="B99" s="3" t="s">
        <v>16</v>
      </c>
      <c r="C99" s="10">
        <v>-548.57426509000004</v>
      </c>
      <c r="D99" s="10">
        <v>6.5913100000000004E-3</v>
      </c>
      <c r="E99" s="10">
        <v>-1.76662E-2</v>
      </c>
      <c r="F99" s="4"/>
      <c r="G99" s="4"/>
      <c r="H99" s="4"/>
      <c r="I99" s="2"/>
      <c r="J99" s="2"/>
      <c r="K99" s="2"/>
      <c r="L99" s="2"/>
      <c r="M99" s="2"/>
      <c r="N99" s="12" t="s">
        <v>634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5"/>
      <c r="B100" s="3" t="s">
        <v>21</v>
      </c>
      <c r="C100" s="10">
        <v>-399.65630399999998</v>
      </c>
      <c r="D100" s="10">
        <v>0.10322549</v>
      </c>
      <c r="E100" s="10">
        <v>7.1397249999999995E-2</v>
      </c>
      <c r="F100" s="4"/>
      <c r="G100" s="4"/>
      <c r="H100" s="4"/>
      <c r="I100" s="2"/>
      <c r="J100" s="2"/>
      <c r="K100" s="2"/>
      <c r="L100" s="2"/>
      <c r="M100" s="2"/>
      <c r="N100" s="11" t="s">
        <v>635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5"/>
      <c r="B101" s="3" t="s">
        <v>22</v>
      </c>
      <c r="C101" s="4">
        <f t="shared" ref="C101:E101" si="16">C98+C99</f>
        <v>-948.13877264999996</v>
      </c>
      <c r="D101" s="4">
        <f t="shared" si="16"/>
        <v>0.10894064000000001</v>
      </c>
      <c r="E101" s="4">
        <f t="shared" si="16"/>
        <v>5.2584020000000002E-2</v>
      </c>
      <c r="F101" s="6">
        <f>(C101-C101)*627.509608030592</f>
        <v>0</v>
      </c>
      <c r="G101" s="6">
        <f>(C101+D101-C101-D101)*627.509608030592</f>
        <v>9.0045323239922318E-12</v>
      </c>
      <c r="H101" s="6">
        <f>(C101+E101-C101-E101)*627.509608030592</f>
        <v>2.5258845266672603E-11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5"/>
      <c r="B102" s="2" t="s">
        <v>23</v>
      </c>
      <c r="C102" s="10">
        <v>-948.14862655000002</v>
      </c>
      <c r="D102" s="10">
        <v>0.11018453</v>
      </c>
      <c r="E102" s="10">
        <v>7.2203939999999994E-2</v>
      </c>
      <c r="F102" s="6">
        <f>(C102-C101)*627.509608030592</f>
        <v>-6.1834169266057932</v>
      </c>
      <c r="G102" s="6">
        <f>(C102+D102-C101-D101)*627.509608030592</f>
        <v>-5.4028640002917463</v>
      </c>
      <c r="H102" s="6">
        <f>(C102+E102-C101-E101)*627.509608030592</f>
        <v>6.1282713821911203</v>
      </c>
      <c r="I102" s="2"/>
      <c r="J102" s="2"/>
      <c r="K102" s="2"/>
      <c r="L102" s="2"/>
      <c r="M102" s="2"/>
      <c r="N102" s="11" t="s">
        <v>636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5"/>
      <c r="B103" s="2" t="s">
        <v>25</v>
      </c>
      <c r="C103" s="10">
        <v>-948.13614167000003</v>
      </c>
      <c r="D103" s="10">
        <v>0.11033912999999999</v>
      </c>
      <c r="E103" s="10">
        <v>7.3780009999999993E-2</v>
      </c>
      <c r="F103" s="6">
        <f>(C103-C101)*627.509608030592</f>
        <v>1.6509652284957486</v>
      </c>
      <c r="G103" s="6">
        <f>(C103+D103-C101-D101)*627.509608030592</f>
        <v>2.528531140266018</v>
      </c>
      <c r="H103" s="6">
        <f>(C103+E103-C101-E101)*627.509608030592</f>
        <v>14.951652605184957</v>
      </c>
      <c r="I103" s="2"/>
      <c r="J103" s="2"/>
      <c r="K103" s="2"/>
      <c r="L103" s="2"/>
      <c r="M103" s="2"/>
      <c r="N103" s="11" t="s">
        <v>637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5"/>
      <c r="B104" s="2" t="s">
        <v>27</v>
      </c>
      <c r="C104" s="13">
        <v>-948.17506291999996</v>
      </c>
      <c r="D104" s="13">
        <v>0.11281534999999999</v>
      </c>
      <c r="E104" s="13">
        <v>7.7221380000000006E-2</v>
      </c>
      <c r="F104" s="6">
        <f>(C104-C101)*627.509608030592</f>
        <v>-22.772493103021187</v>
      </c>
      <c r="G104" s="6">
        <f>(C104+D104-C101-D101)*627.509608030592</f>
        <v>-20.341075349685646</v>
      </c>
      <c r="H104" s="6">
        <f>(C104+E104-C101-E101)*627.509608030592</f>
        <v>-7.3123129865320387</v>
      </c>
      <c r="I104" s="2"/>
      <c r="J104" s="2"/>
      <c r="K104" s="2"/>
      <c r="L104" s="2"/>
      <c r="M104" s="2"/>
      <c r="N104" s="11" t="s">
        <v>638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5"/>
      <c r="B105" s="2" t="s">
        <v>29</v>
      </c>
      <c r="C105" s="10">
        <v>-948.13669645000004</v>
      </c>
      <c r="D105" s="10">
        <v>0.10970974999999999</v>
      </c>
      <c r="E105" s="10">
        <v>7.342282E-2</v>
      </c>
      <c r="F105" s="6">
        <f>(C105-C101)*627.509608030592</f>
        <v>1.3028354481425888</v>
      </c>
      <c r="G105" s="6">
        <f>(C105+D105-C101-D101)*627.509608030592</f>
        <v>1.7854593627618585</v>
      </c>
      <c r="H105" s="6">
        <f>(C105+E105-C101-E101)*627.509608030592</f>
        <v>14.37938266798233</v>
      </c>
      <c r="I105" s="2"/>
      <c r="J105" s="2"/>
      <c r="K105" s="2"/>
      <c r="L105" s="2"/>
      <c r="M105" s="2"/>
      <c r="N105" s="11" t="s">
        <v>639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5"/>
      <c r="B106" s="2" t="s">
        <v>31</v>
      </c>
      <c r="C106" s="10">
        <v>-948.23512874000005</v>
      </c>
      <c r="D106" s="10">
        <v>0.1103717</v>
      </c>
      <c r="E106" s="10">
        <v>7.282073E-2</v>
      </c>
      <c r="F106" s="6">
        <f>(C106-C101)*627.509608030592</f>
        <v>-60.464372267314225</v>
      </c>
      <c r="G106" s="6">
        <f>(C106+D106-C101-D101)*627.509608030592</f>
        <v>-59.566368367662719</v>
      </c>
      <c r="H106" s="6">
        <f>(C106+E106-C101-E101)*627.509608030592</f>
        <v>-47.765642307392092</v>
      </c>
      <c r="I106" s="2"/>
      <c r="J106" s="2"/>
      <c r="K106" s="2"/>
      <c r="L106" s="2"/>
      <c r="M106" s="2"/>
      <c r="N106" s="11" t="s">
        <v>640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5"/>
      <c r="B107" s="2" t="s">
        <v>33</v>
      </c>
      <c r="C107" s="4">
        <f t="shared" ref="C107:E107" si="17">C99+C100</f>
        <v>-948.23056909000002</v>
      </c>
      <c r="D107" s="4">
        <f t="shared" si="17"/>
        <v>0.10981680000000001</v>
      </c>
      <c r="E107" s="4">
        <f t="shared" si="17"/>
        <v>5.3731049999999995E-2</v>
      </c>
      <c r="F107" s="6">
        <f>(C107-C101)*627.509608030592</f>
        <v>-57.603148083036899</v>
      </c>
      <c r="G107" s="6">
        <f>(C107+D107-C101-D101)*627.509608030592</f>
        <v>-57.053349264879905</v>
      </c>
      <c r="H107" s="6">
        <f>(C107+E107-C101-E101)*627.509608030592</f>
        <v>-56.883375737331093</v>
      </c>
      <c r="I107" s="2"/>
      <c r="J107" s="7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 t="s">
        <v>0</v>
      </c>
      <c r="B109" s="2" t="s">
        <v>1</v>
      </c>
      <c r="C109" s="3" t="s">
        <v>2</v>
      </c>
      <c r="D109" s="2" t="s">
        <v>3</v>
      </c>
      <c r="E109" s="2" t="s">
        <v>4</v>
      </c>
      <c r="F109" s="3" t="s">
        <v>112</v>
      </c>
      <c r="G109" s="3" t="s">
        <v>113</v>
      </c>
      <c r="H109" s="3" t="s">
        <v>114</v>
      </c>
      <c r="I109" s="3" t="s">
        <v>8</v>
      </c>
      <c r="J109" s="1" t="s">
        <v>9</v>
      </c>
      <c r="K109" s="1" t="s">
        <v>10</v>
      </c>
      <c r="L109" s="3" t="s">
        <v>11</v>
      </c>
      <c r="M109" s="3" t="s">
        <v>12</v>
      </c>
      <c r="N109" s="3" t="s">
        <v>13</v>
      </c>
      <c r="O109" s="2" t="s">
        <v>14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9">
        <v>4</v>
      </c>
      <c r="B110" s="3" t="s">
        <v>15</v>
      </c>
      <c r="C110" s="10">
        <v>-399.13094806824898</v>
      </c>
      <c r="D110" s="10">
        <v>0.10234933</v>
      </c>
      <c r="E110" s="10">
        <v>7.0250220000000002E-2</v>
      </c>
      <c r="F110" s="4"/>
      <c r="G110" s="4"/>
      <c r="H110" s="2"/>
      <c r="I110" s="3" t="s">
        <v>16</v>
      </c>
      <c r="J110" s="9" t="s">
        <v>784</v>
      </c>
      <c r="K110" s="1" t="s">
        <v>50</v>
      </c>
      <c r="L110" s="3" t="s">
        <v>17</v>
      </c>
      <c r="M110" s="118" t="s">
        <v>17</v>
      </c>
      <c r="N110" s="12" t="s">
        <v>63</v>
      </c>
      <c r="O110" s="11" t="s">
        <v>641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5"/>
      <c r="B111" s="3" t="s">
        <v>16</v>
      </c>
      <c r="C111" s="10">
        <v>-548.08817195353402</v>
      </c>
      <c r="D111" s="10">
        <v>6.5913100000000004E-3</v>
      </c>
      <c r="E111" s="10">
        <v>-1.76662E-2</v>
      </c>
      <c r="F111" s="4"/>
      <c r="G111" s="4"/>
      <c r="H111" s="4"/>
      <c r="I111" s="2"/>
      <c r="J111" s="2"/>
      <c r="K111" s="2"/>
      <c r="L111" s="2"/>
      <c r="M111" s="2"/>
      <c r="N111" s="11" t="s">
        <v>65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5"/>
      <c r="B112" s="3" t="s">
        <v>21</v>
      </c>
      <c r="C112" s="10">
        <v>-399.22654052379301</v>
      </c>
      <c r="D112" s="10">
        <v>0.10322549</v>
      </c>
      <c r="E112" s="10">
        <v>7.1397249999999995E-2</v>
      </c>
      <c r="F112" s="4"/>
      <c r="G112" s="4"/>
      <c r="H112" s="4"/>
      <c r="I112" s="2"/>
      <c r="J112" s="2"/>
      <c r="K112" s="2"/>
      <c r="L112" s="2"/>
      <c r="M112" s="2"/>
      <c r="N112" s="11" t="s">
        <v>66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5"/>
      <c r="B113" s="3" t="s">
        <v>22</v>
      </c>
      <c r="C113" s="4">
        <f t="shared" ref="C113:E113" si="18">C110+C111</f>
        <v>-947.21912002178306</v>
      </c>
      <c r="D113" s="4">
        <f t="shared" si="18"/>
        <v>0.10894064000000001</v>
      </c>
      <c r="E113" s="4">
        <f t="shared" si="18"/>
        <v>5.2584020000000002E-2</v>
      </c>
      <c r="F113" s="6">
        <f>(C113-C113)*627.509608030592</f>
        <v>0</v>
      </c>
      <c r="G113" s="6">
        <f>(C113+D113-C113-D113)*627.509608030592</f>
        <v>9.0045323239922318E-12</v>
      </c>
      <c r="H113" s="6">
        <f>(C113+E113-C113-E113)*627.509608030592</f>
        <v>2.5258845266672603E-11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5"/>
      <c r="B114" s="2" t="s">
        <v>23</v>
      </c>
      <c r="C114" s="10">
        <v>-947.22745352938102</v>
      </c>
      <c r="D114" s="10">
        <v>0.11018453</v>
      </c>
      <c r="E114" s="10">
        <v>7.2203939999999994E-2</v>
      </c>
      <c r="F114" s="6">
        <f>(C114-C113)*627.509608030592</f>
        <v>-5.229356086320597</v>
      </c>
      <c r="G114" s="6">
        <f>(C114+D114-C113-D113)*627.509608030592</f>
        <v>-4.4488031600065492</v>
      </c>
      <c r="H114" s="6">
        <f>(C114+E114-C113-E113)*627.509608030592</f>
        <v>7.0823322224763166</v>
      </c>
      <c r="I114" s="2"/>
      <c r="J114" s="2"/>
      <c r="K114" s="2"/>
      <c r="L114" s="2"/>
      <c r="M114" s="2"/>
      <c r="N114" s="11" t="s">
        <v>67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5"/>
      <c r="B115" s="2" t="s">
        <v>25</v>
      </c>
      <c r="C115" s="10">
        <v>-947.20648724082901</v>
      </c>
      <c r="D115" s="10">
        <v>0.11033912999999999</v>
      </c>
      <c r="E115" s="10">
        <v>7.3780009999999993E-2</v>
      </c>
      <c r="F115" s="6">
        <f>(C115-C113)*627.509608030592</f>
        <v>7.9271914248121487</v>
      </c>
      <c r="G115" s="6">
        <f>(C115+D115-C113-D113)*627.509608030592</f>
        <v>8.8047573365824174</v>
      </c>
      <c r="H115" s="6">
        <f>(C115+E115-C113-E113)*627.509608030592</f>
        <v>21.227878801501358</v>
      </c>
      <c r="I115" s="2"/>
      <c r="J115" s="2"/>
      <c r="K115" s="2"/>
      <c r="L115" s="2"/>
      <c r="M115" s="2"/>
      <c r="N115" s="11" t="s">
        <v>68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5"/>
      <c r="B116" s="2" t="s">
        <v>27</v>
      </c>
      <c r="C116" s="10">
        <v>-947.25646062076305</v>
      </c>
      <c r="D116" s="13">
        <v>0.11281534999999999</v>
      </c>
      <c r="E116" s="13">
        <v>7.7221380000000006E-2</v>
      </c>
      <c r="F116" s="6">
        <f>(C116-C113)*627.509608030592</f>
        <v>-23.431584629564099</v>
      </c>
      <c r="G116" s="6">
        <f>(C116+D116-C113-D113)*627.509608030592</f>
        <v>-21.000166876228555</v>
      </c>
      <c r="H116" s="6">
        <f>(C116+E116-C113-E113)*627.509608030592</f>
        <v>-7.9714045130749493</v>
      </c>
      <c r="I116" s="2"/>
      <c r="J116" s="2"/>
      <c r="K116" s="2"/>
      <c r="L116" s="2"/>
      <c r="M116" s="2"/>
      <c r="N116" s="11" t="s">
        <v>69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5"/>
      <c r="B117" s="2" t="s">
        <v>29</v>
      </c>
      <c r="C117" s="10">
        <v>-947.20643445098597</v>
      </c>
      <c r="D117" s="10">
        <v>0.10970974999999999</v>
      </c>
      <c r="E117" s="10">
        <v>7.342282E-2</v>
      </c>
      <c r="F117" s="6">
        <f>(C117-C113)*627.509608030592</f>
        <v>7.9603175585256327</v>
      </c>
      <c r="G117" s="6">
        <f>(C117+D117-C113-D113)*627.509608030592</f>
        <v>8.4429414731449022</v>
      </c>
      <c r="H117" s="6">
        <f>(C117+E117-C113-E113)*627.509608030592</f>
        <v>21.036864778365373</v>
      </c>
      <c r="I117" s="2"/>
      <c r="J117" s="11"/>
      <c r="K117" s="2"/>
      <c r="L117" s="2"/>
      <c r="M117" s="2"/>
      <c r="N117" s="11" t="s">
        <v>70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5"/>
      <c r="B118" s="2" t="s">
        <v>31</v>
      </c>
      <c r="C118" s="10">
        <v>-947.31925119900802</v>
      </c>
      <c r="D118" s="10">
        <v>0.1103717</v>
      </c>
      <c r="E118" s="10">
        <v>7.282073E-2</v>
      </c>
      <c r="F118" s="6">
        <f>(C118-C113)*627.509608030592</f>
        <v>-62.833275772080434</v>
      </c>
      <c r="G118" s="6">
        <f>(C118+D118-C113-D113)*627.509608030592</f>
        <v>-61.93527187242892</v>
      </c>
      <c r="H118" s="6">
        <f>(C118+E118-C113-E113)*627.509608030592</f>
        <v>-50.134545812158294</v>
      </c>
      <c r="I118" s="2"/>
      <c r="J118" s="2"/>
      <c r="K118" s="2"/>
      <c r="L118" s="2"/>
      <c r="M118" s="2"/>
      <c r="N118" s="11" t="s">
        <v>71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5"/>
      <c r="B119" s="2" t="s">
        <v>33</v>
      </c>
      <c r="C119" s="4">
        <f t="shared" ref="C119:E119" si="19">C111+C112</f>
        <v>-947.31471247732702</v>
      </c>
      <c r="D119" s="4">
        <f t="shared" si="19"/>
        <v>0.10981680000000001</v>
      </c>
      <c r="E119" s="4">
        <f t="shared" si="19"/>
        <v>5.3731049999999995E-2</v>
      </c>
      <c r="F119" s="6">
        <f>(C119-C113)*627.509608030592</f>
        <v>-59.985184309075336</v>
      </c>
      <c r="G119" s="6">
        <f>(C119+D119-C113-D113)*627.509608030592</f>
        <v>-59.435385490918343</v>
      </c>
      <c r="H119" s="6">
        <f>(C119+E119-C113-E113)*627.509608030592</f>
        <v>-59.26541196336953</v>
      </c>
      <c r="I119" s="2"/>
      <c r="J119" s="7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7"/>
      <c r="E120" s="7"/>
      <c r="F120" s="7"/>
      <c r="G120" s="7"/>
      <c r="H120" s="7"/>
      <c r="I120" s="7"/>
      <c r="J120" s="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 t="s">
        <v>0</v>
      </c>
      <c r="B121" s="2" t="s">
        <v>1</v>
      </c>
      <c r="C121" s="3" t="s">
        <v>2</v>
      </c>
      <c r="D121" s="2" t="s">
        <v>3</v>
      </c>
      <c r="E121" s="2" t="s">
        <v>4</v>
      </c>
      <c r="F121" s="3" t="s">
        <v>115</v>
      </c>
      <c r="G121" s="3" t="s">
        <v>116</v>
      </c>
      <c r="H121" s="3" t="s">
        <v>117</v>
      </c>
      <c r="I121" s="3" t="s">
        <v>8</v>
      </c>
      <c r="J121" s="1" t="s">
        <v>9</v>
      </c>
      <c r="K121" s="1" t="s">
        <v>10</v>
      </c>
      <c r="L121" s="3" t="s">
        <v>11</v>
      </c>
      <c r="M121" s="3" t="s">
        <v>12</v>
      </c>
      <c r="N121" s="3" t="s">
        <v>13</v>
      </c>
      <c r="O121" s="2" t="s">
        <v>14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9">
        <v>5</v>
      </c>
      <c r="B122" s="3" t="s">
        <v>15</v>
      </c>
      <c r="C122" s="10">
        <v>-399.34400546000001</v>
      </c>
      <c r="D122" s="10">
        <v>0.10405831</v>
      </c>
      <c r="E122" s="10">
        <v>7.223918E-2</v>
      </c>
      <c r="F122" s="4"/>
      <c r="G122" s="4"/>
      <c r="H122" s="2"/>
      <c r="I122" s="3" t="s">
        <v>16</v>
      </c>
      <c r="J122" s="110" t="s">
        <v>778</v>
      </c>
      <c r="K122" s="9" t="s">
        <v>17</v>
      </c>
      <c r="L122" s="3" t="s">
        <v>17</v>
      </c>
      <c r="M122" s="109" t="s">
        <v>17</v>
      </c>
      <c r="N122" s="14" t="s">
        <v>118</v>
      </c>
      <c r="O122" s="14" t="s">
        <v>119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5"/>
      <c r="B123" s="3" t="s">
        <v>16</v>
      </c>
      <c r="C123" s="10">
        <v>-548.41579116000003</v>
      </c>
      <c r="D123" s="10">
        <v>7.2059200000000002E-3</v>
      </c>
      <c r="E123" s="10">
        <v>-1.693948E-2</v>
      </c>
      <c r="F123" s="4"/>
      <c r="G123" s="4"/>
      <c r="H123" s="4"/>
      <c r="I123" s="2"/>
      <c r="J123" s="2"/>
      <c r="K123" s="2"/>
      <c r="L123" s="2"/>
      <c r="M123" s="2"/>
      <c r="N123" s="12" t="s">
        <v>120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5"/>
      <c r="B124" s="3" t="s">
        <v>21</v>
      </c>
      <c r="C124" s="10">
        <v>-399.43646410999997</v>
      </c>
      <c r="D124" s="10">
        <v>0.10457217000000001</v>
      </c>
      <c r="E124" s="10">
        <v>7.2825459999999995E-2</v>
      </c>
      <c r="F124" s="4"/>
      <c r="G124" s="4"/>
      <c r="H124" s="4"/>
      <c r="I124" s="2"/>
      <c r="J124" s="2"/>
      <c r="K124" s="2"/>
      <c r="L124" s="2"/>
      <c r="M124" s="2"/>
      <c r="N124" s="11" t="s">
        <v>121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5"/>
      <c r="B125" s="3" t="s">
        <v>22</v>
      </c>
      <c r="C125" s="4">
        <f t="shared" ref="C125:E125" si="20">C122+C123</f>
        <v>-947.75979662000009</v>
      </c>
      <c r="D125" s="4">
        <f t="shared" si="20"/>
        <v>0.11126423000000001</v>
      </c>
      <c r="E125" s="4">
        <f t="shared" si="20"/>
        <v>5.52997E-2</v>
      </c>
      <c r="F125" s="6">
        <f>(C125-C125)*627.509608030592</f>
        <v>0</v>
      </c>
      <c r="G125" s="6">
        <f>(C125+D125-C125-D125)*627.509608030592</f>
        <v>-2.4688442106883926E-11</v>
      </c>
      <c r="H125" s="6">
        <f>(C125+E125-C125-E125)*627.509608030592</f>
        <v>-1.3963991858338052E-11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5"/>
      <c r="B126" s="2" t="s">
        <v>23</v>
      </c>
      <c r="C126" s="10">
        <v>-947.77049882999995</v>
      </c>
      <c r="D126" s="10">
        <v>0.11249940999999999</v>
      </c>
      <c r="E126" s="10">
        <v>7.3515520000000001E-2</v>
      </c>
      <c r="F126" s="6">
        <f>(C126-C125)*627.509608030592</f>
        <v>-6.7157396020751401</v>
      </c>
      <c r="G126" s="6">
        <f>(C126+D126-C125-D125)*627.509608030592</f>
        <v>-5.9406522843934528</v>
      </c>
      <c r="H126" s="6">
        <f>(C126+E126-C125-E125)*627.509608030592</f>
        <v>4.7148624660812004</v>
      </c>
      <c r="I126" s="2"/>
      <c r="J126" s="2"/>
      <c r="K126" s="2"/>
      <c r="L126" s="2"/>
      <c r="M126" s="2"/>
      <c r="N126" s="11" t="s">
        <v>122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5"/>
      <c r="B127" s="2" t="s">
        <v>25</v>
      </c>
      <c r="C127" s="10">
        <v>-947.75217994000002</v>
      </c>
      <c r="D127" s="10">
        <v>0.11269382999999999</v>
      </c>
      <c r="E127" s="10">
        <v>7.6304209999999997E-2</v>
      </c>
      <c r="F127" s="6">
        <f>(C127-C125)*627.509608030592</f>
        <v>4.7795398813378789</v>
      </c>
      <c r="G127" s="6">
        <f>(C127+D127-C125-D125)*627.509608030592</f>
        <v>5.6766276169859298</v>
      </c>
      <c r="H127" s="6">
        <f>(C127+E127-C125-E125)*627.509608030592</f>
        <v>17.96007171830583</v>
      </c>
      <c r="I127" s="2"/>
      <c r="J127" s="2"/>
      <c r="K127" s="2"/>
      <c r="L127" s="2"/>
      <c r="M127" s="2"/>
      <c r="N127" s="11" t="s">
        <v>123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5"/>
      <c r="B128" s="2" t="s">
        <v>27</v>
      </c>
      <c r="C128" s="13">
        <v>-947.80194889999996</v>
      </c>
      <c r="D128" s="13">
        <v>0.11557938</v>
      </c>
      <c r="E128" s="13">
        <v>8.0450110000000005E-2</v>
      </c>
      <c r="F128" s="6">
        <f>(C128-C125)*627.509608030592</f>
        <v>-26.450960700313161</v>
      </c>
      <c r="G128" s="6">
        <f>(C128+D128-C125-D125)*627.509608030592</f>
        <v>-23.743162615229007</v>
      </c>
      <c r="H128" s="6">
        <f>(C128+E128-C125-E125)*627.509608030592</f>
        <v>-10.668836779394924</v>
      </c>
      <c r="I128" s="2"/>
      <c r="J128" s="2"/>
      <c r="K128" s="2"/>
      <c r="L128" s="2"/>
      <c r="M128" s="2"/>
      <c r="N128" s="14" t="s">
        <v>124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5"/>
      <c r="B129" s="2" t="s">
        <v>29</v>
      </c>
      <c r="C129" s="10">
        <v>-947.74901246000002</v>
      </c>
      <c r="D129" s="10">
        <v>0.1117953</v>
      </c>
      <c r="E129" s="10">
        <v>7.5753219999999996E-2</v>
      </c>
      <c r="F129" s="6">
        <f>(C129-C125)*627.509608030592</f>
        <v>6.7671640145838028</v>
      </c>
      <c r="G129" s="6">
        <f>(C129+D129-C125-D125)*627.509608030592</f>
        <v>7.1004155421455728</v>
      </c>
      <c r="H129" s="6">
        <f>(C129+E129-C125-E125)*627.509608030592</f>
        <v>19.601944332644834</v>
      </c>
      <c r="I129" s="2"/>
      <c r="J129" s="2"/>
      <c r="K129" s="2"/>
      <c r="L129" s="2"/>
      <c r="M129" s="2"/>
      <c r="N129" s="11" t="s">
        <v>125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5"/>
      <c r="B130" s="2" t="s">
        <v>31</v>
      </c>
      <c r="C130" s="10">
        <v>-947.85850966999999</v>
      </c>
      <c r="D130" s="10">
        <v>0.11265256</v>
      </c>
      <c r="E130" s="10">
        <v>7.3095720000000003E-2</v>
      </c>
      <c r="F130" s="6">
        <f>(C130-C125)*627.509608030592</f>
        <v>-61.9433873129422</v>
      </c>
      <c r="G130" s="6">
        <f>(C130+D130-C125-D125)*627.509608030592</f>
        <v>-61.072196898815683</v>
      </c>
      <c r="H130" s="6">
        <f>(C130+E130-C125-E125)*627.509608030592</f>
        <v>-50.776213778256874</v>
      </c>
      <c r="I130" s="2"/>
      <c r="J130" s="2"/>
      <c r="K130" s="2"/>
      <c r="L130" s="2"/>
      <c r="M130" s="2"/>
      <c r="N130" s="11" t="s">
        <v>126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5"/>
      <c r="B131" s="2" t="s">
        <v>33</v>
      </c>
      <c r="C131" s="4">
        <f t="shared" ref="C131:E131" si="21">C123+C124</f>
        <v>-947.85225527</v>
      </c>
      <c r="D131" s="4">
        <f t="shared" si="21"/>
        <v>0.11177809000000001</v>
      </c>
      <c r="E131" s="4">
        <f t="shared" si="21"/>
        <v>5.5885979999999995E-2</v>
      </c>
      <c r="F131" s="6">
        <f>(C131-C125)*627.509608030592</f>
        <v>-58.018691220482637</v>
      </c>
      <c r="G131" s="6">
        <f>(C131+D131-C125-D125)*627.509608030592</f>
        <v>-57.696239133281338</v>
      </c>
      <c r="H131" s="6">
        <f>(C131+E131-C125-E125)*627.509608030592</f>
        <v>-57.650794887504716</v>
      </c>
      <c r="I131" s="2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 t="s">
        <v>0</v>
      </c>
      <c r="B133" s="2" t="s">
        <v>1</v>
      </c>
      <c r="C133" s="3" t="s">
        <v>2</v>
      </c>
      <c r="D133" s="2" t="s">
        <v>3</v>
      </c>
      <c r="E133" s="2" t="s">
        <v>4</v>
      </c>
      <c r="F133" s="3" t="s">
        <v>127</v>
      </c>
      <c r="G133" s="3" t="s">
        <v>128</v>
      </c>
      <c r="H133" s="3" t="s">
        <v>129</v>
      </c>
      <c r="I133" s="3" t="s">
        <v>8</v>
      </c>
      <c r="J133" s="1" t="s">
        <v>9</v>
      </c>
      <c r="K133" s="1" t="s">
        <v>10</v>
      </c>
      <c r="L133" s="3" t="s">
        <v>11</v>
      </c>
      <c r="M133" s="3" t="s">
        <v>12</v>
      </c>
      <c r="N133" s="3" t="s">
        <v>13</v>
      </c>
      <c r="O133" s="2" t="s">
        <v>14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9">
        <v>5</v>
      </c>
      <c r="B134" s="3" t="s">
        <v>15</v>
      </c>
      <c r="C134" s="10">
        <v>-399.125964317718</v>
      </c>
      <c r="D134" s="10">
        <v>0.10405831</v>
      </c>
      <c r="E134" s="10">
        <v>7.223918E-2</v>
      </c>
      <c r="F134" s="4"/>
      <c r="G134" s="4"/>
      <c r="H134" s="2"/>
      <c r="I134" s="3" t="s">
        <v>16</v>
      </c>
      <c r="J134" s="9" t="s">
        <v>130</v>
      </c>
      <c r="K134" s="9" t="s">
        <v>17</v>
      </c>
      <c r="L134" s="3" t="s">
        <v>17</v>
      </c>
      <c r="M134" s="109" t="s">
        <v>17</v>
      </c>
      <c r="N134" s="12" t="s">
        <v>131</v>
      </c>
      <c r="O134" s="11" t="s">
        <v>132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5"/>
      <c r="B135" s="3" t="s">
        <v>16</v>
      </c>
      <c r="C135" s="10">
        <v>-548.08773201077202</v>
      </c>
      <c r="D135" s="10">
        <v>7.2059200000000002E-3</v>
      </c>
      <c r="E135" s="10">
        <v>-1.693948E-2</v>
      </c>
      <c r="F135" s="4"/>
      <c r="G135" s="4"/>
      <c r="H135" s="4"/>
      <c r="I135" s="2"/>
      <c r="J135" s="2"/>
      <c r="K135" s="2"/>
      <c r="L135" s="2"/>
      <c r="M135" s="2"/>
      <c r="N135" s="11" t="s">
        <v>133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5"/>
      <c r="B136" s="3" t="s">
        <v>21</v>
      </c>
      <c r="C136" s="10">
        <v>-399.22284783154799</v>
      </c>
      <c r="D136" s="10">
        <v>0.10457217000000001</v>
      </c>
      <c r="E136" s="10">
        <v>7.2825459999999995E-2</v>
      </c>
      <c r="F136" s="4"/>
      <c r="G136" s="4"/>
      <c r="H136" s="4"/>
      <c r="I136" s="2"/>
      <c r="J136" s="2"/>
      <c r="K136" s="2"/>
      <c r="L136" s="2"/>
      <c r="M136" s="2"/>
      <c r="N136" s="11" t="s">
        <v>134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5"/>
      <c r="B137" s="3" t="s">
        <v>22</v>
      </c>
      <c r="C137" s="4">
        <f t="shared" ref="C137:E137" si="22">C134+C135</f>
        <v>-947.21369632848996</v>
      </c>
      <c r="D137" s="4">
        <f t="shared" si="22"/>
        <v>0.11126423000000001</v>
      </c>
      <c r="E137" s="4">
        <f t="shared" si="22"/>
        <v>5.52997E-2</v>
      </c>
      <c r="F137" s="6">
        <f>(C137-C137)*627.509608030592</f>
        <v>0</v>
      </c>
      <c r="G137" s="6">
        <f>(C137+D137-C137-D137)*627.509608030592</f>
        <v>-2.4688442106883926E-11</v>
      </c>
      <c r="H137" s="6">
        <f>(C137+E137-C137-E137)*627.509608030592</f>
        <v>-1.3963991858338052E-11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5"/>
      <c r="B138" s="2" t="s">
        <v>23</v>
      </c>
      <c r="C138" s="10">
        <v>-947.22454112498099</v>
      </c>
      <c r="D138" s="10">
        <v>0.11249940999999999</v>
      </c>
      <c r="E138" s="10">
        <v>7.3515520000000001E-2</v>
      </c>
      <c r="F138" s="6">
        <f>(C138-C137)*627.509608030592</f>
        <v>-6.805213995256719</v>
      </c>
      <c r="G138" s="6">
        <f>(C138+D138-C137-D137)*627.509608030592</f>
        <v>-6.0301266775750317</v>
      </c>
      <c r="H138" s="6">
        <f>(C138+E138-C137-E137)*627.509608030592</f>
        <v>4.6253880728996206</v>
      </c>
      <c r="I138" s="2"/>
      <c r="J138" s="2"/>
      <c r="K138" s="2"/>
      <c r="L138" s="2"/>
      <c r="M138" s="2"/>
      <c r="N138" s="11" t="s">
        <v>135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5"/>
      <c r="B139" s="2" t="s">
        <v>25</v>
      </c>
      <c r="C139" s="10">
        <v>-947.20404188867099</v>
      </c>
      <c r="D139" s="10">
        <v>0.11269382999999999</v>
      </c>
      <c r="E139" s="10">
        <v>7.6304209999999997E-2</v>
      </c>
      <c r="F139" s="6">
        <f>(C139-C137)*627.509608030592</f>
        <v>6.0582537465590089</v>
      </c>
      <c r="G139" s="6">
        <f>(C139+D139-C137-D137)*627.509608030592</f>
        <v>6.9553414822070607</v>
      </c>
      <c r="H139" s="6">
        <f>(C139+E139-C137-E137)*627.509608030592</f>
        <v>19.238785583526958</v>
      </c>
      <c r="I139" s="2"/>
      <c r="J139" s="2"/>
      <c r="K139" s="2"/>
      <c r="L139" s="2"/>
      <c r="M139" s="2"/>
      <c r="N139" s="11" t="s">
        <v>136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5"/>
      <c r="B140" s="2" t="s">
        <v>27</v>
      </c>
      <c r="C140" s="10">
        <v>-947.25597360524898</v>
      </c>
      <c r="D140" s="13">
        <v>0.11557938</v>
      </c>
      <c r="E140" s="13">
        <v>8.0450110000000005E-2</v>
      </c>
      <c r="F140" s="6">
        <f>(C140-C137)*627.509608030592</f>
        <v>-26.529397367655474</v>
      </c>
      <c r="G140" s="6">
        <f>(C140+D140-C137-D137)*627.509608030592</f>
        <v>-23.82159928257132</v>
      </c>
      <c r="H140" s="6">
        <f>(C140+E140-C137-E137)*627.509608030592</f>
        <v>-10.747273446737237</v>
      </c>
      <c r="I140" s="2"/>
      <c r="J140" s="2"/>
      <c r="K140" s="2"/>
      <c r="L140" s="2"/>
      <c r="M140" s="2"/>
      <c r="N140" s="11" t="s">
        <v>137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5"/>
      <c r="B141" s="2" t="s">
        <v>29</v>
      </c>
      <c r="C141" s="10">
        <v>-947.20209289467505</v>
      </c>
      <c r="D141" s="10">
        <v>0.1117953</v>
      </c>
      <c r="E141" s="10">
        <v>7.5753219999999996E-2</v>
      </c>
      <c r="F141" s="6">
        <f>(C141-C137)*627.509608030592</f>
        <v>7.2812662050043597</v>
      </c>
      <c r="G141" s="6">
        <f>(C141+D141-C137-D137)*627.509608030592</f>
        <v>7.6145177325661297</v>
      </c>
      <c r="H141" s="6">
        <f>(C141+E141-C137-E137)*627.509608030592</f>
        <v>20.116046523065393</v>
      </c>
      <c r="I141" s="2"/>
      <c r="J141" s="11"/>
      <c r="K141" s="2"/>
      <c r="L141" s="2"/>
      <c r="M141" s="2"/>
      <c r="N141" s="11" t="s">
        <v>138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5"/>
      <c r="B142" s="2" t="s">
        <v>31</v>
      </c>
      <c r="C142" s="10">
        <v>-947.31684570754305</v>
      </c>
      <c r="D142" s="10">
        <v>0.11265256</v>
      </c>
      <c r="E142" s="10">
        <v>7.3095720000000003E-2</v>
      </c>
      <c r="F142" s="6">
        <f>(C142-C137)*627.509608030592</f>
        <v>-64.72722641820539</v>
      </c>
      <c r="G142" s="6">
        <f>(C142+D142-C137-D137)*627.509608030592</f>
        <v>-63.856036004078867</v>
      </c>
      <c r="H142" s="6">
        <f>(C142+E142-C137-E137)*627.509608030592</f>
        <v>-53.560052883520058</v>
      </c>
      <c r="I142" s="2"/>
      <c r="J142" s="2"/>
      <c r="K142" s="2"/>
      <c r="L142" s="2"/>
      <c r="M142" s="2"/>
      <c r="N142" s="15" t="s">
        <v>139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5"/>
      <c r="B143" s="2" t="s">
        <v>33</v>
      </c>
      <c r="C143" s="4">
        <f t="shared" ref="C143:E143" si="23">C135+C136</f>
        <v>-947.31057984232007</v>
      </c>
      <c r="D143" s="4">
        <f t="shared" si="23"/>
        <v>0.11177809000000001</v>
      </c>
      <c r="E143" s="4">
        <f t="shared" si="23"/>
        <v>5.5885979999999995E-2</v>
      </c>
      <c r="F143" s="6">
        <f>(C143-C137)*627.509608030592</f>
        <v>-60.795335788157132</v>
      </c>
      <c r="G143" s="6">
        <f>(C143+D143-C137-D137)*627.509608030592</f>
        <v>-60.472883700955833</v>
      </c>
      <c r="H143" s="6">
        <f>(C143+E143-C137-E137)*627.509608030592</f>
        <v>-60.427439455179211</v>
      </c>
      <c r="I143" s="2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7"/>
      <c r="E144" s="7"/>
      <c r="F144" s="7"/>
      <c r="G144" s="7"/>
      <c r="H144" s="7"/>
      <c r="I144" s="7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 t="s">
        <v>0</v>
      </c>
      <c r="B145" s="2" t="s">
        <v>1</v>
      </c>
      <c r="C145" s="3" t="s">
        <v>2</v>
      </c>
      <c r="D145" s="2" t="s">
        <v>3</v>
      </c>
      <c r="E145" s="2" t="s">
        <v>4</v>
      </c>
      <c r="F145" s="3" t="s">
        <v>140</v>
      </c>
      <c r="G145" s="3" t="s">
        <v>141</v>
      </c>
      <c r="H145" s="3" t="s">
        <v>142</v>
      </c>
      <c r="I145" s="3" t="s">
        <v>8</v>
      </c>
      <c r="J145" s="1" t="s">
        <v>9</v>
      </c>
      <c r="K145" s="1" t="s">
        <v>10</v>
      </c>
      <c r="L145" s="3" t="s">
        <v>11</v>
      </c>
      <c r="M145" s="3" t="s">
        <v>12</v>
      </c>
      <c r="N145" s="3" t="s">
        <v>13</v>
      </c>
      <c r="O145" s="2" t="s">
        <v>14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9">
        <v>6</v>
      </c>
      <c r="B146" s="3" t="s">
        <v>15</v>
      </c>
      <c r="C146" s="10">
        <v>-399.34875970000002</v>
      </c>
      <c r="D146" s="10">
        <v>0.10394754</v>
      </c>
      <c r="E146" s="10">
        <v>7.215046E-2</v>
      </c>
      <c r="F146" s="4"/>
      <c r="G146" s="4"/>
      <c r="H146" s="2"/>
      <c r="I146" s="3" t="s">
        <v>16</v>
      </c>
      <c r="J146" s="110" t="s">
        <v>778</v>
      </c>
      <c r="K146" s="1" t="s">
        <v>50</v>
      </c>
      <c r="L146" s="3" t="s">
        <v>17</v>
      </c>
      <c r="M146" s="109" t="s">
        <v>17</v>
      </c>
      <c r="N146" s="14" t="s">
        <v>143</v>
      </c>
      <c r="O146" s="14" t="s">
        <v>144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5"/>
      <c r="B147" s="3" t="s">
        <v>16</v>
      </c>
      <c r="C147" s="10">
        <v>-548.41884696</v>
      </c>
      <c r="D147" s="10">
        <v>7.1491799999999998E-3</v>
      </c>
      <c r="E147" s="10">
        <v>-1.7004620000000002E-2</v>
      </c>
      <c r="F147" s="4"/>
      <c r="G147" s="4"/>
      <c r="H147" s="4"/>
      <c r="I147" s="2"/>
      <c r="J147" s="2"/>
      <c r="K147" s="2"/>
      <c r="L147" s="2"/>
      <c r="M147" s="2"/>
      <c r="N147" s="12" t="s">
        <v>145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5"/>
      <c r="B148" s="3" t="s">
        <v>21</v>
      </c>
      <c r="C148" s="10">
        <v>-399.43985700000002</v>
      </c>
      <c r="D148" s="10">
        <v>0.10442667999999999</v>
      </c>
      <c r="E148" s="10">
        <v>7.2677179999999994E-2</v>
      </c>
      <c r="F148" s="4"/>
      <c r="G148" s="4"/>
      <c r="H148" s="4"/>
      <c r="I148" s="2"/>
      <c r="J148" s="2"/>
      <c r="K148" s="2"/>
      <c r="L148" s="2"/>
      <c r="M148" s="2"/>
      <c r="N148" s="11" t="s">
        <v>146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5"/>
      <c r="B149" s="3" t="s">
        <v>22</v>
      </c>
      <c r="C149" s="4">
        <f t="shared" ref="C149:E149" si="24">C146+C147</f>
        <v>-947.76760665999996</v>
      </c>
      <c r="D149" s="4">
        <f t="shared" si="24"/>
        <v>0.11109672000000001</v>
      </c>
      <c r="E149" s="4">
        <f t="shared" si="24"/>
        <v>5.5145840000000002E-2</v>
      </c>
      <c r="F149" s="6">
        <f>(C149-C149)*627.509608030592</f>
        <v>0</v>
      </c>
      <c r="G149" s="6">
        <f>(C149+D149-C149-D149)*627.509608030592</f>
        <v>-1.3985762971307084E-11</v>
      </c>
      <c r="H149" s="6">
        <f>(C149+E149-C149-E149)*627.509608030592</f>
        <v>1.4351517669186847E-11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5"/>
      <c r="B150" s="2" t="s">
        <v>23</v>
      </c>
      <c r="C150" s="10">
        <v>-947.77634680000006</v>
      </c>
      <c r="D150" s="10">
        <v>0.11231083</v>
      </c>
      <c r="E150" s="10">
        <v>7.4621950000000006E-2</v>
      </c>
      <c r="F150" s="6">
        <f>(C150-C149)*627.509608030592</f>
        <v>-5.4845218255952037</v>
      </c>
      <c r="G150" s="6">
        <f>(C150+D150-C149-D149)*627.509608030592</f>
        <v>-4.7226561354169325</v>
      </c>
      <c r="H150" s="6">
        <f>(C150+E150-C149-E149)*627.509608030592</f>
        <v>6.7369243264972862</v>
      </c>
      <c r="I150" s="2"/>
      <c r="J150" s="2"/>
      <c r="K150" s="2"/>
      <c r="L150" s="2"/>
      <c r="M150" s="2"/>
      <c r="N150" s="11" t="s">
        <v>147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5"/>
      <c r="B151" s="2" t="s">
        <v>25</v>
      </c>
      <c r="C151" s="10">
        <v>-947.75828050999996</v>
      </c>
      <c r="D151" s="10">
        <v>0.11247844999999999</v>
      </c>
      <c r="E151" s="10">
        <v>7.5713210000000003E-2</v>
      </c>
      <c r="F151" s="6">
        <f>(C151-C149)*627.509608030592</f>
        <v>5.8522487309298583</v>
      </c>
      <c r="G151" s="6">
        <f>(C151+D151-C149-D149)*627.509608030592</f>
        <v>6.7192975816502685</v>
      </c>
      <c r="H151" s="6">
        <f>(C151+E151-C149-E149)*627.509608030592</f>
        <v>18.758471017852226</v>
      </c>
      <c r="I151" s="2"/>
      <c r="J151" s="2"/>
      <c r="K151" s="2"/>
      <c r="L151" s="2"/>
      <c r="M151" s="2"/>
      <c r="N151" s="11" t="s">
        <v>148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5"/>
      <c r="B152" s="2" t="s">
        <v>27</v>
      </c>
      <c r="C152" s="13">
        <v>-947.80711689999998</v>
      </c>
      <c r="D152" s="13">
        <v>0.11536612</v>
      </c>
      <c r="E152" s="13">
        <v>8.0182069999999994E-2</v>
      </c>
      <c r="F152" s="6">
        <f>(C152-C149)*627.509608030592</f>
        <v>-24.793055215611492</v>
      </c>
      <c r="G152" s="6">
        <f>(C152+D152-C149-D149)*627.509608030592</f>
        <v>-22.113965695100728</v>
      </c>
      <c r="H152" s="6">
        <f>(C152+E152-C149-E149)*627.509608030592</f>
        <v>-9.0825803417615454</v>
      </c>
      <c r="I152" s="2"/>
      <c r="J152" s="2"/>
      <c r="K152" s="2"/>
      <c r="L152" s="2"/>
      <c r="M152" s="2"/>
      <c r="N152" s="14" t="s">
        <v>149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5"/>
      <c r="B153" s="2" t="s">
        <v>29</v>
      </c>
      <c r="C153" s="10">
        <v>-947.75710990000005</v>
      </c>
      <c r="D153" s="10">
        <v>0.11169177</v>
      </c>
      <c r="E153" s="10">
        <v>7.5684039999999994E-2</v>
      </c>
      <c r="F153" s="6">
        <f>(C153-C149)*627.509608030592</f>
        <v>6.5868177531346923</v>
      </c>
      <c r="G153" s="6">
        <f>(C153+D153-C149-D149)*627.509608030592</f>
        <v>6.9602173453889504</v>
      </c>
      <c r="H153" s="6">
        <f>(C153+E153-C149-E149)*627.509608030592</f>
        <v>19.474735584823467</v>
      </c>
      <c r="I153" s="2"/>
      <c r="J153" s="2"/>
      <c r="K153" s="2"/>
      <c r="L153" s="2"/>
      <c r="M153" s="2"/>
      <c r="N153" s="11" t="s">
        <v>150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5"/>
      <c r="B154" s="2" t="s">
        <v>31</v>
      </c>
      <c r="C154" s="10">
        <v>-947.86297418000004</v>
      </c>
      <c r="D154" s="10">
        <v>0.11214726</v>
      </c>
      <c r="E154" s="10">
        <v>7.1100319999999995E-2</v>
      </c>
      <c r="F154" s="6">
        <f>(C154-C149)*627.509608030592</f>
        <v>-59.844035094100867</v>
      </c>
      <c r="G154" s="6">
        <f>(C154+D154-C149-D149)*627.509608030592</f>
        <v>-59.184811150462323</v>
      </c>
      <c r="H154" s="6">
        <f>(C154+E154-C149-E149)*627.509608030592</f>
        <v>-49.832445602951537</v>
      </c>
      <c r="I154" s="2"/>
      <c r="J154" s="2"/>
      <c r="K154" s="2"/>
      <c r="L154" s="2"/>
      <c r="M154" s="2"/>
      <c r="N154" s="11" t="s">
        <v>151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5"/>
      <c r="B155" s="2" t="s">
        <v>33</v>
      </c>
      <c r="C155" s="4">
        <f t="shared" ref="C155:E155" si="25">C147+C148</f>
        <v>-947.85870395999996</v>
      </c>
      <c r="D155" s="4">
        <f t="shared" si="25"/>
        <v>0.11157586</v>
      </c>
      <c r="E155" s="4">
        <f t="shared" si="25"/>
        <v>5.5672559999999996E-2</v>
      </c>
      <c r="F155" s="6">
        <f>(C155-C149)*627.509608030592</f>
        <v>-57.164431015646038</v>
      </c>
      <c r="G155" s="6">
        <f>(C155+D155-C149-D149)*627.509608030592</f>
        <v>-56.863766062044043</v>
      </c>
      <c r="H155" s="6">
        <f>(C155+E155-C149-E149)*627.509608030592</f>
        <v>-56.833909154936713</v>
      </c>
      <c r="I155" s="2"/>
      <c r="J155" s="7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 t="s">
        <v>0</v>
      </c>
      <c r="B157" s="2" t="s">
        <v>1</v>
      </c>
      <c r="C157" s="3" t="s">
        <v>2</v>
      </c>
      <c r="D157" s="2" t="s">
        <v>3</v>
      </c>
      <c r="E157" s="2" t="s">
        <v>4</v>
      </c>
      <c r="F157" s="3" t="s">
        <v>152</v>
      </c>
      <c r="G157" s="3" t="s">
        <v>153</v>
      </c>
      <c r="H157" s="3" t="s">
        <v>154</v>
      </c>
      <c r="I157" s="3" t="s">
        <v>8</v>
      </c>
      <c r="J157" s="1" t="s">
        <v>9</v>
      </c>
      <c r="K157" s="1" t="s">
        <v>10</v>
      </c>
      <c r="L157" s="3" t="s">
        <v>11</v>
      </c>
      <c r="M157" s="3" t="s">
        <v>12</v>
      </c>
      <c r="N157" s="3" t="s">
        <v>13</v>
      </c>
      <c r="O157" s="2" t="s">
        <v>14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9">
        <v>6</v>
      </c>
      <c r="B158" s="3" t="s">
        <v>15</v>
      </c>
      <c r="C158" s="10">
        <v>-399.13086371895201</v>
      </c>
      <c r="D158" s="10">
        <v>0.10394754</v>
      </c>
      <c r="E158" s="10">
        <v>7.215046E-2</v>
      </c>
      <c r="F158" s="4"/>
      <c r="G158" s="4"/>
      <c r="H158" s="2"/>
      <c r="I158" s="3" t="s">
        <v>16</v>
      </c>
      <c r="J158" s="9" t="s">
        <v>130</v>
      </c>
      <c r="K158" s="1" t="s">
        <v>50</v>
      </c>
      <c r="L158" s="3" t="s">
        <v>17</v>
      </c>
      <c r="M158" s="109" t="s">
        <v>17</v>
      </c>
      <c r="N158" s="12" t="s">
        <v>155</v>
      </c>
      <c r="O158" s="11" t="s">
        <v>156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5"/>
      <c r="B159" s="3" t="s">
        <v>16</v>
      </c>
      <c r="C159" s="10">
        <v>-548.09072168206899</v>
      </c>
      <c r="D159" s="10">
        <v>7.1491799999999998E-3</v>
      </c>
      <c r="E159" s="10">
        <v>-1.7004620000000002E-2</v>
      </c>
      <c r="F159" s="4"/>
      <c r="G159" s="4"/>
      <c r="H159" s="4"/>
      <c r="I159" s="2"/>
      <c r="J159" s="2"/>
      <c r="K159" s="2"/>
      <c r="L159" s="2"/>
      <c r="M159" s="2"/>
      <c r="N159" s="11" t="s">
        <v>157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5"/>
      <c r="B160" s="3" t="s">
        <v>21</v>
      </c>
      <c r="C160" s="10">
        <v>-399.22620641693999</v>
      </c>
      <c r="D160" s="10">
        <v>0.10442667999999999</v>
      </c>
      <c r="E160" s="10">
        <v>7.2677179999999994E-2</v>
      </c>
      <c r="F160" s="4"/>
      <c r="G160" s="4"/>
      <c r="H160" s="4"/>
      <c r="I160" s="2"/>
      <c r="J160" s="2"/>
      <c r="K160" s="2"/>
      <c r="L160" s="2"/>
      <c r="M160" s="2"/>
      <c r="N160" s="11" t="s">
        <v>158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5"/>
      <c r="B161" s="3" t="s">
        <v>22</v>
      </c>
      <c r="C161" s="4">
        <f t="shared" ref="C161:E161" si="26">C158+C159</f>
        <v>-947.221585401021</v>
      </c>
      <c r="D161" s="4">
        <f t="shared" si="26"/>
        <v>0.11109672000000001</v>
      </c>
      <c r="E161" s="4">
        <f t="shared" si="26"/>
        <v>5.5145840000000002E-2</v>
      </c>
      <c r="F161" s="6">
        <f>(C161-C161)*627.509608030592</f>
        <v>0</v>
      </c>
      <c r="G161" s="6">
        <f>(C161+D161-C161-D161)*627.509608030592</f>
        <v>-1.3985762971307084E-11</v>
      </c>
      <c r="H161" s="6">
        <f>(C161+E161-C161-E161)*627.509608030592</f>
        <v>1.4351517669186847E-11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5"/>
      <c r="B162" s="2" t="s">
        <v>23</v>
      </c>
      <c r="C162" s="10">
        <v>-947.22999035976795</v>
      </c>
      <c r="D162" s="10">
        <v>0.11231083</v>
      </c>
      <c r="E162" s="10">
        <v>7.4621950000000006E-2</v>
      </c>
      <c r="F162" s="6">
        <f>(C162-C161)*627.509608030592</f>
        <v>-5.2741923688123897</v>
      </c>
      <c r="G162" s="6">
        <f>(C162+D162-C161-D161)*627.509608030592</f>
        <v>-4.5123266786341185</v>
      </c>
      <c r="H162" s="6">
        <f>(C162+E162-C161-E161)*627.509608030592</f>
        <v>6.9472537832801002</v>
      </c>
      <c r="I162" s="2"/>
      <c r="J162" s="2"/>
      <c r="K162" s="2"/>
      <c r="L162" s="2"/>
      <c r="M162" s="2"/>
      <c r="N162" s="11" t="s">
        <v>159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5"/>
      <c r="B163" s="2" t="s">
        <v>25</v>
      </c>
      <c r="C163" s="10">
        <v>-947.21015721331901</v>
      </c>
      <c r="D163" s="10">
        <v>0.11247844999999999</v>
      </c>
      <c r="E163" s="10">
        <v>7.5713210000000003E-2</v>
      </c>
      <c r="F163" s="6">
        <f>(C163-C161)*627.509608030592</f>
        <v>7.1712975853788068</v>
      </c>
      <c r="G163" s="6">
        <f>(C163+D163-C161-D161)*627.509608030592</f>
        <v>8.0383464360992178</v>
      </c>
      <c r="H163" s="6">
        <f>(C163+E163-C161-E161)*627.509608030592</f>
        <v>20.077519872301174</v>
      </c>
      <c r="I163" s="2"/>
      <c r="J163" s="2"/>
      <c r="K163" s="2"/>
      <c r="L163" s="2"/>
      <c r="M163" s="2"/>
      <c r="N163" s="11" t="s">
        <v>160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5"/>
      <c r="B164" s="2" t="s">
        <v>27</v>
      </c>
      <c r="C164" s="10">
        <v>-947.26107419885898</v>
      </c>
      <c r="D164" s="13">
        <v>0.11536612</v>
      </c>
      <c r="E164" s="13">
        <v>8.0182069999999994E-2</v>
      </c>
      <c r="F164" s="6">
        <f>(C164-C161)*627.509608030592</f>
        <v>-24.779600052907387</v>
      </c>
      <c r="G164" s="6">
        <f>(C164+D164-C161-D161)*627.509608030592</f>
        <v>-22.100510532396623</v>
      </c>
      <c r="H164" s="6">
        <f>(C164+E164-C161-E161)*627.509608030592</f>
        <v>-9.0691251790574405</v>
      </c>
      <c r="I164" s="2"/>
      <c r="J164" s="2"/>
      <c r="K164" s="2"/>
      <c r="L164" s="2"/>
      <c r="M164" s="2"/>
      <c r="N164" s="11" t="s">
        <v>161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5"/>
      <c r="B165" s="2" t="s">
        <v>29</v>
      </c>
      <c r="C165" s="10">
        <v>-947.20952556167401</v>
      </c>
      <c r="D165" s="10">
        <v>0.11169177</v>
      </c>
      <c r="E165" s="10">
        <v>7.5684039999999994E-2</v>
      </c>
      <c r="F165" s="6">
        <f>(C165-C161)*627.509608030592</f>
        <v>7.5676650615410184</v>
      </c>
      <c r="G165" s="6">
        <f>(C165+D165-C161-D161)*627.509608030592</f>
        <v>7.9410646537952765</v>
      </c>
      <c r="H165" s="6">
        <f>(C165+E165-C161-E161)*627.509608030592</f>
        <v>20.455582893229796</v>
      </c>
      <c r="I165" s="2"/>
      <c r="J165" s="11"/>
      <c r="K165" s="2"/>
      <c r="L165" s="2"/>
      <c r="M165" s="2"/>
      <c r="N165" s="11" t="s">
        <v>162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5"/>
      <c r="B166" s="2" t="s">
        <v>31</v>
      </c>
      <c r="C166" s="10">
        <v>-947.32127989624496</v>
      </c>
      <c r="D166" s="10">
        <v>0.11214726</v>
      </c>
      <c r="E166" s="10">
        <v>7.1100319999999995E-2</v>
      </c>
      <c r="F166" s="6">
        <f>(C166-C161)*627.509608030592</f>
        <v>-62.559253620793193</v>
      </c>
      <c r="G166" s="6">
        <f>(C166+D166-C161-D161)*627.509608030592</f>
        <v>-61.900029677154649</v>
      </c>
      <c r="H166" s="6">
        <f>(C166+E166-C161-E161)*627.509608030592</f>
        <v>-52.547664129643863</v>
      </c>
      <c r="I166" s="2"/>
      <c r="J166" s="2"/>
      <c r="K166" s="2"/>
      <c r="L166" s="2"/>
      <c r="M166" s="2"/>
      <c r="N166" s="11" t="s">
        <v>163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5"/>
      <c r="B167" s="2" t="s">
        <v>33</v>
      </c>
      <c r="C167" s="4">
        <f t="shared" ref="C167:E167" si="27">C159+C160</f>
        <v>-947.31692809900892</v>
      </c>
      <c r="D167" s="4">
        <f t="shared" si="27"/>
        <v>0.11157586</v>
      </c>
      <c r="E167" s="4">
        <f t="shared" si="27"/>
        <v>5.5672559999999996E-2</v>
      </c>
      <c r="F167" s="6">
        <f>(C167-C161)*627.509608030592</f>
        <v>-59.828459042976803</v>
      </c>
      <c r="G167" s="6">
        <f>(C167+D167-C161-D161)*627.509608030592</f>
        <v>-59.527794089374808</v>
      </c>
      <c r="H167" s="6">
        <f>(C167+E167-C161-E161)*627.509608030592</f>
        <v>-59.497937182267478</v>
      </c>
      <c r="I167" s="2"/>
      <c r="J167" s="1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7"/>
      <c r="E168" s="7"/>
      <c r="F168" s="7"/>
      <c r="G168" s="7"/>
      <c r="H168" s="7"/>
      <c r="I168" s="7"/>
      <c r="J168" s="7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 t="s">
        <v>0</v>
      </c>
      <c r="B169" s="2" t="s">
        <v>1</v>
      </c>
      <c r="C169" s="3" t="s">
        <v>2</v>
      </c>
      <c r="D169" s="2" t="s">
        <v>3</v>
      </c>
      <c r="E169" s="2" t="s">
        <v>4</v>
      </c>
      <c r="F169" s="3" t="s">
        <v>164</v>
      </c>
      <c r="G169" s="3" t="s">
        <v>165</v>
      </c>
      <c r="H169" s="3" t="s">
        <v>166</v>
      </c>
      <c r="I169" s="3" t="s">
        <v>8</v>
      </c>
      <c r="J169" s="1" t="s">
        <v>9</v>
      </c>
      <c r="K169" s="1" t="s">
        <v>10</v>
      </c>
      <c r="L169" s="3" t="s">
        <v>11</v>
      </c>
      <c r="M169" s="3" t="s">
        <v>12</v>
      </c>
      <c r="N169" s="3" t="s">
        <v>13</v>
      </c>
      <c r="O169" s="2" t="s">
        <v>14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9">
        <v>7</v>
      </c>
      <c r="B170" s="3" t="s">
        <v>15</v>
      </c>
      <c r="C170" s="10">
        <v>-398.86688024910001</v>
      </c>
      <c r="D170" s="10">
        <v>0.102718</v>
      </c>
      <c r="E170" s="10">
        <f>44.429/627.509608030592</f>
        <v>7.0802103157333693E-2</v>
      </c>
      <c r="F170" s="4"/>
      <c r="G170" s="4"/>
      <c r="H170" s="2"/>
      <c r="I170" s="3" t="s">
        <v>16</v>
      </c>
      <c r="J170" s="110" t="s">
        <v>780</v>
      </c>
      <c r="K170" s="9" t="s">
        <v>17</v>
      </c>
      <c r="L170" s="3" t="s">
        <v>17</v>
      </c>
      <c r="M170" s="109" t="s">
        <v>17</v>
      </c>
      <c r="N170" s="14" t="s">
        <v>167</v>
      </c>
      <c r="O170" s="14" t="s">
        <v>168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5"/>
      <c r="B171" s="3" t="s">
        <v>16</v>
      </c>
      <c r="C171" s="10">
        <v>-547.96500979409996</v>
      </c>
      <c r="D171" s="10">
        <v>6.6020000000000002E-3</v>
      </c>
      <c r="E171" s="10">
        <f>-11.472/627.509608030592</f>
        <v>-1.8281791789617863E-2</v>
      </c>
      <c r="F171" s="4"/>
      <c r="G171" s="4"/>
      <c r="H171" s="4"/>
      <c r="I171" s="2"/>
      <c r="J171" s="2"/>
      <c r="K171" s="2"/>
      <c r="L171" s="2"/>
      <c r="M171" s="2"/>
      <c r="N171" s="12" t="s">
        <v>169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5"/>
      <c r="B172" s="3" t="s">
        <v>21</v>
      </c>
      <c r="C172" s="10">
        <v>-398.95686470290002</v>
      </c>
      <c r="D172" s="10">
        <v>0.103883</v>
      </c>
      <c r="E172" s="10">
        <f>44.757/627.509608030592</f>
        <v>7.1324804317287896E-2</v>
      </c>
      <c r="F172" s="4"/>
      <c r="G172" s="4"/>
      <c r="H172" s="4"/>
      <c r="I172" s="2"/>
      <c r="J172" s="2"/>
      <c r="K172" s="2"/>
      <c r="L172" s="2"/>
      <c r="M172" s="2"/>
      <c r="N172" s="11" t="s">
        <v>170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5"/>
      <c r="B173" s="3" t="s">
        <v>22</v>
      </c>
      <c r="C173" s="4">
        <f t="shared" ref="C173:E173" si="28">C170+C171</f>
        <v>-946.83189004320002</v>
      </c>
      <c r="D173" s="4">
        <f t="shared" si="28"/>
        <v>0.10932</v>
      </c>
      <c r="E173" s="4">
        <f t="shared" si="28"/>
        <v>5.252031136771583E-2</v>
      </c>
      <c r="F173" s="6">
        <f>(C173-C173)*627.509608030592</f>
        <v>0</v>
      </c>
      <c r="G173" s="6">
        <f>(C173+D173-C173-D173)*627.509608030592</f>
        <v>1.5797119570330667E-11</v>
      </c>
      <c r="H173" s="6">
        <f>(C173+E173-C173-E173)*627.509608030592</f>
        <v>1.7355931258913463E-11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5"/>
      <c r="B174" s="2" t="s">
        <v>23</v>
      </c>
      <c r="C174" s="10">
        <v>-946.84277475500005</v>
      </c>
      <c r="D174" s="10">
        <v>0.110725</v>
      </c>
      <c r="E174" s="10">
        <f>42.675/627.509608030592</f>
        <v>6.8006926832456613E-2</v>
      </c>
      <c r="F174" s="6">
        <f>(C174-C173)*627.509608030592</f>
        <v>-6.8302612351635714</v>
      </c>
      <c r="G174" s="6">
        <f>(C174+D174-C173-D173)*627.509608030592</f>
        <v>-5.9486102358792206</v>
      </c>
      <c r="H174" s="6">
        <f>(C174+E174-C173-E173)*627.509608030592</f>
        <v>2.8877387648520001</v>
      </c>
      <c r="I174" s="2"/>
      <c r="J174" s="11"/>
      <c r="K174" s="2"/>
      <c r="M174" s="2"/>
      <c r="N174" s="11" t="s">
        <v>171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5"/>
      <c r="B175" s="2" t="s">
        <v>25</v>
      </c>
      <c r="C175" s="10">
        <v>-946.82061018989998</v>
      </c>
      <c r="D175" s="10">
        <v>0.111743</v>
      </c>
      <c r="E175" s="10">
        <f>46.465/627.509608030592</f>
        <v>7.4046674991683589E-2</v>
      </c>
      <c r="F175" s="6">
        <f>(C175-C173)*627.509608030592</f>
        <v>7.0782163229498432</v>
      </c>
      <c r="G175" s="6">
        <f>(C175+D175-C173-D173)*627.509608030592</f>
        <v>8.5986721032373197</v>
      </c>
      <c r="H175" s="6">
        <f>(C175+E175-C173-E173)*627.509608030592</f>
        <v>20.586216322946161</v>
      </c>
      <c r="I175" s="2"/>
      <c r="J175" s="11"/>
      <c r="K175" s="2"/>
      <c r="L175" s="11"/>
      <c r="N175" s="11" t="s">
        <v>172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5"/>
      <c r="B176" s="2" t="s">
        <v>27</v>
      </c>
      <c r="C176" s="13">
        <v>-946.86035642529998</v>
      </c>
      <c r="D176" s="13">
        <v>0.11433</v>
      </c>
      <c r="E176" s="13">
        <f>48.784/627.509608030592</f>
        <v>7.7742235936603718E-2</v>
      </c>
      <c r="F176" s="6">
        <f>(C176-C173)*627.509608030592</f>
        <v>-17.862928273597465</v>
      </c>
      <c r="G176" s="6">
        <f>(C176+D176-C173-D173)*627.509608030592</f>
        <v>-14.719105137367098</v>
      </c>
      <c r="H176" s="6">
        <f>(C176+E176-C173-E173)*627.509608030592</f>
        <v>-2.0359282735837709</v>
      </c>
      <c r="I176" s="2"/>
      <c r="J176" s="11"/>
      <c r="K176" s="2"/>
      <c r="L176" s="2"/>
      <c r="M176" s="2"/>
      <c r="N176" s="14" t="s">
        <v>173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5"/>
      <c r="B177" s="2" t="s">
        <v>29</v>
      </c>
      <c r="C177" s="10">
        <v>-946.8065053171</v>
      </c>
      <c r="D177" s="10">
        <v>0.111141</v>
      </c>
      <c r="E177" s="10">
        <f>46.419/627.509608030592</f>
        <v>7.3973369341202189E-2</v>
      </c>
      <c r="F177" s="6">
        <f>(C177-C173)*627.509608030592</f>
        <v>15.929159524984119</v>
      </c>
      <c r="G177" s="6">
        <f>(C177+D177-C173-D173)*627.509608030592</f>
        <v>17.071854521192179</v>
      </c>
      <c r="H177" s="6">
        <f>(C177+E177-C173-E173)*627.509608030592</f>
        <v>29.391159524958159</v>
      </c>
      <c r="I177" s="2"/>
      <c r="J177" s="2"/>
      <c r="K177" s="2"/>
      <c r="L177" s="11"/>
      <c r="N177" s="11" t="s">
        <v>174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5"/>
      <c r="B178" s="2" t="s">
        <v>31</v>
      </c>
      <c r="C178" s="10">
        <v>-946.92890357110002</v>
      </c>
      <c r="D178" s="10">
        <v>0.111304</v>
      </c>
      <c r="E178" s="10">
        <f>41.306/627.509608030592</f>
        <v>6.5825286930086768E-2</v>
      </c>
      <c r="F178" s="6">
        <f>(C178-C173)*627.509608030592</f>
        <v>-60.876920866195952</v>
      </c>
      <c r="G178" s="6">
        <f>(C178+D178-C173-D173)*627.509608030592</f>
        <v>-59.631941803851795</v>
      </c>
      <c r="H178" s="6">
        <f>(C178+E178-C173-E173)*627.509608030592</f>
        <v>-52.527920866165694</v>
      </c>
      <c r="I178" s="2"/>
      <c r="J178" s="2"/>
      <c r="K178" s="2"/>
      <c r="L178" s="2"/>
      <c r="M178" s="2"/>
      <c r="N178" s="11" t="s">
        <v>175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5"/>
      <c r="B179" s="2" t="s">
        <v>33</v>
      </c>
      <c r="C179" s="4">
        <f t="shared" ref="C179:E179" si="29">C171+C172</f>
        <v>-946.92187449699998</v>
      </c>
      <c r="D179" s="4">
        <f t="shared" si="29"/>
        <v>0.110485</v>
      </c>
      <c r="E179" s="4">
        <f t="shared" si="29"/>
        <v>5.3043012527670033E-2</v>
      </c>
      <c r="F179" s="6">
        <f>(C179-C173)*627.509608030592</f>
        <v>-56.466109332857933</v>
      </c>
      <c r="G179" s="6">
        <f>(C179+D179-C173-D173)*627.509608030592</f>
        <v>-55.735060639477389</v>
      </c>
      <c r="H179" s="6">
        <f>(C179+E179-C173-E173)*627.509608030592</f>
        <v>-56.138109332824399</v>
      </c>
      <c r="I179" s="2"/>
      <c r="J179" s="7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 t="s">
        <v>0</v>
      </c>
      <c r="B181" s="2" t="s">
        <v>1</v>
      </c>
      <c r="C181" s="3" t="s">
        <v>2</v>
      </c>
      <c r="D181" s="2" t="s">
        <v>3</v>
      </c>
      <c r="E181" s="2" t="s">
        <v>4</v>
      </c>
      <c r="F181" s="3" t="s">
        <v>176</v>
      </c>
      <c r="G181" s="3" t="s">
        <v>177</v>
      </c>
      <c r="H181" s="3" t="s">
        <v>178</v>
      </c>
      <c r="I181" s="3" t="s">
        <v>8</v>
      </c>
      <c r="J181" s="1" t="s">
        <v>9</v>
      </c>
      <c r="K181" s="1" t="s">
        <v>10</v>
      </c>
      <c r="L181" s="3" t="s">
        <v>11</v>
      </c>
      <c r="M181" s="3" t="s">
        <v>12</v>
      </c>
      <c r="N181" s="3" t="s">
        <v>13</v>
      </c>
      <c r="O181" s="2" t="s">
        <v>14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9">
        <v>7</v>
      </c>
      <c r="B182" s="3" t="s">
        <v>15</v>
      </c>
      <c r="C182" s="10">
        <v>-399.12560365839897</v>
      </c>
      <c r="D182" s="10">
        <v>0.102718</v>
      </c>
      <c r="E182" s="10">
        <f>44.429/627.509608030592</f>
        <v>7.0802103157333693E-2</v>
      </c>
      <c r="F182" s="4"/>
      <c r="G182" s="4"/>
      <c r="H182" s="2"/>
      <c r="I182" s="3" t="s">
        <v>16</v>
      </c>
      <c r="J182" s="17" t="s">
        <v>179</v>
      </c>
      <c r="K182" s="9" t="s">
        <v>17</v>
      </c>
      <c r="L182" s="3" t="s">
        <v>17</v>
      </c>
      <c r="M182" s="109" t="s">
        <v>17</v>
      </c>
      <c r="N182" s="12" t="s">
        <v>180</v>
      </c>
      <c r="O182" s="11" t="s">
        <v>181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5"/>
      <c r="B183" s="3" t="s">
        <v>16</v>
      </c>
      <c r="C183" s="10">
        <v>-548.08606144598798</v>
      </c>
      <c r="D183" s="10">
        <v>6.6020000000000002E-3</v>
      </c>
      <c r="E183" s="10">
        <f>-11.472/627.509608030592</f>
        <v>-1.8281791789617863E-2</v>
      </c>
      <c r="F183" s="4"/>
      <c r="G183" s="4"/>
      <c r="H183" s="4"/>
      <c r="I183" s="2"/>
      <c r="J183" s="2"/>
      <c r="K183" s="2"/>
      <c r="L183" s="2"/>
      <c r="M183" s="2"/>
      <c r="N183" s="11" t="s">
        <v>182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5"/>
      <c r="B184" s="3" t="s">
        <v>21</v>
      </c>
      <c r="C184" s="10">
        <v>-399.222944171596</v>
      </c>
      <c r="D184" s="10">
        <v>0.103883</v>
      </c>
      <c r="E184" s="10">
        <f>44.757/627.509608030592</f>
        <v>7.1324804317287896E-2</v>
      </c>
      <c r="F184" s="4"/>
      <c r="G184" s="4"/>
      <c r="H184" s="4"/>
      <c r="I184" s="2"/>
      <c r="J184" s="2"/>
      <c r="K184" s="2"/>
      <c r="L184" s="2"/>
      <c r="M184" s="2"/>
      <c r="N184" s="11" t="s">
        <v>183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5"/>
      <c r="B185" s="3" t="s">
        <v>22</v>
      </c>
      <c r="C185" s="4">
        <f t="shared" ref="C185:E185" si="30">C182+C183</f>
        <v>-947.21166510438695</v>
      </c>
      <c r="D185" s="4">
        <f t="shared" si="30"/>
        <v>0.10932</v>
      </c>
      <c r="E185" s="4">
        <f t="shared" si="30"/>
        <v>5.252031136771583E-2</v>
      </c>
      <c r="F185" s="6">
        <f>(C185-C185)*627.509608030592</f>
        <v>0</v>
      </c>
      <c r="G185" s="6">
        <f>(C185+D185-C185-D185)*627.509608030592</f>
        <v>1.5797119570330667E-11</v>
      </c>
      <c r="H185" s="6">
        <f>(C185+E185-C185-E185)*627.509608030592</f>
        <v>1.7355931258913463E-11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5"/>
      <c r="B186" s="2" t="s">
        <v>23</v>
      </c>
      <c r="C186" s="10">
        <v>-947.22243025436296</v>
      </c>
      <c r="D186" s="10">
        <v>0.110725</v>
      </c>
      <c r="E186" s="10">
        <f>42.675/627.509608030592</f>
        <v>6.8006926832456613E-2</v>
      </c>
      <c r="F186" s="6">
        <f>(C186-C185)*627.509608030592</f>
        <v>-6.755235041836273</v>
      </c>
      <c r="G186" s="6">
        <f>(C186+D186-C185-D185)*627.509608030592</f>
        <v>-5.8735840425519221</v>
      </c>
      <c r="H186" s="6">
        <f>(C186+E186-C185-E185)*627.509608030592</f>
        <v>2.9627649581792985</v>
      </c>
      <c r="I186" s="2"/>
      <c r="J186" s="2"/>
      <c r="K186" s="2"/>
      <c r="L186" s="2"/>
      <c r="M186" s="2"/>
      <c r="N186" s="11" t="s">
        <v>184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5"/>
      <c r="B187" s="2" t="s">
        <v>25</v>
      </c>
      <c r="C187" s="10">
        <v>-947.20213111424505</v>
      </c>
      <c r="D187" s="10">
        <v>0.111743</v>
      </c>
      <c r="E187" s="10">
        <f>46.465/627.509608030592</f>
        <v>7.4046674991683589E-2</v>
      </c>
      <c r="F187" s="6">
        <f>(C187-C185)*627.509608030592</f>
        <v>5.9826704169135905</v>
      </c>
      <c r="G187" s="6">
        <f>(C187+D187-C185-D185)*627.509608030592</f>
        <v>7.503126197201067</v>
      </c>
      <c r="H187" s="6">
        <f>(C187+E187-C185-E185)*627.509608030592</f>
        <v>19.490670416909907</v>
      </c>
      <c r="I187" s="2"/>
      <c r="J187" s="2"/>
      <c r="K187" s="2"/>
      <c r="L187" s="2"/>
      <c r="M187" s="2"/>
      <c r="N187" s="11" t="s">
        <v>185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5"/>
      <c r="B188" s="2" t="s">
        <v>27</v>
      </c>
      <c r="C188" s="10">
        <v>-947.25541936639604</v>
      </c>
      <c r="D188" s="13">
        <v>0.11433</v>
      </c>
      <c r="E188" s="13">
        <f>48.784/627.509608030592</f>
        <v>7.7742235936603718E-2</v>
      </c>
      <c r="F188" s="6">
        <f>(C188-C185)*627.509608030592</f>
        <v>-27.456219802990663</v>
      </c>
      <c r="G188" s="6">
        <f>(C188+D188-C185-D185)*627.509608030592</f>
        <v>-24.312396666760296</v>
      </c>
      <c r="H188" s="6">
        <f>(C188+E188-C185-E185)*627.509608030592</f>
        <v>-11.629219802976971</v>
      </c>
      <c r="I188" s="2"/>
      <c r="J188" s="2"/>
      <c r="K188" s="2"/>
      <c r="L188" s="2"/>
      <c r="M188" s="2"/>
      <c r="N188" s="11" t="s">
        <v>186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5"/>
      <c r="B189" s="2" t="s">
        <v>29</v>
      </c>
      <c r="C189" s="10">
        <v>-947.19961022264897</v>
      </c>
      <c r="D189" s="10">
        <v>0.111141</v>
      </c>
      <c r="E189" s="10">
        <f>46.419/627.509608030592</f>
        <v>7.3973369341202189E-2</v>
      </c>
      <c r="F189" s="6">
        <f>(C189-C185)*627.509608030592</f>
        <v>7.5645541142557891</v>
      </c>
      <c r="G189" s="6">
        <f>(C189+D189-C185-D185)*627.509608030592</f>
        <v>8.7072491104638505</v>
      </c>
      <c r="H189" s="6">
        <f>(C189+E189-C185-E185)*627.509608030592</f>
        <v>21.026554114229828</v>
      </c>
      <c r="I189" s="2"/>
      <c r="J189" s="11"/>
      <c r="K189" s="2"/>
      <c r="L189" s="2"/>
      <c r="M189" s="2"/>
      <c r="N189" s="11" t="s">
        <v>187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5"/>
      <c r="B190" s="2" t="s">
        <v>31</v>
      </c>
      <c r="C190" s="10">
        <v>-947.315352026092</v>
      </c>
      <c r="D190" s="10">
        <v>0.111304</v>
      </c>
      <c r="E190" s="10">
        <f>41.306/627.509608030592</f>
        <v>6.5825286930086768E-2</v>
      </c>
      <c r="F190" s="6">
        <f>(C190-C185)*627.509608030592</f>
        <v>-65.064539597033345</v>
      </c>
      <c r="G190" s="6">
        <f>(C190+D190-C185-D185)*627.509608030592</f>
        <v>-63.819560534689188</v>
      </c>
      <c r="H190" s="6">
        <f>(C190+E190-C185-E185)*627.509608030592</f>
        <v>-56.715539597003087</v>
      </c>
      <c r="I190" s="2"/>
      <c r="J190" s="2"/>
      <c r="K190" s="2"/>
      <c r="L190" s="2"/>
      <c r="M190" s="2"/>
      <c r="N190" s="11" t="s">
        <v>188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5"/>
      <c r="B191" s="2" t="s">
        <v>33</v>
      </c>
      <c r="C191" s="4">
        <f t="shared" ref="C191:E191" si="31">C183+C184</f>
        <v>-947.30900561758403</v>
      </c>
      <c r="D191" s="4">
        <f t="shared" si="31"/>
        <v>0.110485</v>
      </c>
      <c r="E191" s="4">
        <f t="shared" si="31"/>
        <v>5.3043012527670033E-2</v>
      </c>
      <c r="F191" s="6">
        <f>(C191-C185)*627.509608030592</f>
        <v>-61.082107281797683</v>
      </c>
      <c r="G191" s="6">
        <f>(C191+D191-C185-D185)*627.509608030592</f>
        <v>-60.351058588417132</v>
      </c>
      <c r="H191" s="6">
        <f>(C191+E191-C185-E185)*627.509608030592</f>
        <v>-60.754107281764149</v>
      </c>
      <c r="I191" s="2"/>
      <c r="J191" s="7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7"/>
      <c r="E192" s="7"/>
      <c r="F192" s="7"/>
      <c r="G192" s="7"/>
      <c r="H192" s="7"/>
      <c r="I192" s="7"/>
      <c r="J192" s="7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 t="s">
        <v>0</v>
      </c>
      <c r="B193" s="2" t="s">
        <v>1</v>
      </c>
      <c r="C193" s="3" t="s">
        <v>2</v>
      </c>
      <c r="D193" s="2" t="s">
        <v>3</v>
      </c>
      <c r="E193" s="2" t="s">
        <v>4</v>
      </c>
      <c r="F193" s="3" t="s">
        <v>189</v>
      </c>
      <c r="G193" s="3" t="s">
        <v>190</v>
      </c>
      <c r="H193" s="3" t="s">
        <v>191</v>
      </c>
      <c r="I193" s="3" t="s">
        <v>8</v>
      </c>
      <c r="J193" s="1" t="s">
        <v>9</v>
      </c>
      <c r="K193" s="1" t="s">
        <v>10</v>
      </c>
      <c r="L193" s="3" t="s">
        <v>11</v>
      </c>
      <c r="M193" s="3" t="s">
        <v>12</v>
      </c>
      <c r="N193" s="3" t="s">
        <v>13</v>
      </c>
      <c r="O193" s="2" t="s">
        <v>14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9">
        <v>8</v>
      </c>
      <c r="B194" s="3" t="s">
        <v>15</v>
      </c>
      <c r="C194" s="10">
        <v>-398.86965556569999</v>
      </c>
      <c r="D194" s="10">
        <v>0.102718</v>
      </c>
      <c r="E194" s="10">
        <f>44.429/627.509608030592</f>
        <v>7.0802103157333693E-2</v>
      </c>
      <c r="F194" s="4"/>
      <c r="G194" s="4"/>
      <c r="H194" s="2"/>
      <c r="I194" s="3" t="s">
        <v>16</v>
      </c>
      <c r="J194" s="110" t="s">
        <v>780</v>
      </c>
      <c r="K194" s="1" t="s">
        <v>50</v>
      </c>
      <c r="L194" s="3" t="s">
        <v>17</v>
      </c>
      <c r="M194" s="109" t="s">
        <v>17</v>
      </c>
      <c r="N194" s="14" t="s">
        <v>192</v>
      </c>
      <c r="O194" s="14" t="s">
        <v>193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5"/>
      <c r="B195" s="3" t="s">
        <v>16</v>
      </c>
      <c r="C195" s="10">
        <v>-547.96684699399998</v>
      </c>
      <c r="D195" s="10">
        <v>6.6020000000000002E-3</v>
      </c>
      <c r="E195" s="10">
        <f>-11.472/627.509608030592</f>
        <v>-1.8281791789617863E-2</v>
      </c>
      <c r="F195" s="4"/>
      <c r="G195" s="4"/>
      <c r="H195" s="4"/>
      <c r="I195" s="2"/>
      <c r="J195" s="2"/>
      <c r="K195" s="2"/>
      <c r="L195" s="2"/>
      <c r="M195" s="2"/>
      <c r="N195" s="12" t="s">
        <v>194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5"/>
      <c r="B196" s="3" t="s">
        <v>21</v>
      </c>
      <c r="C196" s="10">
        <v>-398.95907996429997</v>
      </c>
      <c r="D196" s="10">
        <v>0.103883</v>
      </c>
      <c r="E196" s="10">
        <f>44.757/627.509608030592</f>
        <v>7.1324804317287896E-2</v>
      </c>
      <c r="F196" s="4"/>
      <c r="G196" s="4"/>
      <c r="H196" s="4"/>
      <c r="I196" s="2"/>
      <c r="J196" s="2"/>
      <c r="K196" s="2"/>
      <c r="L196" s="2"/>
      <c r="M196" s="2"/>
      <c r="N196" s="11" t="s">
        <v>195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5"/>
      <c r="B197" s="3" t="s">
        <v>22</v>
      </c>
      <c r="C197" s="4">
        <f t="shared" ref="C197:E197" si="32">C194+C195</f>
        <v>-946.83650255969997</v>
      </c>
      <c r="D197" s="4">
        <f t="shared" si="32"/>
        <v>0.10932</v>
      </c>
      <c r="E197" s="4">
        <f t="shared" si="32"/>
        <v>5.252031136771583E-2</v>
      </c>
      <c r="F197" s="6">
        <f>(C197-C197)*627.509608030592</f>
        <v>0</v>
      </c>
      <c r="G197" s="6">
        <f>(C197+D197-C197-D197)*627.509608030592</f>
        <v>1.5797119570330667E-11</v>
      </c>
      <c r="H197" s="6">
        <f>(C197+E197-C197-E197)*627.509608030592</f>
        <v>1.7355931258913463E-11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5"/>
      <c r="B198" s="2" t="s">
        <v>23</v>
      </c>
      <c r="C198" s="10">
        <v>-946.846200909</v>
      </c>
      <c r="D198" s="10">
        <v>0.110725</v>
      </c>
      <c r="E198" s="10">
        <f>42.675/627.509608030592</f>
        <v>6.8006926832456613E-2</v>
      </c>
      <c r="F198" s="6">
        <f>(C198-C197)*627.509608030592</f>
        <v>-6.0858073678106042</v>
      </c>
      <c r="G198" s="6">
        <f>(C198+D198-C197-D197)*627.509608030592</f>
        <v>-5.2041563685262533</v>
      </c>
      <c r="H198" s="6">
        <f>(C198+E198-C197-E197)*627.509608030592</f>
        <v>3.6321926322049669</v>
      </c>
      <c r="I198" s="2"/>
      <c r="J198" s="2"/>
      <c r="K198" s="2"/>
      <c r="L198" s="2"/>
      <c r="M198" s="2"/>
      <c r="N198" s="11" t="s">
        <v>196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5"/>
      <c r="B199" s="2" t="s">
        <v>25</v>
      </c>
      <c r="C199" s="10">
        <v>-946.82467437219998</v>
      </c>
      <c r="D199" s="10">
        <v>0.111743</v>
      </c>
      <c r="E199" s="10">
        <f>46.465/627.509608030592</f>
        <v>7.4046674991683589E-2</v>
      </c>
      <c r="F199" s="6">
        <f>(C199-C197)*627.509608030592</f>
        <v>7.422301301828937</v>
      </c>
      <c r="G199" s="6">
        <f>(C199+D199-C197-D197)*627.509608030592</f>
        <v>8.9427570821164135</v>
      </c>
      <c r="H199" s="6">
        <f>(C199+E199-C197-E197)*627.509608030592</f>
        <v>20.930301301825256</v>
      </c>
      <c r="I199" s="2"/>
      <c r="J199" s="2"/>
      <c r="K199" s="2"/>
      <c r="L199" s="11"/>
      <c r="M199" s="2"/>
      <c r="N199" s="11" t="s">
        <v>197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5"/>
      <c r="B200" s="2" t="s">
        <v>27</v>
      </c>
      <c r="C200" s="13">
        <v>-946.86374490490005</v>
      </c>
      <c r="D200" s="13">
        <v>0.11433</v>
      </c>
      <c r="E200" s="13">
        <f>48.784/627.509608030592</f>
        <v>7.7742235936603718E-2</v>
      </c>
      <c r="F200" s="6">
        <f>(C200-C197)*627.509608030592</f>
        <v>-17.094833358335901</v>
      </c>
      <c r="G200" s="6">
        <f>(C200+D200-C197-D197)*627.509608030592</f>
        <v>-13.951010222105536</v>
      </c>
      <c r="H200" s="6">
        <f>(C200+E200-C197-E197)*627.509608030592</f>
        <v>-1.2678333583222077</v>
      </c>
      <c r="I200" s="2"/>
      <c r="J200" s="2"/>
      <c r="K200" s="2"/>
      <c r="L200" s="2"/>
      <c r="M200" s="2"/>
      <c r="N200" s="14" t="s">
        <v>198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5"/>
      <c r="B201" s="2" t="s">
        <v>29</v>
      </c>
      <c r="C201" s="10">
        <v>-946.81222820599999</v>
      </c>
      <c r="D201" s="10">
        <v>0.111141</v>
      </c>
      <c r="E201" s="10">
        <f>46.419/627.509608030592</f>
        <v>7.3973369341202189E-2</v>
      </c>
      <c r="F201" s="6">
        <f>(C201-C197)*627.509608030592</f>
        <v>15.232390175470183</v>
      </c>
      <c r="G201" s="6">
        <f>(C201+D201-C197-D197)*627.509608030592</f>
        <v>16.375085171678244</v>
      </c>
      <c r="H201" s="6">
        <f>(C201+E201-C197-E197)*627.509608030592</f>
        <v>28.694390175444223</v>
      </c>
      <c r="I201" s="2"/>
      <c r="J201" s="2"/>
      <c r="K201" s="2"/>
      <c r="L201" s="11"/>
      <c r="M201" s="2"/>
      <c r="N201" s="11" t="s">
        <v>199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5"/>
      <c r="B202" s="2" t="s">
        <v>31</v>
      </c>
      <c r="C202" s="10">
        <v>-946.93182148829999</v>
      </c>
      <c r="D202" s="10">
        <v>0.111304</v>
      </c>
      <c r="E202" s="10">
        <f>41.306/627.509608030592</f>
        <v>6.5825286930086768E-2</v>
      </c>
      <c r="F202" s="6">
        <f>(C202-C197)*627.509608030592</f>
        <v>-59.813543523696069</v>
      </c>
      <c r="G202" s="6">
        <f>(C202+D202-C197-D197)*627.509608030592</f>
        <v>-58.568564461351905</v>
      </c>
      <c r="H202" s="6">
        <f>(C202+E202-C197-E197)*627.509608030592</f>
        <v>-51.464543523665803</v>
      </c>
      <c r="I202" s="2"/>
      <c r="J202" s="2"/>
      <c r="K202" s="2"/>
      <c r="L202" s="2"/>
      <c r="M202" s="2"/>
      <c r="N202" s="11" t="s">
        <v>200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5"/>
      <c r="B203" s="2" t="s">
        <v>33</v>
      </c>
      <c r="C203" s="4">
        <f t="shared" ref="C203:E203" si="33">C195+C196</f>
        <v>-946.9259269582999</v>
      </c>
      <c r="D203" s="4">
        <f t="shared" si="33"/>
        <v>0.110485</v>
      </c>
      <c r="E203" s="4">
        <f t="shared" si="33"/>
        <v>5.3043012527670033E-2</v>
      </c>
      <c r="F203" s="6">
        <f>(C203-C197)*627.509608030592</f>
        <v>-56.114669313814126</v>
      </c>
      <c r="G203" s="6">
        <f>(C203+D203-C197-D197)*627.509608030592</f>
        <v>-55.383620620433575</v>
      </c>
      <c r="H203" s="6">
        <f>(C203+E203-C197-E197)*627.509608030592</f>
        <v>-55.786669313780592</v>
      </c>
      <c r="I203" s="2"/>
      <c r="J203" s="7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 t="s">
        <v>0</v>
      </c>
      <c r="B205" s="2" t="s">
        <v>1</v>
      </c>
      <c r="C205" s="3" t="s">
        <v>2</v>
      </c>
      <c r="D205" s="2" t="s">
        <v>3</v>
      </c>
      <c r="E205" s="2" t="s">
        <v>4</v>
      </c>
      <c r="F205" s="3" t="s">
        <v>201</v>
      </c>
      <c r="G205" s="3" t="s">
        <v>202</v>
      </c>
      <c r="H205" s="3" t="s">
        <v>203</v>
      </c>
      <c r="I205" s="3" t="s">
        <v>8</v>
      </c>
      <c r="J205" s="1" t="s">
        <v>9</v>
      </c>
      <c r="K205" s="1" t="s">
        <v>10</v>
      </c>
      <c r="L205" s="3" t="s">
        <v>11</v>
      </c>
      <c r="M205" s="3" t="s">
        <v>12</v>
      </c>
      <c r="N205" s="3" t="s">
        <v>13</v>
      </c>
      <c r="O205" s="2" t="s">
        <v>14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9">
        <v>8</v>
      </c>
      <c r="B206" s="3" t="s">
        <v>15</v>
      </c>
      <c r="C206" s="10">
        <v>-399.13047550056598</v>
      </c>
      <c r="D206" s="10">
        <v>0.102718</v>
      </c>
      <c r="E206" s="10">
        <f>44.429/627.509608030592</f>
        <v>7.0802103157333693E-2</v>
      </c>
      <c r="F206" s="4"/>
      <c r="G206" s="4"/>
      <c r="H206" s="2"/>
      <c r="I206" s="3" t="s">
        <v>16</v>
      </c>
      <c r="J206" s="9" t="s">
        <v>179</v>
      </c>
      <c r="K206" s="1" t="s">
        <v>50</v>
      </c>
      <c r="L206" s="3" t="s">
        <v>17</v>
      </c>
      <c r="M206" s="109" t="s">
        <v>17</v>
      </c>
      <c r="N206" s="12" t="s">
        <v>204</v>
      </c>
      <c r="O206" s="11" t="s">
        <v>205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5"/>
      <c r="B207" s="3" t="s">
        <v>16</v>
      </c>
      <c r="C207" s="10">
        <v>-548.08908422926402</v>
      </c>
      <c r="D207" s="10">
        <v>6.6020000000000002E-3</v>
      </c>
      <c r="E207" s="10">
        <f>-11.472/627.509608030592</f>
        <v>-1.8281791789617863E-2</v>
      </c>
      <c r="F207" s="4"/>
      <c r="G207" s="4"/>
      <c r="H207" s="4"/>
      <c r="I207" s="2"/>
      <c r="J207" s="2"/>
      <c r="K207" s="2"/>
      <c r="L207" s="2"/>
      <c r="M207" s="2"/>
      <c r="N207" s="11" t="s">
        <v>206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5"/>
      <c r="B208" s="3" t="s">
        <v>21</v>
      </c>
      <c r="C208" s="10">
        <v>-399.226279557608</v>
      </c>
      <c r="D208" s="10">
        <v>0.103883</v>
      </c>
      <c r="E208" s="10">
        <f>44.757/627.509608030592</f>
        <v>7.1324804317287896E-2</v>
      </c>
      <c r="F208" s="4"/>
      <c r="G208" s="4"/>
      <c r="H208" s="4"/>
      <c r="I208" s="2"/>
      <c r="J208" s="2"/>
      <c r="K208" s="2"/>
      <c r="L208" s="2"/>
      <c r="M208" s="2"/>
      <c r="N208" s="11" t="s">
        <v>207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5"/>
      <c r="B209" s="3" t="s">
        <v>22</v>
      </c>
      <c r="C209" s="4">
        <f t="shared" ref="C209:E209" si="34">C206+C207</f>
        <v>-947.21955972983005</v>
      </c>
      <c r="D209" s="4">
        <f t="shared" si="34"/>
        <v>0.10932</v>
      </c>
      <c r="E209" s="4">
        <f t="shared" si="34"/>
        <v>5.252031136771583E-2</v>
      </c>
      <c r="F209" s="6">
        <f>(C209-C209)*627.509608030592</f>
        <v>0</v>
      </c>
      <c r="G209" s="6">
        <f>(C209+D209-C209-D209)*627.509608030592</f>
        <v>1.5797119570330667E-11</v>
      </c>
      <c r="H209" s="6">
        <f>(C209+E209-C209-E209)*627.509608030592</f>
        <v>1.7355931258913463E-11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5"/>
      <c r="B210" s="2" t="s">
        <v>23</v>
      </c>
      <c r="C210" s="10">
        <v>-947.22802243465401</v>
      </c>
      <c r="D210" s="10">
        <v>0.110725</v>
      </c>
      <c r="E210" s="10">
        <f>42.675/627.509608030592</f>
        <v>6.8006926832456613E-2</v>
      </c>
      <c r="F210" s="6">
        <f>(C210-C209)*627.509608030592</f>
        <v>-5.3104285869588477</v>
      </c>
      <c r="G210" s="6">
        <f>(C210+D210-C209-D209)*627.509608030592</f>
        <v>-4.4287775876744959</v>
      </c>
      <c r="H210" s="6">
        <f>(C210+E210-C209-E209)*627.509608030592</f>
        <v>4.4075714130567238</v>
      </c>
      <c r="I210" s="2"/>
      <c r="J210" s="2"/>
      <c r="K210" s="2"/>
      <c r="L210" s="2"/>
      <c r="M210" s="2"/>
      <c r="N210" s="11" t="s">
        <v>208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5"/>
      <c r="B211" s="2" t="s">
        <v>25</v>
      </c>
      <c r="C211" s="10">
        <v>-947.20810035092302</v>
      </c>
      <c r="D211" s="10">
        <v>0.111743</v>
      </c>
      <c r="E211" s="10">
        <f>46.465/627.509608030592</f>
        <v>7.4046674991683589E-2</v>
      </c>
      <c r="F211" s="6">
        <f>(C211-C209)*627.509608030592</f>
        <v>7.1908703662269877</v>
      </c>
      <c r="G211" s="6">
        <f>(C211+D211-C209-D209)*627.509608030592</f>
        <v>8.711326146514466</v>
      </c>
      <c r="H211" s="6">
        <f>(C211+E211-C209-E209)*627.509608030592</f>
        <v>20.698870366223307</v>
      </c>
      <c r="I211" s="2"/>
      <c r="J211" s="2"/>
      <c r="K211" s="2"/>
      <c r="L211" s="2"/>
      <c r="M211" s="2"/>
      <c r="N211" s="11" t="s">
        <v>209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5"/>
      <c r="B212" s="2" t="s">
        <v>27</v>
      </c>
      <c r="C212" s="10">
        <v>-947.26052657294701</v>
      </c>
      <c r="D212" s="13">
        <v>0.11433</v>
      </c>
      <c r="E212" s="13">
        <f>48.784/627.509608030592</f>
        <v>7.7742235936603718E-2</v>
      </c>
      <c r="F212" s="6">
        <f>(C212-C209)*627.509608030592</f>
        <v>-25.707087666575628</v>
      </c>
      <c r="G212" s="6">
        <f>(C212+D212-C209-D209)*627.509608030592</f>
        <v>-22.563264530345265</v>
      </c>
      <c r="H212" s="6">
        <f>(C212+E212-C209-E209)*627.509608030592</f>
        <v>-9.8800876665619359</v>
      </c>
      <c r="I212" s="2"/>
      <c r="J212" s="2"/>
      <c r="K212" s="2"/>
      <c r="L212" s="2"/>
      <c r="M212" s="2"/>
      <c r="N212" s="11" t="s">
        <v>210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5"/>
      <c r="B213" s="2" t="s">
        <v>29</v>
      </c>
      <c r="C213" s="10">
        <v>-947.20737640931804</v>
      </c>
      <c r="D213" s="10">
        <v>0.111141</v>
      </c>
      <c r="E213" s="10">
        <f>46.419/627.509608030592</f>
        <v>7.3973369341202189E-2</v>
      </c>
      <c r="F213" s="6">
        <f>(C213-C209)*627.509608030592</f>
        <v>7.6451506790014134</v>
      </c>
      <c r="G213" s="6">
        <f>(C213+D213-C209-D209)*627.509608030592</f>
        <v>8.7878456752094731</v>
      </c>
      <c r="H213" s="6">
        <f>(C213+E213-C209-E209)*627.509608030592</f>
        <v>21.107150678975451</v>
      </c>
      <c r="I213" s="2"/>
      <c r="J213" s="11"/>
      <c r="K213" s="2"/>
      <c r="L213" s="2"/>
      <c r="M213" s="2"/>
      <c r="N213" s="11" t="s">
        <v>211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5"/>
      <c r="B214" s="2" t="s">
        <v>31</v>
      </c>
      <c r="C214" s="10">
        <v>-947.31992901599403</v>
      </c>
      <c r="D214" s="10">
        <v>0.111304</v>
      </c>
      <c r="E214" s="10">
        <f>41.306/627.509608030592</f>
        <v>6.5825286930086768E-2</v>
      </c>
      <c r="F214" s="6">
        <f>(C214-C209)*627.509608030592</f>
        <v>-62.982691419070662</v>
      </c>
      <c r="G214" s="6">
        <f>(C214+D214-C209-D209)*627.509608030592</f>
        <v>-61.737712356726497</v>
      </c>
      <c r="H214" s="6">
        <f>(C214+E214-C209-E209)*627.509608030592</f>
        <v>-54.633691419040396</v>
      </c>
      <c r="I214" s="2"/>
      <c r="J214" s="11"/>
      <c r="K214" s="2"/>
      <c r="L214" s="2"/>
      <c r="M214" s="2"/>
      <c r="N214" s="11" t="s">
        <v>212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5"/>
      <c r="B215" s="2" t="s">
        <v>33</v>
      </c>
      <c r="C215" s="4">
        <f t="shared" ref="C215:E215" si="35">C207+C208</f>
        <v>-947.31536378687201</v>
      </c>
      <c r="D215" s="4">
        <f t="shared" si="35"/>
        <v>0.110485</v>
      </c>
      <c r="E215" s="4">
        <f t="shared" si="35"/>
        <v>5.3043012527670033E-2</v>
      </c>
      <c r="F215" s="6">
        <f>(C215-C209)*627.509608030592</f>
        <v>-60.117966282140678</v>
      </c>
      <c r="G215" s="6">
        <f>(C215+D215-C209-D209)*627.509608030592</f>
        <v>-59.386917588760134</v>
      </c>
      <c r="H215" s="6">
        <f>(C215+E215-C209-E209)*627.509608030592</f>
        <v>-59.789966282107144</v>
      </c>
      <c r="I215" s="2"/>
      <c r="J215" s="1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7"/>
      <c r="E216" s="7"/>
      <c r="F216" s="7"/>
      <c r="G216" s="7"/>
      <c r="H216" s="7"/>
      <c r="I216" s="7"/>
      <c r="J216" s="7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8" t="s">
        <v>0</v>
      </c>
      <c r="B217" s="19" t="s">
        <v>1</v>
      </c>
      <c r="C217" s="20" t="s">
        <v>2</v>
      </c>
      <c r="D217" s="19" t="s">
        <v>3</v>
      </c>
      <c r="E217" s="19" t="s">
        <v>4</v>
      </c>
      <c r="F217" s="20" t="s">
        <v>213</v>
      </c>
      <c r="G217" s="20" t="s">
        <v>214</v>
      </c>
      <c r="H217" s="20" t="s">
        <v>215</v>
      </c>
      <c r="I217" s="20" t="s">
        <v>8</v>
      </c>
      <c r="J217" s="18" t="s">
        <v>9</v>
      </c>
      <c r="K217" s="18" t="s">
        <v>10</v>
      </c>
      <c r="L217" s="20" t="s">
        <v>11</v>
      </c>
      <c r="M217" s="20" t="s">
        <v>12</v>
      </c>
      <c r="N217" s="20" t="s">
        <v>13</v>
      </c>
      <c r="O217" s="19" t="s">
        <v>14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1">
        <v>81</v>
      </c>
      <c r="B218" s="20" t="s">
        <v>15</v>
      </c>
      <c r="C218" s="22">
        <v>-399.46321180000001</v>
      </c>
      <c r="D218" s="22">
        <v>0.10244225</v>
      </c>
      <c r="E218" s="22">
        <v>7.0077029999999998E-2</v>
      </c>
      <c r="F218" s="23"/>
      <c r="G218" s="23"/>
      <c r="H218" s="19"/>
      <c r="I218" s="20" t="s">
        <v>16</v>
      </c>
      <c r="J218" s="21" t="s">
        <v>592</v>
      </c>
      <c r="K218" s="21" t="s">
        <v>17</v>
      </c>
      <c r="L218" s="20" t="s">
        <v>17</v>
      </c>
      <c r="M218" s="20" t="s">
        <v>17</v>
      </c>
      <c r="N218" s="24" t="s">
        <v>180</v>
      </c>
      <c r="O218" s="24" t="s">
        <v>216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9"/>
      <c r="B219" s="20" t="s">
        <v>16</v>
      </c>
      <c r="C219" s="22">
        <v>-548.49698747000002</v>
      </c>
      <c r="D219" s="22">
        <v>6.5498400000000003E-3</v>
      </c>
      <c r="E219" s="22">
        <v>-1.7724340000000002E-2</v>
      </c>
      <c r="F219" s="23"/>
      <c r="G219" s="23"/>
      <c r="H219" s="23"/>
      <c r="I219" s="19"/>
      <c r="J219" s="19"/>
      <c r="K219" s="19"/>
      <c r="L219" s="19"/>
      <c r="M219" s="19"/>
      <c r="N219" s="25" t="s">
        <v>182</v>
      </c>
      <c r="O219" s="19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9"/>
      <c r="B220" s="20" t="s">
        <v>21</v>
      </c>
      <c r="C220" s="22">
        <v>-399.55528450000003</v>
      </c>
      <c r="D220" s="22">
        <v>0.10328408</v>
      </c>
      <c r="E220" s="22">
        <v>7.1469240000000003E-2</v>
      </c>
      <c r="F220" s="23"/>
      <c r="G220" s="23"/>
      <c r="H220" s="23"/>
      <c r="I220" s="19"/>
      <c r="J220" s="19"/>
      <c r="K220" s="19"/>
      <c r="L220" s="19"/>
      <c r="M220" s="19"/>
      <c r="N220" s="24" t="s">
        <v>183</v>
      </c>
      <c r="O220" s="19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9"/>
      <c r="B221" s="20" t="s">
        <v>22</v>
      </c>
      <c r="C221" s="23">
        <f t="shared" ref="C221:E221" si="36">C218+C219</f>
        <v>-947.96019926999998</v>
      </c>
      <c r="D221" s="23">
        <f t="shared" si="36"/>
        <v>0.10899209</v>
      </c>
      <c r="E221" s="23">
        <f t="shared" si="36"/>
        <v>5.2352689999999993E-2</v>
      </c>
      <c r="F221" s="26">
        <f>(C221-C221)*627.509608030592</f>
        <v>0</v>
      </c>
      <c r="G221" s="26">
        <f>(C221+D221-C221-D221)*627.509608030592</f>
        <v>9.535747480436648E-12</v>
      </c>
      <c r="H221" s="26">
        <f>(C221+E221-C221-E221)*627.509608030592</f>
        <v>1.2949457993981093E-11</v>
      </c>
      <c r="I221" s="19"/>
      <c r="J221" s="27" t="s">
        <v>217</v>
      </c>
      <c r="K221" s="19"/>
      <c r="L221" s="19"/>
      <c r="M221" s="19"/>
      <c r="N221" s="19"/>
      <c r="O221" s="19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9"/>
      <c r="B222" s="19" t="s">
        <v>23</v>
      </c>
      <c r="C222" s="22">
        <v>-947.97440932999996</v>
      </c>
      <c r="D222" s="22">
        <v>0.11039902</v>
      </c>
      <c r="E222" s="22">
        <v>7.1452109999999999E-2</v>
      </c>
      <c r="F222" s="26">
        <f>(C222-C221)*627.509608030592</f>
        <v>-8.9169491806799925</v>
      </c>
      <c r="G222" s="26">
        <f>(C222+D222-C221-D221)*627.509608030592</f>
        <v>-8.0340870878250783</v>
      </c>
      <c r="H222" s="26">
        <f>(C222+E222-C221-E221)*627.509608030592</f>
        <v>3.0681203771289169</v>
      </c>
      <c r="I222" s="19"/>
      <c r="J222" s="19"/>
      <c r="K222" s="19"/>
      <c r="L222" s="19"/>
      <c r="M222" s="19"/>
      <c r="N222" s="24" t="s">
        <v>184</v>
      </c>
      <c r="O222" s="19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9"/>
      <c r="B223" s="19" t="s">
        <v>25</v>
      </c>
      <c r="C223" s="22"/>
      <c r="D223" s="22"/>
      <c r="E223" s="22"/>
      <c r="F223" s="26">
        <f>(C223-C221)*627.509608030592</f>
        <v>594854.13307251956</v>
      </c>
      <c r="G223" s="26">
        <f>(C223+D223-C221-D221)*627.509608030592</f>
        <v>594785.73948884523</v>
      </c>
      <c r="H223" s="26">
        <f>(C223+E223-C221-E221)*627.509608030592</f>
        <v>594821.28125653823</v>
      </c>
      <c r="I223" s="19"/>
      <c r="J223" s="19"/>
      <c r="K223" s="19"/>
      <c r="L223" s="19"/>
      <c r="M223" s="19"/>
      <c r="N223" s="24"/>
      <c r="O223" s="19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9"/>
      <c r="B224" s="19" t="s">
        <v>27</v>
      </c>
      <c r="C224" s="28">
        <v>-948.00607668999999</v>
      </c>
      <c r="D224" s="28">
        <v>0.11293243</v>
      </c>
      <c r="E224" s="28">
        <v>7.742077E-2</v>
      </c>
      <c r="F224" s="26">
        <f>(C224-C221)*627.509608030592</f>
        <v>-28.788521841661563</v>
      </c>
      <c r="G224" s="26">
        <f>(C224+D224-C221-D221)*627.509608030592</f>
        <v>-26.31592063275383</v>
      </c>
      <c r="H224" s="26">
        <f>(C224+E224-C221-E221)*627.509608030592</f>
        <v>-13.058060786779931</v>
      </c>
      <c r="I224" s="19"/>
      <c r="J224" s="19"/>
      <c r="K224" s="19"/>
      <c r="L224" s="19"/>
      <c r="M224" s="19"/>
      <c r="N224" s="24" t="s">
        <v>186</v>
      </c>
      <c r="O224" s="19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9"/>
      <c r="B225" s="19" t="s">
        <v>29</v>
      </c>
      <c r="C225" s="22"/>
      <c r="D225" s="22"/>
      <c r="E225" s="22"/>
      <c r="F225" s="26">
        <f>(C225-C221)*627.509608030592</f>
        <v>594854.13307251956</v>
      </c>
      <c r="G225" s="26">
        <f>(C225+D225-C221-D221)*627.509608030592</f>
        <v>594785.73948884523</v>
      </c>
      <c r="H225" s="26">
        <f>(C225+E225-C221-E221)*627.509608030592</f>
        <v>594821.28125653823</v>
      </c>
      <c r="I225" s="19"/>
      <c r="J225" s="19"/>
      <c r="K225" s="19"/>
      <c r="L225" s="19"/>
      <c r="M225" s="19"/>
      <c r="N225" s="24"/>
      <c r="O225" s="19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9"/>
      <c r="B226" s="19" t="s">
        <v>31</v>
      </c>
      <c r="C226" s="22">
        <v>-948.06247460999998</v>
      </c>
      <c r="D226" s="22">
        <v>0.11085705999999999</v>
      </c>
      <c r="E226" s="22">
        <v>7.1717890000000006E-2</v>
      </c>
      <c r="F226" s="26">
        <f>(C226-C221)*627.509608030592</f>
        <v>-64.178758514599039</v>
      </c>
      <c r="G226" s="26">
        <f>(C226+D226-C221-D221)*627.509608030592</f>
        <v>-63.008471920945432</v>
      </c>
      <c r="H226" s="26">
        <f>(C226+E226-C221-E221)*627.509608030592</f>
        <v>-52.026909453199316</v>
      </c>
      <c r="I226" s="19"/>
      <c r="J226" s="19"/>
      <c r="K226" s="19"/>
      <c r="L226" s="19"/>
      <c r="M226" s="19"/>
      <c r="N226" s="24" t="s">
        <v>188</v>
      </c>
      <c r="O226" s="19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9"/>
      <c r="B227" s="19" t="s">
        <v>33</v>
      </c>
      <c r="C227" s="23">
        <f t="shared" ref="C227:E227" si="37">C219+C220</f>
        <v>-948.05227196999999</v>
      </c>
      <c r="D227" s="23">
        <f t="shared" si="37"/>
        <v>0.10983392</v>
      </c>
      <c r="E227" s="23">
        <f t="shared" si="37"/>
        <v>5.3744899999999998E-2</v>
      </c>
      <c r="F227" s="26">
        <f>(C227-C221)*627.509608030592</f>
        <v>-57.77650388732895</v>
      </c>
      <c r="G227" s="26">
        <f>(C227+D227-C221-D221)*627.509608030592</f>
        <v>-57.248247473982836</v>
      </c>
      <c r="H227" s="26">
        <f>(C227+E227-C221-E221)*627.509608030592</f>
        <v>-56.902878735951703</v>
      </c>
      <c r="I227" s="19"/>
      <c r="J227" s="29"/>
      <c r="K227" s="19"/>
      <c r="L227" s="19"/>
      <c r="M227" s="19"/>
      <c r="N227" s="19"/>
      <c r="O227" s="19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 t="s">
        <v>0</v>
      </c>
      <c r="B229" s="2" t="s">
        <v>1</v>
      </c>
      <c r="C229" s="3" t="s">
        <v>2</v>
      </c>
      <c r="D229" s="2" t="s">
        <v>3</v>
      </c>
      <c r="E229" s="2" t="s">
        <v>4</v>
      </c>
      <c r="F229" s="3" t="s">
        <v>218</v>
      </c>
      <c r="G229" s="3" t="s">
        <v>219</v>
      </c>
      <c r="H229" s="3" t="s">
        <v>220</v>
      </c>
      <c r="I229" s="3" t="s">
        <v>8</v>
      </c>
      <c r="J229" s="1" t="s">
        <v>9</v>
      </c>
      <c r="K229" s="1" t="s">
        <v>10</v>
      </c>
      <c r="L229" s="3" t="s">
        <v>11</v>
      </c>
      <c r="M229" s="3" t="s">
        <v>12</v>
      </c>
      <c r="N229" s="3" t="s">
        <v>13</v>
      </c>
      <c r="O229" s="2" t="s">
        <v>14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9">
        <v>82</v>
      </c>
      <c r="B230" s="3" t="s">
        <v>15</v>
      </c>
      <c r="C230" s="10">
        <v>-399.32346508000001</v>
      </c>
      <c r="D230" s="10">
        <v>0.10382118999999999</v>
      </c>
      <c r="E230" s="10">
        <v>7.1838899999999997E-2</v>
      </c>
      <c r="F230" s="4"/>
      <c r="G230" s="4"/>
      <c r="H230" s="2"/>
      <c r="I230" s="3" t="s">
        <v>16</v>
      </c>
      <c r="J230" s="9" t="s">
        <v>779</v>
      </c>
      <c r="K230" s="9" t="s">
        <v>17</v>
      </c>
      <c r="L230" s="3" t="s">
        <v>17</v>
      </c>
      <c r="M230" s="109" t="s">
        <v>17</v>
      </c>
      <c r="N230" s="12" t="s">
        <v>221</v>
      </c>
      <c r="O230" s="30" t="s">
        <v>222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5"/>
      <c r="B231" s="3" t="s">
        <v>16</v>
      </c>
      <c r="C231" s="10">
        <v>-548.30636493999998</v>
      </c>
      <c r="D231" s="10">
        <v>5.2260199999999996E-3</v>
      </c>
      <c r="E231" s="10">
        <v>-1.9385820000000002E-2</v>
      </c>
      <c r="F231" s="4"/>
      <c r="G231" s="4"/>
      <c r="H231" s="4"/>
      <c r="I231" s="2"/>
      <c r="J231" s="2"/>
      <c r="K231" s="2"/>
      <c r="L231" s="2"/>
      <c r="M231" s="2"/>
      <c r="N231" s="12" t="s">
        <v>223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5"/>
      <c r="B232" s="3" t="s">
        <v>21</v>
      </c>
      <c r="C232" s="10">
        <v>-399.41147784999998</v>
      </c>
      <c r="D232" s="10">
        <v>0.10464018999999999</v>
      </c>
      <c r="E232" s="10">
        <v>7.2853539999999994E-2</v>
      </c>
      <c r="F232" s="4"/>
      <c r="G232" s="4"/>
      <c r="H232" s="4"/>
      <c r="I232" s="2"/>
      <c r="J232" s="2"/>
      <c r="K232" s="2"/>
      <c r="L232" s="2"/>
      <c r="M232" s="2"/>
      <c r="N232" s="12" t="s">
        <v>224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5"/>
      <c r="B233" s="3" t="s">
        <v>22</v>
      </c>
      <c r="C233" s="4">
        <f t="shared" ref="C233:E233" si="38">C230+C231</f>
        <v>-947.62983001999999</v>
      </c>
      <c r="D233" s="4">
        <f t="shared" si="38"/>
        <v>0.10904720999999999</v>
      </c>
      <c r="E233" s="4">
        <f t="shared" si="38"/>
        <v>5.2453079999999999E-2</v>
      </c>
      <c r="F233" s="6">
        <f>(C233-C233)*627.509608030592</f>
        <v>0</v>
      </c>
      <c r="G233" s="6">
        <f>(C233+D233-C233-D233)*627.509608030592</f>
        <v>-1.7861021079795039E-11</v>
      </c>
      <c r="H233" s="6">
        <f>(C233+E233-C233-E233)*627.509608030592</f>
        <v>-2.2685499713732847E-11</v>
      </c>
      <c r="I233" s="2"/>
      <c r="J233" s="1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5"/>
      <c r="B234" s="2" t="s">
        <v>23</v>
      </c>
      <c r="C234" s="10">
        <v>-947.65181514000005</v>
      </c>
      <c r="D234" s="10">
        <v>0.11070185</v>
      </c>
      <c r="E234" s="10">
        <v>7.2366860000000005E-2</v>
      </c>
      <c r="F234" s="6">
        <f>(C234-C233)*627.509608030592</f>
        <v>-13.795874033747936</v>
      </c>
      <c r="G234" s="6">
        <f>(C234+D234-C233-D233)*627.509608030592</f>
        <v>-12.757571535881713</v>
      </c>
      <c r="H234" s="6">
        <f>(C234+E234-C233-E233)*627.509608030592</f>
        <v>-1.2997857515478581</v>
      </c>
      <c r="I234" s="2"/>
      <c r="J234" s="2"/>
      <c r="K234" s="2"/>
      <c r="L234" s="2"/>
      <c r="M234" s="2"/>
      <c r="N234" s="11" t="s">
        <v>225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5"/>
      <c r="B235" s="2" t="s">
        <v>25</v>
      </c>
      <c r="C235" s="10">
        <v>-947.65013830999999</v>
      </c>
      <c r="D235" s="10">
        <v>0.11064478</v>
      </c>
      <c r="E235" s="10">
        <v>7.3635019999999995E-2</v>
      </c>
      <c r="F235" s="6">
        <f>(C235-C233)*627.509608030592</f>
        <v>-12.743647097673266</v>
      </c>
      <c r="G235" s="6">
        <f>(C235+D235-C233-D233)*627.509608030592</f>
        <v>-11.741156573153228</v>
      </c>
      <c r="H235" s="6">
        <f>(C235+E235-C233-E233)*627.509608030592</f>
        <v>0.54822376904379799</v>
      </c>
      <c r="I235" s="2"/>
      <c r="J235" s="2"/>
      <c r="K235" s="2"/>
      <c r="L235" s="2"/>
      <c r="M235" s="2"/>
      <c r="N235" s="31" t="s">
        <v>185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5"/>
      <c r="B236" s="2" t="s">
        <v>27</v>
      </c>
      <c r="C236" s="10">
        <v>-947.69401832999995</v>
      </c>
      <c r="D236" s="13">
        <v>0.11288922999999999</v>
      </c>
      <c r="E236" s="13">
        <v>7.6974470000000003E-2</v>
      </c>
      <c r="F236" s="6">
        <f>(C236-C233)*627.509608030592</f>
        <v>-40.278781248223012</v>
      </c>
      <c r="G236" s="6">
        <f>(C236+D236-C233-D233)*627.509608030592</f>
        <v>-37.867876784008274</v>
      </c>
      <c r="H236" s="6">
        <f>(C236+E236-C233-E233)*627.509608030592</f>
        <v>-24.891373420969078</v>
      </c>
      <c r="I236" s="2"/>
      <c r="J236" s="2"/>
      <c r="K236" s="2"/>
      <c r="L236" s="2"/>
      <c r="M236" s="2"/>
      <c r="N236" s="11" t="s">
        <v>226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5"/>
      <c r="B237" s="2" t="s">
        <v>29</v>
      </c>
      <c r="C237" s="10">
        <v>-947.63161173000003</v>
      </c>
      <c r="D237" s="10">
        <v>0.10884533</v>
      </c>
      <c r="E237" s="10">
        <v>7.1704080000000003E-2</v>
      </c>
      <c r="F237" s="6">
        <f>(C237-C233)*627.509608030592</f>
        <v>-1.1180401437528491</v>
      </c>
      <c r="G237" s="6">
        <f>(C237+D237-C233-D233)*627.509608030592</f>
        <v>-1.2447217834168582</v>
      </c>
      <c r="H237" s="6">
        <f>(C237+E237-C233-E233)*627.509608030592</f>
        <v>10.962147320455191</v>
      </c>
      <c r="I237" s="2"/>
      <c r="J237" s="2"/>
      <c r="K237" s="2"/>
      <c r="L237" s="2"/>
      <c r="M237" s="2"/>
      <c r="N237" s="31" t="s">
        <v>187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5"/>
      <c r="B238" s="2" t="s">
        <v>31</v>
      </c>
      <c r="C238" s="10">
        <v>-947.73168598999996</v>
      </c>
      <c r="D238" s="10">
        <v>0.11103092000000001</v>
      </c>
      <c r="E238" s="10">
        <v>7.1809380000000006E-2</v>
      </c>
      <c r="F238" s="6">
        <f>(C238-C233)*627.509608030592</f>
        <v>-63.915599810259508</v>
      </c>
      <c r="G238" s="6">
        <f>(C238+D238-C233-D233)*627.509608030592</f>
        <v>-62.670802725737019</v>
      </c>
      <c r="H238" s="6">
        <f>(C238+E238-C233-E233)*627.509608030592</f>
        <v>-51.769335584342862</v>
      </c>
      <c r="I238" s="2"/>
      <c r="J238" s="2"/>
      <c r="K238" s="2"/>
      <c r="L238" s="2"/>
      <c r="M238" s="2"/>
      <c r="N238" s="12" t="s">
        <v>227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5"/>
      <c r="B239" s="2" t="s">
        <v>33</v>
      </c>
      <c r="C239" s="4">
        <f t="shared" ref="C239:E239" si="39">C231+C232</f>
        <v>-947.71784278999996</v>
      </c>
      <c r="D239" s="4">
        <f t="shared" si="39"/>
        <v>0.10986620999999999</v>
      </c>
      <c r="E239" s="4">
        <f t="shared" si="39"/>
        <v>5.3467719999999996E-2</v>
      </c>
      <c r="F239" s="6">
        <f>(C239-C233)*627.509608030592</f>
        <v>-55.228858804372543</v>
      </c>
      <c r="G239" s="6">
        <f>(C239+D239-C233-D233)*627.509608030592</f>
        <v>-54.714928435426792</v>
      </c>
      <c r="H239" s="6">
        <f>(C239+E239-C233-E233)*627.509608030592</f>
        <v>-54.592162455706863</v>
      </c>
      <c r="I239" s="2"/>
      <c r="J239" s="7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7"/>
      <c r="E240" s="7"/>
      <c r="F240" s="7"/>
      <c r="G240" s="7"/>
      <c r="H240" s="7"/>
      <c r="I240" s="7"/>
      <c r="J240" s="7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 t="s">
        <v>0</v>
      </c>
      <c r="B241" s="2" t="s">
        <v>1</v>
      </c>
      <c r="C241" s="3" t="s">
        <v>2</v>
      </c>
      <c r="D241" s="2" t="s">
        <v>3</v>
      </c>
      <c r="E241" s="2" t="s">
        <v>4</v>
      </c>
      <c r="F241" s="3" t="s">
        <v>228</v>
      </c>
      <c r="G241" s="3" t="s">
        <v>229</v>
      </c>
      <c r="H241" s="3" t="s">
        <v>230</v>
      </c>
      <c r="I241" s="3" t="s">
        <v>8</v>
      </c>
      <c r="J241" s="1" t="s">
        <v>9</v>
      </c>
      <c r="K241" s="1" t="s">
        <v>10</v>
      </c>
      <c r="L241" s="3" t="s">
        <v>11</v>
      </c>
      <c r="M241" s="3" t="s">
        <v>12</v>
      </c>
      <c r="N241" s="3" t="s">
        <v>13</v>
      </c>
      <c r="O241" s="2" t="s">
        <v>14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9">
        <v>83</v>
      </c>
      <c r="B242" s="3" t="s">
        <v>15</v>
      </c>
      <c r="C242" s="10">
        <v>-399.56007491999998</v>
      </c>
      <c r="D242" s="10">
        <v>0.10248483</v>
      </c>
      <c r="E242" s="10">
        <v>7.0248140000000001E-2</v>
      </c>
      <c r="F242" s="4"/>
      <c r="G242" s="4"/>
      <c r="H242" s="2"/>
      <c r="I242" s="3" t="s">
        <v>16</v>
      </c>
      <c r="J242" s="9" t="s">
        <v>591</v>
      </c>
      <c r="K242" s="9" t="s">
        <v>17</v>
      </c>
      <c r="L242" s="3" t="s">
        <v>17</v>
      </c>
      <c r="M242" s="109" t="s">
        <v>17</v>
      </c>
      <c r="N242" s="12" t="s">
        <v>221</v>
      </c>
      <c r="O242" s="32" t="s">
        <v>593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5"/>
      <c r="B243" s="3" t="s">
        <v>16</v>
      </c>
      <c r="C243" s="10">
        <v>-548.57119906000003</v>
      </c>
      <c r="D243" s="10">
        <v>6.6383199999999996E-3</v>
      </c>
      <c r="E243" s="10">
        <v>-1.7608289999999999E-2</v>
      </c>
      <c r="F243" s="4"/>
      <c r="G243" s="4"/>
      <c r="H243" s="4"/>
      <c r="I243" s="2"/>
      <c r="J243" s="2"/>
      <c r="K243" s="2"/>
      <c r="L243" s="2"/>
      <c r="M243" s="2"/>
      <c r="N243" s="12" t="s">
        <v>223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5"/>
      <c r="B244" s="3" t="s">
        <v>21</v>
      </c>
      <c r="C244" s="10">
        <v>-399.65283362000002</v>
      </c>
      <c r="D244" s="10">
        <v>0.10341148999999999</v>
      </c>
      <c r="E244" s="10">
        <v>7.1653549999999996E-2</v>
      </c>
      <c r="F244" s="4"/>
      <c r="G244" s="4"/>
      <c r="H244" s="4"/>
      <c r="I244" s="2"/>
      <c r="J244" s="2"/>
      <c r="K244" s="2"/>
      <c r="L244" s="2"/>
      <c r="M244" s="2"/>
      <c r="N244" s="12" t="s">
        <v>224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5"/>
      <c r="B245" s="3" t="s">
        <v>22</v>
      </c>
      <c r="C245" s="4">
        <f t="shared" ref="C245:E245" si="40">C242+C243</f>
        <v>-948.13127398000006</v>
      </c>
      <c r="D245" s="4">
        <f t="shared" si="40"/>
        <v>0.10912315</v>
      </c>
      <c r="E245" s="4">
        <f t="shared" si="40"/>
        <v>5.2639850000000002E-2</v>
      </c>
      <c r="F245" s="6">
        <f>(C245-C245)*627.509608030592</f>
        <v>0</v>
      </c>
      <c r="G245" s="6">
        <f>(C245+D245-C245-D245)*627.509608030592</f>
        <v>-2.5463493728581516E-11</v>
      </c>
      <c r="H245" s="6">
        <f>(C245+E245-C245-E245)*627.509608030592</f>
        <v>-5.4079444615079078E-12</v>
      </c>
      <c r="I245" s="2"/>
      <c r="J245" s="1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5"/>
      <c r="B246" s="2" t="s">
        <v>23</v>
      </c>
      <c r="C246" s="10">
        <v>-948.14288019000003</v>
      </c>
      <c r="D246" s="10">
        <v>0.11053179</v>
      </c>
      <c r="E246" s="10">
        <v>7.1747089999999999E-2</v>
      </c>
      <c r="F246" s="6">
        <f>(C246-C245)*627.509608030592</f>
        <v>-7.283008287800711</v>
      </c>
      <c r="G246" s="6">
        <f>(C246+D246-C245-D245)*627.509608030592</f>
        <v>-6.3990731535559124</v>
      </c>
      <c r="H246" s="6">
        <f>(C246+E246-C245-E245)*627.509608030592</f>
        <v>4.7069683951650418</v>
      </c>
      <c r="I246" s="2"/>
      <c r="J246" s="2"/>
      <c r="K246" s="2"/>
      <c r="L246" s="2"/>
      <c r="M246" s="2"/>
      <c r="N246" s="11" t="s">
        <v>225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5"/>
      <c r="B247" s="2" t="s">
        <v>25</v>
      </c>
      <c r="C247" s="10">
        <v>-948.13023050000004</v>
      </c>
      <c r="D247" s="10">
        <v>0.11053834999999999</v>
      </c>
      <c r="E247" s="10">
        <v>7.4108779999999999E-2</v>
      </c>
      <c r="F247" s="6">
        <f>(C247-C245)*627.509608030592</f>
        <v>0.65479372580105955</v>
      </c>
      <c r="G247" s="6">
        <f>(C247+D247-C245-D245)*627.509608030592</f>
        <v>1.5428453230584378</v>
      </c>
      <c r="H247" s="6">
        <f>(C247+E247-C245-E245)*627.509608030592</f>
        <v>14.126753574912463</v>
      </c>
      <c r="I247" s="2"/>
      <c r="J247" s="2"/>
      <c r="K247" s="2"/>
      <c r="L247" s="2"/>
      <c r="M247" s="2"/>
      <c r="N247" s="31" t="s">
        <v>231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5"/>
      <c r="B248" s="2" t="s">
        <v>27</v>
      </c>
      <c r="C248" s="10">
        <v>-948.16985239999997</v>
      </c>
      <c r="D248" s="13">
        <v>0.11305031</v>
      </c>
      <c r="E248" s="13">
        <v>7.7594830000000004E-2</v>
      </c>
      <c r="F248" s="6">
        <f>(C248-C245)*627.509608030592</f>
        <v>-24.208329212581795</v>
      </c>
      <c r="G248" s="6">
        <f>(C248+D248-C245-D245)*627.509608030592</f>
        <v>-21.743998580340573</v>
      </c>
      <c r="H248" s="6">
        <f>(C248+E248-C245-E245)*627.509608030592</f>
        <v>-8.5488394944002124</v>
      </c>
      <c r="I248" s="2"/>
      <c r="J248" s="2"/>
      <c r="K248" s="2"/>
      <c r="L248" s="2"/>
      <c r="M248" s="2"/>
      <c r="N248" s="11" t="s">
        <v>226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5"/>
      <c r="B249" s="2" t="s">
        <v>29</v>
      </c>
      <c r="C249" s="10">
        <v>-948.128693</v>
      </c>
      <c r="D249" s="10">
        <v>0.10980258</v>
      </c>
      <c r="E249" s="10">
        <v>7.3464570000000007E-2</v>
      </c>
      <c r="F249" s="6">
        <f>(C249-C245)*627.509608030592</f>
        <v>1.6195897481734345</v>
      </c>
      <c r="G249" s="6">
        <f>(C249+D249-C245-D245)*627.509608030592</f>
        <v>2.0459386011265757</v>
      </c>
      <c r="H249" s="6">
        <f>(C249+E249-C245-E245)*627.509608030592</f>
        <v>14.687301632755135</v>
      </c>
      <c r="I249" s="2"/>
      <c r="J249" s="2"/>
      <c r="K249" s="2"/>
      <c r="L249" s="2"/>
      <c r="M249" s="2"/>
      <c r="N249" s="31" t="s">
        <v>187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5"/>
      <c r="B250" s="2" t="s">
        <v>31</v>
      </c>
      <c r="C250" s="10">
        <v>-948.23049528000001</v>
      </c>
      <c r="D250" s="10">
        <v>0.11087556</v>
      </c>
      <c r="E250" s="10">
        <v>7.0963509999999994E-2</v>
      </c>
      <c r="F250" s="6">
        <f>(C250-C245)*627.509608030592</f>
        <v>-62.262319071256762</v>
      </c>
      <c r="G250" s="6">
        <f>(C250+D250-C245-D245)*627.509608030592</f>
        <v>-61.162664959076729</v>
      </c>
      <c r="H250" s="6">
        <f>(C250+E250-C245-E245)*627.509608030592</f>
        <v>-50.764046366998585</v>
      </c>
      <c r="I250" s="2"/>
      <c r="J250" s="2"/>
      <c r="K250" s="2"/>
      <c r="L250" s="2"/>
      <c r="M250" s="2"/>
      <c r="N250" s="12" t="s">
        <v>227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5"/>
      <c r="B251" s="2" t="s">
        <v>33</v>
      </c>
      <c r="C251" s="4">
        <f t="shared" ref="C251:E251" si="41">C243+C244</f>
        <v>-948.22403268000005</v>
      </c>
      <c r="D251" s="4">
        <f t="shared" si="41"/>
        <v>0.11004981</v>
      </c>
      <c r="E251" s="4">
        <f t="shared" si="41"/>
        <v>5.4045259999999998E-2</v>
      </c>
      <c r="F251" s="6">
        <f>(C251-C245)*627.509608030592</f>
        <v>-58.206975478421192</v>
      </c>
      <c r="G251" s="6">
        <f>(C251+D251-C245-D245)*627.509608030592</f>
        <v>-57.625487425066119</v>
      </c>
      <c r="H251" s="6">
        <f>(C251+E251-C245-E245)*627.509608030592</f>
        <v>-57.325067200228673</v>
      </c>
      <c r="I251" s="2"/>
      <c r="J251" s="7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7"/>
      <c r="E252" s="7"/>
      <c r="F252" s="7"/>
      <c r="G252" s="7"/>
      <c r="H252" s="7"/>
      <c r="I252" s="7"/>
      <c r="J252" s="7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 t="s">
        <v>0</v>
      </c>
      <c r="B253" s="2" t="s">
        <v>1</v>
      </c>
      <c r="C253" s="3" t="s">
        <v>2</v>
      </c>
      <c r="D253" s="2" t="s">
        <v>3</v>
      </c>
      <c r="E253" s="2" t="s">
        <v>4</v>
      </c>
      <c r="F253" s="3" t="s">
        <v>232</v>
      </c>
      <c r="G253" s="3" t="s">
        <v>233</v>
      </c>
      <c r="H253" s="3" t="s">
        <v>234</v>
      </c>
      <c r="I253" s="3" t="s">
        <v>8</v>
      </c>
      <c r="J253" s="1" t="s">
        <v>9</v>
      </c>
      <c r="K253" s="1" t="s">
        <v>10</v>
      </c>
      <c r="L253" s="3" t="s">
        <v>11</v>
      </c>
      <c r="M253" s="3" t="s">
        <v>12</v>
      </c>
      <c r="N253" s="3" t="s">
        <v>13</v>
      </c>
      <c r="O253" s="2" t="s">
        <v>14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9">
        <v>84</v>
      </c>
      <c r="B254" s="3" t="s">
        <v>15</v>
      </c>
      <c r="C254" s="10">
        <v>-399.56450168999999</v>
      </c>
      <c r="D254" s="10">
        <v>0.10240978000000001</v>
      </c>
      <c r="E254" s="10">
        <v>7.0351289999999997E-2</v>
      </c>
      <c r="F254" s="4"/>
      <c r="G254" s="4"/>
      <c r="H254" s="2"/>
      <c r="I254" s="3" t="s">
        <v>16</v>
      </c>
      <c r="J254" s="9" t="s">
        <v>591</v>
      </c>
      <c r="K254" s="9" t="s">
        <v>50</v>
      </c>
      <c r="L254" s="3" t="s">
        <v>17</v>
      </c>
      <c r="M254" s="109" t="s">
        <v>17</v>
      </c>
      <c r="N254" s="12" t="s">
        <v>221</v>
      </c>
      <c r="O254" s="30" t="s">
        <v>594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5"/>
      <c r="B255" s="3" t="s">
        <v>16</v>
      </c>
      <c r="C255" s="10">
        <v>-548.57426497999995</v>
      </c>
      <c r="D255" s="10">
        <v>6.59459E-3</v>
      </c>
      <c r="E255" s="10">
        <v>-1.765941E-2</v>
      </c>
      <c r="F255" s="4"/>
      <c r="G255" s="4"/>
      <c r="H255" s="4"/>
      <c r="I255" s="2"/>
      <c r="J255" s="2"/>
      <c r="K255" s="2"/>
      <c r="L255" s="2"/>
      <c r="M255" s="2"/>
      <c r="N255" s="12" t="s">
        <v>223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5"/>
      <c r="B256" s="3" t="s">
        <v>21</v>
      </c>
      <c r="C256" s="10">
        <v>-399.65629876000003</v>
      </c>
      <c r="D256" s="10">
        <v>0.10327867</v>
      </c>
      <c r="E256" s="10">
        <v>7.1517979999999995E-2</v>
      </c>
      <c r="F256" s="4"/>
      <c r="G256" s="4"/>
      <c r="H256" s="4"/>
      <c r="I256" s="2"/>
      <c r="J256" s="2"/>
      <c r="K256" s="2"/>
      <c r="L256" s="2"/>
      <c r="M256" s="2"/>
      <c r="N256" s="12" t="s">
        <v>224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5"/>
      <c r="B257" s="3" t="s">
        <v>22</v>
      </c>
      <c r="C257" s="4">
        <f t="shared" ref="C257:E257" si="42">C254+C255</f>
        <v>-948.13876667</v>
      </c>
      <c r="D257" s="4">
        <f t="shared" si="42"/>
        <v>0.10900437</v>
      </c>
      <c r="E257" s="4">
        <f t="shared" si="42"/>
        <v>5.2691879999999996E-2</v>
      </c>
      <c r="F257" s="6">
        <f>(C257-C257)*627.509608030592</f>
        <v>0</v>
      </c>
      <c r="G257" s="6">
        <f>(C257+D257-C257-D257)*627.509608030592</f>
        <v>-1.2775289090228825E-11</v>
      </c>
      <c r="H257" s="6">
        <f>(C257+E257-C257-E257)*627.509608030592</f>
        <v>-1.5152694626447277E-12</v>
      </c>
      <c r="I257" s="2"/>
      <c r="J257" s="1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5"/>
      <c r="B258" s="2" t="s">
        <v>23</v>
      </c>
      <c r="C258" s="10">
        <v>-948.14861884000004</v>
      </c>
      <c r="D258" s="10">
        <v>0.1102905</v>
      </c>
      <c r="E258" s="10">
        <v>7.121603E-2</v>
      </c>
      <c r="F258" s="6">
        <f>(C258-C257)*627.509608030592</f>
        <v>-6.1823313349787945</v>
      </c>
      <c r="G258" s="6">
        <f>(C258+D258-C257-D257)*627.509608030592</f>
        <v>-5.3752724027903849</v>
      </c>
      <c r="H258" s="6">
        <f>(C258+E258-C257-E257)*627.509608030592</f>
        <v>5.4417507705957302</v>
      </c>
      <c r="I258" s="2"/>
      <c r="J258" s="2"/>
      <c r="K258" s="2"/>
      <c r="L258" s="2"/>
      <c r="M258" s="2"/>
      <c r="N258" s="11" t="s">
        <v>225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5"/>
      <c r="B259" s="2" t="s">
        <v>25</v>
      </c>
      <c r="C259" s="10">
        <v>-948.13612364000005</v>
      </c>
      <c r="D259" s="10">
        <v>0.11038597</v>
      </c>
      <c r="E259" s="10">
        <v>7.3949819999999999E-2</v>
      </c>
      <c r="F259" s="6">
        <f>(C259-C257)*627.509608030592</f>
        <v>1.6585267192783952</v>
      </c>
      <c r="G259" s="6">
        <f>(C259+D259-C257-D257)*627.509608030592</f>
        <v>2.5254939937575989</v>
      </c>
      <c r="H259" s="6">
        <f>(C259+E259-C257-E257)*627.509608030592</f>
        <v>14.998088316249227</v>
      </c>
      <c r="I259" s="2"/>
      <c r="J259" s="2"/>
      <c r="K259" s="2"/>
      <c r="L259" s="2"/>
      <c r="M259" s="2"/>
      <c r="N259" s="12" t="s">
        <v>235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5"/>
      <c r="B260" s="2" t="s">
        <v>27</v>
      </c>
      <c r="C260" s="10">
        <v>-948.17505410000001</v>
      </c>
      <c r="D260" s="13">
        <v>0.11286458000000001</v>
      </c>
      <c r="E260" s="13">
        <v>7.7372629999999998E-2</v>
      </c>
      <c r="F260" s="6">
        <f>(C260-C257)*627.509608030592</f>
        <v>-22.770710975747441</v>
      </c>
      <c r="G260" s="6">
        <f>(C260+D260-C257-D257)*627.509608030592</f>
        <v>-20.34839211176282</v>
      </c>
      <c r="H260" s="6">
        <f>(C260+E260-C257-E257)*627.509608030592</f>
        <v>-7.2833032173379442</v>
      </c>
      <c r="I260" s="2"/>
      <c r="J260" s="2"/>
      <c r="K260" s="2"/>
      <c r="L260" s="2"/>
      <c r="M260" s="2"/>
      <c r="N260" s="11" t="s">
        <v>226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5"/>
      <c r="B261" s="2" t="s">
        <v>29</v>
      </c>
      <c r="C261" s="10">
        <v>-948.13668331999997</v>
      </c>
      <c r="D261" s="10">
        <v>0.10979783999999999</v>
      </c>
      <c r="E261" s="10">
        <v>7.3610800000000004E-2</v>
      </c>
      <c r="F261" s="6">
        <f>(C261-C257)*627.509608030592</f>
        <v>1.3073221419035863</v>
      </c>
      <c r="G261" s="6">
        <f>(C261+D261-C257-D257)*627.509608030592</f>
        <v>1.8052321906225437</v>
      </c>
      <c r="H261" s="6">
        <f>(C261+E261-C257-E257)*627.509608030592</f>
        <v>14.434145431516294</v>
      </c>
      <c r="I261" s="2"/>
      <c r="J261" s="2"/>
      <c r="K261" s="2"/>
      <c r="L261" s="2"/>
      <c r="M261" s="2"/>
      <c r="N261" s="12" t="s">
        <v>236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5"/>
      <c r="B262" s="2" t="s">
        <v>31</v>
      </c>
      <c r="C262" s="10">
        <v>-948.23529268000004</v>
      </c>
      <c r="D262" s="10">
        <v>0.11056974999999999</v>
      </c>
      <c r="E262" s="10">
        <v>7.0574730000000002E-2</v>
      </c>
      <c r="F262" s="6">
        <f>(C262-C257)*627.509608030592</f>
        <v>-60.570998699886985</v>
      </c>
      <c r="G262" s="6">
        <f>(C262+D262-C257-D257)*627.509608030592</f>
        <v>-59.588707709688251</v>
      </c>
      <c r="H262" s="6">
        <f>(C262+E262-C257-E257)*627.509608030592</f>
        <v>-49.349338505932351</v>
      </c>
      <c r="I262" s="2"/>
      <c r="J262" s="2"/>
      <c r="K262" s="2"/>
      <c r="L262" s="2"/>
      <c r="M262" s="2"/>
      <c r="N262" s="12" t="s">
        <v>227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5"/>
      <c r="B263" s="2" t="s">
        <v>33</v>
      </c>
      <c r="C263" s="4">
        <f t="shared" ref="C263:E263" si="43">C255+C256</f>
        <v>-948.23056373999998</v>
      </c>
      <c r="D263" s="4">
        <f t="shared" si="43"/>
        <v>0.10987326</v>
      </c>
      <c r="E263" s="4">
        <f t="shared" si="43"/>
        <v>5.3858569999999995E-2</v>
      </c>
      <c r="F263" s="6">
        <f>(C263-C257)*627.509608030592</f>
        <v>-57.603543414046868</v>
      </c>
      <c r="G263" s="6">
        <f>(C263+D263-C257-D257)*627.509608030592</f>
        <v>-57.058306590742674</v>
      </c>
      <c r="H263" s="6">
        <f>(C263+E263-C257-E257)*627.509608030592</f>
        <v>-56.871434229460874</v>
      </c>
      <c r="I263" s="2"/>
      <c r="J263" s="7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7"/>
      <c r="E264" s="7"/>
      <c r="F264" s="7"/>
      <c r="G264" s="7"/>
      <c r="H264" s="7"/>
      <c r="I264" s="7"/>
      <c r="J264" s="7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33" t="s">
        <v>0</v>
      </c>
      <c r="B265" s="34" t="s">
        <v>1</v>
      </c>
      <c r="C265" s="34" t="s">
        <v>2</v>
      </c>
      <c r="D265" s="35" t="s">
        <v>3</v>
      </c>
      <c r="E265" s="35" t="s">
        <v>4</v>
      </c>
      <c r="F265" s="36" t="s">
        <v>237</v>
      </c>
      <c r="G265" s="36" t="s">
        <v>238</v>
      </c>
      <c r="H265" s="36" t="s">
        <v>239</v>
      </c>
      <c r="I265" s="35" t="s">
        <v>8</v>
      </c>
      <c r="J265" s="37" t="s">
        <v>9</v>
      </c>
      <c r="K265" s="33" t="s">
        <v>10</v>
      </c>
      <c r="L265" s="34" t="s">
        <v>11</v>
      </c>
      <c r="M265" s="34" t="s">
        <v>12</v>
      </c>
      <c r="N265" s="34" t="s">
        <v>13</v>
      </c>
      <c r="O265" s="34" t="s">
        <v>14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38">
        <v>85</v>
      </c>
      <c r="B266" s="34" t="s">
        <v>15</v>
      </c>
      <c r="C266" s="39">
        <v>-399.93558736</v>
      </c>
      <c r="D266" s="39">
        <v>0.10438269</v>
      </c>
      <c r="E266" s="39">
        <v>7.2622149999999996E-2</v>
      </c>
      <c r="F266" s="40"/>
      <c r="G266" s="40"/>
      <c r="H266" s="35"/>
      <c r="I266" s="35" t="s">
        <v>16</v>
      </c>
      <c r="J266" s="37" t="s">
        <v>776</v>
      </c>
      <c r="K266" s="33" t="s">
        <v>50</v>
      </c>
      <c r="L266" s="34" t="s">
        <v>17</v>
      </c>
      <c r="M266" s="34" t="s">
        <v>17</v>
      </c>
      <c r="N266" s="34" t="s">
        <v>240</v>
      </c>
      <c r="O266" s="41" t="s">
        <v>595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33"/>
      <c r="B267" s="34" t="s">
        <v>16</v>
      </c>
      <c r="C267" s="39">
        <v>-548.73112808999997</v>
      </c>
      <c r="D267" s="39">
        <v>7.2753599999999998E-3</v>
      </c>
      <c r="E267" s="39">
        <v>-1.6878379999999998E-2</v>
      </c>
      <c r="F267" s="40"/>
      <c r="G267" s="40"/>
      <c r="H267" s="40"/>
      <c r="I267" s="35"/>
      <c r="J267" s="35"/>
      <c r="K267" s="34"/>
      <c r="L267" s="34"/>
      <c r="M267" s="34"/>
      <c r="N267" s="34" t="s">
        <v>240</v>
      </c>
      <c r="O267" s="41" t="s">
        <v>596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33"/>
      <c r="B268" s="34" t="s">
        <v>21</v>
      </c>
      <c r="C268" s="39">
        <v>-400.03252379000003</v>
      </c>
      <c r="D268" s="39">
        <v>0.10476194</v>
      </c>
      <c r="E268" s="39">
        <v>7.2989670000000006E-2</v>
      </c>
      <c r="F268" s="40"/>
      <c r="G268" s="40"/>
      <c r="H268" s="40"/>
      <c r="I268" s="35"/>
      <c r="J268" s="35"/>
      <c r="K268" s="34"/>
      <c r="L268" s="34"/>
      <c r="M268" s="34"/>
      <c r="N268" s="34" t="s">
        <v>240</v>
      </c>
      <c r="O268" s="41" t="s">
        <v>597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33"/>
      <c r="B269" s="34" t="s">
        <v>22</v>
      </c>
      <c r="C269" s="42">
        <f t="shared" ref="C269:E269" si="44">C266+C267</f>
        <v>-948.66671544999997</v>
      </c>
      <c r="D269" s="42">
        <f t="shared" si="44"/>
        <v>0.11165804999999999</v>
      </c>
      <c r="E269" s="42">
        <f t="shared" si="44"/>
        <v>5.5743769999999998E-2</v>
      </c>
      <c r="F269" s="43">
        <f>(C269-C269)*627.509608030592</f>
        <v>0</v>
      </c>
      <c r="G269" s="43">
        <f>(C269+D269-C269-D269)*627.509608030592</f>
        <v>-2.5106447475889367E-11</v>
      </c>
      <c r="H269" s="43">
        <f>(C269+E269-C269-E269)*627.509608030592</f>
        <v>3.0845312854526587E-11</v>
      </c>
      <c r="I269" s="35"/>
      <c r="J269" s="35"/>
      <c r="K269" s="34"/>
      <c r="L269" s="34"/>
      <c r="M269" s="34"/>
      <c r="N269" s="34"/>
      <c r="O269" s="3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33"/>
      <c r="B270" s="34" t="s">
        <v>23</v>
      </c>
      <c r="C270" s="39">
        <v>-948.67702879000001</v>
      </c>
      <c r="D270" s="39">
        <v>0.11298080000000001</v>
      </c>
      <c r="E270" s="39">
        <v>7.3991420000000002E-2</v>
      </c>
      <c r="F270" s="43">
        <f>(C270-C269)*627.509608030592</f>
        <v>-6.4717199409105763</v>
      </c>
      <c r="G270" s="43">
        <f>(C270+D270-C269-D269)*627.509608030592</f>
        <v>-5.6416816069221802</v>
      </c>
      <c r="H270" s="43">
        <f>(C270+E270-C269-E269)*627.509608030592</f>
        <v>4.9788557580502033</v>
      </c>
      <c r="I270" s="35"/>
      <c r="J270" s="35"/>
      <c r="K270" s="34"/>
      <c r="L270" s="34"/>
      <c r="M270" s="34"/>
      <c r="N270" s="34" t="s">
        <v>240</v>
      </c>
      <c r="O270" s="41" t="s">
        <v>598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33"/>
      <c r="B271" s="34" t="s">
        <v>25</v>
      </c>
      <c r="C271" s="39">
        <v>-948.65745591999996</v>
      </c>
      <c r="D271" s="39">
        <v>0.11310793</v>
      </c>
      <c r="E271" s="39">
        <v>7.6145640000000001E-2</v>
      </c>
      <c r="F271" s="43">
        <f>(C271-C269)*627.509608030592</f>
        <v>5.8104440408528113</v>
      </c>
      <c r="G271" s="43">
        <f>(C271+D271-C269-D269)*627.509608030592</f>
        <v>6.7202576713163227</v>
      </c>
      <c r="H271" s="43">
        <f>(C271+E271-C269-E269)*627.509608030592</f>
        <v>18.612813487675126</v>
      </c>
      <c r="I271" s="35"/>
      <c r="J271" s="35"/>
      <c r="K271" s="34"/>
      <c r="L271" s="34"/>
      <c r="M271" s="34"/>
      <c r="N271" s="34" t="s">
        <v>240</v>
      </c>
      <c r="O271" s="41" t="s">
        <v>599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33"/>
      <c r="B272" s="34" t="s">
        <v>27</v>
      </c>
      <c r="C272" s="42">
        <v>-948.71165865</v>
      </c>
      <c r="D272" s="42">
        <v>0.11611267</v>
      </c>
      <c r="E272" s="42">
        <v>8.0964120000000001E-2</v>
      </c>
      <c r="F272" s="43">
        <f>(C272-C269)*627.509608030592</f>
        <v>-28.202289815662002</v>
      </c>
      <c r="G272" s="43">
        <f>(C272+D272-C269-D269)*627.509608030592</f>
        <v>-25.406972965532496</v>
      </c>
      <c r="H272" s="43">
        <f>(C272+E272-C269-E269)*627.509608030592</f>
        <v>-12.376277872782728</v>
      </c>
      <c r="I272" s="35"/>
      <c r="J272" s="35"/>
      <c r="K272" s="34"/>
      <c r="L272" s="34"/>
      <c r="M272" s="34"/>
      <c r="N272" s="34" t="s">
        <v>240</v>
      </c>
      <c r="O272" s="44" t="s">
        <v>600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33"/>
      <c r="B273" s="34" t="s">
        <v>29</v>
      </c>
      <c r="C273" s="39">
        <v>-948.65704087999995</v>
      </c>
      <c r="D273" s="39">
        <v>0.11217974</v>
      </c>
      <c r="E273" s="39">
        <v>7.6101740000000001E-2</v>
      </c>
      <c r="F273" s="43">
        <f>(C273-C269)*627.509608030592</f>
        <v>6.0708856285743078</v>
      </c>
      <c r="G273" s="43">
        <f>(C273+D273-C269-D269)*627.509608030592</f>
        <v>6.3982511159801101</v>
      </c>
      <c r="H273" s="43">
        <f>(C273+E273-C269-E269)*627.509608030592</f>
        <v>18.845707403580889</v>
      </c>
      <c r="I273" s="35"/>
      <c r="J273" s="35"/>
      <c r="K273" s="34"/>
      <c r="L273" s="34"/>
      <c r="M273" s="34"/>
      <c r="N273" s="34" t="s">
        <v>240</v>
      </c>
      <c r="O273" s="45" t="s">
        <v>601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33"/>
      <c r="B274" s="34" t="s">
        <v>31</v>
      </c>
      <c r="C274" s="39">
        <v>-948.76918588000001</v>
      </c>
      <c r="D274" s="39">
        <v>0.11277174</v>
      </c>
      <c r="E274" s="39">
        <v>7.3954740000000005E-2</v>
      </c>
      <c r="F274" s="43">
        <f>(C274-C269)*627.509608030592</f>
        <v>-64.301179364050938</v>
      </c>
      <c r="G274" s="43">
        <f>(C274+D274-C269-D269)*627.509608030592</f>
        <v>-63.602328188701527</v>
      </c>
      <c r="H274" s="43">
        <f>(C274+E274-C269-E269)*627.509608030592</f>
        <v>-52.873620717508828</v>
      </c>
      <c r="I274" s="35"/>
      <c r="J274" s="35"/>
      <c r="K274" s="34"/>
      <c r="L274" s="34"/>
      <c r="M274" s="34"/>
      <c r="N274" s="34" t="s">
        <v>240</v>
      </c>
      <c r="O274" s="41" t="s">
        <v>602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33"/>
      <c r="B275" s="34" t="s">
        <v>33</v>
      </c>
      <c r="C275" s="42">
        <f t="shared" ref="C275:E275" si="45">C267+C268</f>
        <v>-948.76365188</v>
      </c>
      <c r="D275" s="42">
        <f t="shared" si="45"/>
        <v>0.11203729999999999</v>
      </c>
      <c r="E275" s="42">
        <f t="shared" si="45"/>
        <v>5.6111290000000008E-2</v>
      </c>
      <c r="F275" s="43">
        <f>(C275-C269)*627.509608030592</f>
        <v>-60.828541193202447</v>
      </c>
      <c r="G275" s="43">
        <f>(C275+D275-C269-D269)*627.509608030592</f>
        <v>-60.590558174358577</v>
      </c>
      <c r="H275" s="43">
        <f>(C275+E275-C269-E269)*627.509608030592</f>
        <v>-60.597918862065427</v>
      </c>
      <c r="I275" s="35"/>
      <c r="J275" s="35"/>
      <c r="K275" s="34"/>
      <c r="L275" s="34"/>
      <c r="M275" s="34"/>
      <c r="N275" s="34"/>
      <c r="O275" s="3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34"/>
      <c r="B276" s="34"/>
      <c r="C276" s="34"/>
      <c r="D276" s="35"/>
      <c r="E276" s="35"/>
      <c r="F276" s="35"/>
      <c r="G276" s="35"/>
      <c r="H276" s="35"/>
      <c r="I276" s="35"/>
      <c r="J276" s="35"/>
      <c r="K276" s="34"/>
      <c r="L276" s="34"/>
      <c r="M276" s="34"/>
      <c r="N276" s="34"/>
      <c r="O276" s="3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33" t="s">
        <v>0</v>
      </c>
      <c r="B277" s="34" t="s">
        <v>1</v>
      </c>
      <c r="C277" s="34" t="s">
        <v>2</v>
      </c>
      <c r="D277" s="35" t="s">
        <v>3</v>
      </c>
      <c r="E277" s="35" t="s">
        <v>4</v>
      </c>
      <c r="F277" s="36" t="s">
        <v>241</v>
      </c>
      <c r="G277" s="36" t="s">
        <v>242</v>
      </c>
      <c r="H277" s="36" t="s">
        <v>243</v>
      </c>
      <c r="I277" s="35" t="s">
        <v>8</v>
      </c>
      <c r="J277" s="37" t="s">
        <v>9</v>
      </c>
      <c r="K277" s="33" t="s">
        <v>10</v>
      </c>
      <c r="L277" s="34" t="s">
        <v>11</v>
      </c>
      <c r="M277" s="34" t="s">
        <v>12</v>
      </c>
      <c r="N277" s="34" t="s">
        <v>13</v>
      </c>
      <c r="O277" s="34" t="s">
        <v>14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38">
        <v>86</v>
      </c>
      <c r="B278" s="34" t="s">
        <v>15</v>
      </c>
      <c r="C278" s="39">
        <v>-399.93582954999999</v>
      </c>
      <c r="D278" s="39">
        <v>0.10437874</v>
      </c>
      <c r="E278" s="39">
        <v>7.2619050000000004E-2</v>
      </c>
      <c r="F278" s="40"/>
      <c r="G278" s="40"/>
      <c r="H278" s="35"/>
      <c r="I278" s="35" t="s">
        <v>16</v>
      </c>
      <c r="J278" s="37" t="s">
        <v>776</v>
      </c>
      <c r="K278" s="33" t="s">
        <v>75</v>
      </c>
      <c r="L278" s="34" t="s">
        <v>17</v>
      </c>
      <c r="M278" s="34" t="s">
        <v>17</v>
      </c>
      <c r="N278" s="34" t="s">
        <v>240</v>
      </c>
      <c r="O278" s="41" t="s">
        <v>603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33"/>
      <c r="B279" s="34" t="s">
        <v>16</v>
      </c>
      <c r="C279" s="39">
        <v>-548.73127563000003</v>
      </c>
      <c r="D279" s="39">
        <v>7.2724900000000004E-3</v>
      </c>
      <c r="E279" s="39">
        <v>-1.688164E-2</v>
      </c>
      <c r="F279" s="40"/>
      <c r="G279" s="40"/>
      <c r="H279" s="40"/>
      <c r="I279" s="35"/>
      <c r="J279" s="35"/>
      <c r="K279" s="34"/>
      <c r="L279" s="34"/>
      <c r="M279" s="34"/>
      <c r="N279" s="34" t="s">
        <v>240</v>
      </c>
      <c r="O279" s="46" t="s">
        <v>604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33"/>
      <c r="B280" s="34" t="s">
        <v>21</v>
      </c>
      <c r="C280" s="39">
        <v>-400.03267344</v>
      </c>
      <c r="D280" s="39">
        <v>0.10475635</v>
      </c>
      <c r="E280" s="39">
        <v>7.2983880000000001E-2</v>
      </c>
      <c r="F280" s="40"/>
      <c r="G280" s="40"/>
      <c r="H280" s="40"/>
      <c r="I280" s="35"/>
      <c r="J280" s="35"/>
      <c r="K280" s="34"/>
      <c r="L280" s="34"/>
      <c r="M280" s="34"/>
      <c r="N280" s="34" t="s">
        <v>240</v>
      </c>
      <c r="O280" s="41" t="s">
        <v>605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33"/>
      <c r="B281" s="34" t="s">
        <v>22</v>
      </c>
      <c r="C281" s="42">
        <f t="shared" ref="C281:E281" si="46">C278+C279</f>
        <v>-948.66710518000002</v>
      </c>
      <c r="D281" s="42">
        <f t="shared" si="46"/>
        <v>0.11165123</v>
      </c>
      <c r="E281" s="42">
        <f t="shared" si="46"/>
        <v>5.5737410000000001E-2</v>
      </c>
      <c r="F281" s="43">
        <f>(C281-C281)*627.509608030592</f>
        <v>0</v>
      </c>
      <c r="G281" s="43">
        <f>(C281+D281-C281-D281)*627.509608030592</f>
        <v>4.241012806367715E-12</v>
      </c>
      <c r="H281" s="43">
        <f>(C281+E281-C281-E281)*627.509608030592</f>
        <v>3.8230074373622728E-12</v>
      </c>
      <c r="I281" s="35"/>
      <c r="J281" s="35"/>
      <c r="K281" s="34"/>
      <c r="L281" s="34"/>
      <c r="M281" s="34"/>
      <c r="N281" s="34"/>
      <c r="O281" s="3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33"/>
      <c r="B282" s="34" t="s">
        <v>23</v>
      </c>
      <c r="C282" s="39">
        <v>-948.67731800000001</v>
      </c>
      <c r="D282" s="39">
        <v>0.11295709</v>
      </c>
      <c r="E282" s="39">
        <v>7.3891150000000003E-2</v>
      </c>
      <c r="F282" s="43">
        <f>(C282-C281)*627.509608030592</f>
        <v>-6.4086426750822598</v>
      </c>
      <c r="G282" s="43">
        <f>(C282+D282-C281-D281)*627.509608030592</f>
        <v>-5.5892029783338018</v>
      </c>
      <c r="H282" s="43">
        <f>(C282+E282-C281-E281)*627.509608030592</f>
        <v>4.9830035966123924</v>
      </c>
      <c r="I282" s="35"/>
      <c r="J282" s="35"/>
      <c r="K282" s="34"/>
      <c r="L282" s="34"/>
      <c r="M282" s="34"/>
      <c r="N282" s="34" t="s">
        <v>240</v>
      </c>
      <c r="O282" s="41" t="s">
        <v>606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33"/>
      <c r="B283" s="34" t="s">
        <v>25</v>
      </c>
      <c r="C283" s="39">
        <v>-948.65779241999996</v>
      </c>
      <c r="D283" s="39">
        <v>0.11310429</v>
      </c>
      <c r="E283" s="39">
        <v>7.626281E-2</v>
      </c>
      <c r="F283" s="43">
        <f>(C283-C281)*627.509608030592</f>
        <v>5.8438463773188039</v>
      </c>
      <c r="G283" s="43">
        <f>(C283+D283-C281-D281)*627.509608030592</f>
        <v>6.7556554883787099</v>
      </c>
      <c r="H283" s="43">
        <f>(C283+E283-C281-E281)*627.509608030592</f>
        <v>18.723732085991735</v>
      </c>
      <c r="I283" s="35"/>
      <c r="J283" s="35"/>
      <c r="K283" s="34"/>
      <c r="L283" s="34"/>
      <c r="M283" s="34"/>
      <c r="N283" s="34" t="s">
        <v>240</v>
      </c>
      <c r="O283" s="41" t="s">
        <v>607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33"/>
      <c r="B284" s="34" t="s">
        <v>27</v>
      </c>
      <c r="C284" s="42">
        <v>-948.71189609999999</v>
      </c>
      <c r="D284" s="42">
        <v>0.11610464</v>
      </c>
      <c r="E284" s="42">
        <v>8.0954170000000006E-2</v>
      </c>
      <c r="F284" s="43">
        <f>(C284-C281)*627.509608030592</f>
        <v>-28.106732652509859</v>
      </c>
      <c r="G284" s="43">
        <f>(C284+D284-C281-D281)*627.509608030592</f>
        <v>-25.312175089008335</v>
      </c>
      <c r="H284" s="43">
        <f>(C284+E284-C281-E281)*627.509608030592</f>
        <v>-12.282973469082682</v>
      </c>
      <c r="I284" s="35"/>
      <c r="J284" s="35"/>
      <c r="K284" s="34"/>
      <c r="L284" s="34"/>
      <c r="M284" s="34"/>
      <c r="N284" s="34" t="s">
        <v>240</v>
      </c>
      <c r="O284" s="44" t="s">
        <v>608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33"/>
      <c r="B285" s="34" t="s">
        <v>29</v>
      </c>
      <c r="C285" s="39">
        <v>-948.65738795000004</v>
      </c>
      <c r="D285" s="39">
        <v>0.11217658</v>
      </c>
      <c r="E285" s="39">
        <v>7.6101279999999993E-2</v>
      </c>
      <c r="F285" s="43">
        <f>(C285-C281)*627.509608030592</f>
        <v>6.0976551884295374</v>
      </c>
      <c r="G285" s="43">
        <f>(C285+D285-C281-D281)*627.509608030592</f>
        <v>6.4273173609971712</v>
      </c>
      <c r="H285" s="43">
        <f>(C285+E285-C281-E281)*627.509608030592</f>
        <v>18.87617927010853</v>
      </c>
      <c r="I285" s="35"/>
      <c r="J285" s="35"/>
      <c r="K285" s="34"/>
      <c r="L285" s="34"/>
      <c r="M285" s="34"/>
      <c r="N285" s="34" t="s">
        <v>240</v>
      </c>
      <c r="O285" s="41" t="s">
        <v>609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33"/>
      <c r="B286" s="34" t="s">
        <v>31</v>
      </c>
      <c r="C286" s="39">
        <v>-948.76944375999994</v>
      </c>
      <c r="D286" s="39">
        <v>0.11275388</v>
      </c>
      <c r="E286" s="39">
        <v>7.391375E-2</v>
      </c>
      <c r="F286" s="43">
        <f>(C286-C281)*627.509608030592</f>
        <v>-64.218442222159211</v>
      </c>
      <c r="G286" s="43">
        <f>(C286+D286-C281-D281)*627.509608030592</f>
        <v>-63.526518752855587</v>
      </c>
      <c r="H286" s="43">
        <f>(C286+E286-C281-E281)*627.509608030592</f>
        <v>-52.812614233344604</v>
      </c>
      <c r="I286" s="35"/>
      <c r="J286" s="35"/>
      <c r="K286" s="34"/>
      <c r="L286" s="34"/>
      <c r="M286" s="34"/>
      <c r="N286" s="34" t="s">
        <v>240</v>
      </c>
      <c r="O286" s="41" t="s">
        <v>610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33"/>
      <c r="B287" s="34" t="s">
        <v>33</v>
      </c>
      <c r="C287" s="42">
        <f t="shared" ref="C287:E287" si="47">C279+C280</f>
        <v>-948.76394907000008</v>
      </c>
      <c r="D287" s="42">
        <f t="shared" si="47"/>
        <v>0.11202884</v>
      </c>
      <c r="E287" s="42">
        <f t="shared" si="47"/>
        <v>5.6102239999999998E-2</v>
      </c>
      <c r="F287" s="43">
        <f>(C287-C281)*627.509608030592</f>
        <v>-60.770471454094924</v>
      </c>
      <c r="G287" s="43">
        <f>(C287+D287-C281-D281)*627.509608030592</f>
        <v>-60.533517551010526</v>
      </c>
      <c r="H287" s="43">
        <f>(C287+E287-C281-E281)*627.509608030592</f>
        <v>-60.541537123814138</v>
      </c>
      <c r="I287" s="35"/>
      <c r="J287" s="35"/>
      <c r="K287" s="34"/>
      <c r="L287" s="34"/>
      <c r="M287" s="34"/>
      <c r="N287" s="34"/>
      <c r="O287" s="3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7"/>
      <c r="E288" s="7"/>
      <c r="F288" s="7"/>
      <c r="G288" s="7"/>
      <c r="H288" s="7"/>
      <c r="I288" s="7"/>
      <c r="J288" s="7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33" t="s">
        <v>0</v>
      </c>
      <c r="B289" s="34" t="s">
        <v>1</v>
      </c>
      <c r="C289" s="34" t="s">
        <v>2</v>
      </c>
      <c r="D289" s="35" t="s">
        <v>3</v>
      </c>
      <c r="E289" s="35" t="s">
        <v>4</v>
      </c>
      <c r="F289" s="36" t="s">
        <v>244</v>
      </c>
      <c r="G289" s="36" t="s">
        <v>245</v>
      </c>
      <c r="H289" s="36" t="s">
        <v>246</v>
      </c>
      <c r="I289" s="35" t="s">
        <v>8</v>
      </c>
      <c r="J289" s="37" t="s">
        <v>9</v>
      </c>
      <c r="K289" s="33" t="s">
        <v>10</v>
      </c>
      <c r="L289" s="34" t="s">
        <v>11</v>
      </c>
      <c r="M289" s="34" t="s">
        <v>12</v>
      </c>
      <c r="N289" s="34" t="s">
        <v>13</v>
      </c>
      <c r="O289" s="34" t="s">
        <v>14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38">
        <v>87</v>
      </c>
      <c r="B290" s="34" t="s">
        <v>15</v>
      </c>
      <c r="C290" s="39">
        <v>-399.56496179999999</v>
      </c>
      <c r="D290" s="39">
        <v>0.10248999</v>
      </c>
      <c r="E290" s="39">
        <v>7.0516889999999999E-2</v>
      </c>
      <c r="F290" s="40"/>
      <c r="G290" s="40"/>
      <c r="H290" s="35"/>
      <c r="I290" s="35" t="s">
        <v>16</v>
      </c>
      <c r="J290" s="9" t="s">
        <v>591</v>
      </c>
      <c r="K290" s="33" t="s">
        <v>75</v>
      </c>
      <c r="L290" s="34" t="s">
        <v>17</v>
      </c>
      <c r="M290" s="34" t="s">
        <v>17</v>
      </c>
      <c r="N290" s="34" t="s">
        <v>240</v>
      </c>
      <c r="O290" s="41" t="s">
        <v>642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33"/>
      <c r="B291" s="34" t="s">
        <v>16</v>
      </c>
      <c r="C291" s="39">
        <v>-548.57432273999996</v>
      </c>
      <c r="D291" s="39">
        <v>6.5773899999999998E-3</v>
      </c>
      <c r="E291" s="39">
        <v>-1.7680069999999999E-2</v>
      </c>
      <c r="F291" s="40"/>
      <c r="G291" s="40"/>
      <c r="H291" s="40"/>
      <c r="I291" s="35"/>
      <c r="J291" s="35"/>
      <c r="K291" s="34"/>
      <c r="L291" s="34"/>
      <c r="M291" s="34"/>
      <c r="N291" s="34" t="s">
        <v>240</v>
      </c>
      <c r="O291" s="46" t="s">
        <v>643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33"/>
      <c r="B292" s="34" t="s">
        <v>21</v>
      </c>
      <c r="C292" s="39">
        <v>-399.65672770999998</v>
      </c>
      <c r="D292" s="39">
        <v>0.10334137</v>
      </c>
      <c r="E292" s="39">
        <v>7.1609699999999998E-2</v>
      </c>
      <c r="F292" s="40"/>
      <c r="G292" s="40"/>
      <c r="H292" s="40"/>
      <c r="I292" s="35"/>
      <c r="J292" s="35"/>
      <c r="K292" s="34"/>
      <c r="L292" s="34"/>
      <c r="M292" s="34"/>
      <c r="N292" s="34" t="s">
        <v>240</v>
      </c>
      <c r="O292" s="41" t="s">
        <v>644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33"/>
      <c r="B293" s="34" t="s">
        <v>22</v>
      </c>
      <c r="C293" s="42">
        <f t="shared" ref="C293:E293" si="48">C290+C291</f>
        <v>-948.13928453999995</v>
      </c>
      <c r="D293" s="42">
        <f t="shared" si="48"/>
        <v>0.10906738000000001</v>
      </c>
      <c r="E293" s="42">
        <f t="shared" si="48"/>
        <v>5.283682E-2</v>
      </c>
      <c r="F293" s="43">
        <f>(C293-C293)*627.509608030592</f>
        <v>0</v>
      </c>
      <c r="G293" s="43">
        <f>(C293+D293-C293-D293)*627.509608030592</f>
        <v>3.5068908770519075E-11</v>
      </c>
      <c r="H293" s="43">
        <f>(C293+E293-C293-E293)*627.509608030592</f>
        <v>2.4248665624909451E-11</v>
      </c>
      <c r="I293" s="35"/>
      <c r="J293" s="35"/>
      <c r="K293" s="34"/>
      <c r="L293" s="34"/>
      <c r="M293" s="34"/>
      <c r="N293" s="34"/>
      <c r="O293" s="3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33"/>
      <c r="B294" s="34" t="s">
        <v>23</v>
      </c>
      <c r="C294" s="39">
        <v>-948.14905937000003</v>
      </c>
      <c r="D294" s="39">
        <v>0.11034911</v>
      </c>
      <c r="E294" s="39">
        <v>7.145493E-2</v>
      </c>
      <c r="F294" s="43">
        <f>(C294-C293)*627.509608030592</f>
        <v>-6.1337997419177901</v>
      </c>
      <c r="G294" s="43">
        <f>(C294+D294-C293-D293)*627.509608030592</f>
        <v>-5.3295018520069721</v>
      </c>
      <c r="H294" s="43">
        <f>(C294+E294-C293-E293)*627.509608030592</f>
        <v>5.5492431664268951</v>
      </c>
      <c r="I294" s="35"/>
      <c r="J294" s="35"/>
      <c r="K294" s="34"/>
      <c r="L294" s="34"/>
      <c r="M294" s="34"/>
      <c r="N294" s="34" t="s">
        <v>240</v>
      </c>
      <c r="O294" s="41" t="s">
        <v>645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33"/>
      <c r="B295" s="34" t="s">
        <v>25</v>
      </c>
      <c r="C295" s="39">
        <v>-948.13660534999997</v>
      </c>
      <c r="D295" s="39">
        <v>0.11043952999999999</v>
      </c>
      <c r="E295" s="39">
        <v>7.409317E-2</v>
      </c>
      <c r="F295" s="43">
        <f>(C295-C293)*627.509608030592</f>
        <v>1.6812174667273931</v>
      </c>
      <c r="G295" s="43">
        <f>(C295+D295-C293-D293)*627.509608030592</f>
        <v>2.5422547753914828</v>
      </c>
      <c r="H295" s="43">
        <f>(C295+E295-C293-E293)*627.509608030592</f>
        <v>15.019781323369125</v>
      </c>
      <c r="I295" s="35"/>
      <c r="J295" s="35"/>
      <c r="K295" s="34"/>
      <c r="L295" s="34"/>
      <c r="M295" s="34"/>
      <c r="N295" s="34" t="s">
        <v>240</v>
      </c>
      <c r="O295" s="41" t="s">
        <v>646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33"/>
      <c r="B296" s="34" t="s">
        <v>27</v>
      </c>
      <c r="C296" s="39">
        <v>-948.17548222999994</v>
      </c>
      <c r="D296" s="39">
        <v>0.11287318</v>
      </c>
      <c r="E296" s="39">
        <v>7.7421409999999996E-2</v>
      </c>
      <c r="F296" s="43">
        <f>(C296-C293)*627.509608030592</f>
        <v>-22.714398263509434</v>
      </c>
      <c r="G296" s="43">
        <f>(C296+D296-C293-D293)*627.509608030592</f>
        <v>-20.326222197297113</v>
      </c>
      <c r="H296" s="43">
        <f>(C296+E296-C293-E293)*627.509608030592</f>
        <v>-7.2873318289812854</v>
      </c>
      <c r="I296" s="35"/>
      <c r="J296" s="35"/>
      <c r="K296" s="34"/>
      <c r="L296" s="34"/>
      <c r="M296" s="34"/>
      <c r="N296" s="34" t="s">
        <v>240</v>
      </c>
      <c r="O296" s="47" t="s">
        <v>647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33"/>
      <c r="B297" s="34" t="s">
        <v>29</v>
      </c>
      <c r="C297" s="39">
        <v>-948.13724427</v>
      </c>
      <c r="D297" s="39">
        <v>0.1097867</v>
      </c>
      <c r="E297" s="39">
        <v>7.3598360000000002E-2</v>
      </c>
      <c r="F297" s="43">
        <f>(C297-C293)*627.509608030592</f>
        <v>1.2802890279465906</v>
      </c>
      <c r="G297" s="43">
        <f>(C297+D297-C293-D293)*627.509608030592</f>
        <v>1.7316692391778148</v>
      </c>
      <c r="H297" s="43">
        <f>(C297+E297-C293-E293)*627.509608030592</f>
        <v>14.308354855461443</v>
      </c>
      <c r="I297" s="35"/>
      <c r="J297" s="35"/>
      <c r="K297" s="34"/>
      <c r="L297" s="34"/>
      <c r="M297" s="34"/>
      <c r="N297" s="34" t="s">
        <v>240</v>
      </c>
      <c r="O297" s="41" t="s">
        <v>648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33"/>
      <c r="B298" s="34" t="s">
        <v>31</v>
      </c>
      <c r="C298" s="39">
        <v>-948.23606929000005</v>
      </c>
      <c r="D298" s="39">
        <v>0.11065741</v>
      </c>
      <c r="E298" s="39">
        <v>7.1131360000000005E-2</v>
      </c>
      <c r="F298" s="43">
        <f>(C298-C293)*627.509608030592</f>
        <v>-60.733360535899777</v>
      </c>
      <c r="G298" s="43">
        <f>(C298+D298-C293-D293)*627.509608030592</f>
        <v>-59.735601433815056</v>
      </c>
      <c r="H298" s="43">
        <f>(C298+E298-C293-E293)*627.509608030592</f>
        <v>-49.253360911411583</v>
      </c>
      <c r="I298" s="35"/>
      <c r="J298" s="35"/>
      <c r="K298" s="34"/>
      <c r="L298" s="34"/>
      <c r="M298" s="34"/>
      <c r="N298" s="34" t="s">
        <v>240</v>
      </c>
      <c r="O298" s="41" t="s">
        <v>649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33"/>
      <c r="B299" s="34" t="s">
        <v>33</v>
      </c>
      <c r="C299" s="42">
        <f t="shared" ref="C299:E299" si="49">C291+C292</f>
        <v>-948.23105044999988</v>
      </c>
      <c r="D299" s="42">
        <f t="shared" si="49"/>
        <v>0.10991876</v>
      </c>
      <c r="E299" s="42">
        <f t="shared" si="49"/>
        <v>5.3929629999999999E-2</v>
      </c>
      <c r="F299" s="43">
        <f>(C299-C293)*627.509608030592</f>
        <v>-57.583990214630106</v>
      </c>
      <c r="G299" s="43">
        <f>(C299+D299-C293-D293)*627.509608030592</f>
        <v>-57.049741084527604</v>
      </c>
      <c r="H299" s="43">
        <f>(C299+E299-C293-E293)*627.509608030592</f>
        <v>-56.898241439896694</v>
      </c>
      <c r="I299" s="35"/>
      <c r="J299" s="35"/>
      <c r="K299" s="34"/>
      <c r="L299" s="34"/>
      <c r="M299" s="34"/>
      <c r="N299" s="34"/>
      <c r="O299" s="3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7"/>
      <c r="E300" s="7"/>
      <c r="F300" s="7"/>
      <c r="G300" s="7"/>
      <c r="H300" s="7"/>
      <c r="I300" s="7"/>
      <c r="J300" s="7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 t="s">
        <v>0</v>
      </c>
      <c r="B301" s="2" t="s">
        <v>1</v>
      </c>
      <c r="C301" s="48" t="s">
        <v>2</v>
      </c>
      <c r="D301" s="2" t="s">
        <v>3</v>
      </c>
      <c r="E301" s="2" t="s">
        <v>4</v>
      </c>
      <c r="F301" s="49" t="s">
        <v>247</v>
      </c>
      <c r="G301" s="49" t="s">
        <v>248</v>
      </c>
      <c r="H301" s="49" t="s">
        <v>249</v>
      </c>
      <c r="I301" s="49" t="s">
        <v>8</v>
      </c>
      <c r="J301" s="1" t="s">
        <v>9</v>
      </c>
      <c r="K301" s="1" t="s">
        <v>10</v>
      </c>
      <c r="L301" s="50" t="s">
        <v>11</v>
      </c>
      <c r="M301" s="49" t="s">
        <v>12</v>
      </c>
      <c r="N301" s="48" t="s">
        <v>13</v>
      </c>
      <c r="O301" s="2" t="s">
        <v>14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51">
        <v>88</v>
      </c>
      <c r="B302" s="52" t="s">
        <v>15</v>
      </c>
      <c r="C302" s="53">
        <v>-399.29830401999999</v>
      </c>
      <c r="D302" s="53">
        <v>0.10312034</v>
      </c>
      <c r="E302" s="53">
        <v>7.1160020000000004E-2</v>
      </c>
      <c r="F302" s="54"/>
      <c r="G302" s="54"/>
      <c r="H302" s="54"/>
      <c r="I302" s="14" t="s">
        <v>16</v>
      </c>
      <c r="J302" s="55" t="s">
        <v>788</v>
      </c>
      <c r="K302" s="55" t="s">
        <v>50</v>
      </c>
      <c r="L302" s="55" t="s">
        <v>17</v>
      </c>
      <c r="M302" s="14" t="s">
        <v>17</v>
      </c>
      <c r="N302" s="14" t="s">
        <v>250</v>
      </c>
      <c r="O302" s="56" t="s">
        <v>251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50"/>
      <c r="B303" s="52" t="s">
        <v>16</v>
      </c>
      <c r="C303" s="53">
        <v>-548.34671616000003</v>
      </c>
      <c r="D303" s="53">
        <v>6.8509599999999997E-3</v>
      </c>
      <c r="E303" s="53">
        <v>-1.7987030000000001E-2</v>
      </c>
      <c r="F303" s="54"/>
      <c r="G303" s="54"/>
      <c r="H303" s="54"/>
      <c r="I303" s="54"/>
      <c r="J303" s="54"/>
      <c r="K303" s="54"/>
      <c r="L303" s="54"/>
      <c r="M303" s="54"/>
      <c r="N303" s="11" t="s">
        <v>252</v>
      </c>
      <c r="O303" s="5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50"/>
      <c r="B304" s="52" t="s">
        <v>21</v>
      </c>
      <c r="C304" s="53">
        <v>-399.39150081000003</v>
      </c>
      <c r="D304" s="58">
        <v>0.10395311</v>
      </c>
      <c r="E304" s="53">
        <v>7.2178300000000001E-2</v>
      </c>
      <c r="F304" s="54"/>
      <c r="G304" s="54"/>
      <c r="H304" s="54"/>
      <c r="I304" s="54"/>
      <c r="J304" s="54"/>
      <c r="K304" s="54"/>
      <c r="L304" s="54"/>
      <c r="M304" s="54"/>
      <c r="N304" s="11" t="s">
        <v>253</v>
      </c>
      <c r="O304" s="5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50"/>
      <c r="B305" s="52" t="s">
        <v>22</v>
      </c>
      <c r="C305" s="4">
        <f t="shared" ref="C305:E305" si="50">C302+C303</f>
        <v>-947.64502018000007</v>
      </c>
      <c r="D305" s="4">
        <f t="shared" si="50"/>
        <v>0.10997130000000001</v>
      </c>
      <c r="E305" s="4">
        <f t="shared" si="50"/>
        <v>5.3172990000000003E-2</v>
      </c>
      <c r="F305" s="6">
        <f>(C305-C305)*627.509608030592</f>
        <v>0</v>
      </c>
      <c r="G305" s="6">
        <f>(C305+D305-C305-D305)*627.509608030592</f>
        <v>-1.0180172424320039E-11</v>
      </c>
      <c r="H305" s="6">
        <f>(C305+E305-C305-E305)*627.509608030592</f>
        <v>4.580642168684637E-12</v>
      </c>
      <c r="I305" s="54"/>
      <c r="J305" s="54"/>
      <c r="K305" s="54"/>
      <c r="L305" s="54"/>
      <c r="M305" s="54"/>
      <c r="O305" s="59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50"/>
      <c r="B306" s="52" t="s">
        <v>23</v>
      </c>
      <c r="C306" s="53">
        <v>-947.65353571000003</v>
      </c>
      <c r="D306" s="53">
        <v>0.11140267</v>
      </c>
      <c r="E306" s="53">
        <v>7.267506E-2</v>
      </c>
      <c r="F306" s="6">
        <f>(C306-C305)*627.509608030592</f>
        <v>-5.3435768924440046</v>
      </c>
      <c r="G306" s="6">
        <f>(C306+D306-C305-D305)*627.509608030592</f>
        <v>-4.4453784648215517</v>
      </c>
      <c r="H306" s="6">
        <f>(C306+E306-C305-E305)*627.509608030592</f>
        <v>6.8941594090734242</v>
      </c>
      <c r="I306" s="54"/>
      <c r="J306" s="54"/>
      <c r="K306" s="54"/>
      <c r="L306" s="54"/>
      <c r="M306" s="54"/>
      <c r="N306" s="11" t="s">
        <v>254</v>
      </c>
      <c r="O306" s="59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50"/>
      <c r="B307" s="52" t="s">
        <v>25</v>
      </c>
      <c r="C307" s="53">
        <v>-947.63211893000005</v>
      </c>
      <c r="D307" s="53">
        <v>0.11187966000000001</v>
      </c>
      <c r="E307" s="53">
        <v>7.5818220000000006E-2</v>
      </c>
      <c r="F307" s="6">
        <f>(C307-C305)*627.509608030592</f>
        <v>8.0956583306217276</v>
      </c>
      <c r="G307" s="6">
        <f>(C307+D307-C305-D305)*627.509608030592</f>
        <v>9.2931725662027347</v>
      </c>
      <c r="H307" s="6">
        <f>(C307+E307-C305-E305)*627.509608030592</f>
        <v>22.305757731667846</v>
      </c>
      <c r="I307" s="54"/>
      <c r="J307" s="54"/>
      <c r="K307" s="54"/>
      <c r="L307" s="54"/>
      <c r="M307" s="54"/>
      <c r="N307" s="11" t="s">
        <v>255</v>
      </c>
      <c r="O307" s="59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50"/>
      <c r="B308" s="52" t="s">
        <v>27</v>
      </c>
      <c r="C308" s="53">
        <v>-947.67432799000005</v>
      </c>
      <c r="D308" s="53">
        <v>0.11470943</v>
      </c>
      <c r="E308" s="53">
        <v>7.9622289999999998E-2</v>
      </c>
      <c r="F308" s="6">
        <f>(C308-C305)*627.509608030592</f>
        <v>-18.39093236532095</v>
      </c>
      <c r="G308" s="6">
        <f>(C308+D308-C305-D305)*627.509608030592</f>
        <v>-15.417710266255568</v>
      </c>
      <c r="H308" s="6">
        <f>(C308+E308-C305-E305)*627.509608030592</f>
        <v>-1.7937424896532397</v>
      </c>
      <c r="I308" s="54"/>
      <c r="J308" s="54"/>
      <c r="K308" s="54"/>
      <c r="L308" s="54"/>
      <c r="M308" s="54"/>
      <c r="N308" s="11" t="s">
        <v>256</v>
      </c>
      <c r="O308" s="59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50"/>
      <c r="B309" s="52" t="s">
        <v>29</v>
      </c>
      <c r="C309" s="53">
        <v>-947.62911142999997</v>
      </c>
      <c r="D309" s="53">
        <v>0.11135289</v>
      </c>
      <c r="E309" s="53">
        <v>7.5390059999999995E-2</v>
      </c>
      <c r="F309" s="6">
        <f>(C309-C305)*627.509608030592</f>
        <v>9.9828934768243442</v>
      </c>
      <c r="G309" s="6">
        <f>(C309+D309-C305-D305)*627.509608030592</f>
        <v>10.849854476205085</v>
      </c>
      <c r="H309" s="6">
        <f>(C309+E309-C305-E305)*627.509608030592</f>
        <v>23.924318364123806</v>
      </c>
      <c r="I309" s="54"/>
      <c r="J309" s="54"/>
      <c r="K309" s="54"/>
      <c r="L309" s="54"/>
      <c r="M309" s="54"/>
      <c r="N309" s="11" t="s">
        <v>257</v>
      </c>
      <c r="O309" s="59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50"/>
      <c r="B310" s="52" t="s">
        <v>31</v>
      </c>
      <c r="C310" s="53">
        <v>-947.74343445</v>
      </c>
      <c r="D310" s="53">
        <v>0.11179298999999999</v>
      </c>
      <c r="E310" s="53">
        <v>7.2399820000000004E-2</v>
      </c>
      <c r="F310" s="6">
        <f>(C310-C305)*627.509608030592</f>
        <v>-61.755899992267324</v>
      </c>
      <c r="G310" s="6">
        <f>(C310+D310-C305-D305)*627.509608030592</f>
        <v>-60.612772014397585</v>
      </c>
      <c r="H310" s="6">
        <f>(C310+E310-C305-E305)*627.509608030592</f>
        <v>-49.690879435304723</v>
      </c>
      <c r="I310" s="54"/>
      <c r="J310" s="54"/>
      <c r="K310" s="54"/>
      <c r="L310" s="54"/>
      <c r="M310" s="54"/>
      <c r="N310" s="11" t="s">
        <v>258</v>
      </c>
      <c r="O310" s="59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50"/>
      <c r="B311" s="52" t="s">
        <v>33</v>
      </c>
      <c r="C311" s="4">
        <f t="shared" ref="C311:E311" si="51">C303+C304</f>
        <v>-947.73821697000005</v>
      </c>
      <c r="D311" s="4">
        <f t="shared" si="51"/>
        <v>0.11080407</v>
      </c>
      <c r="E311" s="4">
        <f t="shared" si="51"/>
        <v>5.419127E-2</v>
      </c>
      <c r="F311" s="6">
        <f>(C311-C305)*627.509608030592</f>
        <v>-58.481881162596245</v>
      </c>
      <c r="G311" s="6">
        <f>(C311+D311-C305-D305)*627.509608030592</f>
        <v>-57.959309986334219</v>
      </c>
      <c r="H311" s="6">
        <f>(C311+E311-C305-E305)*627.509608030592</f>
        <v>-57.842900678901586</v>
      </c>
      <c r="I311" s="54"/>
      <c r="J311" s="54"/>
      <c r="K311" s="54"/>
      <c r="L311" s="54"/>
      <c r="M311" s="54"/>
      <c r="N311" s="59"/>
      <c r="O311" s="59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7"/>
      <c r="E312" s="7"/>
      <c r="F312" s="7"/>
      <c r="G312" s="7"/>
      <c r="H312" s="7"/>
      <c r="I312" s="7"/>
      <c r="J312" s="7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60" t="s">
        <v>0</v>
      </c>
      <c r="B313" s="2" t="s">
        <v>1</v>
      </c>
      <c r="C313" s="3" t="s">
        <v>2</v>
      </c>
      <c r="D313" s="2" t="s">
        <v>3</v>
      </c>
      <c r="E313" s="2" t="s">
        <v>4</v>
      </c>
      <c r="F313" s="3" t="s">
        <v>259</v>
      </c>
      <c r="G313" s="3" t="s">
        <v>260</v>
      </c>
      <c r="H313" s="3" t="s">
        <v>261</v>
      </c>
      <c r="I313" s="3" t="s">
        <v>8</v>
      </c>
      <c r="J313" s="60" t="s">
        <v>9</v>
      </c>
      <c r="K313" s="60" t="s">
        <v>10</v>
      </c>
      <c r="L313" s="61" t="s">
        <v>11</v>
      </c>
      <c r="M313" s="3" t="s">
        <v>12</v>
      </c>
      <c r="N313" s="3" t="s">
        <v>13</v>
      </c>
      <c r="O313" s="2" t="s">
        <v>14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62">
        <v>9</v>
      </c>
      <c r="B314" s="3" t="s">
        <v>15</v>
      </c>
      <c r="C314" s="10">
        <v>-736.61318779999999</v>
      </c>
      <c r="D314" s="10">
        <v>0.10694856</v>
      </c>
      <c r="E314" s="10">
        <v>6.9812769999999996E-2</v>
      </c>
      <c r="F314" s="4"/>
      <c r="G314" s="4"/>
      <c r="H314" s="2"/>
      <c r="I314" s="3" t="s">
        <v>16</v>
      </c>
      <c r="J314" s="62" t="s">
        <v>591</v>
      </c>
      <c r="K314" s="62" t="s">
        <v>17</v>
      </c>
      <c r="L314" s="113" t="s">
        <v>782</v>
      </c>
      <c r="M314" s="111" t="s">
        <v>17</v>
      </c>
      <c r="N314" s="14" t="s">
        <v>650</v>
      </c>
      <c r="O314" s="14" t="s">
        <v>651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64"/>
      <c r="B315" s="3" t="s">
        <v>16</v>
      </c>
      <c r="C315" s="10">
        <v>-548.57119915999999</v>
      </c>
      <c r="D315" s="10">
        <v>6.6434099999999998E-3</v>
      </c>
      <c r="E315" s="10">
        <v>-1.760304E-2</v>
      </c>
      <c r="F315" s="4"/>
      <c r="G315" s="4"/>
      <c r="H315" s="4"/>
      <c r="I315" s="2"/>
      <c r="J315" s="2"/>
      <c r="K315" s="2"/>
      <c r="L315" s="2"/>
      <c r="M315" s="2"/>
      <c r="N315" s="63" t="s">
        <v>652</v>
      </c>
      <c r="O315" s="65" t="s">
        <v>653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64"/>
      <c r="B316" s="3" t="s">
        <v>21</v>
      </c>
      <c r="C316" s="10">
        <v>-736.70594430999995</v>
      </c>
      <c r="D316" s="10">
        <v>0.10792406</v>
      </c>
      <c r="E316" s="10">
        <v>7.1377899999999994E-2</v>
      </c>
      <c r="F316" s="4"/>
      <c r="G316" s="4"/>
      <c r="H316" s="4"/>
      <c r="I316" s="2"/>
      <c r="J316" s="2"/>
      <c r="K316" s="2"/>
      <c r="L316" s="2"/>
      <c r="M316" s="2"/>
      <c r="N316" s="11" t="s">
        <v>654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64"/>
      <c r="B317" s="3" t="s">
        <v>22</v>
      </c>
      <c r="C317" s="4">
        <f t="shared" ref="C317:E317" si="52">C314+C315</f>
        <v>-1285.18438696</v>
      </c>
      <c r="D317" s="4">
        <f t="shared" si="52"/>
        <v>0.11359197</v>
      </c>
      <c r="E317" s="4">
        <f t="shared" si="52"/>
        <v>5.2209729999999996E-2</v>
      </c>
      <c r="F317" s="6">
        <f>(C317-C317)*627.509608030592</f>
        <v>0</v>
      </c>
      <c r="G317" s="6">
        <f>(C317+D317-C317-D317)*627.509608030592</f>
        <v>9.953752849442091E-12</v>
      </c>
      <c r="H317" s="6">
        <f>(C317+E317-C317-E317)*627.509608030592</f>
        <v>-2.5942458213900253E-11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64"/>
      <c r="B318" s="2" t="s">
        <v>23</v>
      </c>
      <c r="C318" s="10">
        <v>-1285.19577321</v>
      </c>
      <c r="D318" s="10">
        <v>0.11483536</v>
      </c>
      <c r="E318" s="10">
        <v>7.2719439999999996E-2</v>
      </c>
      <c r="F318" s="6">
        <f>(C318-C317)*627.509608030592</f>
        <v>-7.144981274430064</v>
      </c>
      <c r="G318" s="6">
        <f>(C318+D318-C317-D317)*627.509608030592</f>
        <v>-6.3647421029539597</v>
      </c>
      <c r="H318" s="6">
        <f>(C318+E318-C317-E317)*627.509608030592</f>
        <v>5.7250588084287486</v>
      </c>
      <c r="I318" s="2"/>
      <c r="J318" s="11"/>
      <c r="K318" s="2"/>
      <c r="L318" s="2"/>
      <c r="M318" s="2"/>
      <c r="N318" s="11" t="s">
        <v>184</v>
      </c>
      <c r="O318" s="11" t="s">
        <v>262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64"/>
      <c r="B319" s="2" t="s">
        <v>25</v>
      </c>
      <c r="C319" s="39">
        <v>-1285.18082484</v>
      </c>
      <c r="D319" s="39">
        <v>0.11499514</v>
      </c>
      <c r="E319" s="39">
        <v>7.4139969999999999E-2</v>
      </c>
      <c r="F319" s="6">
        <f>(C319-C317)*627.509608030592</f>
        <v>2.2352645249388443</v>
      </c>
      <c r="G319" s="6">
        <f>(C319+D319-C317-D317)*627.509608030592</f>
        <v>3.1157671816511101</v>
      </c>
      <c r="H319" s="6">
        <f>(C319+E319-C317-E317)*627.509608030592</f>
        <v>15.996700831376312</v>
      </c>
      <c r="I319" s="2"/>
      <c r="J319" s="11"/>
      <c r="K319" s="2"/>
      <c r="L319" s="2"/>
      <c r="M319" s="2"/>
      <c r="N319" s="11" t="s">
        <v>655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64"/>
      <c r="B320" s="2" t="s">
        <v>27</v>
      </c>
      <c r="C320" s="13">
        <v>-1285.2159074199999</v>
      </c>
      <c r="D320" s="13">
        <v>0.11737404</v>
      </c>
      <c r="E320" s="13">
        <v>7.747068E-2</v>
      </c>
      <c r="F320" s="6">
        <f>(C320-C317)*627.509608030592</f>
        <v>-19.779391499487854</v>
      </c>
      <c r="G320" s="6">
        <f>(C320+D320-C317-D317)*627.509608030592</f>
        <v>-17.406106236269466</v>
      </c>
      <c r="H320" s="6">
        <f>(C320+E320-C317-E317)*627.509608030592</f>
        <v>-3.9279026664866987</v>
      </c>
      <c r="I320" s="2"/>
      <c r="J320" s="11"/>
      <c r="K320" s="2"/>
      <c r="L320" s="2"/>
      <c r="M320" s="2"/>
      <c r="N320" s="14" t="s">
        <v>656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64"/>
      <c r="B321" s="2" t="s">
        <v>29</v>
      </c>
      <c r="C321" s="10">
        <v>-1285.17781077</v>
      </c>
      <c r="D321" s="10">
        <v>0.11423772</v>
      </c>
      <c r="E321" s="10">
        <v>7.3669799999999994E-2</v>
      </c>
      <c r="F321" s="6">
        <f>(C321-C317)*627.509608030592</f>
        <v>4.1266224092550994</v>
      </c>
      <c r="G321" s="6">
        <f>(C321+D321-C317-D317)*627.509608030592</f>
        <v>4.5318367385729896</v>
      </c>
      <c r="H321" s="6">
        <f>(C321+E321-C317-E317)*627.509608030592</f>
        <v>17.593022523302768</v>
      </c>
      <c r="I321" s="2"/>
      <c r="J321" s="2"/>
      <c r="K321" s="2"/>
      <c r="L321" s="2"/>
      <c r="M321" s="2"/>
      <c r="N321" s="11" t="s">
        <v>657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64"/>
      <c r="B322" s="2" t="s">
        <v>31</v>
      </c>
      <c r="C322" s="10">
        <v>-1285.2852505400001</v>
      </c>
      <c r="D322" s="10">
        <v>0.11546707</v>
      </c>
      <c r="E322" s="10">
        <v>7.2423650000000006E-2</v>
      </c>
      <c r="F322" s="6">
        <f>(C322-C317)*627.509608030592</f>
        <v>-63.292865550439416</v>
      </c>
      <c r="G322" s="6">
        <f>(C322+D322-C317-D317)*627.509608030592</f>
        <v>-62.116222284407179</v>
      </c>
      <c r="H322" s="6">
        <f>(C322+E322-C317-E317)*627.509608030592</f>
        <v>-50.608436534465859</v>
      </c>
      <c r="I322" s="2"/>
      <c r="J322" s="2"/>
      <c r="K322" s="2"/>
      <c r="L322" s="2"/>
      <c r="M322" s="2"/>
      <c r="N322" s="11" t="s">
        <v>188</v>
      </c>
      <c r="O322" s="11" t="s">
        <v>262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64"/>
      <c r="B323" s="2" t="s">
        <v>33</v>
      </c>
      <c r="C323" s="4">
        <f t="shared" ref="C323:E323" si="53">C315+C316</f>
        <v>-1285.2771434699998</v>
      </c>
      <c r="D323" s="4">
        <f t="shared" si="53"/>
        <v>0.11456747</v>
      </c>
      <c r="E323" s="4">
        <f t="shared" si="53"/>
        <v>5.3774859999999994E-2</v>
      </c>
      <c r="F323" s="6">
        <f>(C323-C317)*627.509608030592</f>
        <v>-58.205601232288188</v>
      </c>
      <c r="G323" s="6">
        <f>(C323+D323-C317-D317)*627.509608030592</f>
        <v>-57.593465609584747</v>
      </c>
      <c r="H323" s="6">
        <f>(C323+E323-C317-E317)*627.509608030592</f>
        <v>-57.223467119486401</v>
      </c>
      <c r="I323" s="2"/>
      <c r="J323" s="7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60" t="s">
        <v>0</v>
      </c>
      <c r="B325" s="2" t="s">
        <v>1</v>
      </c>
      <c r="C325" s="3" t="s">
        <v>2</v>
      </c>
      <c r="D325" s="2" t="s">
        <v>3</v>
      </c>
      <c r="E325" s="2" t="s">
        <v>4</v>
      </c>
      <c r="F325" s="3" t="s">
        <v>263</v>
      </c>
      <c r="G325" s="3" t="s">
        <v>264</v>
      </c>
      <c r="H325" s="3" t="s">
        <v>265</v>
      </c>
      <c r="I325" s="3" t="s">
        <v>8</v>
      </c>
      <c r="J325" s="60" t="s">
        <v>9</v>
      </c>
      <c r="K325" s="60" t="s">
        <v>10</v>
      </c>
      <c r="L325" s="61" t="s">
        <v>11</v>
      </c>
      <c r="M325" s="3" t="s">
        <v>12</v>
      </c>
      <c r="N325" s="3" t="s">
        <v>13</v>
      </c>
      <c r="O325" s="2" t="s">
        <v>14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62">
        <v>9</v>
      </c>
      <c r="B326" s="3" t="s">
        <v>15</v>
      </c>
      <c r="C326" s="10">
        <v>-735.95381156697999</v>
      </c>
      <c r="D326" s="10">
        <v>0.10694856</v>
      </c>
      <c r="E326" s="10">
        <v>6.9812769999999996E-2</v>
      </c>
      <c r="F326" s="4"/>
      <c r="G326" s="4"/>
      <c r="H326" s="2"/>
      <c r="I326" s="3" t="s">
        <v>16</v>
      </c>
      <c r="J326" s="63" t="s">
        <v>619</v>
      </c>
      <c r="K326" s="62" t="s">
        <v>17</v>
      </c>
      <c r="L326" s="113" t="s">
        <v>782</v>
      </c>
      <c r="M326" s="111" t="s">
        <v>17</v>
      </c>
      <c r="N326" s="12" t="s">
        <v>658</v>
      </c>
      <c r="O326" s="11" t="s">
        <v>266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64"/>
      <c r="B327" s="3" t="s">
        <v>16</v>
      </c>
      <c r="C327" s="10">
        <v>-548.08520285305201</v>
      </c>
      <c r="D327" s="10">
        <v>6.6434099999999998E-3</v>
      </c>
      <c r="E327" s="10">
        <v>-1.760304E-2</v>
      </c>
      <c r="F327" s="4"/>
      <c r="G327" s="4"/>
      <c r="H327" s="4"/>
      <c r="I327" s="2"/>
      <c r="J327" s="2"/>
      <c r="K327" s="2"/>
      <c r="L327" s="2"/>
      <c r="M327" s="2"/>
      <c r="N327" s="65" t="s">
        <v>659</v>
      </c>
      <c r="O327" s="65" t="s">
        <v>653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64"/>
      <c r="B328" s="3" t="s">
        <v>21</v>
      </c>
      <c r="C328" s="10">
        <v>-736.05173281989801</v>
      </c>
      <c r="D328" s="10">
        <v>0.10792406</v>
      </c>
      <c r="E328" s="10">
        <v>7.1377899999999994E-2</v>
      </c>
      <c r="F328" s="4"/>
      <c r="G328" s="4"/>
      <c r="H328" s="4"/>
      <c r="I328" s="2"/>
      <c r="J328" s="2"/>
      <c r="K328" s="2"/>
      <c r="L328" s="2"/>
      <c r="M328" s="2"/>
      <c r="N328" s="11" t="s">
        <v>660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64"/>
      <c r="B329" s="3" t="s">
        <v>22</v>
      </c>
      <c r="C329" s="4">
        <f t="shared" ref="C329:E329" si="54">C326+C327</f>
        <v>-1284.0390144200319</v>
      </c>
      <c r="D329" s="4">
        <f t="shared" si="54"/>
        <v>0.11359197</v>
      </c>
      <c r="E329" s="4">
        <f t="shared" si="54"/>
        <v>5.2209729999999996E-2</v>
      </c>
      <c r="F329" s="6">
        <f>(C329-C329)*627.509608030592</f>
        <v>0</v>
      </c>
      <c r="G329" s="6">
        <f>(C329+D329-C329-D329)*627.509608030592</f>
        <v>9.953752849442091E-12</v>
      </c>
      <c r="H329" s="6">
        <f>(C329+E329-C329-E329)*627.509608030592</f>
        <v>-2.5942458213900253E-11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64"/>
      <c r="B330" s="2" t="s">
        <v>23</v>
      </c>
      <c r="C330" s="10">
        <v>-1284.04970668532</v>
      </c>
      <c r="D330" s="10">
        <v>0.11483536</v>
      </c>
      <c r="E330" s="10">
        <v>7.2719439999999996E-2</v>
      </c>
      <c r="F330" s="6">
        <f>(C330-C329)*627.509608030592</f>
        <v>-6.7094991998766709</v>
      </c>
      <c r="G330" s="6">
        <f>(C330+D330-C329-D329)*627.509608030592</f>
        <v>-5.9292600284005665</v>
      </c>
      <c r="H330" s="6">
        <f>(C330+E330-C329-E329)*627.509608030592</f>
        <v>6.1605408829821418</v>
      </c>
      <c r="I330" s="2"/>
      <c r="J330" s="2"/>
      <c r="K330" s="2"/>
      <c r="L330" s="2"/>
      <c r="M330" s="2"/>
      <c r="N330" s="11" t="s">
        <v>267</v>
      </c>
      <c r="O330" s="11" t="s">
        <v>262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64"/>
      <c r="B331" s="2" t="s">
        <v>25</v>
      </c>
      <c r="C331" s="10">
        <v>-1284.0256584625499</v>
      </c>
      <c r="D331" s="39">
        <v>0.11499514</v>
      </c>
      <c r="E331" s="39">
        <v>7.4139969999999999E-2</v>
      </c>
      <c r="F331" s="6">
        <f>(C331-C329)*627.509608030592</f>
        <v>8.3809916443797494</v>
      </c>
      <c r="G331" s="6">
        <f>(C331+D331-C329-D329)*627.509608030592</f>
        <v>9.2614943010920143</v>
      </c>
      <c r="H331" s="6">
        <f>(C331+E331-C329-E329)*627.509608030592</f>
        <v>22.142427950817215</v>
      </c>
      <c r="I331" s="2"/>
      <c r="J331" s="2"/>
      <c r="K331" s="2"/>
      <c r="L331" s="11"/>
      <c r="M331" s="11"/>
      <c r="N331" s="31" t="s">
        <v>268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64"/>
      <c r="B332" s="2" t="s">
        <v>27</v>
      </c>
      <c r="C332" s="10">
        <v>-1284.0730440736099</v>
      </c>
      <c r="D332" s="13">
        <v>0.11737404</v>
      </c>
      <c r="E332" s="13">
        <v>7.747068E-2</v>
      </c>
      <c r="F332" s="6">
        <f>(C332-C329)*627.509608030592</f>
        <v>-21.353934578176055</v>
      </c>
      <c r="G332" s="6">
        <f>(C332+D332-C329-D329)*627.509608030592</f>
        <v>-18.980649314957667</v>
      </c>
      <c r="H332" s="6">
        <f>(C332+E332-C329-E329)*627.509608030592</f>
        <v>-5.5024457451749003</v>
      </c>
      <c r="I332" s="2"/>
      <c r="J332" s="2"/>
      <c r="K332" s="2"/>
      <c r="L332" s="2"/>
      <c r="M332" s="2"/>
      <c r="N332" s="11" t="s">
        <v>661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64"/>
      <c r="B333" s="2" t="s">
        <v>29</v>
      </c>
      <c r="C333" s="10">
        <v>-1284.0240092188701</v>
      </c>
      <c r="D333" s="10">
        <v>0.11423772</v>
      </c>
      <c r="E333" s="10">
        <v>7.3669799999999994E-2</v>
      </c>
      <c r="F333" s="6">
        <f>(C333-C329)*627.509608030592</f>
        <v>9.4159078994515735</v>
      </c>
      <c r="G333" s="6">
        <f>(C333+D333-C329-D329)*627.509608030592</f>
        <v>9.8211222287694628</v>
      </c>
      <c r="H333" s="6">
        <f>(C333+E333-C329-E329)*627.509608030592</f>
        <v>22.882308013499241</v>
      </c>
      <c r="I333" s="2"/>
      <c r="J333" s="11"/>
      <c r="K333" s="2"/>
      <c r="L333" s="2"/>
      <c r="M333" s="11"/>
      <c r="N333" s="15" t="s">
        <v>269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64"/>
      <c r="B334" s="2" t="s">
        <v>31</v>
      </c>
      <c r="C334" s="10">
        <v>-1284.14264639365</v>
      </c>
      <c r="D334" s="10">
        <v>0.11546707</v>
      </c>
      <c r="E334" s="10">
        <v>7.2423650000000006E-2</v>
      </c>
      <c r="F334" s="6">
        <f>(C334-C329)*627.509608030592</f>
        <v>-65.030059144543927</v>
      </c>
      <c r="G334" s="6">
        <f>(C334+D334-C329-D329)*627.509608030592</f>
        <v>-63.853415878511683</v>
      </c>
      <c r="H334" s="6">
        <f>(C334+E334-C329-E329)*627.509608030592</f>
        <v>-52.345630128570363</v>
      </c>
      <c r="I334" s="2"/>
      <c r="J334" s="2"/>
      <c r="K334" s="2"/>
      <c r="L334" s="2"/>
      <c r="M334" s="2"/>
      <c r="N334" s="11" t="s">
        <v>270</v>
      </c>
      <c r="O334" s="11" t="s">
        <v>262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64"/>
      <c r="B335" s="2" t="s">
        <v>33</v>
      </c>
      <c r="C335" s="4">
        <f t="shared" ref="C335:E335" si="55">C327+C328</f>
        <v>-1284.1369356729501</v>
      </c>
      <c r="D335" s="4">
        <f t="shared" si="55"/>
        <v>0.11456747</v>
      </c>
      <c r="E335" s="4">
        <f t="shared" si="55"/>
        <v>5.3774859999999994E-2</v>
      </c>
      <c r="F335" s="6">
        <f>(C335-C329)*627.509608030592</f>
        <v>-61.446527036589551</v>
      </c>
      <c r="G335" s="6">
        <f>(C335+D335-C329-D329)*627.509608030592</f>
        <v>-60.834391413886109</v>
      </c>
      <c r="H335" s="6">
        <f>(C335+E335-C329-E329)*627.509608030592</f>
        <v>-60.464392923787763</v>
      </c>
      <c r="I335" s="2"/>
      <c r="J335" s="7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7"/>
      <c r="E336" s="7"/>
      <c r="F336" s="7"/>
      <c r="G336" s="7"/>
      <c r="H336" s="7"/>
      <c r="I336" s="7"/>
      <c r="J336" s="7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8" t="s">
        <v>0</v>
      </c>
      <c r="B337" s="19" t="s">
        <v>1</v>
      </c>
      <c r="C337" s="20" t="s">
        <v>2</v>
      </c>
      <c r="D337" s="19" t="s">
        <v>3</v>
      </c>
      <c r="E337" s="19" t="s">
        <v>4</v>
      </c>
      <c r="F337" s="20" t="s">
        <v>271</v>
      </c>
      <c r="G337" s="20" t="s">
        <v>272</v>
      </c>
      <c r="H337" s="20" t="s">
        <v>273</v>
      </c>
      <c r="I337" s="20" t="s">
        <v>8</v>
      </c>
      <c r="J337" s="18" t="s">
        <v>9</v>
      </c>
      <c r="K337" s="18" t="s">
        <v>10</v>
      </c>
      <c r="L337" s="20" t="s">
        <v>11</v>
      </c>
      <c r="M337" s="20" t="s">
        <v>12</v>
      </c>
      <c r="N337" s="20" t="s">
        <v>13</v>
      </c>
      <c r="O337" s="19" t="s">
        <v>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1">
        <v>9</v>
      </c>
      <c r="B338" s="20" t="s">
        <v>15</v>
      </c>
      <c r="C338" s="22">
        <v>-736.61318779999999</v>
      </c>
      <c r="D338" s="22">
        <v>0.10694856</v>
      </c>
      <c r="E338" s="22">
        <v>6.9812769999999996E-2</v>
      </c>
      <c r="F338" s="23"/>
      <c r="G338" s="23"/>
      <c r="H338" s="19"/>
      <c r="I338" s="20" t="s">
        <v>16</v>
      </c>
      <c r="J338" s="21" t="s">
        <v>591</v>
      </c>
      <c r="K338" s="21" t="s">
        <v>17</v>
      </c>
      <c r="L338" s="25" t="s">
        <v>274</v>
      </c>
      <c r="M338" s="20" t="s">
        <v>17</v>
      </c>
      <c r="N338" s="66" t="s">
        <v>650</v>
      </c>
      <c r="O338" s="66" t="s">
        <v>651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9"/>
      <c r="B339" s="20" t="s">
        <v>16</v>
      </c>
      <c r="C339" s="22">
        <v>-548.57119915999999</v>
      </c>
      <c r="D339" s="22">
        <v>6.6434099999999998E-3</v>
      </c>
      <c r="E339" s="22">
        <v>-1.760304E-2</v>
      </c>
      <c r="F339" s="23"/>
      <c r="G339" s="23"/>
      <c r="H339" s="23"/>
      <c r="I339" s="19"/>
      <c r="J339" s="19"/>
      <c r="K339" s="19"/>
      <c r="L339" s="19"/>
      <c r="M339" s="19"/>
      <c r="N339" s="25" t="s">
        <v>652</v>
      </c>
      <c r="O339" s="24" t="s">
        <v>653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9"/>
      <c r="B340" s="20" t="s">
        <v>21</v>
      </c>
      <c r="C340" s="22">
        <v>-736.70687050000004</v>
      </c>
      <c r="D340" s="22">
        <v>0.10802958</v>
      </c>
      <c r="E340" s="22">
        <v>7.1824070000000004E-2</v>
      </c>
      <c r="F340" s="23"/>
      <c r="G340" s="23"/>
      <c r="H340" s="23"/>
      <c r="I340" s="19"/>
      <c r="J340" s="19"/>
      <c r="K340" s="19"/>
      <c r="L340" s="19"/>
      <c r="M340" s="19"/>
      <c r="N340" s="24" t="s">
        <v>662</v>
      </c>
      <c r="O340" s="19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9"/>
      <c r="B341" s="20" t="s">
        <v>22</v>
      </c>
      <c r="C341" s="23">
        <f t="shared" ref="C341:E341" si="56">C338+C339</f>
        <v>-1285.18438696</v>
      </c>
      <c r="D341" s="23">
        <f t="shared" si="56"/>
        <v>0.11359197</v>
      </c>
      <c r="E341" s="23">
        <f t="shared" si="56"/>
        <v>5.2209729999999996E-2</v>
      </c>
      <c r="F341" s="26">
        <f>(C341-C341)*627.509608030592</f>
        <v>0</v>
      </c>
      <c r="G341" s="26">
        <f>(C341+D341-C341-D341)*627.509608030592</f>
        <v>9.953752849442091E-12</v>
      </c>
      <c r="H341" s="26">
        <f>(C341+E341-C341-E341)*627.509608030592</f>
        <v>-2.5942458213900253E-11</v>
      </c>
      <c r="I341" s="19"/>
      <c r="J341" s="27" t="s">
        <v>217</v>
      </c>
      <c r="K341" s="19"/>
      <c r="L341" s="19"/>
      <c r="M341" s="19"/>
      <c r="N341" s="19"/>
      <c r="O341" s="19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9"/>
      <c r="B342" s="19" t="s">
        <v>23</v>
      </c>
      <c r="C342" s="22">
        <v>-1285.19577321</v>
      </c>
      <c r="D342" s="22">
        <v>0.11483536</v>
      </c>
      <c r="E342" s="22">
        <v>7.2719439999999996E-2</v>
      </c>
      <c r="F342" s="26">
        <f>(C342-C341)*627.509608030592</f>
        <v>-7.144981274430064</v>
      </c>
      <c r="G342" s="26">
        <f>(C342+D342-C341-D341)*627.509608030592</f>
        <v>-6.3647421029539597</v>
      </c>
      <c r="H342" s="26">
        <f>(C342+E342-C341-E341)*627.509608030592</f>
        <v>5.7250588084287486</v>
      </c>
      <c r="I342" s="19"/>
      <c r="J342" s="24"/>
      <c r="K342" s="19"/>
      <c r="L342" s="19"/>
      <c r="M342" s="19"/>
      <c r="N342" s="24" t="s">
        <v>184</v>
      </c>
      <c r="O342" s="24" t="s">
        <v>262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9"/>
      <c r="B343" s="19" t="s">
        <v>25</v>
      </c>
      <c r="C343" s="22">
        <v>-1285.1808153699999</v>
      </c>
      <c r="D343" s="22">
        <v>0.11497693</v>
      </c>
      <c r="E343" s="22">
        <v>7.4060639999999997E-2</v>
      </c>
      <c r="F343" s="26">
        <f>(C343-C341)*627.509608030592</f>
        <v>2.2412070410039187</v>
      </c>
      <c r="G343" s="26">
        <f>(C343+D343-C341-D341)*627.509608030592</f>
        <v>3.1102827477492681</v>
      </c>
      <c r="H343" s="26">
        <f>(C343+E343-C341-E341)*627.509608030592</f>
        <v>15.952863010197209</v>
      </c>
      <c r="I343" s="19"/>
      <c r="J343" s="24"/>
      <c r="K343" s="19"/>
      <c r="L343" s="19"/>
      <c r="M343" s="19"/>
      <c r="N343" s="24" t="s">
        <v>663</v>
      </c>
      <c r="O343" s="19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9"/>
      <c r="B344" s="19" t="s">
        <v>27</v>
      </c>
      <c r="C344" s="28">
        <v>-1285.2169664400001</v>
      </c>
      <c r="D344" s="28">
        <v>0.11748648</v>
      </c>
      <c r="E344" s="28">
        <v>7.7948470000000006E-2</v>
      </c>
      <c r="F344" s="26">
        <f>(C344-C341)*627.509608030592</f>
        <v>-20.443936724700073</v>
      </c>
      <c r="G344" s="26">
        <f>(C344+D344-C341-D341)*627.509608030592</f>
        <v>-18.000094281113139</v>
      </c>
      <c r="H344" s="26">
        <f>(C344+E344-C341-E341)*627.509608030592</f>
        <v>-4.2926300761550822</v>
      </c>
      <c r="I344" s="19"/>
      <c r="J344" s="24"/>
      <c r="K344" s="19"/>
      <c r="L344" s="19"/>
      <c r="M344" s="19"/>
      <c r="N344" s="66" t="s">
        <v>664</v>
      </c>
      <c r="O344" s="19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9"/>
      <c r="B345" s="19" t="s">
        <v>29</v>
      </c>
      <c r="C345" s="22">
        <v>-1285.17715864</v>
      </c>
      <c r="D345" s="22">
        <v>0.11423601</v>
      </c>
      <c r="E345" s="22">
        <v>7.3731229999999995E-2</v>
      </c>
      <c r="F345" s="26">
        <f>(C345-C341)*627.509608030592</f>
        <v>4.5358402498992474</v>
      </c>
      <c r="G345" s="26">
        <f>(C345+D345-C341-D341)*627.509608030592</f>
        <v>4.9399815378635941</v>
      </c>
      <c r="H345" s="26">
        <f>(C345+E345-C341-E341)*627.509608030592</f>
        <v>18.040788279142966</v>
      </c>
      <c r="I345" s="19"/>
      <c r="J345" s="19"/>
      <c r="K345" s="19"/>
      <c r="L345" s="19"/>
      <c r="M345" s="19"/>
      <c r="N345" s="24" t="s">
        <v>665</v>
      </c>
      <c r="O345" s="19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9"/>
      <c r="B346" s="19" t="s">
        <v>31</v>
      </c>
      <c r="C346" s="22">
        <v>-1285.2852505400001</v>
      </c>
      <c r="D346" s="22">
        <v>0.11546707</v>
      </c>
      <c r="E346" s="22">
        <v>7.2423650000000006E-2</v>
      </c>
      <c r="F346" s="26">
        <f>(C346-C341)*627.509608030592</f>
        <v>-63.292865550439416</v>
      </c>
      <c r="G346" s="26">
        <f>(C346+D346-C341-D341)*627.509608030592</f>
        <v>-62.116222284407179</v>
      </c>
      <c r="H346" s="26">
        <f>(C346+E346-C341-E341)*627.509608030592</f>
        <v>-50.608436534465859</v>
      </c>
      <c r="I346" s="19"/>
      <c r="J346" s="19"/>
      <c r="K346" s="19"/>
      <c r="L346" s="19"/>
      <c r="M346" s="19"/>
      <c r="N346" s="24" t="s">
        <v>188</v>
      </c>
      <c r="O346" s="24" t="s">
        <v>262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9"/>
      <c r="B347" s="19" t="s">
        <v>33</v>
      </c>
      <c r="C347" s="23">
        <f t="shared" ref="C347:E347" si="57">C339+C340</f>
        <v>-1285.27806966</v>
      </c>
      <c r="D347" s="23">
        <f t="shared" si="57"/>
        <v>0.11467299</v>
      </c>
      <c r="E347" s="23">
        <f t="shared" si="57"/>
        <v>5.4221030000000003E-2</v>
      </c>
      <c r="F347" s="26">
        <f>(C347-C341)*627.509608030592</f>
        <v>-58.786794356275685</v>
      </c>
      <c r="G347" s="26">
        <f>(C347+D347-C341-D341)*627.509608030592</f>
        <v>-58.108443919854373</v>
      </c>
      <c r="H347" s="26">
        <f>(C347+E347-C341-E341)*627.509608030592</f>
        <v>-57.524684281638805</v>
      </c>
      <c r="I347" s="19"/>
      <c r="J347" s="29"/>
      <c r="K347" s="19"/>
      <c r="L347" s="19"/>
      <c r="M347" s="19"/>
      <c r="N347" s="19"/>
      <c r="O347" s="19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8" t="s">
        <v>0</v>
      </c>
      <c r="B349" s="19" t="s">
        <v>1</v>
      </c>
      <c r="C349" s="20" t="s">
        <v>2</v>
      </c>
      <c r="D349" s="19" t="s">
        <v>3</v>
      </c>
      <c r="E349" s="19" t="s">
        <v>4</v>
      </c>
      <c r="F349" s="20" t="s">
        <v>275</v>
      </c>
      <c r="G349" s="20" t="s">
        <v>276</v>
      </c>
      <c r="H349" s="20" t="s">
        <v>277</v>
      </c>
      <c r="I349" s="20" t="s">
        <v>8</v>
      </c>
      <c r="J349" s="18" t="s">
        <v>9</v>
      </c>
      <c r="K349" s="18" t="s">
        <v>10</v>
      </c>
      <c r="L349" s="20" t="s">
        <v>11</v>
      </c>
      <c r="M349" s="20" t="s">
        <v>12</v>
      </c>
      <c r="N349" s="20" t="s">
        <v>13</v>
      </c>
      <c r="O349" s="19" t="s">
        <v>14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1">
        <v>9</v>
      </c>
      <c r="B350" s="20" t="s">
        <v>15</v>
      </c>
      <c r="C350" s="22">
        <v>-735.95381156697999</v>
      </c>
      <c r="D350" s="22">
        <v>0.10694856</v>
      </c>
      <c r="E350" s="22">
        <v>6.9812769999999996E-2</v>
      </c>
      <c r="F350" s="23"/>
      <c r="G350" s="23"/>
      <c r="H350" s="19"/>
      <c r="I350" s="20" t="s">
        <v>16</v>
      </c>
      <c r="J350" s="25" t="s">
        <v>619</v>
      </c>
      <c r="K350" s="21" t="s">
        <v>17</v>
      </c>
      <c r="L350" s="25" t="s">
        <v>274</v>
      </c>
      <c r="M350" s="20" t="s">
        <v>17</v>
      </c>
      <c r="N350" s="25" t="s">
        <v>658</v>
      </c>
      <c r="O350" s="24" t="s">
        <v>266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9"/>
      <c r="B351" s="20" t="s">
        <v>16</v>
      </c>
      <c r="C351" s="22">
        <v>-548.08520285305201</v>
      </c>
      <c r="D351" s="22">
        <v>6.6434099999999998E-3</v>
      </c>
      <c r="E351" s="22">
        <v>-1.760304E-2</v>
      </c>
      <c r="F351" s="23"/>
      <c r="G351" s="23"/>
      <c r="H351" s="23"/>
      <c r="I351" s="19"/>
      <c r="J351" s="19"/>
      <c r="K351" s="19"/>
      <c r="L351" s="19"/>
      <c r="M351" s="19"/>
      <c r="N351" s="24" t="s">
        <v>659</v>
      </c>
      <c r="O351" s="24" t="s">
        <v>653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9"/>
      <c r="B352" s="20" t="s">
        <v>21</v>
      </c>
      <c r="C352" s="22"/>
      <c r="D352" s="22">
        <v>0.10802958</v>
      </c>
      <c r="E352" s="22">
        <v>7.1824070000000004E-2</v>
      </c>
      <c r="F352" s="23"/>
      <c r="G352" s="23"/>
      <c r="H352" s="23"/>
      <c r="I352" s="19"/>
      <c r="J352" s="19"/>
      <c r="K352" s="19"/>
      <c r="L352" s="19"/>
      <c r="M352" s="19"/>
      <c r="N352" s="24"/>
      <c r="O352" s="19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9"/>
      <c r="B353" s="20" t="s">
        <v>22</v>
      </c>
      <c r="C353" s="23">
        <f t="shared" ref="C353:E353" si="58">C350+C351</f>
        <v>-1284.0390144200319</v>
      </c>
      <c r="D353" s="23">
        <f t="shared" si="58"/>
        <v>0.11359197</v>
      </c>
      <c r="E353" s="23">
        <f t="shared" si="58"/>
        <v>5.2209729999999996E-2</v>
      </c>
      <c r="F353" s="26">
        <f>(C353-C353)*627.509608030592</f>
        <v>0</v>
      </c>
      <c r="G353" s="26">
        <f>(C353+D353-C353-D353)*627.509608030592</f>
        <v>9.953752849442091E-12</v>
      </c>
      <c r="H353" s="26">
        <f>(C353+E353-C353-E353)*627.509608030592</f>
        <v>-2.5942458213900253E-11</v>
      </c>
      <c r="I353" s="19"/>
      <c r="J353" s="19"/>
      <c r="K353" s="19"/>
      <c r="L353" s="19"/>
      <c r="M353" s="19"/>
      <c r="N353" s="19"/>
      <c r="O353" s="19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9"/>
      <c r="B354" s="19" t="s">
        <v>23</v>
      </c>
      <c r="C354" s="22">
        <v>-1284.04970668532</v>
      </c>
      <c r="D354" s="22">
        <v>0.11483536</v>
      </c>
      <c r="E354" s="22">
        <v>7.2719439999999996E-2</v>
      </c>
      <c r="F354" s="26">
        <f>(C354-C353)*627.509608030592</f>
        <v>-6.7094991998766709</v>
      </c>
      <c r="G354" s="26">
        <f>(C354+D354-C353-D353)*627.509608030592</f>
        <v>-5.9292600284005665</v>
      </c>
      <c r="H354" s="26">
        <f>(C354+E354-C353-E353)*627.509608030592</f>
        <v>6.1605408829821418</v>
      </c>
      <c r="I354" s="19"/>
      <c r="J354" s="19"/>
      <c r="K354" s="19"/>
      <c r="L354" s="19"/>
      <c r="M354" s="19"/>
      <c r="N354" s="24" t="s">
        <v>267</v>
      </c>
      <c r="O354" s="24" t="s">
        <v>262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9"/>
      <c r="B355" s="19" t="s">
        <v>25</v>
      </c>
      <c r="C355" s="22">
        <v>-1284.0256338924901</v>
      </c>
      <c r="D355" s="22">
        <v>0.11497693</v>
      </c>
      <c r="E355" s="22">
        <v>7.4060639999999997E-2</v>
      </c>
      <c r="F355" s="26">
        <f>(C355-C353)*627.509608030592</f>
        <v>8.3964095930053801</v>
      </c>
      <c r="G355" s="26">
        <f>(C355+D355-C353-D353)*627.509608030592</f>
        <v>9.2654852997507291</v>
      </c>
      <c r="H355" s="26">
        <f>(C355+E355-C353-E353)*627.509608030592</f>
        <v>22.108065562198671</v>
      </c>
      <c r="I355" s="19"/>
      <c r="J355" s="19"/>
      <c r="K355" s="19"/>
      <c r="L355" s="19"/>
      <c r="M355" s="19"/>
      <c r="N355" s="24" t="s">
        <v>666</v>
      </c>
      <c r="O355" s="19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9"/>
      <c r="B356" s="19" t="s">
        <v>27</v>
      </c>
      <c r="C356" s="22">
        <v>-1284.07389495353</v>
      </c>
      <c r="D356" s="28">
        <v>0.11748648</v>
      </c>
      <c r="E356" s="28">
        <v>7.7948470000000006E-2</v>
      </c>
      <c r="F356" s="26">
        <f>(C356-C353)*627.509608030592</f>
        <v>-21.887869903324205</v>
      </c>
      <c r="G356" s="26">
        <f>(C356+D356-C353-D353)*627.509608030592</f>
        <v>-19.444027459737274</v>
      </c>
      <c r="H356" s="26">
        <f>(C356+E356-C353-E353)*627.509608030592</f>
        <v>-5.7365632547792167</v>
      </c>
      <c r="I356" s="19"/>
      <c r="J356" s="19"/>
      <c r="K356" s="19"/>
      <c r="L356" s="19"/>
      <c r="M356" s="19"/>
      <c r="N356" s="24" t="s">
        <v>278</v>
      </c>
      <c r="O356" s="19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9"/>
      <c r="B357" s="19" t="s">
        <v>29</v>
      </c>
      <c r="C357" s="22">
        <v>-1284.0231826525301</v>
      </c>
      <c r="D357" s="22">
        <v>0.11423601</v>
      </c>
      <c r="E357" s="22">
        <v>7.3731229999999995E-2</v>
      </c>
      <c r="F357" s="26">
        <f>(C357-C353)*627.509608030592</f>
        <v>9.9345862195000816</v>
      </c>
      <c r="G357" s="26">
        <f>(C357+D357-C353-D353)*627.509608030592</f>
        <v>10.338727507464428</v>
      </c>
      <c r="H357" s="26">
        <f>(C357+E357-C353-E353)*627.509608030592</f>
        <v>23.439534248743797</v>
      </c>
      <c r="I357" s="19"/>
      <c r="J357" s="24"/>
      <c r="K357" s="19"/>
      <c r="L357" s="19"/>
      <c r="M357" s="19"/>
      <c r="N357" s="24" t="s">
        <v>667</v>
      </c>
      <c r="O357" s="19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9"/>
      <c r="B358" s="19" t="s">
        <v>31</v>
      </c>
      <c r="C358" s="22">
        <v>-1284.14264639365</v>
      </c>
      <c r="D358" s="22">
        <v>0.11546707</v>
      </c>
      <c r="E358" s="22">
        <v>7.2423650000000006E-2</v>
      </c>
      <c r="F358" s="26">
        <f>(C358-C353)*627.509608030592</f>
        <v>-65.030059144543927</v>
      </c>
      <c r="G358" s="26">
        <f>(C358+D358-C353-D353)*627.509608030592</f>
        <v>-63.853415878511683</v>
      </c>
      <c r="H358" s="26">
        <f>(C358+E358-C353-E353)*627.509608030592</f>
        <v>-52.345630128570363</v>
      </c>
      <c r="I358" s="19"/>
      <c r="J358" s="19"/>
      <c r="K358" s="19"/>
      <c r="L358" s="19"/>
      <c r="M358" s="19"/>
      <c r="N358" s="24" t="s">
        <v>270</v>
      </c>
      <c r="O358" s="24" t="s">
        <v>262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9"/>
      <c r="B359" s="19" t="s">
        <v>33</v>
      </c>
      <c r="C359" s="23">
        <f t="shared" ref="C359:E359" si="59">C351+C352</f>
        <v>-548.08520285305201</v>
      </c>
      <c r="D359" s="23">
        <f t="shared" si="59"/>
        <v>0.11467299</v>
      </c>
      <c r="E359" s="23">
        <f t="shared" si="59"/>
        <v>5.4221030000000003E-2</v>
      </c>
      <c r="F359" s="26">
        <f>(C359-C353)*627.509608030592</f>
        <v>461818.08782501565</v>
      </c>
      <c r="G359" s="26">
        <f>(C359+D359-C353-D353)*627.509608030592</f>
        <v>461818.76617545215</v>
      </c>
      <c r="H359" s="26">
        <f>(C359+E359-C353-E353)*627.509608030592</f>
        <v>461819.34993509034</v>
      </c>
      <c r="I359" s="19"/>
      <c r="J359" s="29"/>
      <c r="K359" s="19"/>
      <c r="L359" s="19"/>
      <c r="M359" s="19"/>
      <c r="N359" s="19"/>
      <c r="O359" s="19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7"/>
      <c r="E360" s="7"/>
      <c r="F360" s="7"/>
      <c r="G360" s="7"/>
      <c r="H360" s="7"/>
      <c r="I360" s="7"/>
      <c r="J360" s="7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60" t="s">
        <v>0</v>
      </c>
      <c r="B361" s="2" t="s">
        <v>1</v>
      </c>
      <c r="C361" s="3" t="s">
        <v>2</v>
      </c>
      <c r="D361" s="2" t="s">
        <v>3</v>
      </c>
      <c r="E361" s="2" t="s">
        <v>4</v>
      </c>
      <c r="F361" s="3" t="s">
        <v>279</v>
      </c>
      <c r="G361" s="3" t="s">
        <v>280</v>
      </c>
      <c r="H361" s="3" t="s">
        <v>281</v>
      </c>
      <c r="I361" s="3" t="s">
        <v>8</v>
      </c>
      <c r="J361" s="60" t="s">
        <v>9</v>
      </c>
      <c r="K361" s="60" t="s">
        <v>10</v>
      </c>
      <c r="L361" s="61" t="s">
        <v>11</v>
      </c>
      <c r="M361" s="3" t="s">
        <v>12</v>
      </c>
      <c r="N361" s="3" t="s">
        <v>13</v>
      </c>
      <c r="O361" s="2" t="s">
        <v>14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62">
        <v>10</v>
      </c>
      <c r="B362" s="3" t="s">
        <v>15</v>
      </c>
      <c r="C362" s="10">
        <v>-736.61788217000003</v>
      </c>
      <c r="D362" s="10">
        <v>0.10673892</v>
      </c>
      <c r="E362" s="10">
        <v>6.9879549999999999E-2</v>
      </c>
      <c r="F362" s="4"/>
      <c r="G362" s="4"/>
      <c r="H362" s="2"/>
      <c r="I362" s="3" t="s">
        <v>16</v>
      </c>
      <c r="J362" s="62" t="s">
        <v>591</v>
      </c>
      <c r="K362" s="60" t="s">
        <v>50</v>
      </c>
      <c r="L362" s="113" t="s">
        <v>782</v>
      </c>
      <c r="M362" s="111" t="s">
        <v>17</v>
      </c>
      <c r="N362" s="14" t="s">
        <v>668</v>
      </c>
      <c r="O362" s="14" t="s">
        <v>669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64"/>
      <c r="B363" s="3" t="s">
        <v>16</v>
      </c>
      <c r="C363" s="10">
        <v>-548.57426509000004</v>
      </c>
      <c r="D363" s="10">
        <v>6.5947799999999997E-3</v>
      </c>
      <c r="E363" s="10">
        <v>-1.7659439999999998E-2</v>
      </c>
      <c r="F363" s="4"/>
      <c r="G363" s="4"/>
      <c r="H363" s="4"/>
      <c r="I363" s="2"/>
      <c r="J363" s="2"/>
      <c r="K363" s="2"/>
      <c r="L363" s="2"/>
      <c r="M363" s="2"/>
      <c r="N363" s="63" t="s">
        <v>670</v>
      </c>
      <c r="O363" s="65" t="s">
        <v>653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64"/>
      <c r="B364" s="3" t="s">
        <v>21</v>
      </c>
      <c r="C364" s="10">
        <v>-736.71009778999996</v>
      </c>
      <c r="D364" s="10">
        <v>0.10767404999999999</v>
      </c>
      <c r="E364" s="10">
        <v>7.1142220000000006E-2</v>
      </c>
      <c r="F364" s="4"/>
      <c r="G364" s="4"/>
      <c r="H364" s="4"/>
      <c r="I364" s="2"/>
      <c r="J364" s="2"/>
      <c r="K364" s="2"/>
      <c r="L364" s="2"/>
      <c r="M364" s="2"/>
      <c r="N364" s="11" t="s">
        <v>671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64"/>
      <c r="B365" s="3" t="s">
        <v>22</v>
      </c>
      <c r="C365" s="4">
        <f t="shared" ref="C365:E365" si="60">C362+C363</f>
        <v>-1285.1921472600002</v>
      </c>
      <c r="D365" s="4">
        <f t="shared" si="60"/>
        <v>0.1133337</v>
      </c>
      <c r="E365" s="4">
        <f t="shared" si="60"/>
        <v>5.222011E-2</v>
      </c>
      <c r="F365" s="6">
        <f>(C365-C365)*627.509608030592</f>
        <v>0</v>
      </c>
      <c r="G365" s="6">
        <f>(C365+D365-C365-D365)*627.509608030592</f>
        <v>7.0285861109227577E-11</v>
      </c>
      <c r="H365" s="6">
        <f>(C365+E365-C365-E365)*627.509608030592</f>
        <v>4.693851956123611E-12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64"/>
      <c r="B366" s="2" t="s">
        <v>23</v>
      </c>
      <c r="C366" s="10">
        <v>-1285.20144175</v>
      </c>
      <c r="D366" s="10">
        <v>0.11447507</v>
      </c>
      <c r="E366" s="10">
        <v>7.2233969999999995E-2</v>
      </c>
      <c r="F366" s="6">
        <f>(C366-C365)*627.509608030592</f>
        <v>-5.8323817766028592</v>
      </c>
      <c r="G366" s="6">
        <f>(C366+D366-C365-D365)*627.509608030592</f>
        <v>-5.1161611352687393</v>
      </c>
      <c r="H366" s="6">
        <f>(C366+E366-C365-E365)*627.509608030592</f>
        <v>6.7265076672203712</v>
      </c>
      <c r="I366" s="2"/>
      <c r="J366" s="2"/>
      <c r="K366" s="2"/>
      <c r="L366" s="2"/>
      <c r="M366" s="2"/>
      <c r="N366" s="11" t="s">
        <v>282</v>
      </c>
      <c r="O366" s="11" t="s">
        <v>262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64"/>
      <c r="B367" s="2" t="s">
        <v>25</v>
      </c>
      <c r="C367" s="10">
        <v>-1285.18642166</v>
      </c>
      <c r="D367" s="10">
        <v>0.11475156</v>
      </c>
      <c r="E367" s="10">
        <v>7.3667360000000001E-2</v>
      </c>
      <c r="F367" s="6">
        <f>(C367-C365)*627.509608030592</f>
        <v>3.592869011885909</v>
      </c>
      <c r="G367" s="6">
        <f>(C367+D367-C365-D365)*627.509608030592</f>
        <v>4.4825897847650751</v>
      </c>
      <c r="H367" s="6">
        <f>(C367+E367-C365-E365)*627.509608030592</f>
        <v>17.051224452685442</v>
      </c>
      <c r="I367" s="2"/>
      <c r="J367" s="2"/>
      <c r="K367" s="2"/>
      <c r="L367" s="2"/>
      <c r="M367" s="2"/>
      <c r="N367" s="11" t="s">
        <v>672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64"/>
      <c r="B368" s="2" t="s">
        <v>27</v>
      </c>
      <c r="C368" s="13">
        <v>-1285.2221045700001</v>
      </c>
      <c r="D368" s="13">
        <v>0.11708552999999999</v>
      </c>
      <c r="E368" s="13">
        <v>7.7092040000000001E-2</v>
      </c>
      <c r="F368" s="6">
        <f>(C368-C365)*627.509608030592</f>
        <v>-18.798499855670894</v>
      </c>
      <c r="G368" s="6">
        <f>(C368+D368-C365-D365)*627.509608030592</f>
        <v>-16.44419048301096</v>
      </c>
      <c r="H368" s="6">
        <f>(C368+E368-C365-E365)*627.509608030592</f>
        <v>-3.19112481039088</v>
      </c>
      <c r="I368" s="2"/>
      <c r="J368" s="2"/>
      <c r="K368" s="2"/>
      <c r="L368" s="2"/>
      <c r="M368" s="2"/>
      <c r="N368" s="14" t="s">
        <v>673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64"/>
      <c r="B369" s="2" t="s">
        <v>29</v>
      </c>
      <c r="C369" s="10">
        <v>-1285.1859056599999</v>
      </c>
      <c r="D369" s="10">
        <v>0.11405616</v>
      </c>
      <c r="E369" s="10">
        <v>7.354078E-2</v>
      </c>
      <c r="F369" s="6">
        <f>(C369-C365)*627.509608030592</f>
        <v>3.9166639696682659</v>
      </c>
      <c r="G369" s="6">
        <f>(C369+D369-C365-D365)*627.509608030592</f>
        <v>4.3700145610975216</v>
      </c>
      <c r="H369" s="6">
        <f>(C369+E369-C365-E365)*627.509608030592</f>
        <v>17.295589244336867</v>
      </c>
      <c r="I369" s="2"/>
      <c r="J369" s="2"/>
      <c r="K369" s="2"/>
      <c r="L369" s="2"/>
      <c r="M369" s="2"/>
      <c r="N369" s="11" t="s">
        <v>674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64"/>
      <c r="B370" s="2" t="s">
        <v>31</v>
      </c>
      <c r="C370" s="10">
        <v>-1285.2909864400001</v>
      </c>
      <c r="D370" s="10">
        <v>0.11510497</v>
      </c>
      <c r="E370" s="10">
        <v>7.1913669999999999E-2</v>
      </c>
      <c r="F370" s="6">
        <f>(C370-C365)*627.509608030592</f>
        <v>-62.022535099810867</v>
      </c>
      <c r="G370" s="6">
        <f>(C370+D370-C365-D365)*627.509608030592</f>
        <v>-60.911046156427417</v>
      </c>
      <c r="H370" s="6">
        <f>(C370+E370-C365-E365)*627.509608030592</f>
        <v>-49.664636983510235</v>
      </c>
      <c r="I370" s="2"/>
      <c r="J370" s="2"/>
      <c r="K370" s="2"/>
      <c r="L370" s="2"/>
      <c r="M370" s="2"/>
      <c r="N370" s="11" t="s">
        <v>283</v>
      </c>
      <c r="O370" s="11" t="s">
        <v>262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64"/>
      <c r="B371" s="2" t="s">
        <v>33</v>
      </c>
      <c r="C371" s="4">
        <f t="shared" ref="C371:E371" si="61">C363+C364</f>
        <v>-1285.2843628800001</v>
      </c>
      <c r="D371" s="4">
        <f t="shared" si="61"/>
        <v>0.11426882999999999</v>
      </c>
      <c r="E371" s="4">
        <f t="shared" si="61"/>
        <v>5.3482780000000008E-2</v>
      </c>
      <c r="F371" s="6">
        <f>(C371-C365)*627.509608030592</f>
        <v>-57.866187560456318</v>
      </c>
      <c r="G371" s="6">
        <f>(C371+D371-C365-D365)*627.509608030592</f>
        <v>-57.279384500760891</v>
      </c>
      <c r="H371" s="6">
        <f>(C371+E371-C365-E365)*627.509608030592</f>
        <v>-57.073850003704706</v>
      </c>
      <c r="I371" s="2"/>
      <c r="J371" s="7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60" t="s">
        <v>0</v>
      </c>
      <c r="B373" s="2" t="s">
        <v>1</v>
      </c>
      <c r="C373" s="3" t="s">
        <v>2</v>
      </c>
      <c r="D373" s="2" t="s">
        <v>3</v>
      </c>
      <c r="E373" s="2" t="s">
        <v>4</v>
      </c>
      <c r="F373" s="3" t="s">
        <v>284</v>
      </c>
      <c r="G373" s="3" t="s">
        <v>285</v>
      </c>
      <c r="H373" s="3" t="s">
        <v>286</v>
      </c>
      <c r="I373" s="3" t="s">
        <v>8</v>
      </c>
      <c r="J373" s="60" t="s">
        <v>9</v>
      </c>
      <c r="K373" s="60" t="s">
        <v>10</v>
      </c>
      <c r="L373" s="61" t="s">
        <v>11</v>
      </c>
      <c r="M373" s="3" t="s">
        <v>12</v>
      </c>
      <c r="N373" s="3" t="s">
        <v>13</v>
      </c>
      <c r="O373" s="2" t="s">
        <v>14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62">
        <v>10</v>
      </c>
      <c r="B374" s="3" t="s">
        <v>15</v>
      </c>
      <c r="C374" s="10">
        <v>-735.95899595570199</v>
      </c>
      <c r="D374" s="10">
        <v>0.10673892</v>
      </c>
      <c r="E374" s="10">
        <v>6.9879549999999999E-2</v>
      </c>
      <c r="F374" s="4"/>
      <c r="G374" s="4"/>
      <c r="H374" s="2"/>
      <c r="I374" s="3" t="s">
        <v>16</v>
      </c>
      <c r="J374" s="62" t="s">
        <v>619</v>
      </c>
      <c r="K374" s="60" t="s">
        <v>50</v>
      </c>
      <c r="L374" s="113" t="s">
        <v>782</v>
      </c>
      <c r="M374" s="111" t="s">
        <v>17</v>
      </c>
      <c r="N374" s="12" t="s">
        <v>675</v>
      </c>
      <c r="O374" s="11" t="s">
        <v>287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64"/>
      <c r="B375" s="3" t="s">
        <v>16</v>
      </c>
      <c r="C375" s="10">
        <v>-548.08817195353402</v>
      </c>
      <c r="D375" s="10">
        <v>6.5947799999999997E-3</v>
      </c>
      <c r="E375" s="10">
        <v>-1.7659439999999998E-2</v>
      </c>
      <c r="F375" s="4"/>
      <c r="G375" s="4"/>
      <c r="H375" s="4"/>
      <c r="I375" s="2"/>
      <c r="J375" s="2"/>
      <c r="K375" s="2"/>
      <c r="L375" s="2"/>
      <c r="M375" s="2"/>
      <c r="N375" s="65" t="s">
        <v>676</v>
      </c>
      <c r="O375" s="65" t="s">
        <v>653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64"/>
      <c r="B376" s="3" t="s">
        <v>21</v>
      </c>
      <c r="C376" s="10">
        <v>-736.05586743434696</v>
      </c>
      <c r="D376" s="10">
        <v>0.10767404999999999</v>
      </c>
      <c r="E376" s="10">
        <v>7.1142220000000006E-2</v>
      </c>
      <c r="F376" s="4"/>
      <c r="G376" s="4"/>
      <c r="H376" s="4"/>
      <c r="I376" s="2"/>
      <c r="J376" s="2"/>
      <c r="K376" s="2"/>
      <c r="L376" s="2"/>
      <c r="M376" s="2"/>
      <c r="N376" s="11" t="s">
        <v>677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64"/>
      <c r="B377" s="3" t="s">
        <v>22</v>
      </c>
      <c r="C377" s="4">
        <f t="shared" ref="C377:E377" si="62">C374+C375</f>
        <v>-1284.0471679092361</v>
      </c>
      <c r="D377" s="4">
        <f t="shared" si="62"/>
        <v>0.1133337</v>
      </c>
      <c r="E377" s="4">
        <f t="shared" si="62"/>
        <v>5.222011E-2</v>
      </c>
      <c r="F377" s="6">
        <f>(C377-C377)*627.509608030592</f>
        <v>0</v>
      </c>
      <c r="G377" s="6">
        <f>(C377+D377-C377-D377)*627.509608030592</f>
        <v>7.0285861109227577E-11</v>
      </c>
      <c r="H377" s="6">
        <f>(C377+E377-C377-E377)*627.509608030592</f>
        <v>4.693851956123611E-12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64"/>
      <c r="B378" s="2" t="s">
        <v>23</v>
      </c>
      <c r="C378" s="10">
        <v>-1284.05543325695</v>
      </c>
      <c r="D378" s="10">
        <v>0.11447507</v>
      </c>
      <c r="E378" s="10">
        <v>7.2233969999999995E-2</v>
      </c>
      <c r="F378" s="6">
        <f>(C378-C377)*627.509608030592</f>
        <v>-5.1865851041603532</v>
      </c>
      <c r="G378" s="6">
        <f>(C378+D378-C377-D377)*627.509608030592</f>
        <v>-4.4703644628262333</v>
      </c>
      <c r="H378" s="6">
        <f>(C378+E378-C377-E377)*627.509608030592</f>
        <v>7.3723043396628771</v>
      </c>
      <c r="I378" s="2"/>
      <c r="J378" s="2"/>
      <c r="K378" s="2"/>
      <c r="L378" s="2"/>
      <c r="M378" s="2"/>
      <c r="N378" s="11" t="s">
        <v>288</v>
      </c>
      <c r="O378" s="11" t="s">
        <v>262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64"/>
      <c r="B379" s="2" t="s">
        <v>25</v>
      </c>
      <c r="C379" s="10">
        <v>-1284.03185225885</v>
      </c>
      <c r="D379" s="10">
        <v>0.11475156</v>
      </c>
      <c r="E379" s="10">
        <v>7.3667360000000001E-2</v>
      </c>
      <c r="F379" s="6">
        <f>(C379-C377)*627.509608030592</f>
        <v>9.6107177705329256</v>
      </c>
      <c r="G379" s="6">
        <f>(C379+D379-C377-D377)*627.509608030592</f>
        <v>10.500438543412091</v>
      </c>
      <c r="H379" s="6">
        <f>(C379+E379-C377-E377)*627.509608030592</f>
        <v>23.069073211332459</v>
      </c>
      <c r="I379" s="2"/>
      <c r="J379" s="2"/>
      <c r="K379" s="2"/>
      <c r="L379" s="2"/>
      <c r="M379" s="2"/>
      <c r="N379" s="11" t="s">
        <v>678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64"/>
      <c r="B380" s="2" t="s">
        <v>27</v>
      </c>
      <c r="C380" s="10">
        <v>-1284.0794199766201</v>
      </c>
      <c r="D380" s="13">
        <v>0.11708552999999999</v>
      </c>
      <c r="E380" s="13">
        <v>7.7092040000000001E-2</v>
      </c>
      <c r="F380" s="6">
        <f>(C380-C377)*627.509608030592</f>
        <v>-20.238482162296908</v>
      </c>
      <c r="G380" s="6">
        <f>(C380+D380-C377-D377)*627.509608030592</f>
        <v>-17.884172789636974</v>
      </c>
      <c r="H380" s="6">
        <f>(C380+E380-C377-E377)*627.509608030592</f>
        <v>-4.631107117016894</v>
      </c>
      <c r="I380" s="2"/>
      <c r="J380" s="2"/>
      <c r="K380" s="2"/>
      <c r="L380" s="2"/>
      <c r="M380" s="2"/>
      <c r="N380" s="11" t="s">
        <v>679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64"/>
      <c r="B381" s="2" t="s">
        <v>29</v>
      </c>
      <c r="C381" s="10">
        <v>-1284.03146199516</v>
      </c>
      <c r="D381" s="10">
        <v>0.11405616</v>
      </c>
      <c r="E381" s="10">
        <v>7.354078E-2</v>
      </c>
      <c r="F381" s="6">
        <f>(C381-C377)*627.509608030592</f>
        <v>9.855611985642712</v>
      </c>
      <c r="G381" s="6">
        <f>(C381+D381-C377-D377)*627.509608030592</f>
        <v>10.308962577071966</v>
      </c>
      <c r="H381" s="6">
        <f>(C381+E381-C377-E377)*627.509608030592</f>
        <v>23.234537260311313</v>
      </c>
      <c r="I381" s="2"/>
      <c r="J381" s="11"/>
      <c r="K381" s="2"/>
      <c r="L381" s="2"/>
      <c r="M381" s="11"/>
      <c r="N381" s="31" t="s">
        <v>289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64"/>
      <c r="B382" s="2" t="s">
        <v>31</v>
      </c>
      <c r="C382" s="10">
        <v>-1284.1482446170801</v>
      </c>
      <c r="D382" s="10">
        <v>0.11510497</v>
      </c>
      <c r="E382" s="10">
        <v>7.1913669999999999E-2</v>
      </c>
      <c r="F382" s="6">
        <f>(C382-C377)*627.509608030592</f>
        <v>-63.426605320185061</v>
      </c>
      <c r="G382" s="6">
        <f>(C382+D382-C377-D377)*627.509608030592</f>
        <v>-62.315116376801612</v>
      </c>
      <c r="H382" s="6">
        <f>(C382+E382-C377-E377)*627.509608030592</f>
        <v>-51.068707203884422</v>
      </c>
      <c r="I382" s="2"/>
      <c r="J382" s="11"/>
      <c r="K382" s="2"/>
      <c r="L382" s="2"/>
      <c r="M382" s="2"/>
      <c r="N382" s="11" t="s">
        <v>290</v>
      </c>
      <c r="O382" s="11" t="s">
        <v>262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64"/>
      <c r="B383" s="2" t="s">
        <v>33</v>
      </c>
      <c r="C383" s="4">
        <f t="shared" ref="C383:E383" si="63">C375+C376</f>
        <v>-1284.1440393878811</v>
      </c>
      <c r="D383" s="4">
        <f t="shared" si="63"/>
        <v>0.11426882999999999</v>
      </c>
      <c r="E383" s="4">
        <f t="shared" si="63"/>
        <v>5.3482780000000008E-2</v>
      </c>
      <c r="F383" s="6">
        <f>(C383-C377)*627.509608030592</f>
        <v>-60.787783593849561</v>
      </c>
      <c r="G383" s="6">
        <f>(C383+D383-C377-D377)*627.509608030592</f>
        <v>-60.200980534154134</v>
      </c>
      <c r="H383" s="6">
        <f>(C383+E383-C377-E377)*627.509608030592</f>
        <v>-59.995446037097949</v>
      </c>
      <c r="I383" s="2"/>
      <c r="J383" s="1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7"/>
      <c r="E384" s="7"/>
      <c r="F384" s="7"/>
      <c r="G384" s="7"/>
      <c r="H384" s="7"/>
      <c r="I384" s="7"/>
      <c r="J384" s="7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8" t="s">
        <v>0</v>
      </c>
      <c r="B385" s="19" t="s">
        <v>1</v>
      </c>
      <c r="C385" s="20" t="s">
        <v>2</v>
      </c>
      <c r="D385" s="19" t="s">
        <v>3</v>
      </c>
      <c r="E385" s="19" t="s">
        <v>4</v>
      </c>
      <c r="F385" s="20" t="s">
        <v>291</v>
      </c>
      <c r="G385" s="20" t="s">
        <v>292</v>
      </c>
      <c r="H385" s="20" t="s">
        <v>293</v>
      </c>
      <c r="I385" s="20" t="s">
        <v>8</v>
      </c>
      <c r="J385" s="18" t="s">
        <v>9</v>
      </c>
      <c r="K385" s="18" t="s">
        <v>10</v>
      </c>
      <c r="L385" s="20" t="s">
        <v>11</v>
      </c>
      <c r="M385" s="20" t="s">
        <v>12</v>
      </c>
      <c r="N385" s="20" t="s">
        <v>13</v>
      </c>
      <c r="O385" s="19" t="s">
        <v>14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1">
        <v>10</v>
      </c>
      <c r="B386" s="20" t="s">
        <v>15</v>
      </c>
      <c r="C386" s="22">
        <v>-736.61788217000003</v>
      </c>
      <c r="D386" s="22">
        <v>0.10673892</v>
      </c>
      <c r="E386" s="22">
        <v>6.9879549999999999E-2</v>
      </c>
      <c r="F386" s="23"/>
      <c r="G386" s="23"/>
      <c r="H386" s="19"/>
      <c r="I386" s="20" t="s">
        <v>16</v>
      </c>
      <c r="J386" s="21" t="s">
        <v>591</v>
      </c>
      <c r="K386" s="18" t="s">
        <v>50</v>
      </c>
      <c r="L386" s="25" t="s">
        <v>274</v>
      </c>
      <c r="M386" s="20" t="s">
        <v>17</v>
      </c>
      <c r="N386" s="66" t="s">
        <v>668</v>
      </c>
      <c r="O386" s="66" t="s">
        <v>669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9"/>
      <c r="B387" s="20" t="s">
        <v>16</v>
      </c>
      <c r="C387" s="22">
        <v>-548.57426509000004</v>
      </c>
      <c r="D387" s="22">
        <v>6.5947799999999997E-3</v>
      </c>
      <c r="E387" s="22">
        <v>-1.7659439999999998E-2</v>
      </c>
      <c r="F387" s="23"/>
      <c r="G387" s="23"/>
      <c r="H387" s="23"/>
      <c r="I387" s="19"/>
      <c r="J387" s="19"/>
      <c r="K387" s="19"/>
      <c r="L387" s="19"/>
      <c r="M387" s="19"/>
      <c r="N387" s="25" t="s">
        <v>670</v>
      </c>
      <c r="O387" s="24" t="s">
        <v>653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9"/>
      <c r="B388" s="20" t="s">
        <v>21</v>
      </c>
      <c r="C388" s="22">
        <v>-736.71028656999999</v>
      </c>
      <c r="D388" s="22">
        <v>0.10773842</v>
      </c>
      <c r="E388" s="22">
        <v>7.1491089999999993E-2</v>
      </c>
      <c r="F388" s="23"/>
      <c r="G388" s="23"/>
      <c r="H388" s="23"/>
      <c r="I388" s="19"/>
      <c r="J388" s="19"/>
      <c r="K388" s="19"/>
      <c r="L388" s="19"/>
      <c r="M388" s="19"/>
      <c r="N388" s="24" t="s">
        <v>680</v>
      </c>
      <c r="O388" s="19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9"/>
      <c r="B389" s="20" t="s">
        <v>22</v>
      </c>
      <c r="C389" s="23">
        <f t="shared" ref="C389:E389" si="64">C386+C387</f>
        <v>-1285.1921472600002</v>
      </c>
      <c r="D389" s="23">
        <f t="shared" si="64"/>
        <v>0.1133337</v>
      </c>
      <c r="E389" s="23">
        <f t="shared" si="64"/>
        <v>5.222011E-2</v>
      </c>
      <c r="F389" s="26">
        <f>(C389-C389)*627.509608030592</f>
        <v>0</v>
      </c>
      <c r="G389" s="26">
        <f>(C389+D389-C389-D389)*627.509608030592</f>
        <v>7.0285861109227577E-11</v>
      </c>
      <c r="H389" s="26">
        <f>(C389+E389-C389-E389)*627.509608030592</f>
        <v>4.693851956123611E-12</v>
      </c>
      <c r="I389" s="19"/>
      <c r="J389" s="19"/>
      <c r="K389" s="19"/>
      <c r="L389" s="19"/>
      <c r="M389" s="19"/>
      <c r="N389" s="19"/>
      <c r="O389" s="19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9"/>
      <c r="B390" s="19" t="s">
        <v>23</v>
      </c>
      <c r="C390" s="22">
        <v>-1285.20144175</v>
      </c>
      <c r="D390" s="22">
        <v>0.11447507</v>
      </c>
      <c r="E390" s="22">
        <v>7.2233969999999995E-2</v>
      </c>
      <c r="F390" s="26">
        <f>(C390-C389)*627.509608030592</f>
        <v>-5.8323817766028592</v>
      </c>
      <c r="G390" s="26">
        <f>(C390+D390-C389-D389)*627.509608030592</f>
        <v>-5.1161611352687393</v>
      </c>
      <c r="H390" s="26">
        <f>(C390+E390-C389-E389)*627.509608030592</f>
        <v>6.7265076672203712</v>
      </c>
      <c r="I390" s="19"/>
      <c r="J390" s="27" t="s">
        <v>217</v>
      </c>
      <c r="K390" s="19"/>
      <c r="L390" s="19"/>
      <c r="M390" s="19"/>
      <c r="N390" s="24" t="s">
        <v>282</v>
      </c>
      <c r="O390" s="24" t="s">
        <v>262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9"/>
      <c r="B391" s="19" t="s">
        <v>25</v>
      </c>
      <c r="C391" s="22">
        <v>-1285.18687903</v>
      </c>
      <c r="D391" s="22">
        <v>0.11470329</v>
      </c>
      <c r="E391" s="22">
        <v>7.3866520000000005E-2</v>
      </c>
      <c r="F391" s="26">
        <f>(C391-C389)*627.509608030592</f>
        <v>3.3058649424300866</v>
      </c>
      <c r="G391" s="26">
        <f>(C391+D391-C389-D389)*627.509608030592</f>
        <v>4.1652958265425983</v>
      </c>
      <c r="H391" s="26">
        <f>(C391+E391-C389-E389)*627.509608030592</f>
        <v>16.88919519674338</v>
      </c>
      <c r="I391" s="19"/>
      <c r="J391" s="19"/>
      <c r="K391" s="19"/>
      <c r="L391" s="19"/>
      <c r="M391" s="19"/>
      <c r="N391" s="24" t="s">
        <v>681</v>
      </c>
      <c r="O391" s="19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9"/>
      <c r="B392" s="19" t="s">
        <v>27</v>
      </c>
      <c r="C392" s="28">
        <v>-1285.22309006</v>
      </c>
      <c r="D392" s="28">
        <v>0.1172078</v>
      </c>
      <c r="E392" s="28">
        <v>7.7681360000000005E-2</v>
      </c>
      <c r="F392" s="26">
        <f>(C392-C389)*627.509608030592</f>
        <v>-19.416904299256448</v>
      </c>
      <c r="G392" s="26">
        <f>(C392+D392-C389-D389)*627.509608030592</f>
        <v>-16.985869326810157</v>
      </c>
      <c r="H392" s="26">
        <f>(C392+E392-C389-E389)*627.509608030592</f>
        <v>-3.4397252917609751</v>
      </c>
      <c r="I392" s="19"/>
      <c r="J392" s="19"/>
      <c r="K392" s="19"/>
      <c r="L392" s="19"/>
      <c r="M392" s="19"/>
      <c r="N392" s="66" t="s">
        <v>682</v>
      </c>
      <c r="O392" s="19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9"/>
      <c r="B393" s="19" t="s">
        <v>29</v>
      </c>
      <c r="C393" s="22">
        <v>-1285.1855325900001</v>
      </c>
      <c r="D393" s="22">
        <v>0.11407682</v>
      </c>
      <c r="E393" s="22">
        <v>7.3639209999999997E-2</v>
      </c>
      <c r="F393" s="26">
        <f>(C393-C389)*627.509608030592</f>
        <v>4.1507689790081743</v>
      </c>
      <c r="G393" s="26">
        <f>(C393+D393-C389-D389)*627.509608030592</f>
        <v>4.6170839189508408</v>
      </c>
      <c r="H393" s="26">
        <f>(C393+E393-C389-E389)*627.509608030592</f>
        <v>17.591460024382677</v>
      </c>
      <c r="I393" s="19"/>
      <c r="J393" s="19"/>
      <c r="K393" s="19"/>
      <c r="L393" s="19"/>
      <c r="M393" s="19"/>
      <c r="N393" s="24" t="s">
        <v>683</v>
      </c>
      <c r="O393" s="19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9"/>
      <c r="B394" s="19" t="s">
        <v>31</v>
      </c>
      <c r="C394" s="22">
        <v>-1285.2909864400001</v>
      </c>
      <c r="D394" s="22">
        <v>0.11510497</v>
      </c>
      <c r="E394" s="22">
        <v>7.1913669999999999E-2</v>
      </c>
      <c r="F394" s="26">
        <f>(C394-C389)*627.509608030592</f>
        <v>-62.022535099810867</v>
      </c>
      <c r="G394" s="26">
        <f>(C394+D394-C389-D389)*627.509608030592</f>
        <v>-60.911046156427417</v>
      </c>
      <c r="H394" s="26">
        <f>(C394+E394-C389-E389)*627.509608030592</f>
        <v>-49.664636983510235</v>
      </c>
      <c r="I394" s="19"/>
      <c r="J394" s="19"/>
      <c r="K394" s="19"/>
      <c r="L394" s="19"/>
      <c r="M394" s="19"/>
      <c r="N394" s="24" t="s">
        <v>283</v>
      </c>
      <c r="O394" s="24" t="s">
        <v>262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9"/>
      <c r="B395" s="19" t="s">
        <v>33</v>
      </c>
      <c r="C395" s="23">
        <f t="shared" ref="C395:E395" si="65">C387+C388</f>
        <v>-1285.28455166</v>
      </c>
      <c r="D395" s="23">
        <f t="shared" si="65"/>
        <v>0.1143332</v>
      </c>
      <c r="E395" s="23">
        <f t="shared" si="65"/>
        <v>5.3831649999999995E-2</v>
      </c>
      <c r="F395" s="26">
        <f>(C395-C389)*627.509608030592</f>
        <v>-57.98464882420808</v>
      </c>
      <c r="G395" s="26">
        <f>(C395+D395-C389-D389)*627.509608030592</f>
        <v>-57.357452971032274</v>
      </c>
      <c r="H395" s="26">
        <f>(C395+E395-C389-E389)*627.509608030592</f>
        <v>-56.973391990549757</v>
      </c>
      <c r="I395" s="19"/>
      <c r="J395" s="29"/>
      <c r="K395" s="19"/>
      <c r="L395" s="19"/>
      <c r="M395" s="19"/>
      <c r="N395" s="19"/>
      <c r="O395" s="19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8" t="s">
        <v>0</v>
      </c>
      <c r="B397" s="19" t="s">
        <v>1</v>
      </c>
      <c r="C397" s="20" t="s">
        <v>2</v>
      </c>
      <c r="D397" s="19" t="s">
        <v>3</v>
      </c>
      <c r="E397" s="19" t="s">
        <v>4</v>
      </c>
      <c r="F397" s="20" t="s">
        <v>294</v>
      </c>
      <c r="G397" s="20" t="s">
        <v>295</v>
      </c>
      <c r="H397" s="20" t="s">
        <v>296</v>
      </c>
      <c r="I397" s="20" t="s">
        <v>8</v>
      </c>
      <c r="J397" s="18" t="s">
        <v>9</v>
      </c>
      <c r="K397" s="18" t="s">
        <v>10</v>
      </c>
      <c r="L397" s="20" t="s">
        <v>11</v>
      </c>
      <c r="M397" s="20" t="s">
        <v>12</v>
      </c>
      <c r="N397" s="20" t="s">
        <v>13</v>
      </c>
      <c r="O397" s="19" t="s">
        <v>14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1">
        <v>10</v>
      </c>
      <c r="B398" s="20" t="s">
        <v>15</v>
      </c>
      <c r="C398" s="22">
        <v>-735.95899595570199</v>
      </c>
      <c r="D398" s="22">
        <v>0.10673892</v>
      </c>
      <c r="E398" s="22">
        <v>6.9879549999999999E-2</v>
      </c>
      <c r="F398" s="23"/>
      <c r="G398" s="23"/>
      <c r="H398" s="19"/>
      <c r="I398" s="20" t="s">
        <v>16</v>
      </c>
      <c r="J398" s="21" t="s">
        <v>619</v>
      </c>
      <c r="K398" s="18" t="s">
        <v>50</v>
      </c>
      <c r="L398" s="25" t="s">
        <v>274</v>
      </c>
      <c r="M398" s="20" t="s">
        <v>17</v>
      </c>
      <c r="N398" s="25" t="s">
        <v>675</v>
      </c>
      <c r="O398" s="24" t="s">
        <v>287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9"/>
      <c r="B399" s="20" t="s">
        <v>16</v>
      </c>
      <c r="C399" s="22">
        <v>-548.08817195353402</v>
      </c>
      <c r="D399" s="22">
        <v>6.5947799999999997E-3</v>
      </c>
      <c r="E399" s="22">
        <v>-1.7659439999999998E-2</v>
      </c>
      <c r="F399" s="23"/>
      <c r="G399" s="23"/>
      <c r="H399" s="23"/>
      <c r="I399" s="19"/>
      <c r="J399" s="19"/>
      <c r="K399" s="19"/>
      <c r="L399" s="19"/>
      <c r="M399" s="19"/>
      <c r="N399" s="24" t="s">
        <v>676</v>
      </c>
      <c r="O399" s="24" t="s">
        <v>653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9"/>
      <c r="B400" s="20" t="s">
        <v>21</v>
      </c>
      <c r="C400" s="67">
        <v>-736.05586743434696</v>
      </c>
      <c r="D400" s="22">
        <v>0.10773842</v>
      </c>
      <c r="E400" s="22">
        <v>7.1491089999999993E-2</v>
      </c>
      <c r="F400" s="23"/>
      <c r="G400" s="23"/>
      <c r="H400" s="23"/>
      <c r="I400" s="19"/>
      <c r="J400" s="19"/>
      <c r="K400" s="19"/>
      <c r="L400" s="19"/>
      <c r="M400" s="19"/>
      <c r="N400" s="24" t="s">
        <v>677</v>
      </c>
      <c r="O400" s="19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9"/>
      <c r="B401" s="20" t="s">
        <v>22</v>
      </c>
      <c r="C401" s="23">
        <f t="shared" ref="C401:E401" si="66">C398+C399</f>
        <v>-1284.0471679092361</v>
      </c>
      <c r="D401" s="23">
        <f t="shared" si="66"/>
        <v>0.1133337</v>
      </c>
      <c r="E401" s="23">
        <f t="shared" si="66"/>
        <v>5.222011E-2</v>
      </c>
      <c r="F401" s="26">
        <f>(C401-C401)*627.509608030592</f>
        <v>0</v>
      </c>
      <c r="G401" s="26">
        <f>(C401+D401-C401-D401)*627.509608030592</f>
        <v>7.0285861109227577E-11</v>
      </c>
      <c r="H401" s="26">
        <f>(C401+E401-C401-E401)*627.509608030592</f>
        <v>4.693851956123611E-12</v>
      </c>
      <c r="I401" s="19"/>
      <c r="J401" s="19"/>
      <c r="K401" s="19"/>
      <c r="L401" s="19"/>
      <c r="M401" s="19"/>
      <c r="N401" s="19"/>
      <c r="O401" s="19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9"/>
      <c r="B402" s="19" t="s">
        <v>23</v>
      </c>
      <c r="C402" s="22">
        <v>-1284.05543325695</v>
      </c>
      <c r="D402" s="22">
        <v>0.11447507</v>
      </c>
      <c r="E402" s="22">
        <v>7.2233969999999995E-2</v>
      </c>
      <c r="F402" s="26">
        <f>(C402-C401)*627.509608030592</f>
        <v>-5.1865851041603532</v>
      </c>
      <c r="G402" s="26">
        <f>(C402+D402-C401-D401)*627.509608030592</f>
        <v>-4.4703644628262333</v>
      </c>
      <c r="H402" s="26">
        <f>(C402+E402-C401-E401)*627.509608030592</f>
        <v>7.3723043396628771</v>
      </c>
      <c r="I402" s="19"/>
      <c r="J402" s="19"/>
      <c r="K402" s="19"/>
      <c r="L402" s="19"/>
      <c r="M402" s="19"/>
      <c r="N402" s="24" t="s">
        <v>288</v>
      </c>
      <c r="O402" s="24" t="s">
        <v>262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9"/>
      <c r="B403" s="19" t="s">
        <v>25</v>
      </c>
      <c r="C403" s="22">
        <v>-1284.0319887840201</v>
      </c>
      <c r="D403" s="22">
        <v>0.11470329</v>
      </c>
      <c r="E403" s="22">
        <v>7.3866520000000005E-2</v>
      </c>
      <c r="F403" s="26">
        <f>(C403-C401)*627.509608030592</f>
        <v>9.5250469145623278</v>
      </c>
      <c r="G403" s="26">
        <f>(C403+D403-C401-D401)*627.509608030592</f>
        <v>10.384477798674839</v>
      </c>
      <c r="H403" s="26">
        <f>(C403+E403-C401-E401)*627.509608030592</f>
        <v>23.10837716887562</v>
      </c>
      <c r="I403" s="19"/>
      <c r="J403" s="19"/>
      <c r="K403" s="19"/>
      <c r="L403" s="19"/>
      <c r="M403" s="24"/>
      <c r="N403" s="24" t="s">
        <v>297</v>
      </c>
      <c r="O403" s="19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9"/>
      <c r="B404" s="19" t="s">
        <v>27</v>
      </c>
      <c r="C404" s="22">
        <v>-1284.08006687184</v>
      </c>
      <c r="D404" s="28">
        <v>0.1172078</v>
      </c>
      <c r="E404" s="28">
        <v>7.7681360000000005E-2</v>
      </c>
      <c r="F404" s="26">
        <f>(C404-C401)*627.509608030592</f>
        <v>-20.644415128183059</v>
      </c>
      <c r="G404" s="26">
        <f>(C404+D404-C401-D401)*627.509608030592</f>
        <v>-18.213380155736768</v>
      </c>
      <c r="H404" s="26">
        <f>(C404+E404-C401-E401)*627.509608030592</f>
        <v>-4.6672361206875852</v>
      </c>
      <c r="I404" s="19"/>
      <c r="J404" s="19"/>
      <c r="K404" s="19"/>
      <c r="L404" s="19"/>
      <c r="M404" s="19"/>
      <c r="N404" s="24" t="s">
        <v>298</v>
      </c>
      <c r="O404" s="19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9"/>
      <c r="B405" s="19" t="s">
        <v>29</v>
      </c>
      <c r="C405" s="22">
        <v>-1284.03094303189</v>
      </c>
      <c r="D405" s="22">
        <v>0.11407682</v>
      </c>
      <c r="E405" s="22">
        <v>7.3639209999999997E-2</v>
      </c>
      <c r="F405" s="26">
        <f>(C405-C401)*627.509608030592</f>
        <v>10.181266423780599</v>
      </c>
      <c r="G405" s="26">
        <f>(C405+D405-C401-D401)*627.509608030592</f>
        <v>10.647581363723265</v>
      </c>
      <c r="H405" s="26">
        <f>(C405+E405-C401-E401)*627.509608030592</f>
        <v>23.621957469155102</v>
      </c>
      <c r="I405" s="19"/>
      <c r="J405" s="24"/>
      <c r="K405" s="19"/>
      <c r="L405" s="19"/>
      <c r="M405" s="19"/>
      <c r="N405" s="25" t="s">
        <v>684</v>
      </c>
      <c r="O405" s="19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9"/>
      <c r="B406" s="19" t="s">
        <v>31</v>
      </c>
      <c r="C406" s="22">
        <v>-1284.1482446170801</v>
      </c>
      <c r="D406" s="22">
        <v>0.11510497</v>
      </c>
      <c r="E406" s="22">
        <v>7.1913669999999999E-2</v>
      </c>
      <c r="F406" s="26">
        <f>(C406-C401)*627.509608030592</f>
        <v>-63.426605320185061</v>
      </c>
      <c r="G406" s="26">
        <f>(C406+D406-C401-D401)*627.509608030592</f>
        <v>-62.315116376801612</v>
      </c>
      <c r="H406" s="26">
        <f>(C406+E406-C401-E401)*627.509608030592</f>
        <v>-51.068707203884422</v>
      </c>
      <c r="I406" s="19"/>
      <c r="J406" s="24"/>
      <c r="K406" s="19"/>
      <c r="L406" s="19"/>
      <c r="M406" s="19"/>
      <c r="N406" s="24" t="s">
        <v>290</v>
      </c>
      <c r="O406" s="24" t="s">
        <v>262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9"/>
      <c r="B407" s="19" t="s">
        <v>33</v>
      </c>
      <c r="C407" s="23">
        <f t="shared" ref="C407:E407" si="67">C399+C400</f>
        <v>-1284.1440393878811</v>
      </c>
      <c r="D407" s="23">
        <f t="shared" si="67"/>
        <v>0.1143332</v>
      </c>
      <c r="E407" s="23">
        <f t="shared" si="67"/>
        <v>5.3831649999999995E-2</v>
      </c>
      <c r="F407" s="26">
        <f>(C407-C401)*627.509608030592</f>
        <v>-60.787783593849561</v>
      </c>
      <c r="G407" s="26">
        <f>(C407+D407-C401-D401)*627.509608030592</f>
        <v>-60.160587740673755</v>
      </c>
      <c r="H407" s="26">
        <f>(C407+E407-C401-E401)*627.509608030592</f>
        <v>-59.776526760191231</v>
      </c>
      <c r="I407" s="19"/>
      <c r="J407" s="68"/>
      <c r="K407" s="19"/>
      <c r="L407" s="19"/>
      <c r="M407" s="19"/>
      <c r="N407" s="19"/>
      <c r="O407" s="19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7"/>
      <c r="E408" s="7"/>
      <c r="F408" s="7"/>
      <c r="G408" s="7"/>
      <c r="H408" s="7"/>
      <c r="I408" s="7"/>
      <c r="J408" s="7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60" t="s">
        <v>0</v>
      </c>
      <c r="B409" s="2" t="s">
        <v>1</v>
      </c>
      <c r="C409" s="3" t="s">
        <v>2</v>
      </c>
      <c r="D409" s="2" t="s">
        <v>3</v>
      </c>
      <c r="E409" s="2" t="s">
        <v>4</v>
      </c>
      <c r="F409" s="3" t="s">
        <v>299</v>
      </c>
      <c r="G409" s="3" t="s">
        <v>300</v>
      </c>
      <c r="H409" s="3" t="s">
        <v>301</v>
      </c>
      <c r="I409" s="3" t="s">
        <v>8</v>
      </c>
      <c r="J409" s="60" t="s">
        <v>9</v>
      </c>
      <c r="K409" s="60" t="s">
        <v>10</v>
      </c>
      <c r="L409" s="61" t="s">
        <v>11</v>
      </c>
      <c r="M409" s="3" t="s">
        <v>12</v>
      </c>
      <c r="N409" s="3" t="s">
        <v>13</v>
      </c>
      <c r="O409" s="2" t="s">
        <v>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62">
        <v>11</v>
      </c>
      <c r="B410" s="3" t="s">
        <v>15</v>
      </c>
      <c r="C410" s="10">
        <v>-736.61526699000001</v>
      </c>
      <c r="D410" s="10">
        <v>0.10683897000000001</v>
      </c>
      <c r="E410" s="10">
        <v>7.0315030000000001E-2</v>
      </c>
      <c r="F410" s="4"/>
      <c r="G410" s="4"/>
      <c r="H410" s="2"/>
      <c r="I410" s="3" t="s">
        <v>16</v>
      </c>
      <c r="J410" s="62" t="s">
        <v>591</v>
      </c>
      <c r="K410" s="62" t="s">
        <v>17</v>
      </c>
      <c r="L410" s="63" t="s">
        <v>302</v>
      </c>
      <c r="M410" s="111" t="s">
        <v>17</v>
      </c>
      <c r="N410" s="14" t="s">
        <v>685</v>
      </c>
      <c r="O410" s="14" t="s">
        <v>686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64"/>
      <c r="B411" s="3" t="s">
        <v>16</v>
      </c>
      <c r="C411" s="10">
        <v>-548.57119915999999</v>
      </c>
      <c r="D411" s="10">
        <v>6.6434099999999998E-3</v>
      </c>
      <c r="E411" s="10">
        <v>-1.760304E-2</v>
      </c>
      <c r="F411" s="4"/>
      <c r="G411" s="4"/>
      <c r="H411" s="4"/>
      <c r="I411" s="2"/>
      <c r="J411" s="2"/>
      <c r="K411" s="2"/>
      <c r="L411" s="2"/>
      <c r="M411" s="2"/>
      <c r="N411" s="63" t="s">
        <v>652</v>
      </c>
      <c r="O411" s="65" t="s">
        <v>653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64"/>
      <c r="B412" s="3" t="s">
        <v>21</v>
      </c>
      <c r="C412" s="10">
        <v>-736.70918286000006</v>
      </c>
      <c r="D412" s="10">
        <v>0.10781105000000001</v>
      </c>
      <c r="E412" s="10">
        <v>7.2045689999999996E-2</v>
      </c>
      <c r="F412" s="4"/>
      <c r="G412" s="4"/>
      <c r="H412" s="4"/>
      <c r="I412" s="2"/>
      <c r="J412" s="2"/>
      <c r="K412" s="2"/>
      <c r="L412" s="2"/>
      <c r="M412" s="2"/>
      <c r="N412" s="11" t="s">
        <v>687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64"/>
      <c r="B413" s="3" t="s">
        <v>22</v>
      </c>
      <c r="C413" s="4">
        <f t="shared" ref="C413:E413" si="68">C410+C411</f>
        <v>-1285.1864661499999</v>
      </c>
      <c r="D413" s="4">
        <f t="shared" si="68"/>
        <v>0.11348238000000001</v>
      </c>
      <c r="E413" s="4">
        <f t="shared" si="68"/>
        <v>5.271199E-2</v>
      </c>
      <c r="F413" s="6">
        <f>(C413-C413)*627.509608030592</f>
        <v>0</v>
      </c>
      <c r="G413" s="6">
        <f>(C413+D413-C413-D413)*627.509608030592</f>
        <v>3.1620364476224177E-11</v>
      </c>
      <c r="H413" s="6">
        <f>(C413+E413-C413-E413)*627.509608030592</f>
        <v>2.1553401839343109E-11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64"/>
      <c r="B414" s="2" t="s">
        <v>23</v>
      </c>
      <c r="C414" s="10">
        <v>-1285.19743894</v>
      </c>
      <c r="D414" s="10">
        <v>0.11478723</v>
      </c>
      <c r="E414" s="10">
        <v>7.2094140000000001E-2</v>
      </c>
      <c r="F414" s="6">
        <f>(C414-C413)*627.509608030592</f>
        <v>-6.8855311519623719</v>
      </c>
      <c r="G414" s="6">
        <f>(C414+D414-C413-D413)*627.509608030592</f>
        <v>-6.0667252398940397</v>
      </c>
      <c r="H414" s="6">
        <f>(C414+E414-C413-E413)*627.509608030592</f>
        <v>5.276954197321583</v>
      </c>
      <c r="I414" s="2"/>
      <c r="J414" s="11"/>
      <c r="K414" s="2"/>
      <c r="L414" s="2"/>
      <c r="M414" s="2"/>
      <c r="N414" s="11" t="s">
        <v>303</v>
      </c>
      <c r="O414" s="12" t="s">
        <v>304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64"/>
      <c r="B415" s="2" t="s">
        <v>25</v>
      </c>
      <c r="C415" s="10">
        <v>-1285.1845410000001</v>
      </c>
      <c r="D415" s="10">
        <v>0.11483989999999999</v>
      </c>
      <c r="E415" s="10">
        <v>7.4687740000000002E-2</v>
      </c>
      <c r="F415" s="6">
        <f>(C415-C413)*627.509608030592</f>
        <v>1.2080501217785506</v>
      </c>
      <c r="G415" s="6">
        <f>(C415+D415-C413-D413)*627.509608030592</f>
        <v>2.0599069649389734</v>
      </c>
      <c r="H415" s="6">
        <f>(C415+E415-C413-E413)*627.509608030592</f>
        <v>14.998044390422208</v>
      </c>
      <c r="I415" s="2"/>
      <c r="J415" s="11"/>
      <c r="K415" s="2"/>
      <c r="L415" s="2"/>
      <c r="M415" s="2"/>
      <c r="N415" s="11" t="s">
        <v>688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64"/>
      <c r="B416" s="2" t="s">
        <v>27</v>
      </c>
      <c r="C416" s="13">
        <v>-1285.2248240399999</v>
      </c>
      <c r="D416" s="13">
        <v>0.11735113</v>
      </c>
      <c r="E416" s="13">
        <v>7.8210420000000003E-2</v>
      </c>
      <c r="F416" s="6">
        <f>(C416-C413)*627.509608030592</f>
        <v>-24.069944518807528</v>
      </c>
      <c r="G416" s="6">
        <f>(C416+D416-C413-D413)*627.509608030592</f>
        <v>-21.642266722683814</v>
      </c>
      <c r="H416" s="6">
        <f>(C416+E416-C413-E413)*627.509608030592</f>
        <v>-8.0694347041089731</v>
      </c>
      <c r="I416" s="2"/>
      <c r="J416" s="11"/>
      <c r="K416" s="2"/>
      <c r="L416" s="2"/>
      <c r="M416" s="2"/>
      <c r="N416" s="12" t="s">
        <v>689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64"/>
      <c r="B417" s="2" t="s">
        <v>29</v>
      </c>
      <c r="C417" s="10">
        <v>-1285.1814780899999</v>
      </c>
      <c r="D417" s="10">
        <v>0.11406193000000001</v>
      </c>
      <c r="E417" s="10">
        <v>7.4070070000000002E-2</v>
      </c>
      <c r="F417" s="6">
        <f>(C417-C413)*627.509608030592</f>
        <v>3.1300555754077606</v>
      </c>
      <c r="G417" s="6">
        <f>(C417+D417-C413-D413)*627.509608030592</f>
        <v>3.4937287687006982</v>
      </c>
      <c r="H417" s="6">
        <f>(C417+E417-C413-E413)*627.509608030592</f>
        <v>16.532455984532444</v>
      </c>
      <c r="I417" s="2"/>
      <c r="J417" s="2"/>
      <c r="K417" s="2"/>
      <c r="L417" s="2"/>
      <c r="M417" s="2"/>
      <c r="N417" s="11" t="s">
        <v>690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64"/>
      <c r="B418" s="2" t="s">
        <v>31</v>
      </c>
      <c r="C418" s="10">
        <v>-1285.2874487900001</v>
      </c>
      <c r="D418" s="10">
        <v>0.11527804</v>
      </c>
      <c r="E418" s="10">
        <v>7.0898329999999996E-2</v>
      </c>
      <c r="F418" s="6">
        <f>(C418-C413)*627.509608030592</f>
        <v>-63.367576844426893</v>
      </c>
      <c r="G418" s="6">
        <f>(C418+D418-C413-D413)*627.509608030592</f>
        <v>-62.240782941657464</v>
      </c>
      <c r="H418" s="6">
        <f>(C418+E418-C413-E413)*627.509608030592</f>
        <v>-51.955473759458755</v>
      </c>
      <c r="I418" s="2"/>
      <c r="J418" s="2"/>
      <c r="K418" s="2"/>
      <c r="L418" s="2"/>
      <c r="M418" s="2"/>
      <c r="N418" s="11" t="s">
        <v>305</v>
      </c>
      <c r="O418" s="12" t="s">
        <v>304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64"/>
      <c r="B419" s="2" t="s">
        <v>33</v>
      </c>
      <c r="C419" s="4">
        <f t="shared" ref="C419:E419" si="69">C411+C412</f>
        <v>-1285.2803820200002</v>
      </c>
      <c r="D419" s="4">
        <f t="shared" si="69"/>
        <v>0.11445446000000001</v>
      </c>
      <c r="E419" s="4">
        <f t="shared" si="69"/>
        <v>5.4442649999999995E-2</v>
      </c>
      <c r="F419" s="6">
        <f>(C419-C413)*627.509608030592</f>
        <v>-58.933110771723697</v>
      </c>
      <c r="G419" s="6">
        <f>(C419+D419-C413-D413)*627.509608030592</f>
        <v>-58.323121231991031</v>
      </c>
      <c r="H419" s="6">
        <f>(C419+E419-C413-E413)*627.509608030592</f>
        <v>-57.847104993454685</v>
      </c>
      <c r="I419" s="2"/>
      <c r="J419" s="7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60" t="s">
        <v>0</v>
      </c>
      <c r="B421" s="2" t="s">
        <v>1</v>
      </c>
      <c r="C421" s="3" t="s">
        <v>2</v>
      </c>
      <c r="D421" s="2" t="s">
        <v>3</v>
      </c>
      <c r="E421" s="2" t="s">
        <v>4</v>
      </c>
      <c r="F421" s="3" t="s">
        <v>306</v>
      </c>
      <c r="G421" s="3" t="s">
        <v>307</v>
      </c>
      <c r="H421" s="3" t="s">
        <v>308</v>
      </c>
      <c r="I421" s="3" t="s">
        <v>8</v>
      </c>
      <c r="J421" s="60" t="s">
        <v>9</v>
      </c>
      <c r="K421" s="60" t="s">
        <v>10</v>
      </c>
      <c r="L421" s="61" t="s">
        <v>11</v>
      </c>
      <c r="M421" s="3" t="s">
        <v>12</v>
      </c>
      <c r="N421" s="3" t="s">
        <v>13</v>
      </c>
      <c r="O421" s="2" t="s">
        <v>14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62">
        <v>11</v>
      </c>
      <c r="B422" s="3" t="s">
        <v>15</v>
      </c>
      <c r="C422" s="10">
        <v>-735.95645447508105</v>
      </c>
      <c r="D422" s="10">
        <v>0.10683897000000001</v>
      </c>
      <c r="E422" s="10">
        <v>7.0315030000000001E-2</v>
      </c>
      <c r="F422" s="4"/>
      <c r="G422" s="4"/>
      <c r="H422" s="2"/>
      <c r="I422" s="3" t="s">
        <v>16</v>
      </c>
      <c r="J422" s="63" t="s">
        <v>619</v>
      </c>
      <c r="K422" s="62" t="s">
        <v>17</v>
      </c>
      <c r="L422" s="63" t="s">
        <v>302</v>
      </c>
      <c r="M422" s="111" t="s">
        <v>17</v>
      </c>
      <c r="N422" s="12" t="s">
        <v>691</v>
      </c>
      <c r="O422" s="11" t="s">
        <v>309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64"/>
      <c r="B423" s="3" t="s">
        <v>16</v>
      </c>
      <c r="C423" s="10">
        <v>-548.08520285305201</v>
      </c>
      <c r="D423" s="10">
        <v>6.6434099999999998E-3</v>
      </c>
      <c r="E423" s="10">
        <v>-1.760304E-2</v>
      </c>
      <c r="F423" s="4"/>
      <c r="G423" s="4"/>
      <c r="H423" s="4"/>
      <c r="I423" s="2"/>
      <c r="J423" s="2"/>
      <c r="K423" s="2"/>
      <c r="L423" s="2"/>
      <c r="M423" s="2"/>
      <c r="N423" s="65" t="s">
        <v>659</v>
      </c>
      <c r="O423" s="65" t="s">
        <v>653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64"/>
      <c r="B424" s="3" t="s">
        <v>21</v>
      </c>
      <c r="C424" s="10">
        <v>-736.05484581707799</v>
      </c>
      <c r="D424" s="10">
        <v>0.10781105000000001</v>
      </c>
      <c r="E424" s="10">
        <v>7.2045689999999996E-2</v>
      </c>
      <c r="F424" s="4"/>
      <c r="G424" s="4"/>
      <c r="H424" s="4"/>
      <c r="I424" s="2"/>
      <c r="J424" s="2"/>
      <c r="K424" s="2"/>
      <c r="L424" s="2"/>
      <c r="M424" s="2"/>
      <c r="N424" s="11" t="s">
        <v>692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64"/>
      <c r="B425" s="3" t="s">
        <v>22</v>
      </c>
      <c r="C425" s="4">
        <f t="shared" ref="C425:E425" si="70">C422+C423</f>
        <v>-1284.0416573281332</v>
      </c>
      <c r="D425" s="4">
        <f t="shared" si="70"/>
        <v>0.11348238000000001</v>
      </c>
      <c r="E425" s="4">
        <f t="shared" si="70"/>
        <v>5.271199E-2</v>
      </c>
      <c r="F425" s="6">
        <f>(C425-C425)*627.509608030592</f>
        <v>0</v>
      </c>
      <c r="G425" s="6">
        <f>(C425+D425-C425-D425)*627.509608030592</f>
        <v>3.1620364476224177E-11</v>
      </c>
      <c r="H425" s="6">
        <f>(C425+E425-C425-E425)*627.509608030592</f>
        <v>2.1553401839343109E-11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64"/>
      <c r="B426" s="2" t="s">
        <v>23</v>
      </c>
      <c r="C426" s="10">
        <v>-1284.0519471467501</v>
      </c>
      <c r="D426" s="10">
        <v>0.11478723</v>
      </c>
      <c r="E426" s="10">
        <v>7.2094140000000001E-2</v>
      </c>
      <c r="F426" s="6">
        <f>(C426-C425)*627.509608030592</f>
        <v>-6.4569600470039363</v>
      </c>
      <c r="G426" s="6">
        <f>(C426+D426-C425-D425)*627.509608030592</f>
        <v>-5.6381541349356032</v>
      </c>
      <c r="H426" s="6">
        <f>(C426+E426-C425-E425)*627.509608030592</f>
        <v>5.7055253022800194</v>
      </c>
      <c r="I426" s="2"/>
      <c r="J426" s="2"/>
      <c r="K426" s="2"/>
      <c r="L426" s="2"/>
      <c r="M426" s="2"/>
      <c r="N426" s="11" t="s">
        <v>267</v>
      </c>
      <c r="O426" s="12" t="s">
        <v>304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64"/>
      <c r="B427" s="2" t="s">
        <v>25</v>
      </c>
      <c r="C427" s="10">
        <v>-1284.0297477877</v>
      </c>
      <c r="D427" s="10">
        <v>0.11483989999999999</v>
      </c>
      <c r="E427" s="10">
        <v>7.4687740000000002E-2</v>
      </c>
      <c r="F427" s="6">
        <f>(C427-C425)*627.509608030592</f>
        <v>7.4733510490493646</v>
      </c>
      <c r="G427" s="6">
        <f>(C427+D427-C425-D425)*627.509608030592</f>
        <v>8.3252078922097876</v>
      </c>
      <c r="H427" s="6">
        <f>(C427+E427-C425-E425)*627.509608030592</f>
        <v>21.263345317693023</v>
      </c>
      <c r="I427" s="2"/>
      <c r="J427" s="2"/>
      <c r="K427" s="2"/>
      <c r="L427" s="2"/>
      <c r="M427" s="2"/>
      <c r="N427" s="11" t="s">
        <v>693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64"/>
      <c r="B428" s="2" t="s">
        <v>27</v>
      </c>
      <c r="C428" s="10">
        <v>-1284.08144013273</v>
      </c>
      <c r="D428" s="13">
        <v>0.11735113</v>
      </c>
      <c r="E428" s="13">
        <v>7.8210420000000003E-2</v>
      </c>
      <c r="F428" s="6">
        <f>(C428-C425)*627.509608030592</f>
        <v>-24.96409211891152</v>
      </c>
      <c r="G428" s="6">
        <f>(C428+D428-C425-D425)*627.509608030592</f>
        <v>-22.536414322787806</v>
      </c>
      <c r="H428" s="6">
        <f>(C428+E428-C425-E425)*627.509608030592</f>
        <v>-8.9635823042129665</v>
      </c>
      <c r="I428" s="2"/>
      <c r="J428" s="2"/>
      <c r="K428" s="2"/>
      <c r="L428" s="2"/>
      <c r="M428" s="11"/>
      <c r="N428" s="69" t="s">
        <v>107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64"/>
      <c r="B429" s="2" t="s">
        <v>29</v>
      </c>
      <c r="C429" s="10">
        <v>-1284.02756484464</v>
      </c>
      <c r="D429" s="10">
        <v>0.11406193000000001</v>
      </c>
      <c r="E429" s="10">
        <v>7.4070070000000002E-2</v>
      </c>
      <c r="F429" s="6">
        <f>(C429-C425)*627.509608030592</f>
        <v>8.8431687929871057</v>
      </c>
      <c r="G429" s="6">
        <f>(C429+D429-C425-D425)*627.509608030592</f>
        <v>9.2068419862800432</v>
      </c>
      <c r="H429" s="6">
        <f>(C429+E429-C425-E425)*627.509608030592</f>
        <v>22.245569202111788</v>
      </c>
      <c r="I429" s="2"/>
      <c r="J429" s="11"/>
      <c r="K429" s="2"/>
      <c r="L429" s="2"/>
      <c r="M429" s="2"/>
      <c r="N429" s="11" t="s">
        <v>694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64"/>
      <c r="B430" s="2" t="s">
        <v>31</v>
      </c>
      <c r="C430" s="10">
        <v>-1284.1461544489</v>
      </c>
      <c r="D430" s="10">
        <v>0.11527804</v>
      </c>
      <c r="E430" s="10">
        <v>7.0898329999999996E-2</v>
      </c>
      <c r="F430" s="6">
        <f>(C430-C425)*627.509608030592</f>
        <v>-65.5729472927232</v>
      </c>
      <c r="G430" s="6">
        <f>(C430+D430-C425-D425)*627.509608030592</f>
        <v>-64.446153389953778</v>
      </c>
      <c r="H430" s="6">
        <f>(C430+E430-C425-E425)*627.509608030592</f>
        <v>-54.160844207755062</v>
      </c>
      <c r="I430" s="2"/>
      <c r="J430" s="2"/>
      <c r="K430" s="2"/>
      <c r="L430" s="2"/>
      <c r="M430" s="2"/>
      <c r="N430" s="11" t="s">
        <v>270</v>
      </c>
      <c r="O430" s="12" t="s">
        <v>304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64"/>
      <c r="B431" s="2" t="s">
        <v>33</v>
      </c>
      <c r="C431" s="4">
        <f t="shared" ref="C431:E431" si="71">C423+C424</f>
        <v>-1284.14004867013</v>
      </c>
      <c r="D431" s="4">
        <f t="shared" si="71"/>
        <v>0.11445446000000001</v>
      </c>
      <c r="E431" s="4">
        <f t="shared" si="71"/>
        <v>5.4442649999999995E-2</v>
      </c>
      <c r="F431" s="6">
        <f>(C431-C425)*627.509608030592</f>
        <v>-61.741512450034904</v>
      </c>
      <c r="G431" s="6">
        <f>(C431+D431-C425-D425)*627.509608030592</f>
        <v>-61.131522910302238</v>
      </c>
      <c r="H431" s="6">
        <f>(C431+E431-C425-E425)*627.509608030592</f>
        <v>-60.655506671765892</v>
      </c>
      <c r="I431" s="2"/>
      <c r="J431" s="7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7"/>
      <c r="E432" s="7"/>
      <c r="F432" s="7"/>
      <c r="G432" s="7"/>
      <c r="H432" s="7"/>
      <c r="I432" s="7"/>
      <c r="J432" s="7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60" t="s">
        <v>0</v>
      </c>
      <c r="B433" s="2" t="s">
        <v>1</v>
      </c>
      <c r="C433" s="3" t="s">
        <v>2</v>
      </c>
      <c r="D433" s="2" t="s">
        <v>3</v>
      </c>
      <c r="E433" s="2" t="s">
        <v>4</v>
      </c>
      <c r="F433" s="3" t="s">
        <v>310</v>
      </c>
      <c r="G433" s="3" t="s">
        <v>311</v>
      </c>
      <c r="H433" s="3" t="s">
        <v>312</v>
      </c>
      <c r="I433" s="3" t="s">
        <v>8</v>
      </c>
      <c r="J433" s="60" t="s">
        <v>9</v>
      </c>
      <c r="K433" s="60" t="s">
        <v>10</v>
      </c>
      <c r="L433" s="61" t="s">
        <v>11</v>
      </c>
      <c r="M433" s="3" t="s">
        <v>12</v>
      </c>
      <c r="N433" s="3" t="s">
        <v>13</v>
      </c>
      <c r="O433" s="2" t="s">
        <v>14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62">
        <v>12</v>
      </c>
      <c r="B434" s="3" t="s">
        <v>15</v>
      </c>
      <c r="C434" s="10">
        <v>-736.62003549999997</v>
      </c>
      <c r="D434" s="10">
        <v>0.10665415</v>
      </c>
      <c r="E434" s="10">
        <v>7.0534070000000004E-2</v>
      </c>
      <c r="F434" s="4"/>
      <c r="G434" s="4"/>
      <c r="H434" s="2"/>
      <c r="I434" s="3" t="s">
        <v>16</v>
      </c>
      <c r="J434" s="62" t="s">
        <v>591</v>
      </c>
      <c r="K434" s="60" t="s">
        <v>50</v>
      </c>
      <c r="L434" s="63" t="s">
        <v>302</v>
      </c>
      <c r="M434" s="111" t="s">
        <v>17</v>
      </c>
      <c r="N434" s="14" t="s">
        <v>695</v>
      </c>
      <c r="O434" s="14" t="s">
        <v>696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64"/>
      <c r="B435" s="3" t="s">
        <v>16</v>
      </c>
      <c r="C435" s="10">
        <v>-548.57426509000004</v>
      </c>
      <c r="D435" s="10">
        <v>6.5947799999999997E-3</v>
      </c>
      <c r="E435" s="10">
        <v>-1.7659439999999998E-2</v>
      </c>
      <c r="F435" s="4"/>
      <c r="G435" s="4"/>
      <c r="H435" s="4"/>
      <c r="I435" s="2"/>
      <c r="J435" s="2"/>
      <c r="K435" s="2"/>
      <c r="L435" s="2"/>
      <c r="M435" s="2"/>
      <c r="N435" s="63" t="s">
        <v>670</v>
      </c>
      <c r="O435" s="65" t="s">
        <v>653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64"/>
      <c r="B436" s="3" t="s">
        <v>21</v>
      </c>
      <c r="C436" s="10">
        <v>-736.71321272</v>
      </c>
      <c r="D436" s="10">
        <v>0.1075583</v>
      </c>
      <c r="E436" s="10">
        <v>7.179576E-2</v>
      </c>
      <c r="F436" s="4"/>
      <c r="G436" s="4"/>
      <c r="H436" s="4"/>
      <c r="I436" s="2"/>
      <c r="J436" s="2"/>
      <c r="K436" s="2"/>
      <c r="L436" s="2"/>
      <c r="M436" s="2"/>
      <c r="N436" s="11" t="s">
        <v>697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64"/>
      <c r="B437" s="3" t="s">
        <v>22</v>
      </c>
      <c r="C437" s="4">
        <f t="shared" ref="C437:E437" si="72">C434+C435</f>
        <v>-1285.19430059</v>
      </c>
      <c r="D437" s="4">
        <f t="shared" si="72"/>
        <v>0.11324893</v>
      </c>
      <c r="E437" s="4">
        <f t="shared" si="72"/>
        <v>5.2874630000000006E-2</v>
      </c>
      <c r="F437" s="6">
        <f>(C437-C437)*627.509608030592</f>
        <v>0</v>
      </c>
      <c r="G437" s="6">
        <f>(C437+D437-C437-D437)*627.509608030592</f>
        <v>3.4084854464318758E-11</v>
      </c>
      <c r="H437" s="6">
        <f>(C437+E437-C437-E437)*627.509608030592</f>
        <v>-5.9200010385395744E-11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64"/>
      <c r="B438" s="2" t="s">
        <v>23</v>
      </c>
      <c r="C438" s="10">
        <v>-1285.2034796999999</v>
      </c>
      <c r="D438" s="10">
        <v>0.1144608</v>
      </c>
      <c r="E438" s="10">
        <v>7.1401450000000005E-2</v>
      </c>
      <c r="F438" s="6">
        <f>(C438-C437)*627.509608030592</f>
        <v>-5.7599797180926631</v>
      </c>
      <c r="G438" s="6">
        <f>(C438+D438-C437-D437)*627.509608030592</f>
        <v>-4.9995196494332728</v>
      </c>
      <c r="H438" s="6">
        <f>(C438+E438-C437-E437)*627.509608030592</f>
        <v>5.8657778381226118</v>
      </c>
      <c r="I438" s="2"/>
      <c r="J438" s="2"/>
      <c r="K438" s="2"/>
      <c r="L438" s="2"/>
      <c r="M438" s="2"/>
      <c r="N438" s="11" t="s">
        <v>313</v>
      </c>
      <c r="O438" s="12" t="s">
        <v>304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64"/>
      <c r="B439" s="2" t="s">
        <v>25</v>
      </c>
      <c r="C439" s="10">
        <v>-1285.19048752</v>
      </c>
      <c r="D439" s="10">
        <v>0.11458612</v>
      </c>
      <c r="E439" s="10">
        <v>7.4502100000000002E-2</v>
      </c>
      <c r="F439" s="6">
        <f>(C439-C437)*627.509608030592</f>
        <v>2.3927380610796076</v>
      </c>
      <c r="G439" s="6">
        <f>(C439+D439-C437-D437)*627.509608030592</f>
        <v>3.2318376338499872</v>
      </c>
      <c r="H439" s="6">
        <f>(C439+E439-C437-E437)*627.509608030592</f>
        <v>15.964183283484218</v>
      </c>
      <c r="I439" s="2"/>
      <c r="J439" s="2"/>
      <c r="K439" s="2"/>
      <c r="L439" s="2"/>
      <c r="M439" s="2"/>
      <c r="N439" s="11" t="s">
        <v>698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64"/>
      <c r="B440" s="2" t="s">
        <v>27</v>
      </c>
      <c r="C440" s="13">
        <v>-1285.23032169</v>
      </c>
      <c r="D440" s="13">
        <v>0.11702264</v>
      </c>
      <c r="E440" s="13">
        <v>7.7796550000000006E-2</v>
      </c>
      <c r="F440" s="6">
        <f>(C440-C437)*627.509608030592</f>
        <v>-22.603586341812452</v>
      </c>
      <c r="G440" s="6">
        <f>(C440+D440-C437-D437)*627.509608030592</f>
        <v>-20.235547058916922</v>
      </c>
      <c r="H440" s="6">
        <f>(C440+E440-C437-E437)*627.509608030592</f>
        <v>-6.9648420913037352</v>
      </c>
      <c r="I440" s="2"/>
      <c r="J440" s="2"/>
      <c r="K440" s="2"/>
      <c r="L440" s="2"/>
      <c r="M440" s="2"/>
      <c r="N440" s="14" t="s">
        <v>699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64"/>
      <c r="B441" s="2" t="s">
        <v>29</v>
      </c>
      <c r="C441" s="10">
        <v>-1285.1893695799999</v>
      </c>
      <c r="D441" s="10">
        <v>0.11385964</v>
      </c>
      <c r="E441" s="10">
        <v>7.3889540000000004E-2</v>
      </c>
      <c r="F441" s="6">
        <f>(C441-C437)*627.509608030592</f>
        <v>3.0942561523350314</v>
      </c>
      <c r="G441" s="6">
        <f>(C441+D441-C437-D437)*627.509608030592</f>
        <v>3.4774825451185394</v>
      </c>
      <c r="H441" s="6">
        <f>(C441+E441-C437-E437)*627.509608030592</f>
        <v>16.281314089221858</v>
      </c>
      <c r="I441" s="2"/>
      <c r="J441" s="2"/>
      <c r="K441" s="2"/>
      <c r="L441" s="2"/>
      <c r="M441" s="2"/>
      <c r="N441" s="11" t="s">
        <v>700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64"/>
      <c r="B442" s="2" t="s">
        <v>31</v>
      </c>
      <c r="C442" s="10">
        <v>-1285.29300354</v>
      </c>
      <c r="D442" s="10">
        <v>0.11480379</v>
      </c>
      <c r="E442" s="10">
        <v>7.1366410000000005E-2</v>
      </c>
      <c r="F442" s="6">
        <f>(C442-C437)*627.509608030592</f>
        <v>-61.937049465938493</v>
      </c>
      <c r="G442" s="6">
        <f>(C442+D442-C437-D437)*627.509608030592</f>
        <v>-60.961359876798369</v>
      </c>
      <c r="H442" s="6">
        <f>(C442+E442-C437-E437)*627.509608030592</f>
        <v>-50.333279846281734</v>
      </c>
      <c r="I442" s="2"/>
      <c r="J442" s="2"/>
      <c r="K442" s="2"/>
      <c r="L442" s="2"/>
      <c r="M442" s="2"/>
      <c r="N442" s="11" t="s">
        <v>314</v>
      </c>
      <c r="O442" s="12" t="s">
        <v>304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64"/>
      <c r="B443" s="2" t="s">
        <v>33</v>
      </c>
      <c r="C443" s="4">
        <f t="shared" ref="C443:E443" si="73">C435+C436</f>
        <v>-1285.2874778099999</v>
      </c>
      <c r="D443" s="4">
        <f t="shared" si="73"/>
        <v>0.11415307999999999</v>
      </c>
      <c r="E443" s="4">
        <f t="shared" si="73"/>
        <v>5.4136320000000002E-2</v>
      </c>
      <c r="F443" s="6">
        <f>(C443-C437)*627.509608030592</f>
        <v>-58.469600799527463</v>
      </c>
      <c r="G443" s="6">
        <f>(C443+D443-C437-D437)*627.509608030592</f>
        <v>-57.902237987394614</v>
      </c>
      <c r="H443" s="6">
        <f>(C443+E443-C437-E437)*627.509608030592</f>
        <v>-57.677878202172735</v>
      </c>
      <c r="I443" s="2"/>
      <c r="J443" s="7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60" t="s">
        <v>0</v>
      </c>
      <c r="B445" s="2" t="s">
        <v>1</v>
      </c>
      <c r="C445" s="3" t="s">
        <v>2</v>
      </c>
      <c r="D445" s="2" t="s">
        <v>3</v>
      </c>
      <c r="E445" s="2" t="s">
        <v>4</v>
      </c>
      <c r="F445" s="3" t="s">
        <v>315</v>
      </c>
      <c r="G445" s="3" t="s">
        <v>316</v>
      </c>
      <c r="H445" s="3" t="s">
        <v>317</v>
      </c>
      <c r="I445" s="3" t="s">
        <v>8</v>
      </c>
      <c r="J445" s="60" t="s">
        <v>9</v>
      </c>
      <c r="K445" s="60" t="s">
        <v>10</v>
      </c>
      <c r="L445" s="61" t="s">
        <v>11</v>
      </c>
      <c r="M445" s="3" t="s">
        <v>12</v>
      </c>
      <c r="N445" s="3" t="s">
        <v>13</v>
      </c>
      <c r="O445" s="2" t="s">
        <v>14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62">
        <v>12</v>
      </c>
      <c r="B446" s="3" t="s">
        <v>15</v>
      </c>
      <c r="C446" s="10">
        <v>-735.96175700925005</v>
      </c>
      <c r="D446" s="10">
        <v>0.10665415</v>
      </c>
      <c r="E446" s="10">
        <v>7.0534070000000004E-2</v>
      </c>
      <c r="F446" s="4"/>
      <c r="G446" s="4"/>
      <c r="H446" s="2"/>
      <c r="I446" s="3" t="s">
        <v>16</v>
      </c>
      <c r="J446" s="62" t="s">
        <v>619</v>
      </c>
      <c r="K446" s="60" t="s">
        <v>50</v>
      </c>
      <c r="L446" s="63" t="s">
        <v>302</v>
      </c>
      <c r="M446" s="111" t="s">
        <v>17</v>
      </c>
      <c r="N446" s="12" t="s">
        <v>701</v>
      </c>
      <c r="O446" s="11" t="s">
        <v>318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64"/>
      <c r="B447" s="3" t="s">
        <v>16</v>
      </c>
      <c r="C447" s="10">
        <v>-548.08817195353402</v>
      </c>
      <c r="D447" s="10">
        <v>6.5947799999999997E-3</v>
      </c>
      <c r="E447" s="10">
        <v>-1.7659439999999998E-2</v>
      </c>
      <c r="F447" s="4"/>
      <c r="G447" s="4"/>
      <c r="H447" s="4"/>
      <c r="I447" s="2"/>
      <c r="J447" s="2"/>
      <c r="K447" s="2"/>
      <c r="L447" s="2"/>
      <c r="M447" s="2"/>
      <c r="N447" s="65" t="s">
        <v>676</v>
      </c>
      <c r="O447" s="65" t="s">
        <v>653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64"/>
      <c r="B448" s="3" t="s">
        <v>21</v>
      </c>
      <c r="C448" s="10">
        <v>-736.05886463053105</v>
      </c>
      <c r="D448" s="10">
        <v>0.1075583</v>
      </c>
      <c r="E448" s="10">
        <v>7.179576E-2</v>
      </c>
      <c r="F448" s="4"/>
      <c r="G448" s="4"/>
      <c r="H448" s="4"/>
      <c r="I448" s="2"/>
      <c r="J448" s="2"/>
      <c r="K448" s="2"/>
      <c r="L448" s="2"/>
      <c r="M448" s="2"/>
      <c r="N448" s="11" t="s">
        <v>702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64"/>
      <c r="B449" s="3" t="s">
        <v>22</v>
      </c>
      <c r="C449" s="4">
        <f t="shared" ref="C449:E449" si="74">C446+C447</f>
        <v>-1284.0499289627842</v>
      </c>
      <c r="D449" s="4">
        <f t="shared" si="74"/>
        <v>0.11324893</v>
      </c>
      <c r="E449" s="4">
        <f t="shared" si="74"/>
        <v>5.2874630000000006E-2</v>
      </c>
      <c r="F449" s="6">
        <f>(C449-C449)*627.509608030592</f>
        <v>0</v>
      </c>
      <c r="G449" s="6">
        <f>(C449+D449-C449-D449)*627.509608030592</f>
        <v>3.4084854464318758E-11</v>
      </c>
      <c r="H449" s="6">
        <f>(C449+E449-C449-E449)*627.509608030592</f>
        <v>-5.9200010385395744E-11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64"/>
      <c r="B450" s="2" t="s">
        <v>23</v>
      </c>
      <c r="C450" s="10">
        <v>-1284.0580140519801</v>
      </c>
      <c r="D450" s="10">
        <v>0.1144608</v>
      </c>
      <c r="E450" s="10">
        <v>7.1401450000000005E-2</v>
      </c>
      <c r="F450" s="6">
        <f>(C450-C449)*627.509608030592</f>
        <v>-5.0734711522126332</v>
      </c>
      <c r="G450" s="6">
        <f>(C450+D450-C449-D449)*627.509608030592</f>
        <v>-4.313011083553242</v>
      </c>
      <c r="H450" s="6">
        <f>(C450+E450-C449-E449)*627.509608030592</f>
        <v>6.5522864040026425</v>
      </c>
      <c r="I450" s="2"/>
      <c r="J450" s="2"/>
      <c r="K450" s="2"/>
      <c r="L450" s="2"/>
      <c r="M450" s="2"/>
      <c r="N450" s="11" t="s">
        <v>288</v>
      </c>
      <c r="O450" s="12" t="s">
        <v>304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64"/>
      <c r="B451" s="2" t="s">
        <v>25</v>
      </c>
      <c r="C451" s="10">
        <v>-1284.0358799293499</v>
      </c>
      <c r="D451" s="10">
        <v>0.11458612</v>
      </c>
      <c r="E451" s="10">
        <v>7.4502100000000002E-2</v>
      </c>
      <c r="F451" s="6">
        <f>(C451-C449)*627.509608030592</f>
        <v>8.81590346355107</v>
      </c>
      <c r="G451" s="6">
        <f>(C451+D451-C449-D449)*627.509608030592</f>
        <v>9.6550030363214496</v>
      </c>
      <c r="H451" s="6">
        <f>(C451+E451-C449-E449)*627.509608030592</f>
        <v>22.387348685955679</v>
      </c>
      <c r="I451" s="2"/>
      <c r="J451" s="2"/>
      <c r="K451" s="2"/>
      <c r="L451" s="2"/>
      <c r="M451" s="2"/>
      <c r="N451" s="11" t="s">
        <v>703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64"/>
      <c r="B452" s="2" t="s">
        <v>27</v>
      </c>
      <c r="C452" s="10">
        <v>-1284.08698644111</v>
      </c>
      <c r="D452" s="13">
        <v>0.11702264</v>
      </c>
      <c r="E452" s="13">
        <v>7.7796550000000006E-2</v>
      </c>
      <c r="F452" s="6">
        <f>(C452-C449)*627.509608030592</f>
        <v>-23.253923698811104</v>
      </c>
      <c r="G452" s="6">
        <f>(C452+D452-C449-D449)*627.509608030592</f>
        <v>-20.885884415915573</v>
      </c>
      <c r="H452" s="6">
        <f>(C452+E452-C449-E449)*627.509608030592</f>
        <v>-7.6151794483023894</v>
      </c>
      <c r="I452" s="2"/>
      <c r="J452" s="2"/>
      <c r="K452" s="2"/>
      <c r="L452" s="2"/>
      <c r="M452" s="2"/>
      <c r="N452" s="11" t="s">
        <v>704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64"/>
      <c r="B453" s="2" t="s">
        <v>29</v>
      </c>
      <c r="C453" s="10">
        <v>-1284.0350975496899</v>
      </c>
      <c r="D453" s="10">
        <v>0.11385964</v>
      </c>
      <c r="E453" s="10">
        <v>7.3889540000000004E-2</v>
      </c>
      <c r="F453" s="6">
        <f>(C453-C449)*627.509608030592</f>
        <v>9.306854217325677</v>
      </c>
      <c r="G453" s="6">
        <f>(C453+D453-C449-D449)*627.509608030592</f>
        <v>9.6900806101091845</v>
      </c>
      <c r="H453" s="6">
        <f>(C453+E453-C449-E449)*627.509608030592</f>
        <v>22.493912154212502</v>
      </c>
      <c r="I453" s="2"/>
      <c r="J453" s="11"/>
      <c r="K453" s="2"/>
      <c r="L453" s="2"/>
      <c r="M453" s="2"/>
      <c r="N453" s="12" t="s">
        <v>705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64"/>
      <c r="B454" s="2" t="s">
        <v>31</v>
      </c>
      <c r="C454" s="10">
        <v>-1284.15147574927</v>
      </c>
      <c r="D454" s="10">
        <v>0.11480379</v>
      </c>
      <c r="E454" s="10">
        <v>7.1366410000000005E-2</v>
      </c>
      <c r="F454" s="6">
        <f>(C454-C449)*627.509608030592</f>
        <v>-63.721584184514015</v>
      </c>
      <c r="G454" s="6">
        <f>(C454+D454-C449-D449)*627.509608030592</f>
        <v>-62.74589459537389</v>
      </c>
      <c r="H454" s="6">
        <f>(C454+E454-C449-E449)*627.509608030592</f>
        <v>-52.117814564857255</v>
      </c>
      <c r="I454" s="2"/>
      <c r="J454" s="11"/>
      <c r="K454" s="2"/>
      <c r="L454" s="2"/>
      <c r="M454" s="2"/>
      <c r="N454" s="11" t="s">
        <v>290</v>
      </c>
      <c r="O454" s="12" t="s">
        <v>304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64"/>
      <c r="B455" s="2" t="s">
        <v>33</v>
      </c>
      <c r="C455" s="4">
        <f t="shared" ref="C455:E455" si="75">C447+C448</f>
        <v>-1284.1470365840651</v>
      </c>
      <c r="D455" s="4">
        <f t="shared" si="75"/>
        <v>0.11415307999999999</v>
      </c>
      <c r="E455" s="4">
        <f t="shared" si="75"/>
        <v>5.4136320000000002E-2</v>
      </c>
      <c r="F455" s="6">
        <f>(C455-C449)*627.509608030592</f>
        <v>-60.935965366750629</v>
      </c>
      <c r="G455" s="6">
        <f>(C455+D455-C449-D449)*627.509608030592</f>
        <v>-60.36860255461778</v>
      </c>
      <c r="H455" s="6">
        <f>(C455+E455-C449-E449)*627.509608030592</f>
        <v>-60.144242769395895</v>
      </c>
      <c r="I455" s="2"/>
      <c r="J455" s="1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7"/>
      <c r="E456" s="7"/>
      <c r="F456" s="7"/>
      <c r="G456" s="7"/>
      <c r="H456" s="7"/>
      <c r="I456" s="7"/>
      <c r="J456" s="7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70" t="s">
        <v>0</v>
      </c>
      <c r="B457" s="2" t="s">
        <v>1</v>
      </c>
      <c r="C457" s="3" t="s">
        <v>2</v>
      </c>
      <c r="D457" s="2" t="s">
        <v>3</v>
      </c>
      <c r="E457" s="2" t="s">
        <v>4</v>
      </c>
      <c r="F457" s="3" t="s">
        <v>319</v>
      </c>
      <c r="G457" s="3" t="s">
        <v>320</v>
      </c>
      <c r="H457" s="3" t="s">
        <v>321</v>
      </c>
      <c r="I457" s="3" t="s">
        <v>8</v>
      </c>
      <c r="J457" s="70" t="s">
        <v>9</v>
      </c>
      <c r="K457" s="70" t="s">
        <v>10</v>
      </c>
      <c r="L457" s="71" t="s">
        <v>11</v>
      </c>
      <c r="M457" s="3" t="s">
        <v>12</v>
      </c>
      <c r="N457" s="3" t="s">
        <v>13</v>
      </c>
      <c r="O457" s="2" t="s">
        <v>14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72">
        <v>13</v>
      </c>
      <c r="B458" s="3" t="s">
        <v>15</v>
      </c>
      <c r="C458" s="10">
        <v>-604.05113265</v>
      </c>
      <c r="D458" s="10">
        <v>0.10477388</v>
      </c>
      <c r="E458" s="10">
        <v>6.9229949999999998E-2</v>
      </c>
      <c r="F458" s="4"/>
      <c r="G458" s="4"/>
      <c r="H458" s="2"/>
      <c r="I458" s="3" t="s">
        <v>16</v>
      </c>
      <c r="J458" s="72" t="s">
        <v>591</v>
      </c>
      <c r="K458" s="72" t="s">
        <v>17</v>
      </c>
      <c r="L458" s="73" t="s">
        <v>322</v>
      </c>
      <c r="M458" s="111" t="s">
        <v>17</v>
      </c>
      <c r="N458" s="14" t="s">
        <v>221</v>
      </c>
      <c r="O458" s="14" t="s">
        <v>611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74"/>
      <c r="B459" s="3" t="s">
        <v>16</v>
      </c>
      <c r="C459" s="10">
        <v>-548.57119915999999</v>
      </c>
      <c r="D459" s="10">
        <v>6.6434099999999998E-3</v>
      </c>
      <c r="E459" s="10">
        <v>-1.760304E-2</v>
      </c>
      <c r="F459" s="4"/>
      <c r="G459" s="4"/>
      <c r="H459" s="4"/>
      <c r="I459" s="2"/>
      <c r="J459" s="2"/>
      <c r="K459" s="2"/>
      <c r="L459" s="2"/>
      <c r="M459" s="48"/>
      <c r="N459" s="73" t="s">
        <v>652</v>
      </c>
      <c r="O459" s="75" t="s">
        <v>653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74"/>
      <c r="B460" s="3" t="s">
        <v>21</v>
      </c>
      <c r="C460" s="10">
        <v>-604.14034239</v>
      </c>
      <c r="D460" s="10">
        <v>0.10555257999999999</v>
      </c>
      <c r="E460" s="10">
        <v>7.0138400000000004E-2</v>
      </c>
      <c r="F460" s="4"/>
      <c r="G460" s="4"/>
      <c r="H460" s="4"/>
      <c r="I460" s="2"/>
      <c r="J460" s="2"/>
      <c r="K460" s="2"/>
      <c r="L460" s="2"/>
      <c r="M460" s="48"/>
      <c r="N460" s="11" t="s">
        <v>224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74"/>
      <c r="B461" s="3" t="s">
        <v>22</v>
      </c>
      <c r="C461" s="4">
        <f t="shared" ref="C461:E461" si="76">C458+C459</f>
        <v>-1152.6223318100001</v>
      </c>
      <c r="D461" s="4">
        <f t="shared" si="76"/>
        <v>0.11141729</v>
      </c>
      <c r="E461" s="4">
        <f t="shared" si="76"/>
        <v>5.1626909999999998E-2</v>
      </c>
      <c r="F461" s="6">
        <f>(C461-C461)*627.509608030592</f>
        <v>0</v>
      </c>
      <c r="G461" s="6">
        <f>(C461+D461-C461-D461)*627.509608030592</f>
        <v>-2.3199297979802039E-11</v>
      </c>
      <c r="H461" s="6">
        <f>(C461+E461-C461-E461)*627.509608030592</f>
        <v>5.9896686000404809E-11</v>
      </c>
      <c r="I461" s="2"/>
      <c r="J461" s="2"/>
      <c r="K461" s="2"/>
      <c r="L461" s="2"/>
      <c r="M461" s="48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74"/>
      <c r="B462" s="2" t="s">
        <v>23</v>
      </c>
      <c r="C462" s="10">
        <v>-1152.6343452799999</v>
      </c>
      <c r="D462" s="10">
        <v>0.11278469000000001</v>
      </c>
      <c r="E462" s="10">
        <v>7.1035150000000005E-2</v>
      </c>
      <c r="F462" s="6">
        <f>(C462-C461)*627.509608030592</f>
        <v>-7.5385678506798994</v>
      </c>
      <c r="G462" s="6">
        <f>(C462+D462-C461-D461)*627.509608030592</f>
        <v>-6.6805112127225321</v>
      </c>
      <c r="H462" s="6">
        <f>(C462+E462-C461-E461)*627.509608030592</f>
        <v>4.6402892242481872</v>
      </c>
      <c r="I462" s="2"/>
      <c r="J462" s="11"/>
      <c r="K462" s="2"/>
      <c r="L462" s="2"/>
      <c r="M462" s="48"/>
      <c r="N462" s="11" t="s">
        <v>323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74"/>
      <c r="B463" s="2" t="s">
        <v>25</v>
      </c>
      <c r="C463" s="10">
        <v>-1152.61657868</v>
      </c>
      <c r="D463" s="10">
        <v>0.11267714</v>
      </c>
      <c r="E463" s="10">
        <v>7.3234709999999995E-2</v>
      </c>
      <c r="F463" s="6">
        <f>(C463-C461)*627.509608030592</f>
        <v>3.6101443513306868</v>
      </c>
      <c r="G463" s="6">
        <f>(C463+D463-C461-D461)*627.509608030592</f>
        <v>4.4007123309827776</v>
      </c>
      <c r="H463" s="6">
        <f>(C463+E463-C461-E461)*627.509608030592</f>
        <v>17.16924645970369</v>
      </c>
      <c r="I463" s="2"/>
      <c r="J463" s="11"/>
      <c r="K463" s="2"/>
      <c r="L463" s="2"/>
      <c r="M463" s="48"/>
      <c r="N463" s="11" t="s">
        <v>324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74"/>
      <c r="B464" s="2" t="s">
        <v>27</v>
      </c>
      <c r="C464" s="13">
        <v>-1152.6548841199999</v>
      </c>
      <c r="D464" s="13">
        <v>0.11517847000000001</v>
      </c>
      <c r="E464" s="13">
        <v>7.6494240000000005E-2</v>
      </c>
      <c r="F464" s="6">
        <f>(C464-C461)*627.509608030592</f>
        <v>-20.426887288465352</v>
      </c>
      <c r="G464" s="6">
        <f>(C464+D464-C461-D461)*627.509608030592</f>
        <v>-18.066710700903851</v>
      </c>
      <c r="H464" s="6">
        <f>(C464+E464-C461-E461)*627.509608030592</f>
        <v>-4.8223987873340572</v>
      </c>
      <c r="I464" s="2"/>
      <c r="J464" s="11"/>
      <c r="K464" s="2"/>
      <c r="L464" s="2"/>
      <c r="M464" s="48"/>
      <c r="N464" s="11" t="s">
        <v>226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74"/>
      <c r="B465" s="2" t="s">
        <v>29</v>
      </c>
      <c r="C465" s="10">
        <v>-1152.6143599300001</v>
      </c>
      <c r="D465" s="10">
        <v>0.1118233</v>
      </c>
      <c r="E465" s="10">
        <v>7.2304820000000006E-2</v>
      </c>
      <c r="F465" s="6">
        <f>(C465-C461)*627.509608030592</f>
        <v>5.0024312940755111</v>
      </c>
      <c r="G465" s="6">
        <f>(C465+D465-C461-D461)*627.509608030592</f>
        <v>5.2572064700126164</v>
      </c>
      <c r="H465" s="6">
        <f>(C465+E465-C461-E461)*627.509608030592</f>
        <v>17.97801849306698</v>
      </c>
      <c r="I465" s="2"/>
      <c r="J465" s="2"/>
      <c r="K465" s="2"/>
      <c r="L465" s="2"/>
      <c r="M465" s="48"/>
      <c r="N465" s="11" t="s">
        <v>325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74"/>
      <c r="B466" s="2" t="s">
        <v>31</v>
      </c>
      <c r="C466" s="10">
        <v>-1152.72374029</v>
      </c>
      <c r="D466" s="10">
        <v>0.11330546</v>
      </c>
      <c r="E466" s="10">
        <v>7.1237140000000004E-2</v>
      </c>
      <c r="F466" s="6">
        <f>(C466-C461)*627.509608030592</f>
        <v>-63.634795535726795</v>
      </c>
      <c r="G466" s="6">
        <f>(C466+D466-C461-D461)*627.509608030592</f>
        <v>-62.449950719136496</v>
      </c>
      <c r="H466" s="6">
        <f>(C466+E466-C461-E461)*627.509608030592</f>
        <v>-51.329187795040916</v>
      </c>
      <c r="I466" s="2"/>
      <c r="J466" s="2"/>
      <c r="K466" s="2"/>
      <c r="L466" s="2"/>
      <c r="M466" s="48"/>
      <c r="N466" s="11" t="s">
        <v>326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74"/>
      <c r="B467" s="2" t="s">
        <v>33</v>
      </c>
      <c r="C467" s="4">
        <f t="shared" ref="C467:E467" si="77">C459+C460</f>
        <v>-1152.71154155</v>
      </c>
      <c r="D467" s="4">
        <f t="shared" si="77"/>
        <v>0.11219599</v>
      </c>
      <c r="E467" s="4">
        <f t="shared" si="77"/>
        <v>5.2535360000000003E-2</v>
      </c>
      <c r="F467" s="6">
        <f>(C467-C461)*627.509608030592</f>
        <v>-55.9799689798404</v>
      </c>
      <c r="G467" s="6">
        <f>(C467+D467-C461-D461)*627.509608030592</f>
        <v>-55.491327248118239</v>
      </c>
      <c r="H467" s="6">
        <f>(C467+E467-C461-E461)*627.509608030592</f>
        <v>-55.409907876366887</v>
      </c>
      <c r="I467" s="2"/>
      <c r="J467" s="7"/>
      <c r="K467" s="2"/>
      <c r="L467" s="2"/>
      <c r="M467" s="4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4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70" t="s">
        <v>0</v>
      </c>
      <c r="B469" s="2" t="s">
        <v>1</v>
      </c>
      <c r="C469" s="3" t="s">
        <v>2</v>
      </c>
      <c r="D469" s="2" t="s">
        <v>3</v>
      </c>
      <c r="E469" s="2" t="s">
        <v>4</v>
      </c>
      <c r="F469" s="3" t="s">
        <v>327</v>
      </c>
      <c r="G469" s="3" t="s">
        <v>328</v>
      </c>
      <c r="H469" s="3" t="s">
        <v>329</v>
      </c>
      <c r="I469" s="3" t="s">
        <v>8</v>
      </c>
      <c r="J469" s="70" t="s">
        <v>9</v>
      </c>
      <c r="K469" s="70" t="s">
        <v>10</v>
      </c>
      <c r="L469" s="71" t="s">
        <v>11</v>
      </c>
      <c r="M469" s="3" t="s">
        <v>12</v>
      </c>
      <c r="N469" s="3" t="s">
        <v>13</v>
      </c>
      <c r="O469" s="2" t="s">
        <v>14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72">
        <v>13</v>
      </c>
      <c r="B470" s="3" t="s">
        <v>15</v>
      </c>
      <c r="C470" s="10">
        <v>-603.44728462876901</v>
      </c>
      <c r="D470" s="10">
        <v>0.10477388</v>
      </c>
      <c r="E470" s="10">
        <v>6.9229949999999998E-2</v>
      </c>
      <c r="F470" s="4"/>
      <c r="G470" s="4"/>
      <c r="H470" s="2"/>
      <c r="I470" s="3" t="s">
        <v>16</v>
      </c>
      <c r="J470" s="73" t="s">
        <v>619</v>
      </c>
      <c r="K470" s="72" t="s">
        <v>17</v>
      </c>
      <c r="L470" s="73" t="s">
        <v>322</v>
      </c>
      <c r="M470" s="111" t="s">
        <v>17</v>
      </c>
      <c r="N470" s="12" t="s">
        <v>180</v>
      </c>
      <c r="O470" s="11" t="s">
        <v>330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74"/>
      <c r="B471" s="3" t="s">
        <v>16</v>
      </c>
      <c r="C471" s="10">
        <v>-548.08520285305201</v>
      </c>
      <c r="D471" s="10">
        <v>6.6434099999999998E-3</v>
      </c>
      <c r="E471" s="10">
        <v>-1.760304E-2</v>
      </c>
      <c r="F471" s="4"/>
      <c r="G471" s="4"/>
      <c r="H471" s="4"/>
      <c r="I471" s="2"/>
      <c r="J471" s="2"/>
      <c r="K471" s="2"/>
      <c r="L471" s="2"/>
      <c r="M471" s="48"/>
      <c r="N471" s="75" t="s">
        <v>659</v>
      </c>
      <c r="O471" s="75" t="s">
        <v>653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74"/>
      <c r="B472" s="3" t="s">
        <v>21</v>
      </c>
      <c r="C472" s="10">
        <v>-603.54328716222506</v>
      </c>
      <c r="D472" s="10">
        <v>0.10555257999999999</v>
      </c>
      <c r="E472" s="10">
        <v>7.0138400000000004E-2</v>
      </c>
      <c r="F472" s="4"/>
      <c r="G472" s="4"/>
      <c r="H472" s="4"/>
      <c r="I472" s="2"/>
      <c r="J472" s="2"/>
      <c r="K472" s="2"/>
      <c r="L472" s="2"/>
      <c r="M472" s="48"/>
      <c r="N472" s="11" t="s">
        <v>183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74"/>
      <c r="B473" s="3" t="s">
        <v>22</v>
      </c>
      <c r="C473" s="4">
        <f t="shared" ref="C473:E473" si="78">C470+C471</f>
        <v>-1151.5324874818211</v>
      </c>
      <c r="D473" s="4">
        <f t="shared" si="78"/>
        <v>0.11141729</v>
      </c>
      <c r="E473" s="4">
        <f t="shared" si="78"/>
        <v>5.1626909999999998E-2</v>
      </c>
      <c r="F473" s="6">
        <f>(C473-C473)*627.509608030592</f>
        <v>0</v>
      </c>
      <c r="G473" s="6">
        <f>(C473+D473-C473-D473)*627.509608030592</f>
        <v>-2.3199297979802039E-11</v>
      </c>
      <c r="H473" s="6">
        <f>(C473+E473-C473-E473)*627.509608030592</f>
        <v>5.9896686000404809E-11</v>
      </c>
      <c r="I473" s="2"/>
      <c r="J473" s="2"/>
      <c r="K473" s="2"/>
      <c r="L473" s="2"/>
      <c r="M473" s="4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74"/>
      <c r="B474" s="2" t="s">
        <v>23</v>
      </c>
      <c r="C474" s="10">
        <v>-1151.54388715199</v>
      </c>
      <c r="D474" s="10">
        <v>0.11278469000000001</v>
      </c>
      <c r="E474" s="10">
        <v>7.1035150000000005E-2</v>
      </c>
      <c r="F474" s="6">
        <f>(C474-C473)*627.509608030592</f>
        <v>-7.1534025593549124</v>
      </c>
      <c r="G474" s="6">
        <f>(C474+D474-C473-D473)*627.509608030592</f>
        <v>-6.295345921397546</v>
      </c>
      <c r="H474" s="6">
        <f>(C474+E474-C473-E473)*627.509608030592</f>
        <v>5.0254545155731734</v>
      </c>
      <c r="I474" s="2"/>
      <c r="J474" s="2"/>
      <c r="K474" s="2"/>
      <c r="L474" s="2"/>
      <c r="M474" s="48"/>
      <c r="N474" s="11" t="s">
        <v>184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74"/>
      <c r="B475" s="2" t="s">
        <v>25</v>
      </c>
      <c r="C475" s="10">
        <v>-1151.5189085485199</v>
      </c>
      <c r="D475" s="10">
        <v>0.11267714</v>
      </c>
      <c r="E475" s="10">
        <v>7.3234709999999995E-2</v>
      </c>
      <c r="F475" s="6">
        <f>(C475-C473)*627.509608030592</f>
        <v>8.5209111133300262</v>
      </c>
      <c r="G475" s="6">
        <f>(C475+D475-C473-D473)*627.509608030592</f>
        <v>9.3114790929821183</v>
      </c>
      <c r="H475" s="6">
        <f>(C475+E475-C473-E473)*627.509608030592</f>
        <v>22.08001322170303</v>
      </c>
      <c r="I475" s="2"/>
      <c r="J475" s="2"/>
      <c r="K475" s="2"/>
      <c r="L475" s="2"/>
      <c r="M475" s="48"/>
      <c r="N475" s="11" t="s">
        <v>185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74"/>
      <c r="B476" s="2" t="s">
        <v>27</v>
      </c>
      <c r="C476" s="10">
        <v>-1151.56955234773</v>
      </c>
      <c r="D476" s="13">
        <v>0.11517847000000001</v>
      </c>
      <c r="E476" s="13">
        <v>7.6494240000000005E-2</v>
      </c>
      <c r="F476" s="6">
        <f>(C476-C473)*627.509608030592</f>
        <v>-23.258559478175286</v>
      </c>
      <c r="G476" s="6">
        <f>(C476+D476-C473-D473)*627.509608030592</f>
        <v>-20.898382890613785</v>
      </c>
      <c r="H476" s="6">
        <f>(C476+E476-C473-E473)*627.509608030592</f>
        <v>-7.6540709770439914</v>
      </c>
      <c r="I476" s="2"/>
      <c r="J476" s="2"/>
      <c r="K476" s="2"/>
      <c r="L476" s="2"/>
      <c r="M476" s="83"/>
      <c r="N476" s="14" t="s">
        <v>186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74"/>
      <c r="B477" s="2" t="s">
        <v>29</v>
      </c>
      <c r="C477" s="10">
        <v>-1151.5181277454401</v>
      </c>
      <c r="D477" s="10">
        <v>0.1118233</v>
      </c>
      <c r="E477" s="10">
        <v>7.2304820000000006E-2</v>
      </c>
      <c r="F477" s="6">
        <f>(C477-C473)*627.509608030592</f>
        <v>9.0108725478881642</v>
      </c>
      <c r="G477" s="6">
        <f>(C477+D477-C473-D473)*627.509608030592</f>
        <v>9.2656477238252695</v>
      </c>
      <c r="H477" s="6">
        <f>(C477+E477-C473-E473)*627.509608030592</f>
        <v>21.986459746879635</v>
      </c>
      <c r="I477" s="2"/>
      <c r="J477" s="11"/>
      <c r="K477" s="2"/>
      <c r="L477" s="2"/>
      <c r="M477" s="48"/>
      <c r="N477" s="11" t="s">
        <v>187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74"/>
      <c r="B478" s="2" t="s">
        <v>31</v>
      </c>
      <c r="C478" s="10">
        <v>-1151.63726033838</v>
      </c>
      <c r="D478" s="10">
        <v>0.11330546</v>
      </c>
      <c r="E478" s="10">
        <v>7.1237140000000004E-2</v>
      </c>
      <c r="F478" s="6">
        <f>(C478-C473)*627.509608030592</f>
        <v>-65.745974151482258</v>
      </c>
      <c r="G478" s="6">
        <f>(C478+D478-C473-D473)*627.509608030592</f>
        <v>-64.561129334891959</v>
      </c>
      <c r="H478" s="6">
        <f>(C478+E478-C473-E473)*627.509608030592</f>
        <v>-53.440366410796379</v>
      </c>
      <c r="I478" s="2"/>
      <c r="J478" s="2"/>
      <c r="K478" s="2"/>
      <c r="L478" s="2"/>
      <c r="M478" s="48"/>
      <c r="N478" s="11" t="s">
        <v>188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74"/>
      <c r="B479" s="2" t="s">
        <v>33</v>
      </c>
      <c r="C479" s="4">
        <f t="shared" ref="C479:E479" si="79">C471+C472</f>
        <v>-1151.6284900152771</v>
      </c>
      <c r="D479" s="4">
        <f t="shared" si="79"/>
        <v>0.11219599</v>
      </c>
      <c r="E479" s="4">
        <f t="shared" si="79"/>
        <v>5.2535360000000003E-2</v>
      </c>
      <c r="F479" s="6">
        <f>(C479-C473)*627.509608030592</f>
        <v>-60.242512138874716</v>
      </c>
      <c r="G479" s="6">
        <f>(C479+D479-C473-D473)*627.509608030592</f>
        <v>-59.753870407152554</v>
      </c>
      <c r="H479" s="6">
        <f>(C479+E479-C473-E473)*627.509608030592</f>
        <v>-59.672451035401195</v>
      </c>
      <c r="I479" s="2"/>
      <c r="J479" s="7"/>
      <c r="K479" s="2"/>
      <c r="L479" s="2"/>
      <c r="M479" s="4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7"/>
      <c r="E480" s="7"/>
      <c r="F480" s="7"/>
      <c r="G480" s="7"/>
      <c r="H480" s="7"/>
      <c r="I480" s="7"/>
      <c r="J480" s="7"/>
      <c r="K480" s="2"/>
      <c r="L480" s="2"/>
      <c r="M480" s="4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70" t="s">
        <v>0</v>
      </c>
      <c r="B481" s="2" t="s">
        <v>1</v>
      </c>
      <c r="C481" s="3" t="s">
        <v>2</v>
      </c>
      <c r="D481" s="2" t="s">
        <v>3</v>
      </c>
      <c r="E481" s="2" t="s">
        <v>4</v>
      </c>
      <c r="F481" s="3" t="s">
        <v>331</v>
      </c>
      <c r="G481" s="3" t="s">
        <v>332</v>
      </c>
      <c r="H481" s="3" t="s">
        <v>333</v>
      </c>
      <c r="I481" s="3" t="s">
        <v>8</v>
      </c>
      <c r="J481" s="70" t="s">
        <v>9</v>
      </c>
      <c r="K481" s="70" t="s">
        <v>10</v>
      </c>
      <c r="L481" s="71" t="s">
        <v>11</v>
      </c>
      <c r="M481" s="3" t="s">
        <v>12</v>
      </c>
      <c r="N481" s="3" t="s">
        <v>13</v>
      </c>
      <c r="O481" s="2" t="s">
        <v>14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72">
        <v>14</v>
      </c>
      <c r="B482" s="3" t="s">
        <v>15</v>
      </c>
      <c r="C482" s="10">
        <v>-604.05789488999994</v>
      </c>
      <c r="D482" s="10">
        <v>0.10465065</v>
      </c>
      <c r="E482" s="10">
        <v>6.9106429999999996E-2</v>
      </c>
      <c r="F482" s="4"/>
      <c r="G482" s="4"/>
      <c r="H482" s="2"/>
      <c r="I482" s="3" t="s">
        <v>16</v>
      </c>
      <c r="J482" s="72" t="s">
        <v>591</v>
      </c>
      <c r="K482" s="70" t="s">
        <v>50</v>
      </c>
      <c r="L482" s="73" t="s">
        <v>322</v>
      </c>
      <c r="M482" s="111" t="s">
        <v>17</v>
      </c>
      <c r="N482" s="14" t="s">
        <v>221</v>
      </c>
      <c r="O482" s="14" t="s">
        <v>612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74"/>
      <c r="B483" s="3" t="s">
        <v>16</v>
      </c>
      <c r="C483" s="10">
        <v>-548.57426509000004</v>
      </c>
      <c r="D483" s="10">
        <v>6.5947799999999997E-3</v>
      </c>
      <c r="E483" s="10">
        <v>-1.7659439999999998E-2</v>
      </c>
      <c r="F483" s="4"/>
      <c r="G483" s="4"/>
      <c r="H483" s="4"/>
      <c r="I483" s="2"/>
      <c r="J483" s="2"/>
      <c r="K483" s="2"/>
      <c r="L483" s="2"/>
      <c r="M483" s="48"/>
      <c r="N483" s="73" t="s">
        <v>670</v>
      </c>
      <c r="O483" s="75" t="s">
        <v>653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74"/>
      <c r="B484" s="3" t="s">
        <v>21</v>
      </c>
      <c r="C484" s="10">
        <v>-604.14686018999998</v>
      </c>
      <c r="D484" s="10">
        <v>0.10540708</v>
      </c>
      <c r="E484" s="10">
        <v>7.001926E-2</v>
      </c>
      <c r="F484" s="4"/>
      <c r="G484" s="4"/>
      <c r="H484" s="4"/>
      <c r="I484" s="2"/>
      <c r="J484" s="2"/>
      <c r="K484" s="2"/>
      <c r="L484" s="2"/>
      <c r="M484" s="48"/>
      <c r="N484" s="11" t="s">
        <v>224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74"/>
      <c r="B485" s="3" t="s">
        <v>22</v>
      </c>
      <c r="C485" s="4">
        <f t="shared" ref="C485:E485" si="80">C482+C483</f>
        <v>-1152.6321599799999</v>
      </c>
      <c r="D485" s="4">
        <f t="shared" si="80"/>
        <v>0.11124542999999999</v>
      </c>
      <c r="E485" s="4">
        <f t="shared" si="80"/>
        <v>5.1446989999999998E-2</v>
      </c>
      <c r="F485" s="6">
        <f>(C485-C485)*627.509608030592</f>
        <v>0</v>
      </c>
      <c r="G485" s="6">
        <f>(C485+D485-C485-D485)*627.509608030592</f>
        <v>3.3640723759750481E-11</v>
      </c>
      <c r="H485" s="6">
        <f>(C485+E485-C485-E485)*627.509608030592</f>
        <v>-4.3141637459436676E-11</v>
      </c>
      <c r="I485" s="2"/>
      <c r="J485" s="2"/>
      <c r="K485" s="2"/>
      <c r="L485" s="2"/>
      <c r="M485" s="48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74"/>
      <c r="B486" s="2" t="s">
        <v>23</v>
      </c>
      <c r="C486" s="10">
        <v>-1152.64188517</v>
      </c>
      <c r="D486" s="10">
        <v>0.11248606</v>
      </c>
      <c r="E486" s="10">
        <v>7.0603600000000002E-2</v>
      </c>
      <c r="F486" s="6">
        <f>(C486-C485)*627.509608030592</f>
        <v>-6.1026501650195533</v>
      </c>
      <c r="G486" s="6">
        <f>(C486+D486-C485-D485)*627.509608030592</f>
        <v>-5.3241429199850439</v>
      </c>
      <c r="H486" s="6">
        <f>(C486+E486-C485-E485)*627.509608030592</f>
        <v>5.9183066672208087</v>
      </c>
      <c r="I486" s="2"/>
      <c r="J486" s="2"/>
      <c r="K486" s="2"/>
      <c r="L486" s="2"/>
      <c r="M486" s="48"/>
      <c r="N486" s="11" t="s">
        <v>323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74"/>
      <c r="B487" s="2" t="s">
        <v>25</v>
      </c>
      <c r="C487" s="10">
        <v>-1152.6255090100001</v>
      </c>
      <c r="D487" s="10">
        <v>0.11254475999999999</v>
      </c>
      <c r="E487" s="10">
        <v>7.3143020000000003E-2</v>
      </c>
      <c r="F487" s="6">
        <f>(C487-C485)*627.509608030592</f>
        <v>4.1735475775866293</v>
      </c>
      <c r="G487" s="6">
        <f>(C487+D487-C485-D485)*627.509608030592</f>
        <v>4.9888896365837416</v>
      </c>
      <c r="H487" s="6">
        <f>(C487+E487-C485-E485)*627.509608030592</f>
        <v>17.788014858762224</v>
      </c>
      <c r="I487" s="2"/>
      <c r="J487" s="2"/>
      <c r="K487" s="2"/>
      <c r="L487" s="2"/>
      <c r="M487" s="48"/>
      <c r="N487" s="11" t="s">
        <v>324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74"/>
      <c r="B488" s="2" t="s">
        <v>27</v>
      </c>
      <c r="C488" s="13">
        <v>-1152.6627951</v>
      </c>
      <c r="D488" s="13">
        <v>0.11502141</v>
      </c>
      <c r="E488" s="13">
        <v>7.6427750000000003E-2</v>
      </c>
      <c r="F488" s="6">
        <f>(C488-C485)*627.509608030592</f>
        <v>-19.22383214327682</v>
      </c>
      <c r="G488" s="6">
        <f>(C488+D488-C485-D485)*627.509608030592</f>
        <v>-16.854368413511608</v>
      </c>
      <c r="H488" s="6">
        <f>(C488+E488-C485-E485)*627.509608030592</f>
        <v>-3.5481652273746276</v>
      </c>
      <c r="I488" s="2"/>
      <c r="J488" s="2"/>
      <c r="K488" s="2"/>
      <c r="L488" s="2"/>
      <c r="M488" s="48"/>
      <c r="N488" s="11" t="s">
        <v>226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74"/>
      <c r="B489" s="2" t="s">
        <v>29</v>
      </c>
      <c r="C489" s="10">
        <v>-1152.62446146</v>
      </c>
      <c r="D489" s="10">
        <v>0.11174957000000001</v>
      </c>
      <c r="E489" s="10">
        <v>7.2298379999999995E-2</v>
      </c>
      <c r="F489" s="6">
        <f>(C489-C485)*627.509608030592</f>
        <v>4.8308952675208818</v>
      </c>
      <c r="G489" s="6">
        <f>(C489+D489-C485-D485)*627.509608030592</f>
        <v>5.1472479613316597</v>
      </c>
      <c r="H489" s="6">
        <f>(C489+E489-C485-E485)*627.509608030592</f>
        <v>17.915342833246655</v>
      </c>
      <c r="I489" s="2"/>
      <c r="J489" s="2"/>
      <c r="K489" s="2"/>
      <c r="L489" s="2"/>
      <c r="M489" s="48"/>
      <c r="N489" s="11" t="s">
        <v>325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74"/>
      <c r="B490" s="2" t="s">
        <v>31</v>
      </c>
      <c r="C490" s="10">
        <v>-1152.7312026899999</v>
      </c>
      <c r="D490" s="10">
        <v>0.11300433999999999</v>
      </c>
      <c r="E490" s="10">
        <v>7.0539809999999994E-2</v>
      </c>
      <c r="F490" s="6">
        <f>(C490-C485)*627.509608030592</f>
        <v>-62.150252130418231</v>
      </c>
      <c r="G490" s="6">
        <f>(C490+D490-C485-D485)*627.509608030592</f>
        <v>-61.046519205701522</v>
      </c>
      <c r="H490" s="6">
        <f>(C490+E490-C485-E485)*627.509608030592</f>
        <v>-50.169324136082224</v>
      </c>
      <c r="I490" s="2"/>
      <c r="J490" s="2"/>
      <c r="K490" s="2"/>
      <c r="L490" s="2"/>
      <c r="M490" s="48"/>
      <c r="N490" s="11" t="s">
        <v>326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74"/>
      <c r="B491" s="2" t="s">
        <v>33</v>
      </c>
      <c r="C491" s="4">
        <f t="shared" ref="C491:E491" si="81">C483+C484</f>
        <v>-1152.72112528</v>
      </c>
      <c r="D491" s="4">
        <f t="shared" si="81"/>
        <v>0.11200185999999999</v>
      </c>
      <c r="E491" s="4">
        <f t="shared" si="81"/>
        <v>5.2359820000000001E-2</v>
      </c>
      <c r="F491" s="6">
        <f>(C491-C485)*627.509608030592</f>
        <v>-55.826580531420944</v>
      </c>
      <c r="G491" s="6">
        <f>(C491+D491-C485-D485)*627.509608030592</f>
        <v>-55.351913438640999</v>
      </c>
      <c r="H491" s="6">
        <f>(C491+E491-C485-E485)*627.509608030592</f>
        <v>-55.25377093592715</v>
      </c>
      <c r="I491" s="2"/>
      <c r="J491" s="7"/>
      <c r="K491" s="2"/>
      <c r="L491" s="2"/>
      <c r="M491" s="4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4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70" t="s">
        <v>0</v>
      </c>
      <c r="B493" s="2" t="s">
        <v>1</v>
      </c>
      <c r="C493" s="3" t="s">
        <v>2</v>
      </c>
      <c r="D493" s="2" t="s">
        <v>3</v>
      </c>
      <c r="E493" s="2" t="s">
        <v>4</v>
      </c>
      <c r="F493" s="3" t="s">
        <v>334</v>
      </c>
      <c r="G493" s="3" t="s">
        <v>335</v>
      </c>
      <c r="H493" s="3" t="s">
        <v>336</v>
      </c>
      <c r="I493" s="3" t="s">
        <v>8</v>
      </c>
      <c r="J493" s="70" t="s">
        <v>9</v>
      </c>
      <c r="K493" s="70" t="s">
        <v>10</v>
      </c>
      <c r="L493" s="71" t="s">
        <v>11</v>
      </c>
      <c r="M493" s="3" t="s">
        <v>12</v>
      </c>
      <c r="N493" s="3" t="s">
        <v>13</v>
      </c>
      <c r="O493" s="2" t="s">
        <v>14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72">
        <v>14</v>
      </c>
      <c r="B494" s="3" t="s">
        <v>15</v>
      </c>
      <c r="C494" s="10">
        <v>-603.454496615788</v>
      </c>
      <c r="D494" s="10">
        <v>0.10465065</v>
      </c>
      <c r="E494" s="10">
        <v>6.9106429999999996E-2</v>
      </c>
      <c r="F494" s="4"/>
      <c r="G494" s="4"/>
      <c r="H494" s="2"/>
      <c r="I494" s="3" t="s">
        <v>16</v>
      </c>
      <c r="J494" s="72" t="s">
        <v>619</v>
      </c>
      <c r="K494" s="70" t="s">
        <v>50</v>
      </c>
      <c r="L494" s="73" t="s">
        <v>322</v>
      </c>
      <c r="M494" s="111" t="s">
        <v>17</v>
      </c>
      <c r="N494" s="12" t="s">
        <v>204</v>
      </c>
      <c r="O494" s="11" t="s">
        <v>337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74"/>
      <c r="B495" s="3" t="s">
        <v>16</v>
      </c>
      <c r="C495" s="10">
        <v>-548.08817195353402</v>
      </c>
      <c r="D495" s="10">
        <v>6.5947799999999997E-3</v>
      </c>
      <c r="E495" s="10">
        <v>-1.7659439999999998E-2</v>
      </c>
      <c r="F495" s="4"/>
      <c r="G495" s="4"/>
      <c r="H495" s="4"/>
      <c r="I495" s="2"/>
      <c r="J495" s="2"/>
      <c r="K495" s="2"/>
      <c r="L495" s="2"/>
      <c r="M495" s="2"/>
      <c r="N495" s="75" t="s">
        <v>676</v>
      </c>
      <c r="O495" s="75" t="s">
        <v>653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74"/>
      <c r="B496" s="3" t="s">
        <v>21</v>
      </c>
      <c r="C496" s="10">
        <v>-603.549613467011</v>
      </c>
      <c r="D496" s="10">
        <v>0.10540708</v>
      </c>
      <c r="E496" s="10">
        <v>7.001926E-2</v>
      </c>
      <c r="F496" s="4"/>
      <c r="G496" s="4"/>
      <c r="H496" s="4"/>
      <c r="I496" s="2"/>
      <c r="J496" s="2"/>
      <c r="K496" s="2"/>
      <c r="L496" s="2"/>
      <c r="M496" s="2"/>
      <c r="N496" s="11" t="s">
        <v>207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74"/>
      <c r="B497" s="3" t="s">
        <v>22</v>
      </c>
      <c r="C497" s="4">
        <f t="shared" ref="C497:E497" si="82">C494+C495</f>
        <v>-1151.5426685693219</v>
      </c>
      <c r="D497" s="4">
        <f t="shared" si="82"/>
        <v>0.11124542999999999</v>
      </c>
      <c r="E497" s="4">
        <f t="shared" si="82"/>
        <v>5.1446989999999998E-2</v>
      </c>
      <c r="F497" s="6">
        <f>(C497-C497)*627.509608030592</f>
        <v>0</v>
      </c>
      <c r="G497" s="6">
        <f>(C497+D497-C497-D497)*627.509608030592</f>
        <v>3.3640723759750481E-11</v>
      </c>
      <c r="H497" s="6">
        <f>(C497+E497-C497-E497)*627.509608030592</f>
        <v>-4.3141637459436676E-11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74"/>
      <c r="B498" s="2" t="s">
        <v>23</v>
      </c>
      <c r="C498" s="10">
        <v>-1151.5515146373</v>
      </c>
      <c r="D498" s="10">
        <v>0.11248606</v>
      </c>
      <c r="E498" s="10">
        <v>7.0603600000000002E-2</v>
      </c>
      <c r="F498" s="6">
        <f>(C498-C497)*627.509608030592</f>
        <v>-5.5509926495392978</v>
      </c>
      <c r="G498" s="6">
        <f>(C498+D498-C497-D497)*627.509608030592</f>
        <v>-4.7724854045047875</v>
      </c>
      <c r="H498" s="6">
        <f>(C498+E498-C497-E497)*627.509608030592</f>
        <v>6.469964182701065</v>
      </c>
      <c r="I498" s="2"/>
      <c r="J498" s="2"/>
      <c r="K498" s="2"/>
      <c r="L498" s="2"/>
      <c r="M498" s="2"/>
      <c r="N498" s="11" t="s">
        <v>208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74"/>
      <c r="B499" s="2" t="s">
        <v>25</v>
      </c>
      <c r="C499" s="10">
        <v>-1151.5279781138399</v>
      </c>
      <c r="D499" s="10">
        <v>0.11254475999999999</v>
      </c>
      <c r="E499" s="10">
        <v>7.3143020000000003E-2</v>
      </c>
      <c r="F499" s="6">
        <f>(C499-C497)*627.509608030592</f>
        <v>9.2184019612808861</v>
      </c>
      <c r="G499" s="6">
        <f>(C499+D499-C497-D497)*627.509608030592</f>
        <v>10.033744020278</v>
      </c>
      <c r="H499" s="6">
        <f>(C499+E499-C497-E497)*627.509608030592</f>
        <v>22.832869242456482</v>
      </c>
      <c r="I499" s="2"/>
      <c r="J499" s="2"/>
      <c r="K499" s="2"/>
      <c r="L499" s="2"/>
      <c r="M499" s="2"/>
      <c r="N499" s="11" t="s">
        <v>209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74"/>
      <c r="B500" s="2" t="s">
        <v>27</v>
      </c>
      <c r="C500" s="10">
        <v>-1151.5773248923599</v>
      </c>
      <c r="D500" s="13">
        <v>0.11502141</v>
      </c>
      <c r="E500" s="13">
        <v>7.6427750000000003E-2</v>
      </c>
      <c r="F500" s="6">
        <f>(C500-C497)*627.509608030592</f>
        <v>-21.747175685361366</v>
      </c>
      <c r="G500" s="6">
        <f>(C500+D500-C497-D497)*627.509608030592</f>
        <v>-19.377711955596155</v>
      </c>
      <c r="H500" s="6">
        <f>(C500+E500-C497-E497)*627.509608030592</f>
        <v>-6.0715087694591743</v>
      </c>
      <c r="I500" s="2"/>
      <c r="J500" s="2"/>
      <c r="K500" s="2"/>
      <c r="L500" s="2"/>
      <c r="M500" s="2"/>
      <c r="N500" s="14" t="s">
        <v>210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74"/>
      <c r="B501" s="2" t="s">
        <v>29</v>
      </c>
      <c r="C501" s="10">
        <v>-1151.52756001685</v>
      </c>
      <c r="D501" s="10">
        <v>0.11174957000000001</v>
      </c>
      <c r="E501" s="10">
        <v>7.2298379999999995E-2</v>
      </c>
      <c r="F501" s="6">
        <f>(C501-C497)*627.509608030592</f>
        <v>9.4807618395699329</v>
      </c>
      <c r="G501" s="6">
        <f>(C501+D501-C497-D497)*627.509608030592</f>
        <v>9.7971145333807108</v>
      </c>
      <c r="H501" s="6">
        <f>(C501+E501-C497-E497)*627.509608030592</f>
        <v>22.565209405295708</v>
      </c>
      <c r="I501" s="2"/>
      <c r="J501" s="11"/>
      <c r="K501" s="2"/>
      <c r="L501" s="2"/>
      <c r="M501" s="2"/>
      <c r="N501" s="11" t="s">
        <v>211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74"/>
      <c r="B502" s="2" t="s">
        <v>31</v>
      </c>
      <c r="C502" s="10">
        <v>-1151.64479125453</v>
      </c>
      <c r="D502" s="10">
        <v>0.11300433999999999</v>
      </c>
      <c r="E502" s="10">
        <v>7.0539809999999994E-2</v>
      </c>
      <c r="F502" s="6">
        <f>(C502-C497)*627.509608030592</f>
        <v>-64.082966165958339</v>
      </c>
      <c r="G502" s="6">
        <f>(C502+D502-C497-D497)*627.509608030592</f>
        <v>-62.979233241241623</v>
      </c>
      <c r="H502" s="6">
        <f>(C502+E502-C497-E497)*627.509608030592</f>
        <v>-52.102038171622326</v>
      </c>
      <c r="I502" s="2"/>
      <c r="J502" s="11"/>
      <c r="K502" s="2"/>
      <c r="L502" s="2"/>
      <c r="M502" s="2"/>
      <c r="N502" s="11" t="s">
        <v>212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74"/>
      <c r="B503" s="2" t="s">
        <v>33</v>
      </c>
      <c r="C503" s="4">
        <f t="shared" ref="C503:E503" si="83">C495+C496</f>
        <v>-1151.637785420545</v>
      </c>
      <c r="D503" s="4">
        <f t="shared" si="83"/>
        <v>0.11200185999999999</v>
      </c>
      <c r="E503" s="4">
        <f t="shared" si="83"/>
        <v>5.2359820000000001E-2</v>
      </c>
      <c r="F503" s="6">
        <f>(C503-C497)*627.509608030592</f>
        <v>-59.686738028118292</v>
      </c>
      <c r="G503" s="6">
        <f>(C503+D503-C497-D497)*627.509608030592</f>
        <v>-59.212070935338339</v>
      </c>
      <c r="H503" s="6">
        <f>(C503+E503-C497-E497)*627.509608030592</f>
        <v>-59.113928432624498</v>
      </c>
      <c r="I503" s="2"/>
      <c r="J503" s="1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7"/>
      <c r="E504" s="7"/>
      <c r="F504" s="7"/>
      <c r="G504" s="7"/>
      <c r="H504" s="7"/>
      <c r="I504" s="7"/>
      <c r="J504" s="7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70" t="s">
        <v>0</v>
      </c>
      <c r="B505" s="2" t="s">
        <v>1</v>
      </c>
      <c r="C505" s="3" t="s">
        <v>2</v>
      </c>
      <c r="D505" s="2" t="s">
        <v>3</v>
      </c>
      <c r="E505" s="2" t="s">
        <v>4</v>
      </c>
      <c r="F505" s="3" t="s">
        <v>338</v>
      </c>
      <c r="G505" s="3" t="s">
        <v>339</v>
      </c>
      <c r="H505" s="3" t="s">
        <v>340</v>
      </c>
      <c r="I505" s="3" t="s">
        <v>8</v>
      </c>
      <c r="J505" s="70" t="s">
        <v>9</v>
      </c>
      <c r="K505" s="70" t="s">
        <v>10</v>
      </c>
      <c r="L505" s="71" t="s">
        <v>11</v>
      </c>
      <c r="M505" s="3" t="s">
        <v>12</v>
      </c>
      <c r="N505" s="3" t="s">
        <v>13</v>
      </c>
      <c r="O505" s="2" t="s">
        <v>14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72">
        <v>15</v>
      </c>
      <c r="B506" s="3" t="s">
        <v>15</v>
      </c>
      <c r="C506" s="10">
        <v>-604.05425417000004</v>
      </c>
      <c r="D506" s="10">
        <v>0.1047811</v>
      </c>
      <c r="E506" s="10">
        <v>6.8474850000000004E-2</v>
      </c>
      <c r="F506" s="4"/>
      <c r="G506" s="4"/>
      <c r="H506" s="2"/>
      <c r="I506" s="3" t="s">
        <v>16</v>
      </c>
      <c r="J506" s="72" t="s">
        <v>591</v>
      </c>
      <c r="K506" s="72" t="s">
        <v>17</v>
      </c>
      <c r="L506" s="73" t="s">
        <v>341</v>
      </c>
      <c r="M506" s="111" t="s">
        <v>17</v>
      </c>
      <c r="N506" s="14" t="s">
        <v>221</v>
      </c>
      <c r="O506" s="14" t="s">
        <v>613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74"/>
      <c r="B507" s="3" t="s">
        <v>16</v>
      </c>
      <c r="C507" s="10">
        <v>-548.57119915999999</v>
      </c>
      <c r="D507" s="10">
        <v>6.6434099999999998E-3</v>
      </c>
      <c r="E507" s="10">
        <v>-1.760304E-2</v>
      </c>
      <c r="F507" s="4"/>
      <c r="G507" s="4"/>
      <c r="H507" s="4"/>
      <c r="I507" s="2"/>
      <c r="J507" s="2"/>
      <c r="K507" s="2"/>
      <c r="L507" s="2"/>
      <c r="M507" s="48"/>
      <c r="N507" s="73" t="s">
        <v>652</v>
      </c>
      <c r="O507" s="75" t="s">
        <v>653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74"/>
      <c r="B508" s="3" t="s">
        <v>21</v>
      </c>
      <c r="C508" s="10">
        <v>-604.14831026000002</v>
      </c>
      <c r="D508" s="10">
        <v>0.10572424</v>
      </c>
      <c r="E508" s="10">
        <v>7.03733E-2</v>
      </c>
      <c r="F508" s="4"/>
      <c r="G508" s="4"/>
      <c r="H508" s="4"/>
      <c r="I508" s="2"/>
      <c r="J508" s="2"/>
      <c r="K508" s="2"/>
      <c r="L508" s="2"/>
      <c r="M508" s="48"/>
      <c r="N508" s="11" t="s">
        <v>224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74"/>
      <c r="B509" s="3" t="s">
        <v>22</v>
      </c>
      <c r="C509" s="4">
        <f t="shared" ref="C509:E509" si="84">C506+C507</f>
        <v>-1152.62545333</v>
      </c>
      <c r="D509" s="4">
        <f t="shared" si="84"/>
        <v>0.11142451</v>
      </c>
      <c r="E509" s="4">
        <f t="shared" si="84"/>
        <v>5.0871810000000003E-2</v>
      </c>
      <c r="F509" s="6">
        <f>(C509-C509)*627.509608030592</f>
        <v>0</v>
      </c>
      <c r="G509" s="6">
        <f>(C509+D509-C509-D509)*627.509608030592</f>
        <v>3.8839665536755666E-12</v>
      </c>
      <c r="H509" s="6">
        <f>(C509+E509-C509-E509)*627.509608030592</f>
        <v>-6.505208555147193E-12</v>
      </c>
      <c r="I509" s="2"/>
      <c r="J509" s="2"/>
      <c r="K509" s="2"/>
      <c r="L509" s="2"/>
      <c r="M509" s="48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74"/>
      <c r="B510" s="2" t="s">
        <v>23</v>
      </c>
      <c r="C510" s="10">
        <v>-1152.6365930899999</v>
      </c>
      <c r="D510" s="10">
        <v>0.1127779</v>
      </c>
      <c r="E510" s="10">
        <v>7.0728120000000005E-2</v>
      </c>
      <c r="F510" s="6">
        <f>(C510-C509)*627.509608030592</f>
        <v>-6.9903064310784062</v>
      </c>
      <c r="G510" s="6">
        <f>(C510+D510-C509-D509)*627.509608030592</f>
        <v>-6.1410412026139225</v>
      </c>
      <c r="H510" s="6">
        <f>(C510+E510-C509-E509)*627.509608030592</f>
        <v>5.4697188739633562</v>
      </c>
      <c r="I510" s="2"/>
      <c r="J510" s="11"/>
      <c r="K510" s="2"/>
      <c r="L510" s="2"/>
      <c r="M510" s="48"/>
      <c r="N510" s="11" t="s">
        <v>323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74"/>
      <c r="B511" s="2" t="s">
        <v>25</v>
      </c>
      <c r="C511" s="10">
        <v>-1152.6232589000001</v>
      </c>
      <c r="D511" s="10">
        <v>0.11276920999999999</v>
      </c>
      <c r="E511" s="10">
        <v>7.2966989999999995E-2</v>
      </c>
      <c r="F511" s="6">
        <f>(C511-C509)*627.509608030592</f>
        <v>1.377025909098929</v>
      </c>
      <c r="G511" s="6">
        <f>(C511+D511-C509-D509)*627.509608030592</f>
        <v>2.220838078952843</v>
      </c>
      <c r="H511" s="6">
        <f>(C511+E511-C509-E509)*627.509608030592</f>
        <v>15.24196365022714</v>
      </c>
      <c r="I511" s="2"/>
      <c r="J511" s="11"/>
      <c r="K511" s="2"/>
      <c r="L511" s="2"/>
      <c r="M511" s="48"/>
      <c r="N511" s="11" t="s">
        <v>324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74"/>
      <c r="B512" s="2" t="s">
        <v>27</v>
      </c>
      <c r="C512" s="13">
        <v>-1152.6639092</v>
      </c>
      <c r="D512" s="13">
        <v>0.11524774</v>
      </c>
      <c r="E512" s="13">
        <v>7.6372750000000003E-2</v>
      </c>
      <c r="F512" s="6">
        <f>(C512-C509)*627.509608030592</f>
        <v>-24.131427910179827</v>
      </c>
      <c r="G512" s="6">
        <f>(C512+D512-C509-D509)*627.509608030592</f>
        <v>-21.732314351414939</v>
      </c>
      <c r="H512" s="6">
        <f>(C512+E512-C509-E509)*627.509608030592</f>
        <v>-8.1293430463564871</v>
      </c>
      <c r="I512" s="2"/>
      <c r="J512" s="11"/>
      <c r="K512" s="2"/>
      <c r="L512" s="2"/>
      <c r="M512" s="48"/>
      <c r="N512" s="11" t="s">
        <v>226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74"/>
      <c r="B513" s="2" t="s">
        <v>29</v>
      </c>
      <c r="C513" s="10">
        <v>-1152.62014909</v>
      </c>
      <c r="D513" s="10">
        <v>0.11186723</v>
      </c>
      <c r="E513" s="10">
        <v>7.2144490000000006E-2</v>
      </c>
      <c r="F513" s="6">
        <f>(C513-C509)*627.509608030592</f>
        <v>3.3284615632918717</v>
      </c>
      <c r="G513" s="6">
        <f>(C513+D513-C509-D509)*627.509608030592</f>
        <v>3.6062726169065638</v>
      </c>
      <c r="H513" s="6">
        <f>(C513+E513-C509-E509)*627.509608030592</f>
        <v>16.677272651869572</v>
      </c>
      <c r="I513" s="2"/>
      <c r="J513" s="2"/>
      <c r="K513" s="2"/>
      <c r="L513" s="2"/>
      <c r="M513" s="48"/>
      <c r="N513" s="11" t="s">
        <v>325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74"/>
      <c r="B514" s="2" t="s">
        <v>31</v>
      </c>
      <c r="C514" s="10">
        <v>-1152.7269287700001</v>
      </c>
      <c r="D514" s="10">
        <v>0.1132533</v>
      </c>
      <c r="E514" s="10">
        <v>7.0822259999999998E-2</v>
      </c>
      <c r="F514" s="6">
        <f>(C514-C509)*627.509608030592</f>
        <v>-63.676813579168481</v>
      </c>
      <c r="G514" s="6">
        <f>(C514+D514-C509-D509)*627.509608030592</f>
        <v>-62.529230283100304</v>
      </c>
      <c r="H514" s="6">
        <f>(C514+E514-C509-E509)*627.509608030592</f>
        <v>-51.157714519563271</v>
      </c>
      <c r="I514" s="2"/>
      <c r="J514" s="2"/>
      <c r="K514" s="2"/>
      <c r="L514" s="2"/>
      <c r="M514" s="48"/>
      <c r="N514" s="11" t="s">
        <v>326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74"/>
      <c r="B515" s="2" t="s">
        <v>33</v>
      </c>
      <c r="C515" s="4">
        <f t="shared" ref="C515:E515" si="85">C507+C508</f>
        <v>-1152.7195094200001</v>
      </c>
      <c r="D515" s="4">
        <f t="shared" si="85"/>
        <v>0.11236765</v>
      </c>
      <c r="E515" s="4">
        <f t="shared" si="85"/>
        <v>5.2770259999999999E-2</v>
      </c>
      <c r="F515" s="6">
        <f>(C515-C509)*627.509608030592</f>
        <v>-59.021100168849458</v>
      </c>
      <c r="G515" s="6">
        <f>(C515+D515-C509-D509)*627.509608030592</f>
        <v>-58.429270757196463</v>
      </c>
      <c r="H515" s="6">
        <f>(C515+E515-C509-E509)*627.509608030592</f>
        <v>-57.829804553491059</v>
      </c>
      <c r="I515" s="2"/>
      <c r="J515" s="7"/>
      <c r="K515" s="2"/>
      <c r="L515" s="2"/>
      <c r="M515" s="4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4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70" t="s">
        <v>0</v>
      </c>
      <c r="B517" s="2" t="s">
        <v>1</v>
      </c>
      <c r="C517" s="3" t="s">
        <v>2</v>
      </c>
      <c r="D517" s="2" t="s">
        <v>3</v>
      </c>
      <c r="E517" s="2" t="s">
        <v>4</v>
      </c>
      <c r="F517" s="3" t="s">
        <v>342</v>
      </c>
      <c r="G517" s="3" t="s">
        <v>343</v>
      </c>
      <c r="H517" s="3" t="s">
        <v>344</v>
      </c>
      <c r="I517" s="3" t="s">
        <v>8</v>
      </c>
      <c r="J517" s="70" t="s">
        <v>9</v>
      </c>
      <c r="K517" s="70" t="s">
        <v>10</v>
      </c>
      <c r="L517" s="71" t="s">
        <v>11</v>
      </c>
      <c r="M517" s="3" t="s">
        <v>12</v>
      </c>
      <c r="N517" s="3" t="s">
        <v>13</v>
      </c>
      <c r="O517" s="2" t="s">
        <v>14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72">
        <v>15</v>
      </c>
      <c r="B518" s="3" t="s">
        <v>15</v>
      </c>
      <c r="C518" s="10">
        <v>-603.45315541294701</v>
      </c>
      <c r="D518" s="10">
        <v>0.1047811</v>
      </c>
      <c r="E518" s="10">
        <v>6.8474850000000004E-2</v>
      </c>
      <c r="F518" s="4"/>
      <c r="G518" s="4"/>
      <c r="H518" s="2"/>
      <c r="I518" s="3" t="s">
        <v>16</v>
      </c>
      <c r="J518" s="73" t="s">
        <v>619</v>
      </c>
      <c r="K518" s="72" t="s">
        <v>17</v>
      </c>
      <c r="L518" s="73" t="s">
        <v>341</v>
      </c>
      <c r="M518" s="111" t="s">
        <v>17</v>
      </c>
      <c r="N518" s="12" t="s">
        <v>180</v>
      </c>
      <c r="O518" s="11" t="s">
        <v>345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74"/>
      <c r="B519" s="3" t="s">
        <v>16</v>
      </c>
      <c r="C519" s="10">
        <v>-548.08520285305201</v>
      </c>
      <c r="D519" s="10">
        <v>6.6434099999999998E-3</v>
      </c>
      <c r="E519" s="10">
        <v>-1.760304E-2</v>
      </c>
      <c r="F519" s="4"/>
      <c r="G519" s="4"/>
      <c r="H519" s="4"/>
      <c r="I519" s="2"/>
      <c r="J519" s="2"/>
      <c r="K519" s="2"/>
      <c r="L519" s="2"/>
      <c r="M519" s="48"/>
      <c r="N519" s="75" t="s">
        <v>659</v>
      </c>
      <c r="O519" s="75" t="s">
        <v>653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74"/>
      <c r="B520" s="3" t="s">
        <v>21</v>
      </c>
      <c r="C520" s="10">
        <v>-603.55153515073198</v>
      </c>
      <c r="D520" s="10">
        <v>0.10572424</v>
      </c>
      <c r="E520" s="10">
        <v>7.03733E-2</v>
      </c>
      <c r="F520" s="4"/>
      <c r="G520" s="4"/>
      <c r="H520" s="4"/>
      <c r="I520" s="2"/>
      <c r="J520" s="2"/>
      <c r="K520" s="2"/>
      <c r="L520" s="2"/>
      <c r="M520" s="48"/>
      <c r="N520" s="11" t="s">
        <v>183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74"/>
      <c r="B521" s="3" t="s">
        <v>22</v>
      </c>
      <c r="C521" s="4">
        <f t="shared" ref="C521:E521" si="86">C518+C519</f>
        <v>-1151.538358265999</v>
      </c>
      <c r="D521" s="4">
        <f t="shared" si="86"/>
        <v>0.11142451</v>
      </c>
      <c r="E521" s="4">
        <f t="shared" si="86"/>
        <v>5.0871810000000003E-2</v>
      </c>
      <c r="F521" s="6">
        <f>(C521-C521)*627.509608030592</f>
        <v>0</v>
      </c>
      <c r="G521" s="6">
        <f>(C521+D521-C521-D521)*627.509608030592</f>
        <v>3.8839665536755666E-12</v>
      </c>
      <c r="H521" s="6">
        <f>(C521+E521-C521-E521)*627.509608030592</f>
        <v>-6.505208555147193E-12</v>
      </c>
      <c r="I521" s="2"/>
      <c r="J521" s="2"/>
      <c r="K521" s="2"/>
      <c r="L521" s="2"/>
      <c r="M521" s="4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74"/>
      <c r="B522" s="2" t="s">
        <v>23</v>
      </c>
      <c r="C522" s="10">
        <v>-1151.5487479461599</v>
      </c>
      <c r="D522" s="10">
        <v>0.1127779</v>
      </c>
      <c r="E522" s="10">
        <v>7.0728120000000005E-2</v>
      </c>
      <c r="F522" s="6">
        <f>(C522-C521)*627.509608030592</f>
        <v>-6.5196241253106439</v>
      </c>
      <c r="G522" s="6">
        <f>(C522+D522-C521-D521)*627.509608030592</f>
        <v>-5.6703588968461611</v>
      </c>
      <c r="H522" s="6">
        <f>(C522+E522-C521-E521)*627.509608030592</f>
        <v>5.9404011797311176</v>
      </c>
      <c r="I522" s="2"/>
      <c r="J522" s="2"/>
      <c r="K522" s="2"/>
      <c r="L522" s="2"/>
      <c r="M522" s="48"/>
      <c r="N522" s="11" t="s">
        <v>184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74"/>
      <c r="B523" s="2" t="s">
        <v>25</v>
      </c>
      <c r="C523" s="10">
        <v>-1151.5261040708599</v>
      </c>
      <c r="D523" s="10">
        <v>0.11276920999999999</v>
      </c>
      <c r="E523" s="10">
        <v>7.2966989999999995E-2</v>
      </c>
      <c r="F523" s="6">
        <f>(C523-C521)*627.509608030592</f>
        <v>7.6896251884803881</v>
      </c>
      <c r="G523" s="6">
        <f>(C523+D523-C521-D521)*627.509608030592</f>
        <v>8.5334373583343019</v>
      </c>
      <c r="H523" s="6">
        <f>(C523+E523-C521-E521)*627.509608030592</f>
        <v>21.554562929608597</v>
      </c>
      <c r="I523" s="2"/>
      <c r="J523" s="2"/>
      <c r="K523" s="2"/>
      <c r="L523" s="2"/>
      <c r="M523" s="48"/>
      <c r="N523" s="11" t="s">
        <v>185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74"/>
      <c r="B524" s="2" t="s">
        <v>27</v>
      </c>
      <c r="C524" s="10">
        <v>-1151.5781479735299</v>
      </c>
      <c r="D524" s="13">
        <v>0.11524774</v>
      </c>
      <c r="E524" s="13">
        <v>7.6372750000000003E-2</v>
      </c>
      <c r="F524" s="6">
        <f>(C524-C521)*627.509608030592</f>
        <v>-24.968423776349358</v>
      </c>
      <c r="G524" s="6">
        <f>(C524+D524-C521-D521)*627.509608030592</f>
        <v>-22.569310217584473</v>
      </c>
      <c r="H524" s="6">
        <f>(C524+E524-C521-E521)*627.509608030592</f>
        <v>-8.9663389125260213</v>
      </c>
      <c r="I524" s="2"/>
      <c r="J524" s="2"/>
      <c r="K524" s="2"/>
      <c r="L524" s="2"/>
      <c r="M524" s="83"/>
      <c r="N524" s="14" t="s">
        <v>186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74"/>
      <c r="B525" s="2" t="s">
        <v>29</v>
      </c>
      <c r="C525" s="10">
        <v>-1151.5240782636899</v>
      </c>
      <c r="D525" s="10">
        <v>0.11186723</v>
      </c>
      <c r="E525" s="10">
        <v>7.2144490000000006E-2</v>
      </c>
      <c r="F525" s="6">
        <f>(C525-C521)*627.509608030592</f>
        <v>8.9608386516458314</v>
      </c>
      <c r="G525" s="6">
        <f>(C525+D525-C521-D521)*627.509608030592</f>
        <v>9.2386497052605243</v>
      </c>
      <c r="H525" s="6">
        <f>(C525+E525-C521-E521)*627.509608030592</f>
        <v>22.309649740223531</v>
      </c>
      <c r="I525" s="2"/>
      <c r="J525" s="11"/>
      <c r="K525" s="2"/>
      <c r="L525" s="2"/>
      <c r="M525" s="48"/>
      <c r="N525" s="11" t="s">
        <v>187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74"/>
      <c r="B526" s="2" t="s">
        <v>31</v>
      </c>
      <c r="C526" s="10">
        <v>-1151.6430585466101</v>
      </c>
      <c r="D526" s="10">
        <v>0.1132533</v>
      </c>
      <c r="E526" s="10">
        <v>7.0822259999999998E-2</v>
      </c>
      <c r="F526" s="6">
        <f>(C526-C521)*627.509608030592</f>
        <v>-65.700432046927517</v>
      </c>
      <c r="G526" s="6">
        <f>(C526+D526-C521-D521)*627.509608030592</f>
        <v>-64.55284875085934</v>
      </c>
      <c r="H526" s="6">
        <f>(C526+E526-C521-E521)*627.509608030592</f>
        <v>-53.181332987322307</v>
      </c>
      <c r="I526" s="2"/>
      <c r="J526" s="2"/>
      <c r="K526" s="2"/>
      <c r="L526" s="2"/>
      <c r="M526" s="48"/>
      <c r="N526" s="11" t="s">
        <v>188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74"/>
      <c r="B527" s="2" t="s">
        <v>33</v>
      </c>
      <c r="C527" s="4">
        <f t="shared" ref="C527:E527" si="87">C519+C520</f>
        <v>-1151.6367380037841</v>
      </c>
      <c r="D527" s="4">
        <f t="shared" si="87"/>
        <v>0.11236765</v>
      </c>
      <c r="E527" s="4">
        <f t="shared" si="87"/>
        <v>5.2770259999999999E-2</v>
      </c>
      <c r="F527" s="6">
        <f>(C527-C521)*627.509608030592</f>
        <v>-61.73423069566833</v>
      </c>
      <c r="G527" s="6">
        <f>(C527+D527-C521-D521)*627.509608030592</f>
        <v>-61.142401284015335</v>
      </c>
      <c r="H527" s="6">
        <f>(C527+E527-C521-E521)*627.509608030592</f>
        <v>-60.542935080309924</v>
      </c>
      <c r="I527" s="2"/>
      <c r="J527" s="7"/>
      <c r="K527" s="2"/>
      <c r="L527" s="2"/>
      <c r="M527" s="4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7"/>
      <c r="E528" s="7"/>
      <c r="F528" s="7"/>
      <c r="G528" s="7"/>
      <c r="H528" s="7"/>
      <c r="I528" s="7"/>
      <c r="J528" s="7"/>
      <c r="K528" s="2"/>
      <c r="L528" s="2"/>
      <c r="M528" s="4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70" t="s">
        <v>0</v>
      </c>
      <c r="B529" s="2" t="s">
        <v>1</v>
      </c>
      <c r="C529" s="3" t="s">
        <v>2</v>
      </c>
      <c r="D529" s="2" t="s">
        <v>3</v>
      </c>
      <c r="E529" s="2" t="s">
        <v>4</v>
      </c>
      <c r="F529" s="3" t="s">
        <v>346</v>
      </c>
      <c r="G529" s="3" t="s">
        <v>347</v>
      </c>
      <c r="H529" s="3" t="s">
        <v>348</v>
      </c>
      <c r="I529" s="3" t="s">
        <v>8</v>
      </c>
      <c r="J529" s="70" t="s">
        <v>9</v>
      </c>
      <c r="K529" s="70" t="s">
        <v>10</v>
      </c>
      <c r="L529" s="71" t="s">
        <v>11</v>
      </c>
      <c r="M529" s="3" t="s">
        <v>12</v>
      </c>
      <c r="N529" s="3" t="s">
        <v>13</v>
      </c>
      <c r="O529" s="2" t="s">
        <v>14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72">
        <v>16</v>
      </c>
      <c r="B530" s="3" t="s">
        <v>15</v>
      </c>
      <c r="C530" s="10">
        <v>-604.06086176999997</v>
      </c>
      <c r="D530" s="10">
        <v>0.10463724000000001</v>
      </c>
      <c r="E530" s="10">
        <v>6.8796449999999995E-2</v>
      </c>
      <c r="F530" s="4"/>
      <c r="G530" s="4"/>
      <c r="H530" s="2"/>
      <c r="I530" s="3" t="s">
        <v>16</v>
      </c>
      <c r="J530" s="72" t="s">
        <v>591</v>
      </c>
      <c r="K530" s="70" t="s">
        <v>50</v>
      </c>
      <c r="L530" s="73" t="s">
        <v>341</v>
      </c>
      <c r="M530" s="111" t="s">
        <v>17</v>
      </c>
      <c r="N530" s="14" t="s">
        <v>221</v>
      </c>
      <c r="O530" s="14" t="s">
        <v>614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74"/>
      <c r="B531" s="3" t="s">
        <v>16</v>
      </c>
      <c r="C531" s="10">
        <v>-548.57426509000004</v>
      </c>
      <c r="D531" s="10">
        <v>6.5947799999999997E-3</v>
      </c>
      <c r="E531" s="10">
        <v>-1.7659439999999998E-2</v>
      </c>
      <c r="F531" s="4"/>
      <c r="G531" s="4"/>
      <c r="H531" s="4"/>
      <c r="I531" s="2"/>
      <c r="J531" s="2"/>
      <c r="K531" s="2"/>
      <c r="L531" s="2"/>
      <c r="M531" s="48"/>
      <c r="N531" s="73" t="s">
        <v>670</v>
      </c>
      <c r="O531" s="75" t="s">
        <v>653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74"/>
      <c r="B532" s="3" t="s">
        <v>21</v>
      </c>
      <c r="C532" s="10">
        <v>-604.15419321000002</v>
      </c>
      <c r="D532" s="10">
        <v>0.10553122</v>
      </c>
      <c r="E532" s="10">
        <v>7.0162730000000006E-2</v>
      </c>
      <c r="F532" s="4"/>
      <c r="G532" s="4"/>
      <c r="H532" s="4"/>
      <c r="I532" s="2"/>
      <c r="J532" s="2"/>
      <c r="K532" s="2"/>
      <c r="L532" s="2"/>
      <c r="M532" s="48"/>
      <c r="N532" s="11" t="s">
        <v>224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74"/>
      <c r="B533" s="3" t="s">
        <v>22</v>
      </c>
      <c r="C533" s="4">
        <f t="shared" ref="C533:E533" si="88">C530+C531</f>
        <v>-1152.6351268600001</v>
      </c>
      <c r="D533" s="4">
        <f t="shared" si="88"/>
        <v>0.11123202</v>
      </c>
      <c r="E533" s="4">
        <f t="shared" si="88"/>
        <v>5.1137009999999997E-2</v>
      </c>
      <c r="F533" s="6">
        <f>(C533-C533)*627.509608030592</f>
        <v>0</v>
      </c>
      <c r="G533" s="6">
        <f>(C533+D533-C533-D533)*627.509608030592</f>
        <v>-7.1844672797810369E-12</v>
      </c>
      <c r="H533" s="6">
        <f>(C533+E533-C533-E533)*627.509608030592</f>
        <v>2.9913509219451953E-11</v>
      </c>
      <c r="I533" s="2"/>
      <c r="J533" s="2"/>
      <c r="K533" s="2"/>
      <c r="L533" s="2"/>
      <c r="M533" s="48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74"/>
      <c r="B534" s="2" t="s">
        <v>23</v>
      </c>
      <c r="C534" s="10">
        <v>-1152.6442975</v>
      </c>
      <c r="D534" s="10">
        <v>0.11250876999999999</v>
      </c>
      <c r="E534" s="10">
        <v>7.0265880000000003E-2</v>
      </c>
      <c r="F534" s="6">
        <f>(C534-C533)*627.509608030592</f>
        <v>-5.7546647117053746</v>
      </c>
      <c r="G534" s="6">
        <f>(C534+D534-C533-D533)*627.509608030592</f>
        <v>-4.9534918196669251</v>
      </c>
      <c r="H534" s="6">
        <f>(C534+E534-C533-E533)*627.509608030592</f>
        <v>6.248885004112382</v>
      </c>
      <c r="I534" s="2"/>
      <c r="J534" s="2"/>
      <c r="K534" s="2"/>
      <c r="L534" s="2"/>
      <c r="M534" s="48"/>
      <c r="N534" s="11" t="s">
        <v>323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74"/>
      <c r="B535" s="2" t="s">
        <v>25</v>
      </c>
      <c r="C535" s="10">
        <v>-1152.6309729499999</v>
      </c>
      <c r="D535" s="10">
        <v>0.11249215999999999</v>
      </c>
      <c r="E535" s="10">
        <v>7.2473460000000003E-2</v>
      </c>
      <c r="F535" s="6">
        <f>(C535-C533)*627.509608030592</f>
        <v>2.606618436045594</v>
      </c>
      <c r="G535" s="6">
        <f>(C535+D535-C533-D533)*627.509608030592</f>
        <v>3.397368393573049</v>
      </c>
      <c r="H535" s="6">
        <f>(C535+E535-C533-E533)*627.509608030592</f>
        <v>15.995445812361954</v>
      </c>
      <c r="I535" s="2"/>
      <c r="J535" s="2"/>
      <c r="K535" s="2"/>
      <c r="L535" s="2"/>
      <c r="M535" s="48"/>
      <c r="N535" s="11" t="s">
        <v>324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74"/>
      <c r="B536" s="2" t="s">
        <v>27</v>
      </c>
      <c r="C536" s="13">
        <v>-1152.6713526399999</v>
      </c>
      <c r="D536" s="13">
        <v>0.11499665000000001</v>
      </c>
      <c r="E536" s="13">
        <v>7.5969110000000006E-2</v>
      </c>
      <c r="F536" s="6">
        <f>(C536-C533)*627.509608030592</f>
        <v>-22.732025008256773</v>
      </c>
      <c r="G536" s="6">
        <f>(C536+D536-C533-D533)*627.509608030592</f>
        <v>-20.369683512597653</v>
      </c>
      <c r="H536" s="6">
        <f>(C536+E536-C533-E533)*627.509608030592</f>
        <v>-7.1496436707054194</v>
      </c>
      <c r="I536" s="2"/>
      <c r="J536" s="2"/>
      <c r="K536" s="2"/>
      <c r="L536" s="2"/>
      <c r="M536" s="48"/>
      <c r="N536" s="11" t="s">
        <v>226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74"/>
      <c r="B537" s="2" t="s">
        <v>29</v>
      </c>
      <c r="C537" s="10">
        <v>-1152.6297247800001</v>
      </c>
      <c r="D537" s="10">
        <v>0.11171617</v>
      </c>
      <c r="E537" s="10">
        <v>7.1921730000000003E-2</v>
      </c>
      <c r="F537" s="6">
        <f>(C537-C533)*627.509608030592</f>
        <v>3.3898571033920337</v>
      </c>
      <c r="G537" s="6">
        <f>(C537+D537-C533-D533)*627.509608030592</f>
        <v>3.6936658800627797</v>
      </c>
      <c r="H537" s="6">
        <f>(C537+E537-C533-E533)*627.509608030592</f>
        <v>16.432468603608527</v>
      </c>
      <c r="I537" s="2"/>
      <c r="J537" s="2"/>
      <c r="K537" s="2"/>
      <c r="L537" s="2"/>
      <c r="M537" s="48"/>
      <c r="N537" s="11" t="s">
        <v>325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74"/>
      <c r="B538" s="2" t="s">
        <v>31</v>
      </c>
      <c r="C538" s="10">
        <v>-1152.7342339300001</v>
      </c>
      <c r="D538" s="10">
        <v>0.11296291</v>
      </c>
      <c r="E538" s="10">
        <v>7.030728E-2</v>
      </c>
      <c r="F538" s="6">
        <f>(C538-C533)*627.509608030592</f>
        <v>-62.190638648726207</v>
      </c>
      <c r="G538" s="6">
        <f>(C538+D538-C533-D533)*627.509608030592</f>
        <v>-61.104488543232932</v>
      </c>
      <c r="H538" s="6">
        <f>(C538+E538-C533-E533)*627.509608030592</f>
        <v>-50.161110035215842</v>
      </c>
      <c r="I538" s="2"/>
      <c r="J538" s="2"/>
      <c r="K538" s="2"/>
      <c r="L538" s="2"/>
      <c r="M538" s="48"/>
      <c r="N538" s="11" t="s">
        <v>326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74"/>
      <c r="B539" s="2" t="s">
        <v>33</v>
      </c>
      <c r="C539" s="4">
        <f t="shared" ref="C539:E539" si="89">C531+C532</f>
        <v>-1152.7284583000001</v>
      </c>
      <c r="D539" s="4">
        <f t="shared" si="89"/>
        <v>0.11212599999999999</v>
      </c>
      <c r="E539" s="4">
        <f t="shared" si="89"/>
        <v>5.2503290000000008E-2</v>
      </c>
      <c r="F539" s="6">
        <f>(C539-C533)*627.509608030592</f>
        <v>-58.566375331286153</v>
      </c>
      <c r="G539" s="6">
        <f>(C539+D539-C533-D533)*627.509608030592</f>
        <v>-58.005394291905681</v>
      </c>
      <c r="H539" s="6">
        <f>(C539+E539-C533-E533)*627.509608030592</f>
        <v>-57.709021504023475</v>
      </c>
      <c r="I539" s="2"/>
      <c r="J539" s="7"/>
      <c r="K539" s="2"/>
      <c r="L539" s="2"/>
      <c r="M539" s="4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4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70" t="s">
        <v>0</v>
      </c>
      <c r="B541" s="2" t="s">
        <v>1</v>
      </c>
      <c r="C541" s="3" t="s">
        <v>2</v>
      </c>
      <c r="D541" s="2" t="s">
        <v>3</v>
      </c>
      <c r="E541" s="2" t="s">
        <v>4</v>
      </c>
      <c r="F541" s="3" t="s">
        <v>349</v>
      </c>
      <c r="G541" s="3" t="s">
        <v>350</v>
      </c>
      <c r="H541" s="3" t="s">
        <v>351</v>
      </c>
      <c r="I541" s="3" t="s">
        <v>8</v>
      </c>
      <c r="J541" s="70" t="s">
        <v>9</v>
      </c>
      <c r="K541" s="70" t="s">
        <v>10</v>
      </c>
      <c r="L541" s="71" t="s">
        <v>11</v>
      </c>
      <c r="M541" s="3" t="s">
        <v>12</v>
      </c>
      <c r="N541" s="3" t="s">
        <v>13</v>
      </c>
      <c r="O541" s="2" t="s">
        <v>14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72">
        <v>16</v>
      </c>
      <c r="B542" s="3" t="s">
        <v>15</v>
      </c>
      <c r="C542" s="10">
        <v>-603.45997728792099</v>
      </c>
      <c r="D542" s="10">
        <v>0.10463724000000001</v>
      </c>
      <c r="E542" s="10">
        <v>6.8796449999999995E-2</v>
      </c>
      <c r="F542" s="4"/>
      <c r="G542" s="4"/>
      <c r="H542" s="2"/>
      <c r="I542" s="3" t="s">
        <v>16</v>
      </c>
      <c r="J542" s="72" t="s">
        <v>619</v>
      </c>
      <c r="K542" s="70" t="s">
        <v>50</v>
      </c>
      <c r="L542" s="73" t="s">
        <v>341</v>
      </c>
      <c r="M542" s="111" t="s">
        <v>17</v>
      </c>
      <c r="N542" s="12" t="s">
        <v>204</v>
      </c>
      <c r="O542" s="11" t="s">
        <v>352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74"/>
      <c r="B543" s="3" t="s">
        <v>16</v>
      </c>
      <c r="C543" s="10">
        <v>-548.08817195353402</v>
      </c>
      <c r="D543" s="10">
        <v>6.5947799999999997E-3</v>
      </c>
      <c r="E543" s="10">
        <v>-1.7659439999999998E-2</v>
      </c>
      <c r="F543" s="4"/>
      <c r="G543" s="4"/>
      <c r="H543" s="4"/>
      <c r="I543" s="2"/>
      <c r="J543" s="2"/>
      <c r="K543" s="2"/>
      <c r="L543" s="2"/>
      <c r="M543" s="2"/>
      <c r="N543" s="75" t="s">
        <v>676</v>
      </c>
      <c r="O543" s="75" t="s">
        <v>653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74"/>
      <c r="B544" s="3" t="s">
        <v>21</v>
      </c>
      <c r="C544" s="10">
        <v>-603.55727975268599</v>
      </c>
      <c r="D544" s="10">
        <v>0.10553122</v>
      </c>
      <c r="E544" s="10">
        <v>7.0162730000000006E-2</v>
      </c>
      <c r="F544" s="4"/>
      <c r="G544" s="4"/>
      <c r="H544" s="4"/>
      <c r="I544" s="2"/>
      <c r="J544" s="2"/>
      <c r="K544" s="2"/>
      <c r="L544" s="2"/>
      <c r="M544" s="2"/>
      <c r="N544" s="11" t="s">
        <v>207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74"/>
      <c r="B545" s="3" t="s">
        <v>22</v>
      </c>
      <c r="C545" s="4">
        <f t="shared" ref="C545:E545" si="90">C542+C543</f>
        <v>-1151.5481492414551</v>
      </c>
      <c r="D545" s="4">
        <f t="shared" si="90"/>
        <v>0.11123202</v>
      </c>
      <c r="E545" s="4">
        <f t="shared" si="90"/>
        <v>5.1137009999999997E-2</v>
      </c>
      <c r="F545" s="6">
        <f>(C545-C545)*627.509608030592</f>
        <v>0</v>
      </c>
      <c r="G545" s="6">
        <f>(C545+D545-C545-D545)*627.509608030592</f>
        <v>-7.1844672797810369E-12</v>
      </c>
      <c r="H545" s="6">
        <f>(C545+E545-C545-E545)*627.509608030592</f>
        <v>2.9913509219451953E-11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74"/>
      <c r="B546" s="2" t="s">
        <v>23</v>
      </c>
      <c r="C546" s="10">
        <v>-1151.5562280465599</v>
      </c>
      <c r="D546" s="10">
        <v>0.11250876999999999</v>
      </c>
      <c r="E546" s="10">
        <v>7.0265880000000003E-2</v>
      </c>
      <c r="F546" s="6">
        <f>(C546-C545)*627.509608030592</f>
        <v>-5.0695278246607707</v>
      </c>
      <c r="G546" s="6">
        <f>(C546+D546-C545-D545)*627.509608030592</f>
        <v>-4.2683549326223211</v>
      </c>
      <c r="H546" s="6">
        <f>(C546+E546-C545-E545)*627.509608030592</f>
        <v>6.934021891156986</v>
      </c>
      <c r="I546" s="2"/>
      <c r="J546" s="2"/>
      <c r="K546" s="2"/>
      <c r="L546" s="2"/>
      <c r="M546" s="2"/>
      <c r="N546" s="11" t="s">
        <v>208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74"/>
      <c r="B547" s="2" t="s">
        <v>25</v>
      </c>
      <c r="C547" s="10">
        <v>-1151.53385094501</v>
      </c>
      <c r="D547" s="10">
        <v>0.11249215999999999</v>
      </c>
      <c r="E547" s="10">
        <v>7.2473460000000003E-2</v>
      </c>
      <c r="F547" s="6">
        <f>(C547-C545)*627.509608030592</f>
        <v>8.9723183977552434</v>
      </c>
      <c r="G547" s="6">
        <f>(C547+D547-C545-D545)*627.509608030592</f>
        <v>9.763068355282698</v>
      </c>
      <c r="H547" s="6">
        <f>(C547+E547-C545-E545)*627.509608030592</f>
        <v>22.361145774071602</v>
      </c>
      <c r="I547" s="2"/>
      <c r="J547" s="2"/>
      <c r="K547" s="2"/>
      <c r="L547" s="2"/>
      <c r="M547" s="2"/>
      <c r="N547" s="11" t="s">
        <v>209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74"/>
      <c r="B548" s="2" t="s">
        <v>27</v>
      </c>
      <c r="C548" s="10">
        <v>-1151.58546322709</v>
      </c>
      <c r="D548" s="13">
        <v>0.11499665000000001</v>
      </c>
      <c r="E548" s="13">
        <v>7.5969110000000006E-2</v>
      </c>
      <c r="F548" s="6">
        <f>(C548-C545)*627.509608030592</f>
        <v>-23.414884499821412</v>
      </c>
      <c r="G548" s="6">
        <f>(C548+D548-C545-D545)*627.509608030592</f>
        <v>-21.052543004162295</v>
      </c>
      <c r="H548" s="6">
        <f>(C548+E548-C545-E545)*627.509608030592</f>
        <v>-7.8325031622700596</v>
      </c>
      <c r="I548" s="2"/>
      <c r="J548" s="2"/>
      <c r="K548" s="2"/>
      <c r="L548" s="2"/>
      <c r="M548" s="2"/>
      <c r="N548" s="14" t="s">
        <v>210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74"/>
      <c r="B549" s="2" t="s">
        <v>29</v>
      </c>
      <c r="C549" s="10">
        <v>-1151.53402479543</v>
      </c>
      <c r="D549" s="10">
        <v>0.11171617</v>
      </c>
      <c r="E549" s="10">
        <v>7.1921730000000003E-2</v>
      </c>
      <c r="F549" s="6">
        <f>(C549-C545)*627.509608030592</f>
        <v>8.8632255888643456</v>
      </c>
      <c r="G549" s="6">
        <f>(C549+D549-C545-D545)*627.509608030592</f>
        <v>9.1670343655350912</v>
      </c>
      <c r="H549" s="6">
        <f>(C549+E549-C545-E545)*627.509608030592</f>
        <v>21.905837089080837</v>
      </c>
      <c r="I549" s="2"/>
      <c r="J549" s="11"/>
      <c r="K549" s="2"/>
      <c r="L549" s="2"/>
      <c r="M549" s="2"/>
      <c r="N549" s="11" t="s">
        <v>211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74"/>
      <c r="B550" s="2" t="s">
        <v>31</v>
      </c>
      <c r="C550" s="10">
        <v>-1151.6500694619499</v>
      </c>
      <c r="D550" s="10">
        <v>0.11296291</v>
      </c>
      <c r="E550" s="10">
        <v>7.030728E-2</v>
      </c>
      <c r="F550" s="6">
        <f>(C550-C545)*627.509608030592</f>
        <v>-63.955917613068394</v>
      </c>
      <c r="G550" s="6">
        <f>(C550+D550-C545-D545)*627.509608030592</f>
        <v>-62.869767507575119</v>
      </c>
      <c r="H550" s="6">
        <f>(C550+E550-C545-E545)*627.509608030592</f>
        <v>-51.926388999558029</v>
      </c>
      <c r="I550" s="2"/>
      <c r="J550" s="11"/>
      <c r="K550" s="2"/>
      <c r="L550" s="2"/>
      <c r="M550" s="2"/>
      <c r="N550" s="11" t="s">
        <v>212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74"/>
      <c r="B551" s="2" t="s">
        <v>33</v>
      </c>
      <c r="C551" s="4">
        <f t="shared" ref="C551:E551" si="91">C543+C544</f>
        <v>-1151.64545170622</v>
      </c>
      <c r="D551" s="4">
        <f t="shared" si="91"/>
        <v>0.11212599999999999</v>
      </c>
      <c r="E551" s="4">
        <f t="shared" si="91"/>
        <v>5.2503290000000008E-2</v>
      </c>
      <c r="F551" s="6">
        <f>(C551-C545)*627.509608030592</f>
        <v>-61.058231525020283</v>
      </c>
      <c r="G551" s="6">
        <f>(C551+D551-C545-D545)*627.509608030592</f>
        <v>-60.49725048563981</v>
      </c>
      <c r="H551" s="6">
        <f>(C551+E551-C545-E545)*627.509608030592</f>
        <v>-60.200877697757605</v>
      </c>
      <c r="I551" s="2"/>
      <c r="J551" s="1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7"/>
      <c r="E552" s="7"/>
      <c r="F552" s="7"/>
      <c r="G552" s="7"/>
      <c r="H552" s="7"/>
      <c r="I552" s="7"/>
      <c r="J552" s="7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70" t="s">
        <v>0</v>
      </c>
      <c r="B553" s="2" t="s">
        <v>1</v>
      </c>
      <c r="C553" s="3" t="s">
        <v>2</v>
      </c>
      <c r="D553" s="2" t="s">
        <v>3</v>
      </c>
      <c r="E553" s="2" t="s">
        <v>4</v>
      </c>
      <c r="F553" s="3" t="s">
        <v>353</v>
      </c>
      <c r="G553" s="3" t="s">
        <v>354</v>
      </c>
      <c r="H553" s="3" t="s">
        <v>355</v>
      </c>
      <c r="I553" s="3" t="s">
        <v>8</v>
      </c>
      <c r="J553" s="70" t="s">
        <v>9</v>
      </c>
      <c r="K553" s="70" t="s">
        <v>10</v>
      </c>
      <c r="L553" s="71" t="s">
        <v>11</v>
      </c>
      <c r="M553" s="3" t="s">
        <v>12</v>
      </c>
      <c r="N553" s="3" t="s">
        <v>13</v>
      </c>
      <c r="O553" s="2" t="s">
        <v>14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72">
        <v>17</v>
      </c>
      <c r="B554" s="3" t="s">
        <v>15</v>
      </c>
      <c r="C554" s="10">
        <v>-604.05580728999996</v>
      </c>
      <c r="D554" s="10">
        <v>0.10482470000000001</v>
      </c>
      <c r="E554" s="10">
        <v>6.8987969999999996E-2</v>
      </c>
      <c r="F554" s="4"/>
      <c r="G554" s="4"/>
      <c r="H554" s="2"/>
      <c r="I554" s="3" t="s">
        <v>16</v>
      </c>
      <c r="J554" s="72" t="s">
        <v>591</v>
      </c>
      <c r="K554" s="72" t="s">
        <v>17</v>
      </c>
      <c r="L554" s="73" t="s">
        <v>356</v>
      </c>
      <c r="M554" s="111" t="s">
        <v>17</v>
      </c>
      <c r="N554" s="14" t="s">
        <v>221</v>
      </c>
      <c r="O554" s="14" t="s">
        <v>615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74"/>
      <c r="B555" s="3" t="s">
        <v>16</v>
      </c>
      <c r="C555" s="10">
        <v>-548.57119915999999</v>
      </c>
      <c r="D555" s="10">
        <v>6.6434099999999998E-3</v>
      </c>
      <c r="E555" s="10">
        <v>-1.760304E-2</v>
      </c>
      <c r="F555" s="4"/>
      <c r="G555" s="4"/>
      <c r="H555" s="4"/>
      <c r="I555" s="2"/>
      <c r="J555" s="2"/>
      <c r="K555" s="2"/>
      <c r="L555" s="2"/>
      <c r="M555" s="2"/>
      <c r="N555" s="73" t="s">
        <v>652</v>
      </c>
      <c r="O555" s="75" t="s">
        <v>653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74"/>
      <c r="B556" s="3" t="s">
        <v>21</v>
      </c>
      <c r="C556" s="10">
        <v>-604.15026297999998</v>
      </c>
      <c r="D556" s="10">
        <v>0.10580837</v>
      </c>
      <c r="E556" s="10">
        <v>7.0549189999999998E-2</v>
      </c>
      <c r="F556" s="4"/>
      <c r="G556" s="4"/>
      <c r="H556" s="4"/>
      <c r="I556" s="2"/>
      <c r="J556" s="2"/>
      <c r="K556" s="2"/>
      <c r="L556" s="2"/>
      <c r="M556" s="2"/>
      <c r="N556" s="11" t="s">
        <v>224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74"/>
      <c r="B557" s="3" t="s">
        <v>22</v>
      </c>
      <c r="C557" s="4">
        <f t="shared" ref="C557:E557" si="92">C554+C555</f>
        <v>-1152.62700645</v>
      </c>
      <c r="D557" s="4">
        <f t="shared" si="92"/>
        <v>0.11146811000000001</v>
      </c>
      <c r="E557" s="4">
        <f t="shared" si="92"/>
        <v>5.1384929999999995E-2</v>
      </c>
      <c r="F557" s="6">
        <f>(C557-C557)*627.509608030592</f>
        <v>0</v>
      </c>
      <c r="G557" s="6">
        <f>(C557+D557-C557-D557)*627.509608030592</f>
        <v>2.0412595519765758E-11</v>
      </c>
      <c r="H557" s="6">
        <f>(C557+E557-C557-E557)*627.509608030592</f>
        <v>2.5219657263328341E-11</v>
      </c>
      <c r="I557" s="2"/>
      <c r="J557" s="2"/>
      <c r="K557" s="2"/>
      <c r="L557" s="2"/>
      <c r="M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74"/>
      <c r="B558" s="2" t="s">
        <v>23</v>
      </c>
      <c r="C558" s="10">
        <v>-1152.6375381400001</v>
      </c>
      <c r="D558" s="10">
        <v>0.11274058000000001</v>
      </c>
      <c r="E558" s="10">
        <v>7.0611939999999998E-2</v>
      </c>
      <c r="F558" s="6">
        <f>(C558-C557)*627.509608030592</f>
        <v>-6.6087366638669227</v>
      </c>
      <c r="G558" s="6">
        <f>(C558+D558-C557-D557)*627.509608030592</f>
        <v>-5.8102495129136127</v>
      </c>
      <c r="H558" s="6">
        <f>(C558+E558-C557-E557)*627.509608030592</f>
        <v>5.4563968447926907</v>
      </c>
      <c r="I558" s="2"/>
      <c r="J558" s="11"/>
      <c r="K558" s="2"/>
      <c r="L558" s="2"/>
      <c r="M558" s="2"/>
      <c r="N558" s="11" t="s">
        <v>323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74"/>
      <c r="B559" s="2" t="s">
        <v>25</v>
      </c>
      <c r="C559" s="10">
        <v>-1152.62437918</v>
      </c>
      <c r="D559" s="10">
        <v>0.11269274999999999</v>
      </c>
      <c r="E559" s="10">
        <v>7.2894340000000002E-2</v>
      </c>
      <c r="F559" s="6">
        <f>(C559-C557)*627.509608030592</f>
        <v>1.648637167857973</v>
      </c>
      <c r="G559" s="6">
        <f>(C559+D559-C557-D557)*627.509608030592</f>
        <v>2.417110534205833</v>
      </c>
      <c r="H559" s="6">
        <f>(C559+E559-C557-E557)*627.509608030592</f>
        <v>15.145998605894633</v>
      </c>
      <c r="I559" s="2"/>
      <c r="J559" s="11"/>
      <c r="K559" s="2"/>
      <c r="L559" s="2"/>
      <c r="M559" s="2"/>
      <c r="N559" s="11" t="s">
        <v>324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74"/>
      <c r="B560" s="2" t="s">
        <v>27</v>
      </c>
      <c r="C560" s="13">
        <v>-1152.6648539099999</v>
      </c>
      <c r="D560" s="13">
        <v>0.11521047</v>
      </c>
      <c r="E560" s="13">
        <v>7.6435779999999995E-2</v>
      </c>
      <c r="F560" s="6">
        <f>(C560-C557)*627.509608030592</f>
        <v>-23.749644789532365</v>
      </c>
      <c r="G560" s="6">
        <f>(C560+D560-C557-D557)*627.509608030592</f>
        <v>-21.4012779328447</v>
      </c>
      <c r="H560" s="6">
        <f>(C560+E560-C557-E557)*627.509608030592</f>
        <v>-8.0299957251297069</v>
      </c>
      <c r="I560" s="2"/>
      <c r="J560" s="11"/>
      <c r="K560" s="2"/>
      <c r="L560" s="2"/>
      <c r="M560" s="2"/>
      <c r="N560" s="11" t="s">
        <v>226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74"/>
      <c r="B561" s="2" t="s">
        <v>29</v>
      </c>
      <c r="C561" s="10">
        <v>-1152.62011521</v>
      </c>
      <c r="D561" s="10">
        <v>0.11189781</v>
      </c>
      <c r="E561" s="10">
        <v>7.2191720000000001E-2</v>
      </c>
      <c r="F561" s="6">
        <f>(C561-C557)*627.509608030592</f>
        <v>4.324319311219007</v>
      </c>
      <c r="G561" s="6">
        <f>(C561+D561-C557-D557)*627.509608030592</f>
        <v>4.5939601898356495</v>
      </c>
      <c r="H561" s="6">
        <f>(C561+E561-C557-E557)*627.509608030592</f>
        <v>17.380779948551371</v>
      </c>
      <c r="I561" s="2"/>
      <c r="J561" s="2"/>
      <c r="K561" s="2"/>
      <c r="L561" s="2"/>
      <c r="M561" s="2"/>
      <c r="N561" s="11" t="s">
        <v>325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74"/>
      <c r="B562" s="2" t="s">
        <v>31</v>
      </c>
      <c r="C562" s="10">
        <v>-1152.72872009</v>
      </c>
      <c r="D562" s="10">
        <v>0.11323183000000001</v>
      </c>
      <c r="E562" s="10">
        <v>7.0562669999999994E-2</v>
      </c>
      <c r="F562" s="6">
        <f>(C562-C557)*627.509608030592</f>
        <v>-63.826286367809217</v>
      </c>
      <c r="G562" s="6">
        <f>(C562+D562-C557-D557)*627.509608030592</f>
        <v>-62.719535121993609</v>
      </c>
      <c r="H562" s="6">
        <f>(C562+E562-C557-E557)*627.509608030592</f>
        <v>-51.792070257451364</v>
      </c>
      <c r="I562" s="2"/>
      <c r="J562" s="2"/>
      <c r="K562" s="2"/>
      <c r="L562" s="2"/>
      <c r="M562" s="2"/>
      <c r="N562" s="11" t="s">
        <v>326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74"/>
      <c r="B563" s="2" t="s">
        <v>33</v>
      </c>
      <c r="C563" s="4">
        <f t="shared" ref="C563:E563" si="93">C555+C556</f>
        <v>-1152.7214621399999</v>
      </c>
      <c r="D563" s="4">
        <f t="shared" si="93"/>
        <v>0.11245178</v>
      </c>
      <c r="E563" s="4">
        <f t="shared" si="93"/>
        <v>5.2946149999999997E-2</v>
      </c>
      <c r="F563" s="6">
        <f>(C563-C557)*627.509608030592</f>
        <v>-59.271853008099036</v>
      </c>
      <c r="G563" s="6">
        <f>(C563+D563-C557-D557)*627.509608030592</f>
        <v>-58.654590632029596</v>
      </c>
      <c r="H563" s="6">
        <f>(C563+E563-C557-E557)*627.509608030592</f>
        <v>-58.292172457833686</v>
      </c>
      <c r="I563" s="2"/>
      <c r="J563" s="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70" t="s">
        <v>0</v>
      </c>
      <c r="B565" s="2" t="s">
        <v>1</v>
      </c>
      <c r="C565" s="3" t="s">
        <v>2</v>
      </c>
      <c r="D565" s="2" t="s">
        <v>3</v>
      </c>
      <c r="E565" s="2" t="s">
        <v>4</v>
      </c>
      <c r="F565" s="3" t="s">
        <v>357</v>
      </c>
      <c r="G565" s="3" t="s">
        <v>358</v>
      </c>
      <c r="H565" s="3" t="s">
        <v>359</v>
      </c>
      <c r="I565" s="3" t="s">
        <v>8</v>
      </c>
      <c r="J565" s="70" t="s">
        <v>9</v>
      </c>
      <c r="K565" s="70" t="s">
        <v>10</v>
      </c>
      <c r="L565" s="71" t="s">
        <v>11</v>
      </c>
      <c r="M565" s="3" t="s">
        <v>12</v>
      </c>
      <c r="N565" s="3" t="s">
        <v>13</v>
      </c>
      <c r="O565" s="2" t="s">
        <v>14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72">
        <v>17</v>
      </c>
      <c r="B566" s="3" t="s">
        <v>15</v>
      </c>
      <c r="C566" s="10">
        <v>-603.45355786749701</v>
      </c>
      <c r="D566" s="10">
        <v>0.10482470000000001</v>
      </c>
      <c r="E566" s="10">
        <v>6.8987969999999996E-2</v>
      </c>
      <c r="F566" s="4"/>
      <c r="G566" s="4"/>
      <c r="H566" s="2"/>
      <c r="I566" s="3" t="s">
        <v>16</v>
      </c>
      <c r="J566" s="73" t="s">
        <v>619</v>
      </c>
      <c r="K566" s="72" t="s">
        <v>17</v>
      </c>
      <c r="L566" s="73" t="s">
        <v>356</v>
      </c>
      <c r="M566" s="111" t="s">
        <v>17</v>
      </c>
      <c r="N566" s="12" t="s">
        <v>180</v>
      </c>
      <c r="O566" s="11" t="s">
        <v>360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74"/>
      <c r="B567" s="3" t="s">
        <v>16</v>
      </c>
      <c r="C567" s="10">
        <v>-548.08520285305201</v>
      </c>
      <c r="D567" s="10">
        <v>6.6434099999999998E-3</v>
      </c>
      <c r="E567" s="10">
        <v>-1.760304E-2</v>
      </c>
      <c r="F567" s="4"/>
      <c r="G567" s="4"/>
      <c r="H567" s="4"/>
      <c r="I567" s="2"/>
      <c r="J567" s="2"/>
      <c r="K567" s="2"/>
      <c r="L567" s="2"/>
      <c r="M567" s="2"/>
      <c r="N567" s="75" t="s">
        <v>659</v>
      </c>
      <c r="O567" s="75" t="s">
        <v>653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74"/>
      <c r="B568" s="3" t="s">
        <v>21</v>
      </c>
      <c r="C568" s="10">
        <v>-603.55262423281499</v>
      </c>
      <c r="D568" s="10">
        <v>0.10580837</v>
      </c>
      <c r="E568" s="10">
        <v>7.0549189999999998E-2</v>
      </c>
      <c r="F568" s="4"/>
      <c r="G568" s="4"/>
      <c r="H568" s="4"/>
      <c r="I568" s="2"/>
      <c r="J568" s="2"/>
      <c r="K568" s="2"/>
      <c r="L568" s="2"/>
      <c r="M568" s="2"/>
      <c r="N568" s="11" t="s">
        <v>183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74"/>
      <c r="B569" s="3" t="s">
        <v>22</v>
      </c>
      <c r="C569" s="4">
        <f t="shared" ref="C569:E569" si="94">C566+C567</f>
        <v>-1151.5387607205489</v>
      </c>
      <c r="D569" s="4">
        <f t="shared" si="94"/>
        <v>0.11146811000000001</v>
      </c>
      <c r="E569" s="4">
        <f t="shared" si="94"/>
        <v>5.1384929999999995E-2</v>
      </c>
      <c r="F569" s="6">
        <f>(C569-C569)*627.509608030592</f>
        <v>0</v>
      </c>
      <c r="G569" s="6">
        <f>(C569+D569-C569-D569)*627.509608030592</f>
        <v>2.0412595519765758E-11</v>
      </c>
      <c r="H569" s="6">
        <f>(C569+E569-C569-E569)*627.509608030592</f>
        <v>2.5219657263328341E-11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74"/>
      <c r="B570" s="2" t="s">
        <v>23</v>
      </c>
      <c r="C570" s="10">
        <v>-1151.5489595229701</v>
      </c>
      <c r="D570" s="10">
        <v>0.11274058000000001</v>
      </c>
      <c r="E570" s="10">
        <v>7.0611939999999998E-2</v>
      </c>
      <c r="F570" s="6">
        <f>(C570-C569)*627.509608030592</f>
        <v>-6.3998465097089943</v>
      </c>
      <c r="G570" s="6">
        <f>(C570+D570-C569-D569)*627.509608030592</f>
        <v>-5.6013593587556834</v>
      </c>
      <c r="H570" s="6">
        <f>(C570+E570-C569-E569)*627.509608030592</f>
        <v>5.66528699895062</v>
      </c>
      <c r="I570" s="2"/>
      <c r="J570" s="2"/>
      <c r="K570" s="2"/>
      <c r="L570" s="2"/>
      <c r="M570" s="2"/>
      <c r="N570" s="11" t="s">
        <v>184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74"/>
      <c r="B571" s="2" t="s">
        <v>25</v>
      </c>
      <c r="C571" s="10">
        <v>-1151.5265673398001</v>
      </c>
      <c r="D571" s="10">
        <v>0.11269274999999999</v>
      </c>
      <c r="E571" s="10">
        <v>7.2894340000000002E-2</v>
      </c>
      <c r="F571" s="6">
        <f>(C571-C569)*627.509608030592</f>
        <v>7.6514635742725767</v>
      </c>
      <c r="G571" s="6">
        <f>(C571+D571-C569-D569)*627.509608030592</f>
        <v>8.4199369406204365</v>
      </c>
      <c r="H571" s="6">
        <f>(C571+E571-C569-E569)*627.509608030592</f>
        <v>21.148825012309235</v>
      </c>
      <c r="I571" s="2"/>
      <c r="J571" s="2"/>
      <c r="K571" s="2"/>
      <c r="L571" s="2"/>
      <c r="M571" s="2"/>
      <c r="N571" s="11" t="s">
        <v>185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74"/>
      <c r="B572" s="2" t="s">
        <v>27</v>
      </c>
      <c r="C572" s="10">
        <v>-1151.57832752728</v>
      </c>
      <c r="D572" s="13">
        <v>0.11521047</v>
      </c>
      <c r="E572" s="13">
        <v>7.6435779999999995E-2</v>
      </c>
      <c r="F572" s="6">
        <f>(C572-C569)*627.509608030592</f>
        <v>-24.828551382820418</v>
      </c>
      <c r="G572" s="6">
        <f>(C572+D572-C569-D569)*627.509608030592</f>
        <v>-22.480184526132753</v>
      </c>
      <c r="H572" s="6">
        <f>(C572+E572-C569-E569)*627.509608030592</f>
        <v>-9.1089023184177602</v>
      </c>
      <c r="I572" s="2"/>
      <c r="J572" s="2"/>
      <c r="K572" s="2"/>
      <c r="L572" s="2"/>
      <c r="M572" s="11"/>
      <c r="N572" s="14" t="s">
        <v>186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74"/>
      <c r="B573" s="2" t="s">
        <v>29</v>
      </c>
      <c r="C573" s="10">
        <v>-1151.5239249230699</v>
      </c>
      <c r="D573" s="10">
        <v>0.11189781</v>
      </c>
      <c r="E573" s="10">
        <v>7.2191720000000001E-2</v>
      </c>
      <c r="F573" s="6">
        <f>(C573-C569)*627.509608030592</f>
        <v>9.3096054608740317</v>
      </c>
      <c r="G573" s="6">
        <f>(C573+D573-C569-D569)*627.509608030592</f>
        <v>9.5792463394906733</v>
      </c>
      <c r="H573" s="6">
        <f>(C573+E573-C569-E569)*627.509608030592</f>
        <v>22.366066098206396</v>
      </c>
      <c r="I573" s="2"/>
      <c r="J573" s="11"/>
      <c r="K573" s="2"/>
      <c r="L573" s="2"/>
      <c r="M573" s="2"/>
      <c r="N573" s="11" t="s">
        <v>187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74"/>
      <c r="B574" s="2" t="s">
        <v>31</v>
      </c>
      <c r="C574" s="10">
        <v>-1151.64401518762</v>
      </c>
      <c r="D574" s="10">
        <v>0.11323183000000001</v>
      </c>
      <c r="E574" s="10">
        <v>7.0562669999999994E-2</v>
      </c>
      <c r="F574" s="6">
        <f>(C574-C569)*627.509608030592</f>
        <v>-66.048189375231658</v>
      </c>
      <c r="G574" s="6">
        <f>(C574+D574-C569-D569)*627.509608030592</f>
        <v>-64.941438129416056</v>
      </c>
      <c r="H574" s="6">
        <f>(C574+E574-C569-E569)*627.509608030592</f>
        <v>-54.013973264873812</v>
      </c>
      <c r="I574" s="2"/>
      <c r="J574" s="2"/>
      <c r="K574" s="2"/>
      <c r="L574" s="2"/>
      <c r="M574" s="2"/>
      <c r="N574" s="11" t="s">
        <v>188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74"/>
      <c r="B575" s="2" t="s">
        <v>33</v>
      </c>
      <c r="C575" s="4">
        <f t="shared" ref="C575:E575" si="95">C567+C568</f>
        <v>-1151.637827085867</v>
      </c>
      <c r="D575" s="4">
        <f t="shared" si="95"/>
        <v>0.11245178</v>
      </c>
      <c r="E575" s="4">
        <f t="shared" si="95"/>
        <v>5.2946149999999997E-2</v>
      </c>
      <c r="F575" s="6">
        <f>(C575-C569)*627.509608030592</f>
        <v>-62.165096069772936</v>
      </c>
      <c r="G575" s="6">
        <f>(C575+D575-C569-D569)*627.509608030592</f>
        <v>-61.547833693703488</v>
      </c>
      <c r="H575" s="6">
        <f>(C575+E575-C569-E569)*627.509608030592</f>
        <v>-61.185415519507579</v>
      </c>
      <c r="I575" s="2"/>
      <c r="J575" s="7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7"/>
      <c r="E576" s="7"/>
      <c r="F576" s="7"/>
      <c r="G576" s="7"/>
      <c r="H576" s="7"/>
      <c r="I576" s="7"/>
      <c r="J576" s="7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70" t="s">
        <v>0</v>
      </c>
      <c r="B577" s="2" t="s">
        <v>1</v>
      </c>
      <c r="C577" s="3" t="s">
        <v>2</v>
      </c>
      <c r="D577" s="2" t="s">
        <v>3</v>
      </c>
      <c r="E577" s="2" t="s">
        <v>4</v>
      </c>
      <c r="F577" s="3" t="s">
        <v>361</v>
      </c>
      <c r="G577" s="3" t="s">
        <v>362</v>
      </c>
      <c r="H577" s="3" t="s">
        <v>363</v>
      </c>
      <c r="I577" s="3" t="s">
        <v>8</v>
      </c>
      <c r="J577" s="70" t="s">
        <v>9</v>
      </c>
      <c r="K577" s="70" t="s">
        <v>10</v>
      </c>
      <c r="L577" s="71" t="s">
        <v>11</v>
      </c>
      <c r="M577" s="3" t="s">
        <v>12</v>
      </c>
      <c r="N577" s="3" t="s">
        <v>13</v>
      </c>
      <c r="O577" s="2" t="s">
        <v>14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72">
        <v>18</v>
      </c>
      <c r="B578" s="3" t="s">
        <v>15</v>
      </c>
      <c r="C578" s="10">
        <v>-604.06242395000004</v>
      </c>
      <c r="D578" s="10">
        <v>0.10466407</v>
      </c>
      <c r="E578" s="10">
        <v>6.9041469999999994E-2</v>
      </c>
      <c r="F578" s="4"/>
      <c r="G578" s="4"/>
      <c r="H578" s="2"/>
      <c r="I578" s="3" t="s">
        <v>16</v>
      </c>
      <c r="J578" s="72" t="s">
        <v>591</v>
      </c>
      <c r="K578" s="70" t="s">
        <v>50</v>
      </c>
      <c r="L578" s="73" t="s">
        <v>356</v>
      </c>
      <c r="M578" s="111" t="s">
        <v>17</v>
      </c>
      <c r="N578" s="14" t="s">
        <v>221</v>
      </c>
      <c r="O578" s="14" t="s">
        <v>616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74"/>
      <c r="B579" s="3" t="s">
        <v>16</v>
      </c>
      <c r="C579" s="10">
        <v>-548.57426509000004</v>
      </c>
      <c r="D579" s="10">
        <v>6.5947799999999997E-3</v>
      </c>
      <c r="E579" s="10">
        <v>-1.7659439999999998E-2</v>
      </c>
      <c r="F579" s="4"/>
      <c r="G579" s="4"/>
      <c r="H579" s="4"/>
      <c r="I579" s="2"/>
      <c r="J579" s="2"/>
      <c r="K579" s="2"/>
      <c r="L579" s="2"/>
      <c r="M579" s="48"/>
      <c r="N579" s="73" t="s">
        <v>670</v>
      </c>
      <c r="O579" s="75" t="s">
        <v>653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74"/>
      <c r="B580" s="3" t="s">
        <v>21</v>
      </c>
      <c r="C580" s="10">
        <v>-604.15635371999997</v>
      </c>
      <c r="D580" s="10">
        <v>0.10562233</v>
      </c>
      <c r="E580" s="10">
        <v>7.0355550000000003E-2</v>
      </c>
      <c r="F580" s="4"/>
      <c r="G580" s="4"/>
      <c r="H580" s="4"/>
      <c r="I580" s="2"/>
      <c r="J580" s="2"/>
      <c r="K580" s="2"/>
      <c r="L580" s="2"/>
      <c r="M580" s="48"/>
      <c r="N580" s="11" t="s">
        <v>224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74"/>
      <c r="B581" s="3" t="s">
        <v>22</v>
      </c>
      <c r="C581" s="4">
        <f t="shared" ref="C581:E581" si="96">C578+C579</f>
        <v>-1152.63668904</v>
      </c>
      <c r="D581" s="4">
        <f t="shared" si="96"/>
        <v>0.11125884999999999</v>
      </c>
      <c r="E581" s="4">
        <f t="shared" si="96"/>
        <v>5.1382029999999995E-2</v>
      </c>
      <c r="F581" s="6">
        <f>(C581-C581)*627.509608030592</f>
        <v>0</v>
      </c>
      <c r="G581" s="6">
        <f>(C581+D581-C581-D581)*627.509608030592</f>
        <v>8.0988540244804416E-12</v>
      </c>
      <c r="H581" s="6">
        <f>(C581+E581-C581-E581)*627.509608030592</f>
        <v>8.4123580512345226E-12</v>
      </c>
      <c r="I581" s="2"/>
      <c r="J581" s="2"/>
      <c r="K581" s="2"/>
      <c r="L581" s="2"/>
      <c r="M581" s="48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74"/>
      <c r="B582" s="2" t="s">
        <v>23</v>
      </c>
      <c r="C582" s="10">
        <v>-1152.6453250300001</v>
      </c>
      <c r="D582" s="10">
        <v>0.11241799</v>
      </c>
      <c r="E582" s="10">
        <v>6.9946640000000004E-2</v>
      </c>
      <c r="F582" s="6">
        <f>(C582-C581)*627.509608030592</f>
        <v>-5.4191666999375769</v>
      </c>
      <c r="G582" s="6">
        <f>(C582+D582-C581-D581)*627.509608030592</f>
        <v>-4.6917952128599314</v>
      </c>
      <c r="H582" s="6">
        <f>(C582+E582-C581-E581)*627.509608030592</f>
        <v>6.230304444339386</v>
      </c>
      <c r="I582" s="2"/>
      <c r="J582" s="2"/>
      <c r="K582" s="2"/>
      <c r="L582" s="2"/>
      <c r="M582" s="48"/>
      <c r="N582" s="11" t="s">
        <v>323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74"/>
      <c r="B583" s="2" t="s">
        <v>25</v>
      </c>
      <c r="C583" s="10">
        <v>-1152.6320392099999</v>
      </c>
      <c r="D583" s="10">
        <v>0.11242481</v>
      </c>
      <c r="E583" s="10">
        <v>7.2366040000000006E-2</v>
      </c>
      <c r="F583" s="6">
        <f>(C583-C581)*627.509608030592</f>
        <v>2.9178130007478797</v>
      </c>
      <c r="G583" s="6">
        <f>(C583+D583-C581-D581)*627.509608030592</f>
        <v>3.6494641033229405</v>
      </c>
      <c r="H583" s="6">
        <f>(C583+E583-C581-E581)*627.509608030592</f>
        <v>16.085480890699049</v>
      </c>
      <c r="I583" s="2"/>
      <c r="J583" s="2"/>
      <c r="K583" s="2"/>
      <c r="L583" s="2"/>
      <c r="M583" s="48"/>
      <c r="N583" s="11" t="s">
        <v>324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74"/>
      <c r="B584" s="2" t="s">
        <v>27</v>
      </c>
      <c r="C584" s="13">
        <v>-1152.6721648299999</v>
      </c>
      <c r="D584" s="13">
        <v>0.11495764</v>
      </c>
      <c r="E584" s="13">
        <v>7.6108439999999999E-2</v>
      </c>
      <c r="F584" s="6">
        <f>(C584-C581)*627.509608030592</f>
        <v>-22.261399077453024</v>
      </c>
      <c r="G584" s="6">
        <f>(C584+D584-C581-D581)*627.509608030592</f>
        <v>-19.940372814329827</v>
      </c>
      <c r="H584" s="6">
        <f>(C584+E584-C581-E581)*627.509608030592</f>
        <v>-6.7453392302876933</v>
      </c>
      <c r="I584" s="2"/>
      <c r="J584" s="2"/>
      <c r="K584" s="2"/>
      <c r="L584" s="2"/>
      <c r="M584" s="48"/>
      <c r="N584" s="11" t="s">
        <v>226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74"/>
      <c r="B585" s="2" t="s">
        <v>29</v>
      </c>
      <c r="C585" s="10">
        <v>-1152.62950443</v>
      </c>
      <c r="D585" s="10">
        <v>0.11170227000000001</v>
      </c>
      <c r="E585" s="10">
        <v>7.189123E-2</v>
      </c>
      <c r="F585" s="6">
        <f>(C585-C581)*627.509608030592</f>
        <v>4.5084118049322814</v>
      </c>
      <c r="G585" s="6">
        <f>(C585+D585-C581-D581)*627.509608030592</f>
        <v>4.7866621153399063</v>
      </c>
      <c r="H585" s="6">
        <f>(C585+E585-C581-E581)*627.509608030592</f>
        <v>17.378131857885496</v>
      </c>
      <c r="I585" s="2"/>
      <c r="J585" s="2"/>
      <c r="K585" s="2"/>
      <c r="L585" s="2"/>
      <c r="M585" s="48"/>
      <c r="N585" s="11" t="s">
        <v>325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74"/>
      <c r="B586" s="2" t="s">
        <v>31</v>
      </c>
      <c r="C586" s="10">
        <v>-1152.7363866400001</v>
      </c>
      <c r="D586" s="10">
        <v>0.11297532</v>
      </c>
      <c r="E586" s="10">
        <v>7.0393590000000006E-2</v>
      </c>
      <c r="F586" s="6">
        <f>(C586-C581)*627.509608030592</f>
        <v>-62.561201897670337</v>
      </c>
      <c r="G586" s="6">
        <f>(C586+D586-C581-D581)*627.509608030592</f>
        <v>-61.484100480753796</v>
      </c>
      <c r="H586" s="6">
        <f>(C586+E586-C581-E581)*627.509608030592</f>
        <v>-50.631265333961103</v>
      </c>
      <c r="I586" s="2"/>
      <c r="J586" s="2"/>
      <c r="K586" s="2"/>
      <c r="L586" s="111"/>
      <c r="M586" s="48"/>
      <c r="N586" s="11" t="s">
        <v>326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74"/>
      <c r="B587" s="2" t="s">
        <v>33</v>
      </c>
      <c r="C587" s="4">
        <f t="shared" ref="C587:E587" si="97">C579+C580</f>
        <v>-1152.7306188100001</v>
      </c>
      <c r="D587" s="4">
        <f t="shared" si="97"/>
        <v>0.11221710999999999</v>
      </c>
      <c r="E587" s="4">
        <f t="shared" si="97"/>
        <v>5.2696110000000004E-2</v>
      </c>
      <c r="F587" s="6">
        <f>(C587-C581)*627.509608030592</f>
        <v>-58.941833155203362</v>
      </c>
      <c r="G587" s="6">
        <f>(C587+D587-C581-D581)*627.509608030592</f>
        <v>-58.34051579816542</v>
      </c>
      <c r="H587" s="6">
        <f>(C587+E587-C581-E581)*627.509608030592</f>
        <v>-58.117235329518564</v>
      </c>
      <c r="I587" s="2"/>
      <c r="J587" s="7"/>
      <c r="K587" s="2"/>
      <c r="L587" s="2"/>
      <c r="M587" s="4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4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70" t="s">
        <v>0</v>
      </c>
      <c r="B589" s="2" t="s">
        <v>1</v>
      </c>
      <c r="C589" s="3" t="s">
        <v>2</v>
      </c>
      <c r="D589" s="2" t="s">
        <v>3</v>
      </c>
      <c r="E589" s="2" t="s">
        <v>4</v>
      </c>
      <c r="F589" s="3" t="s">
        <v>364</v>
      </c>
      <c r="G589" s="3" t="s">
        <v>365</v>
      </c>
      <c r="H589" s="3" t="s">
        <v>366</v>
      </c>
      <c r="I589" s="3" t="s">
        <v>8</v>
      </c>
      <c r="J589" s="70" t="s">
        <v>9</v>
      </c>
      <c r="K589" s="70" t="s">
        <v>10</v>
      </c>
      <c r="L589" s="71" t="s">
        <v>11</v>
      </c>
      <c r="M589" s="3" t="s">
        <v>12</v>
      </c>
      <c r="N589" s="3" t="s">
        <v>13</v>
      </c>
      <c r="O589" s="2" t="s">
        <v>14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72">
        <v>18</v>
      </c>
      <c r="B590" s="3" t="s">
        <v>15</v>
      </c>
      <c r="C590" s="10">
        <v>-603.46053105444696</v>
      </c>
      <c r="D590" s="10">
        <v>0.10466407</v>
      </c>
      <c r="E590" s="10">
        <v>6.9041469999999994E-2</v>
      </c>
      <c r="F590" s="4"/>
      <c r="G590" s="4"/>
      <c r="H590" s="2"/>
      <c r="I590" s="3" t="s">
        <v>16</v>
      </c>
      <c r="J590" s="72" t="s">
        <v>619</v>
      </c>
      <c r="K590" s="70" t="s">
        <v>50</v>
      </c>
      <c r="L590" s="73" t="s">
        <v>356</v>
      </c>
      <c r="M590" s="111" t="s">
        <v>17</v>
      </c>
      <c r="N590" s="12" t="s">
        <v>204</v>
      </c>
      <c r="O590" s="12" t="s">
        <v>367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74"/>
      <c r="B591" s="3" t="s">
        <v>16</v>
      </c>
      <c r="C591" s="10">
        <v>-548.08817195353402</v>
      </c>
      <c r="D591" s="10">
        <v>6.5947799999999997E-3</v>
      </c>
      <c r="E591" s="10">
        <v>-1.7659439999999998E-2</v>
      </c>
      <c r="F591" s="4"/>
      <c r="G591" s="4"/>
      <c r="H591" s="4"/>
      <c r="I591" s="2"/>
      <c r="J591" s="2"/>
      <c r="K591" s="2"/>
      <c r="L591" s="2"/>
      <c r="M591" s="2"/>
      <c r="N591" s="75" t="s">
        <v>676</v>
      </c>
      <c r="O591" s="75" t="s">
        <v>653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74"/>
      <c r="B592" s="3" t="s">
        <v>21</v>
      </c>
      <c r="C592" s="10">
        <v>-603.55837923542595</v>
      </c>
      <c r="D592" s="10">
        <v>0.10562233</v>
      </c>
      <c r="E592" s="10">
        <v>7.0355550000000003E-2</v>
      </c>
      <c r="F592" s="4"/>
      <c r="G592" s="4"/>
      <c r="H592" s="4"/>
      <c r="I592" s="2"/>
      <c r="J592" s="2"/>
      <c r="K592" s="2"/>
      <c r="L592" s="2"/>
      <c r="M592" s="2"/>
      <c r="N592" s="11" t="s">
        <v>207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74"/>
      <c r="B593" s="3" t="s">
        <v>22</v>
      </c>
      <c r="C593" s="4">
        <f t="shared" ref="C593:E593" si="98">C590+C591</f>
        <v>-1151.548703007981</v>
      </c>
      <c r="D593" s="4">
        <f t="shared" si="98"/>
        <v>0.11125884999999999</v>
      </c>
      <c r="E593" s="4">
        <f t="shared" si="98"/>
        <v>5.1382029999999995E-2</v>
      </c>
      <c r="F593" s="6">
        <f>(C593-C593)*627.509608030592</f>
        <v>0</v>
      </c>
      <c r="G593" s="6">
        <f>(C593+D593-C593-D593)*627.509608030592</f>
        <v>8.0988540244804416E-12</v>
      </c>
      <c r="H593" s="6">
        <f>(C593+E593-C593-E593)*627.509608030592</f>
        <v>8.4123580512345226E-12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74"/>
      <c r="B594" s="2" t="s">
        <v>23</v>
      </c>
      <c r="C594" s="10">
        <v>-1151.5566586854</v>
      </c>
      <c r="D594" s="10">
        <v>0.11241799</v>
      </c>
      <c r="E594" s="10">
        <v>6.9946640000000004E-2</v>
      </c>
      <c r="F594" s="6">
        <f>(C594-C593)*627.509608030592</f>
        <v>-4.9922640187999932</v>
      </c>
      <c r="G594" s="6">
        <f>(C594+D594-C593-D593)*627.509608030592</f>
        <v>-4.2648925317223476</v>
      </c>
      <c r="H594" s="6">
        <f>(C594+E594-C593-E593)*627.509608030592</f>
        <v>6.6572071254769698</v>
      </c>
      <c r="I594" s="2"/>
      <c r="J594" s="2"/>
      <c r="K594" s="2"/>
      <c r="L594" s="2"/>
      <c r="M594" s="2"/>
      <c r="N594" s="11" t="s">
        <v>208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74"/>
      <c r="B595" s="2" t="s">
        <v>25</v>
      </c>
      <c r="C595" s="10">
        <v>-1151.53407941109</v>
      </c>
      <c r="D595" s="10">
        <v>0.11242481</v>
      </c>
      <c r="E595" s="10">
        <v>7.2366040000000006E-2</v>
      </c>
      <c r="F595" s="6">
        <f>(C595-C593)*627.509608030592</f>
        <v>9.176447553032574</v>
      </c>
      <c r="G595" s="6">
        <f>(C595+D595-C593-D593)*627.509608030592</f>
        <v>9.9080986556076347</v>
      </c>
      <c r="H595" s="6">
        <f>(C595+E595-C593-E593)*627.509608030592</f>
        <v>22.344115442983743</v>
      </c>
      <c r="I595" s="2"/>
      <c r="J595" s="2"/>
      <c r="K595" s="2"/>
      <c r="L595" s="2"/>
      <c r="M595" s="2"/>
      <c r="N595" s="11" t="s">
        <v>209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74"/>
      <c r="B596" s="2" t="s">
        <v>27</v>
      </c>
      <c r="C596" s="10">
        <v>-1151.5855324361701</v>
      </c>
      <c r="D596" s="13">
        <v>0.11495764</v>
      </c>
      <c r="E596" s="13">
        <v>7.6108439999999999E-2</v>
      </c>
      <c r="F596" s="6">
        <f>(C596-C593)*627.509608030592</f>
        <v>-23.110820046929184</v>
      </c>
      <c r="G596" s="6">
        <f>(C596+D596-C593-D593)*627.509608030592</f>
        <v>-20.789793783805983</v>
      </c>
      <c r="H596" s="6">
        <f>(C596+E596-C593-E593)*627.509608030592</f>
        <v>-7.5947601997638525</v>
      </c>
      <c r="I596" s="2"/>
      <c r="J596" s="2"/>
      <c r="K596" s="2"/>
      <c r="L596" s="2"/>
      <c r="M596" s="2"/>
      <c r="N596" s="14" t="s">
        <v>210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74"/>
      <c r="B597" s="2" t="s">
        <v>29</v>
      </c>
      <c r="C597" s="10">
        <v>-1151.53285753467</v>
      </c>
      <c r="D597" s="10">
        <v>0.11170227000000001</v>
      </c>
      <c r="E597" s="10">
        <v>7.189123E-2</v>
      </c>
      <c r="F597" s="6">
        <f>(C597-C593)*627.509608030592</f>
        <v>9.9431867464112731</v>
      </c>
      <c r="G597" s="6">
        <f>(C597+D597-C593-D593)*627.509608030592</f>
        <v>10.221437056818898</v>
      </c>
      <c r="H597" s="6">
        <f>(C597+E597-C593-E593)*627.509608030592</f>
        <v>22.812906799364487</v>
      </c>
      <c r="I597" s="2"/>
      <c r="J597" s="11"/>
      <c r="K597" s="2"/>
      <c r="L597" s="2"/>
      <c r="M597" s="2"/>
      <c r="N597" s="11" t="s">
        <v>211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74"/>
      <c r="B598" s="2" t="s">
        <v>31</v>
      </c>
      <c r="C598" s="10">
        <v>-1151.6511478592099</v>
      </c>
      <c r="D598" s="10">
        <v>0.11297532</v>
      </c>
      <c r="E598" s="10">
        <v>7.0393590000000006E-2</v>
      </c>
      <c r="F598" s="6">
        <f>(C598-C593)*627.509608030592</f>
        <v>-64.285128439423318</v>
      </c>
      <c r="G598" s="6">
        <f>(C598+D598-C593-D593)*627.509608030592</f>
        <v>-63.208027022506776</v>
      </c>
      <c r="H598" s="6">
        <f>(C598+E598-C593-E593)*627.509608030592</f>
        <v>-52.355191875714084</v>
      </c>
      <c r="I598" s="2"/>
      <c r="J598" s="11"/>
      <c r="K598" s="2"/>
      <c r="L598" s="2"/>
      <c r="M598" s="2"/>
      <c r="N598" s="11" t="s">
        <v>212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74"/>
      <c r="B599" s="2" t="s">
        <v>33</v>
      </c>
      <c r="C599" s="4">
        <f t="shared" ref="C599:E599" si="99">C591+C592</f>
        <v>-1151.6465511889601</v>
      </c>
      <c r="D599" s="4">
        <f t="shared" si="99"/>
        <v>0.11221710999999999</v>
      </c>
      <c r="E599" s="4">
        <f t="shared" si="99"/>
        <v>5.2696110000000004E-2</v>
      </c>
      <c r="F599" s="6">
        <f>(C599-C593)*627.509608030592</f>
        <v>-61.400673692700963</v>
      </c>
      <c r="G599" s="6">
        <f>(C599+D599-C593-D593)*627.509608030592</f>
        <v>-60.799356335663013</v>
      </c>
      <c r="H599" s="6">
        <f>(C599+E599-C593-E593)*627.509608030592</f>
        <v>-60.576075867016158</v>
      </c>
      <c r="I599" s="2"/>
      <c r="J599" s="1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7"/>
      <c r="E600" s="7"/>
      <c r="F600" s="7"/>
      <c r="G600" s="7"/>
      <c r="H600" s="7"/>
      <c r="I600" s="7"/>
      <c r="J600" s="7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76" t="s">
        <v>0</v>
      </c>
      <c r="B601" s="2" t="s">
        <v>1</v>
      </c>
      <c r="C601" s="3" t="s">
        <v>2</v>
      </c>
      <c r="D601" s="2" t="s">
        <v>3</v>
      </c>
      <c r="E601" s="2" t="s">
        <v>4</v>
      </c>
      <c r="F601" s="3" t="s">
        <v>368</v>
      </c>
      <c r="G601" s="3" t="s">
        <v>369</v>
      </c>
      <c r="H601" s="3" t="s">
        <v>370</v>
      </c>
      <c r="I601" s="3" t="s">
        <v>8</v>
      </c>
      <c r="J601" s="76" t="s">
        <v>9</v>
      </c>
      <c r="K601" s="76" t="s">
        <v>10</v>
      </c>
      <c r="L601" s="77" t="s">
        <v>11</v>
      </c>
      <c r="M601" s="3" t="s">
        <v>12</v>
      </c>
      <c r="N601" s="3" t="s">
        <v>13</v>
      </c>
      <c r="O601" s="2" t="s">
        <v>14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78">
        <v>19</v>
      </c>
      <c r="B602" s="3" t="s">
        <v>15</v>
      </c>
      <c r="C602" s="10">
        <v>-859.14062722999995</v>
      </c>
      <c r="D602" s="10">
        <v>9.284655E-2</v>
      </c>
      <c r="E602" s="10">
        <v>5.84813E-2</v>
      </c>
      <c r="F602" s="4"/>
      <c r="G602" s="4"/>
      <c r="H602" s="2"/>
      <c r="I602" s="3" t="s">
        <v>16</v>
      </c>
      <c r="J602" s="78" t="s">
        <v>591</v>
      </c>
      <c r="K602" s="78" t="s">
        <v>17</v>
      </c>
      <c r="L602" s="112" t="s">
        <v>781</v>
      </c>
      <c r="M602" s="111" t="s">
        <v>17</v>
      </c>
      <c r="N602" s="14" t="s">
        <v>706</v>
      </c>
      <c r="O602" s="14" t="s">
        <v>707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80"/>
      <c r="B603" s="3" t="s">
        <v>16</v>
      </c>
      <c r="C603" s="10">
        <v>-548.57119915999999</v>
      </c>
      <c r="D603" s="10">
        <v>6.6434099999999998E-3</v>
      </c>
      <c r="E603" s="10">
        <v>-1.760304E-2</v>
      </c>
      <c r="F603" s="4"/>
      <c r="G603" s="4"/>
      <c r="H603" s="4"/>
      <c r="I603" s="2"/>
      <c r="J603" s="2"/>
      <c r="K603" s="2"/>
      <c r="L603" s="2"/>
      <c r="M603" s="2"/>
      <c r="N603" s="79" t="s">
        <v>652</v>
      </c>
      <c r="O603" s="81" t="s">
        <v>653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80"/>
      <c r="B604" s="3" t="s">
        <v>21</v>
      </c>
      <c r="C604" s="10">
        <v>-859.23221908000005</v>
      </c>
      <c r="D604" s="10">
        <v>9.3794639999999999E-2</v>
      </c>
      <c r="E604" s="10">
        <v>5.9887999999999997E-2</v>
      </c>
      <c r="F604" s="4"/>
      <c r="G604" s="4"/>
      <c r="H604" s="4"/>
      <c r="I604" s="2"/>
      <c r="J604" s="2"/>
      <c r="K604" s="2"/>
      <c r="L604" s="2"/>
      <c r="M604" s="2"/>
      <c r="N604" s="11" t="s">
        <v>708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80"/>
      <c r="B605" s="3" t="s">
        <v>22</v>
      </c>
      <c r="C605" s="4">
        <f t="shared" ref="C605:E605" si="100">C602+C603</f>
        <v>-1407.7118263899999</v>
      </c>
      <c r="D605" s="4">
        <f t="shared" si="100"/>
        <v>9.9489960000000002E-2</v>
      </c>
      <c r="E605" s="4">
        <f t="shared" si="100"/>
        <v>4.087826E-2</v>
      </c>
      <c r="F605" s="6">
        <f>(C605-C605)*627.509608030592</f>
        <v>0</v>
      </c>
      <c r="G605" s="6">
        <f>(C605+D605-C605-D605)*627.509608030592</f>
        <v>1.7617184614541864E-11</v>
      </c>
      <c r="H605" s="6">
        <f>(C605+E605-C605-E605)*627.509608030592</f>
        <v>-3.135040267540816E-13</v>
      </c>
      <c r="I605" s="2"/>
      <c r="J605" s="2"/>
      <c r="K605" s="2"/>
      <c r="L605" s="2"/>
      <c r="M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80"/>
      <c r="B606" s="2" t="s">
        <v>23</v>
      </c>
      <c r="C606" s="10">
        <v>-1407.72335279</v>
      </c>
      <c r="D606" s="10">
        <v>0.1007927</v>
      </c>
      <c r="E606" s="10">
        <v>5.971924E-2</v>
      </c>
      <c r="F606" s="6">
        <f>(C606-C605)*627.509608030592</f>
        <v>-7.2329267460624358</v>
      </c>
      <c r="G606" s="6">
        <f>(C606+D606-C605-D605)*627.509608030592</f>
        <v>-6.4154448792612992</v>
      </c>
      <c r="H606" s="6">
        <f>(C606+E606-C605-E605)*627.509608030592</f>
        <v>4.589969228680828</v>
      </c>
      <c r="I606" s="2"/>
      <c r="J606" s="11"/>
      <c r="K606" s="2"/>
      <c r="L606" s="2"/>
      <c r="M606" s="2"/>
      <c r="N606" s="11" t="s">
        <v>303</v>
      </c>
      <c r="O606" s="12" t="s">
        <v>371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80"/>
      <c r="B607" s="2" t="s">
        <v>25</v>
      </c>
      <c r="C607" s="10">
        <v>-1407.7081425199999</v>
      </c>
      <c r="D607" s="10">
        <v>0.10086116000000001</v>
      </c>
      <c r="E607" s="10">
        <v>6.2629799999999999E-2</v>
      </c>
      <c r="F607" s="6">
        <f>(C607-C605)*627.509608030592</f>
        <v>2.311663819755533</v>
      </c>
      <c r="G607" s="6">
        <f>(C607+D607-C605-D605)*627.509608030592</f>
        <v>3.1721049943010162</v>
      </c>
      <c r="H607" s="6">
        <f>(C607+E607-C605-E605)*627.509608030592</f>
        <v>15.960964159197115</v>
      </c>
      <c r="I607" s="2"/>
      <c r="J607" s="11"/>
      <c r="K607" s="2"/>
      <c r="L607" s="2"/>
      <c r="M607" s="2"/>
      <c r="N607" s="11" t="s">
        <v>709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80"/>
      <c r="B608" s="2" t="s">
        <v>27</v>
      </c>
      <c r="C608" s="13">
        <v>-1407.7440948399999</v>
      </c>
      <c r="D608" s="13">
        <v>0.10327769000000001</v>
      </c>
      <c r="E608" s="13">
        <v>6.5918409999999997E-2</v>
      </c>
      <c r="F608" s="6">
        <f>(C608-C605)*627.509608030592</f>
        <v>-20.248762411221385</v>
      </c>
      <c r="G608" s="6">
        <f>(C608+D608-C605-D605)*627.509608030592</f>
        <v>-17.87192544364996</v>
      </c>
      <c r="H608" s="6">
        <f>(C608+E608-C605-E605)*627.509608030592</f>
        <v>-4.5358276996974443</v>
      </c>
      <c r="I608" s="2"/>
      <c r="J608" s="11"/>
      <c r="K608" s="2"/>
      <c r="L608" s="2"/>
      <c r="M608" s="2"/>
      <c r="N608" s="11" t="s">
        <v>710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80"/>
      <c r="B609" s="2" t="s">
        <v>29</v>
      </c>
      <c r="C609" s="10">
        <v>-1407.7072919100001</v>
      </c>
      <c r="D609" s="10">
        <v>0.10023869000000001</v>
      </c>
      <c r="E609" s="10">
        <v>6.2238910000000001E-2</v>
      </c>
      <c r="F609" s="6">
        <f>(C609-C605)*627.509608030592</f>
        <v>2.8454297673268401</v>
      </c>
      <c r="G609" s="6">
        <f>(C609+D609-C605-D605)*627.509608030592</f>
        <v>3.3152650361282627</v>
      </c>
      <c r="H609" s="6">
        <f>(C609+E609-C605-E605)*627.509608030592</f>
        <v>16.249442876046171</v>
      </c>
      <c r="I609" s="2"/>
      <c r="J609" s="2"/>
      <c r="K609" s="2"/>
      <c r="L609" s="2"/>
      <c r="M609" s="2"/>
      <c r="N609" s="11" t="s">
        <v>711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80"/>
      <c r="B610" s="2" t="s">
        <v>31</v>
      </c>
      <c r="C610" s="10">
        <v>-1407.8100492999999</v>
      </c>
      <c r="D610" s="10">
        <v>0.1011016</v>
      </c>
      <c r="E610" s="10">
        <v>6.2079429999999998E-2</v>
      </c>
      <c r="F610" s="6">
        <f>(C610-C605)*627.509608030592</f>
        <v>-61.635819753726651</v>
      </c>
      <c r="G610" s="6">
        <f>(C610+D610-C605-D605)*627.509608030592</f>
        <v>-60.624500169044822</v>
      </c>
      <c r="H610" s="6">
        <f>(C610+E610-C605-E605)*627.509608030592</f>
        <v>-48.331881877211735</v>
      </c>
      <c r="I610" s="2"/>
      <c r="J610" s="2"/>
      <c r="K610" s="2"/>
      <c r="L610" s="2"/>
      <c r="M610" s="2"/>
      <c r="N610" s="11" t="s">
        <v>305</v>
      </c>
      <c r="O610" s="12" t="s">
        <v>371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80"/>
      <c r="B611" s="2" t="s">
        <v>33</v>
      </c>
      <c r="C611" s="4">
        <f t="shared" ref="C611:E611" si="101">C603+C604</f>
        <v>-1407.8034182400002</v>
      </c>
      <c r="D611" s="4">
        <f t="shared" si="101"/>
        <v>0.10043805</v>
      </c>
      <c r="E611" s="4">
        <f t="shared" si="101"/>
        <v>4.2284959999999996E-2</v>
      </c>
      <c r="F611" s="6">
        <f>(C611-C605)*627.509608030592</f>
        <v>-57.47476589243076</v>
      </c>
      <c r="G611" s="6">
        <f>(C611+D611-C605-D605)*627.509608030592</f>
        <v>-56.879830308094412</v>
      </c>
      <c r="H611" s="6">
        <f>(C611+E611-C605-E605)*627.509608030592</f>
        <v>-56.592048126838698</v>
      </c>
      <c r="I611" s="2"/>
      <c r="J611" s="7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76" t="s">
        <v>0</v>
      </c>
      <c r="B613" s="2" t="s">
        <v>1</v>
      </c>
      <c r="C613" s="3" t="s">
        <v>2</v>
      </c>
      <c r="D613" s="2" t="s">
        <v>3</v>
      </c>
      <c r="E613" s="2" t="s">
        <v>4</v>
      </c>
      <c r="F613" s="3" t="s">
        <v>372</v>
      </c>
      <c r="G613" s="3" t="s">
        <v>373</v>
      </c>
      <c r="H613" s="3" t="s">
        <v>374</v>
      </c>
      <c r="I613" s="3" t="s">
        <v>8</v>
      </c>
      <c r="J613" s="76" t="s">
        <v>9</v>
      </c>
      <c r="K613" s="76" t="s">
        <v>10</v>
      </c>
      <c r="L613" s="77" t="s">
        <v>11</v>
      </c>
      <c r="M613" s="3" t="s">
        <v>12</v>
      </c>
      <c r="N613" s="3" t="s">
        <v>13</v>
      </c>
      <c r="O613" s="2" t="s">
        <v>14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78">
        <v>19</v>
      </c>
      <c r="B614" s="3" t="s">
        <v>15</v>
      </c>
      <c r="C614" s="39">
        <v>-858.30196305962295</v>
      </c>
      <c r="D614" s="10">
        <v>9.284655E-2</v>
      </c>
      <c r="E614" s="10">
        <v>5.84813E-2</v>
      </c>
      <c r="F614" s="4"/>
      <c r="G614" s="4"/>
      <c r="H614" s="2"/>
      <c r="I614" s="3" t="s">
        <v>16</v>
      </c>
      <c r="J614" s="79" t="s">
        <v>619</v>
      </c>
      <c r="K614" s="78" t="s">
        <v>17</v>
      </c>
      <c r="L614" s="112" t="s">
        <v>781</v>
      </c>
      <c r="M614" s="111" t="s">
        <v>17</v>
      </c>
      <c r="N614" s="12" t="s">
        <v>712</v>
      </c>
      <c r="O614" s="11" t="s">
        <v>375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80"/>
      <c r="B615" s="3" t="s">
        <v>16</v>
      </c>
      <c r="C615" s="10">
        <v>-548.08520285305201</v>
      </c>
      <c r="D615" s="10">
        <v>6.6434099999999998E-3</v>
      </c>
      <c r="E615" s="10">
        <v>-1.760304E-2</v>
      </c>
      <c r="F615" s="4"/>
      <c r="G615" s="4"/>
      <c r="H615" s="4"/>
      <c r="I615" s="2"/>
      <c r="J615" s="2"/>
      <c r="K615" s="2"/>
      <c r="L615" s="2"/>
      <c r="M615" s="2"/>
      <c r="N615" s="81" t="s">
        <v>659</v>
      </c>
      <c r="O615" s="81" t="s">
        <v>653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80"/>
      <c r="B616" s="3" t="s">
        <v>21</v>
      </c>
      <c r="C616" s="10">
        <v>-858.39378957787096</v>
      </c>
      <c r="D616" s="10">
        <v>9.3794639999999999E-2</v>
      </c>
      <c r="E616" s="10">
        <v>5.9887999999999997E-2</v>
      </c>
      <c r="F616" s="4"/>
      <c r="G616" s="4"/>
      <c r="H616" s="4"/>
      <c r="I616" s="2"/>
      <c r="J616" s="2"/>
      <c r="K616" s="2"/>
      <c r="L616" s="2"/>
      <c r="M616" s="2"/>
      <c r="N616" s="12" t="s">
        <v>713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80"/>
      <c r="B617" s="3" t="s">
        <v>22</v>
      </c>
      <c r="C617" s="4">
        <f t="shared" ref="C617:E617" si="102">C614+C615</f>
        <v>-1406.3871659126748</v>
      </c>
      <c r="D617" s="4">
        <f t="shared" si="102"/>
        <v>9.9489960000000002E-2</v>
      </c>
      <c r="E617" s="4">
        <f t="shared" si="102"/>
        <v>4.087826E-2</v>
      </c>
      <c r="F617" s="6">
        <f>(C617-C617)*627.509608030592</f>
        <v>0</v>
      </c>
      <c r="G617" s="6">
        <f>(C617+D617-C617-D617)*627.509608030592</f>
        <v>1.7617184614541864E-11</v>
      </c>
      <c r="H617" s="6">
        <f>(C617+E617-C617-E617)*627.509608030592</f>
        <v>-3.135040267540816E-13</v>
      </c>
      <c r="I617" s="2"/>
      <c r="J617" s="2"/>
      <c r="K617" s="2"/>
      <c r="L617" s="2"/>
      <c r="M617" s="2"/>
      <c r="N617" s="1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80"/>
      <c r="B618" s="2" t="s">
        <v>23</v>
      </c>
      <c r="C618" s="10">
        <v>-1406.39319519234</v>
      </c>
      <c r="D618" s="10">
        <v>0.1007927</v>
      </c>
      <c r="E618" s="10">
        <v>5.971924E-2</v>
      </c>
      <c r="F618" s="6">
        <f>(C618-C617)*627.509608030592</f>
        <v>-3.7834309194160207</v>
      </c>
      <c r="G618" s="6">
        <f>(C618+D618-C617-D617)*627.509608030592</f>
        <v>-2.9659490526148846</v>
      </c>
      <c r="H618" s="6">
        <f>(C618+E618-C617-E617)*627.509608030592</f>
        <v>8.0394650553272431</v>
      </c>
      <c r="I618" s="2"/>
      <c r="J618" s="2"/>
      <c r="K618" s="2"/>
      <c r="L618" s="2"/>
      <c r="M618" s="2"/>
      <c r="N618" s="11" t="s">
        <v>267</v>
      </c>
      <c r="O618" s="12" t="s">
        <v>371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80"/>
      <c r="B619" s="2" t="s">
        <v>25</v>
      </c>
      <c r="C619" s="10">
        <v>-1406.3692798823199</v>
      </c>
      <c r="D619" s="10">
        <v>0.10086116000000001</v>
      </c>
      <c r="E619" s="10">
        <v>6.2629799999999999E-2</v>
      </c>
      <c r="F619" s="6">
        <f>(C619-C617)*627.509608030592</f>
        <v>11.223655897245376</v>
      </c>
      <c r="G619" s="6">
        <f>(C619+D619-C617-D617)*627.509608030592</f>
        <v>12.084097071790859</v>
      </c>
      <c r="H619" s="6">
        <f>(C619+E619-C617-E617)*627.509608030592</f>
        <v>24.872956236686957</v>
      </c>
      <c r="I619" s="2"/>
      <c r="J619" s="2"/>
      <c r="K619" s="2"/>
      <c r="L619" s="2"/>
      <c r="M619" s="2"/>
      <c r="N619" s="11" t="s">
        <v>714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80"/>
      <c r="B620" s="2" t="s">
        <v>27</v>
      </c>
      <c r="C620" s="39">
        <v>-1406.41705616831</v>
      </c>
      <c r="D620" s="13">
        <v>0.10327769000000001</v>
      </c>
      <c r="E620" s="13">
        <v>6.5918409999999997E-2</v>
      </c>
      <c r="F620" s="6">
        <f>(C620-C617)*627.509608030592</f>
        <v>-18.756422597521752</v>
      </c>
      <c r="G620" s="6">
        <f>(C620+D620-C617-D617)*627.509608030592</f>
        <v>-16.379585629950327</v>
      </c>
      <c r="H620" s="6">
        <f>(C620+E620-C617-E617)*627.509608030592</f>
        <v>-3.0434878859978105</v>
      </c>
      <c r="I620" s="2"/>
      <c r="J620" s="2"/>
      <c r="K620" s="2"/>
      <c r="L620" s="2"/>
      <c r="M620" s="11"/>
      <c r="N620" s="12" t="s">
        <v>715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80"/>
      <c r="B621" s="2" t="s">
        <v>29</v>
      </c>
      <c r="C621" s="10">
        <v>-1406.36903229531</v>
      </c>
      <c r="D621" s="10">
        <v>0.10023869000000001</v>
      </c>
      <c r="E621" s="10">
        <v>6.2238910000000001E-2</v>
      </c>
      <c r="F621" s="6">
        <f>(C621-C617)*627.509608030592</f>
        <v>11.379019124769011</v>
      </c>
      <c r="G621" s="6">
        <f>(C621+D621-C617-D617)*627.509608030592</f>
        <v>11.848854393570434</v>
      </c>
      <c r="H621" s="6">
        <f>(C621+E621-C617-E617)*627.509608030592</f>
        <v>24.783032233488342</v>
      </c>
      <c r="I621" s="2"/>
      <c r="J621" s="11"/>
      <c r="K621" s="2"/>
      <c r="L621" s="2"/>
      <c r="M621" s="2"/>
      <c r="N621" s="11" t="s">
        <v>716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80"/>
      <c r="B622" s="2" t="s">
        <v>31</v>
      </c>
      <c r="C622" s="10">
        <v>-1406.4855286315701</v>
      </c>
      <c r="D622" s="10">
        <v>0.1011016</v>
      </c>
      <c r="E622" s="10">
        <v>6.2079429999999998E-2</v>
      </c>
      <c r="F622" s="6">
        <f>(C622-C617)*627.509608030592</f>
        <v>-61.723551178787652</v>
      </c>
      <c r="G622" s="6">
        <f>(C622+D622-C617-D617)*627.509608030592</f>
        <v>-60.712231594105823</v>
      </c>
      <c r="H622" s="6">
        <f>(C622+E622-C617-E617)*627.509608030592</f>
        <v>-48.419613302272737</v>
      </c>
      <c r="I622" s="2"/>
      <c r="J622" s="2"/>
      <c r="K622" s="2"/>
      <c r="L622" s="2"/>
      <c r="M622" s="2"/>
      <c r="N622" s="11" t="s">
        <v>270</v>
      </c>
      <c r="O622" s="12" t="s">
        <v>371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80"/>
      <c r="B623" s="2" t="s">
        <v>33</v>
      </c>
      <c r="C623" s="4">
        <f t="shared" ref="C623:E623" si="103">C615+C616</f>
        <v>-1406.478992430923</v>
      </c>
      <c r="D623" s="4">
        <f t="shared" si="103"/>
        <v>0.10043805</v>
      </c>
      <c r="E623" s="4">
        <f t="shared" si="103"/>
        <v>4.2284959999999996E-2</v>
      </c>
      <c r="F623" s="6">
        <f>(C623-C617)*627.509608030592</f>
        <v>-57.622022472695782</v>
      </c>
      <c r="G623" s="6">
        <f>(C623+D623-C617-D617)*627.509608030592</f>
        <v>-57.027086888359435</v>
      </c>
      <c r="H623" s="6">
        <f>(C623+E623-C617-E617)*627.509608030592</f>
        <v>-56.739304707103713</v>
      </c>
      <c r="I623" s="2"/>
      <c r="J623" s="7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7"/>
      <c r="E624" s="7"/>
      <c r="F624" s="7"/>
      <c r="G624" s="7"/>
      <c r="H624" s="7"/>
      <c r="I624" s="7"/>
      <c r="J624" s="7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8" t="s">
        <v>0</v>
      </c>
      <c r="B625" s="19" t="s">
        <v>1</v>
      </c>
      <c r="C625" s="20" t="s">
        <v>2</v>
      </c>
      <c r="D625" s="19" t="s">
        <v>3</v>
      </c>
      <c r="E625" s="19" t="s">
        <v>4</v>
      </c>
      <c r="F625" s="20" t="s">
        <v>376</v>
      </c>
      <c r="G625" s="20" t="s">
        <v>377</v>
      </c>
      <c r="H625" s="20" t="s">
        <v>378</v>
      </c>
      <c r="I625" s="20" t="s">
        <v>8</v>
      </c>
      <c r="J625" s="18" t="s">
        <v>9</v>
      </c>
      <c r="K625" s="18" t="s">
        <v>10</v>
      </c>
      <c r="L625" s="20" t="s">
        <v>11</v>
      </c>
      <c r="M625" s="20" t="s">
        <v>12</v>
      </c>
      <c r="N625" s="20" t="s">
        <v>13</v>
      </c>
      <c r="O625" s="19" t="s">
        <v>14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1">
        <v>19</v>
      </c>
      <c r="B626" s="20" t="s">
        <v>15</v>
      </c>
      <c r="C626" s="22">
        <v>-859.14062722999995</v>
      </c>
      <c r="D626" s="22">
        <v>9.284655E-2</v>
      </c>
      <c r="E626" s="22">
        <v>5.84813E-2</v>
      </c>
      <c r="F626" s="23"/>
      <c r="G626" s="23"/>
      <c r="H626" s="19"/>
      <c r="I626" s="20" t="s">
        <v>16</v>
      </c>
      <c r="J626" s="21" t="s">
        <v>591</v>
      </c>
      <c r="K626" s="21" t="s">
        <v>17</v>
      </c>
      <c r="L626" s="25" t="s">
        <v>379</v>
      </c>
      <c r="M626" s="20" t="s">
        <v>17</v>
      </c>
      <c r="N626" s="66" t="s">
        <v>706</v>
      </c>
      <c r="O626" s="66" t="s">
        <v>707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9"/>
      <c r="B627" s="20" t="s">
        <v>16</v>
      </c>
      <c r="C627" s="22">
        <v>-548.57119915999999</v>
      </c>
      <c r="D627" s="22">
        <v>6.6434099999999998E-3</v>
      </c>
      <c r="E627" s="22">
        <v>-1.760304E-2</v>
      </c>
      <c r="F627" s="23"/>
      <c r="G627" s="23"/>
      <c r="H627" s="23"/>
      <c r="I627" s="19"/>
      <c r="J627" s="19"/>
      <c r="K627" s="19"/>
      <c r="L627" s="19"/>
      <c r="M627" s="19"/>
      <c r="N627" s="25" t="s">
        <v>652</v>
      </c>
      <c r="O627" s="24" t="s">
        <v>653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9"/>
      <c r="B628" s="20" t="s">
        <v>21</v>
      </c>
      <c r="C628" s="22">
        <v>-859.23506309000004</v>
      </c>
      <c r="D628" s="22">
        <v>9.3876639999999997E-2</v>
      </c>
      <c r="E628" s="22">
        <v>6.0300600000000003E-2</v>
      </c>
      <c r="F628" s="23"/>
      <c r="G628" s="23"/>
      <c r="H628" s="23"/>
      <c r="I628" s="19"/>
      <c r="J628" s="19"/>
      <c r="K628" s="19"/>
      <c r="L628" s="19"/>
      <c r="M628" s="19"/>
      <c r="N628" s="24" t="s">
        <v>717</v>
      </c>
      <c r="O628" s="19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9"/>
      <c r="B629" s="20" t="s">
        <v>22</v>
      </c>
      <c r="C629" s="23">
        <f t="shared" ref="C629:E629" si="104">C626+C627</f>
        <v>-1407.7118263899999</v>
      </c>
      <c r="D629" s="23">
        <f t="shared" si="104"/>
        <v>9.9489960000000002E-2</v>
      </c>
      <c r="E629" s="23">
        <f t="shared" si="104"/>
        <v>4.087826E-2</v>
      </c>
      <c r="F629" s="26">
        <f>(C629-C629)*627.509608030592</f>
        <v>0</v>
      </c>
      <c r="G629" s="26">
        <f>(C629+D629-C629-D629)*627.509608030592</f>
        <v>1.7617184614541864E-11</v>
      </c>
      <c r="H629" s="26">
        <f>(C629+E629-C629-E629)*627.509608030592</f>
        <v>-3.135040267540816E-13</v>
      </c>
      <c r="I629" s="19"/>
      <c r="J629" s="27" t="s">
        <v>217</v>
      </c>
      <c r="K629" s="19"/>
      <c r="L629" s="19"/>
      <c r="M629" s="19"/>
      <c r="N629" s="20"/>
      <c r="O629" s="19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9"/>
      <c r="B630" s="19" t="s">
        <v>23</v>
      </c>
      <c r="C630" s="22"/>
      <c r="D630" s="22"/>
      <c r="E630" s="22"/>
      <c r="F630" s="26">
        <f>(C630-C629)*627.509608030592</f>
        <v>883352.69639801758</v>
      </c>
      <c r="G630" s="26">
        <f>(C630+D630-C629-D629)*627.509608030592</f>
        <v>883290.26549221494</v>
      </c>
      <c r="H630" s="26">
        <f>(C630+E630-C629-E629)*627.509608030592</f>
        <v>883327.04489710799</v>
      </c>
      <c r="I630" s="19"/>
      <c r="J630" s="24"/>
      <c r="K630" s="19"/>
      <c r="L630" s="19"/>
      <c r="M630" s="19"/>
      <c r="N630" s="24"/>
      <c r="O630" s="2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9"/>
      <c r="B631" s="19" t="s">
        <v>25</v>
      </c>
      <c r="C631" s="22">
        <v>-1407.7092090799999</v>
      </c>
      <c r="D631" s="22">
        <v>0.10085863</v>
      </c>
      <c r="E631" s="22">
        <v>6.2498619999999998E-2</v>
      </c>
      <c r="F631" s="26">
        <f>(C631-C629)*627.509608030592</f>
        <v>1.6423871721977432</v>
      </c>
      <c r="G631" s="26">
        <f>(C631+D631-C629-D629)*627.509608030592</f>
        <v>2.5012407473882661</v>
      </c>
      <c r="H631" s="26">
        <f>(C631+E631-C629-E629)*627.509608030592</f>
        <v>15.209370801304475</v>
      </c>
      <c r="I631" s="19"/>
      <c r="J631" s="24"/>
      <c r="K631" s="19"/>
      <c r="L631" s="19"/>
      <c r="M631" s="19"/>
      <c r="N631" s="24" t="s">
        <v>718</v>
      </c>
      <c r="O631" s="19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9"/>
      <c r="B632" s="19" t="s">
        <v>27</v>
      </c>
      <c r="C632" s="28">
        <v>-1407.7442491300001</v>
      </c>
      <c r="D632" s="28">
        <v>0.1032892</v>
      </c>
      <c r="E632" s="28">
        <v>6.6076280000000001E-2</v>
      </c>
      <c r="F632" s="26">
        <f>(C632-C629)*627.509608030592</f>
        <v>-20.345580868758823</v>
      </c>
      <c r="G632" s="26">
        <f>(C632+D632-C629-D629)*627.509608030592</f>
        <v>-17.961521265505194</v>
      </c>
      <c r="H632" s="26">
        <f>(C632+E632-C629-E629)*627.509608030592</f>
        <v>-4.5335812153734256</v>
      </c>
      <c r="I632" s="19"/>
      <c r="J632" s="24"/>
      <c r="K632" s="19"/>
      <c r="L632" s="19"/>
      <c r="M632" s="19"/>
      <c r="N632" s="24" t="s">
        <v>719</v>
      </c>
      <c r="O632" s="19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9"/>
      <c r="B633" s="19" t="s">
        <v>29</v>
      </c>
      <c r="C633" s="22">
        <v>-1407.7071816099999</v>
      </c>
      <c r="D633" s="22">
        <v>0.10021411</v>
      </c>
      <c r="E633" s="22">
        <v>6.2219240000000002E-2</v>
      </c>
      <c r="F633" s="26">
        <f>(C633-C629)*627.509608030592</f>
        <v>2.9146440772103572</v>
      </c>
      <c r="G633" s="26">
        <f>(C633+D633-C629-D629)*627.509608030592</f>
        <v>3.3690551598810501</v>
      </c>
      <c r="H633" s="26">
        <f>(C633+E633-C629-E629)*627.509608030592</f>
        <v>16.306314072064342</v>
      </c>
      <c r="I633" s="19"/>
      <c r="J633" s="19"/>
      <c r="K633" s="19"/>
      <c r="L633" s="19"/>
      <c r="M633" s="19"/>
      <c r="N633" s="24" t="s">
        <v>720</v>
      </c>
      <c r="O633" s="19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9"/>
      <c r="B634" s="19" t="s">
        <v>31</v>
      </c>
      <c r="C634" s="22"/>
      <c r="D634" s="22"/>
      <c r="E634" s="22"/>
      <c r="F634" s="26">
        <f>(C634-C629)*627.509608030592</f>
        <v>883352.69639801758</v>
      </c>
      <c r="G634" s="26">
        <f>(C634+D634-C629-D629)*627.509608030592</f>
        <v>883290.26549221494</v>
      </c>
      <c r="H634" s="26">
        <f>(C634+E634-C629-E629)*627.509608030592</f>
        <v>883327.04489710799</v>
      </c>
      <c r="I634" s="19"/>
      <c r="J634" s="19"/>
      <c r="K634" s="19"/>
      <c r="L634" s="19"/>
      <c r="M634" s="19"/>
      <c r="N634" s="24"/>
      <c r="O634" s="2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9"/>
      <c r="B635" s="19" t="s">
        <v>33</v>
      </c>
      <c r="C635" s="23">
        <f t="shared" ref="C635:E635" si="105">C627+C628</f>
        <v>-1407.8062622500001</v>
      </c>
      <c r="D635" s="23">
        <f t="shared" si="105"/>
        <v>0.10052005</v>
      </c>
      <c r="E635" s="23">
        <f t="shared" si="105"/>
        <v>4.2697560000000002E-2</v>
      </c>
      <c r="F635" s="26">
        <f>(C635-C629)*627.509608030592</f>
        <v>-59.259409492759445</v>
      </c>
      <c r="G635" s="26">
        <f>(C635+D635-C629-D629)*627.509608030592</f>
        <v>-58.613018120694498</v>
      </c>
      <c r="H635" s="26">
        <f>(C635+E635-C629-E629)*627.509608030592</f>
        <v>-58.117781262819975</v>
      </c>
      <c r="I635" s="19"/>
      <c r="J635" s="29"/>
      <c r="K635" s="19"/>
      <c r="L635" s="19"/>
      <c r="M635" s="19"/>
      <c r="N635" s="19"/>
      <c r="O635" s="19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8" t="s">
        <v>0</v>
      </c>
      <c r="B637" s="19" t="s">
        <v>1</v>
      </c>
      <c r="C637" s="20" t="s">
        <v>2</v>
      </c>
      <c r="D637" s="19" t="s">
        <v>3</v>
      </c>
      <c r="E637" s="19" t="s">
        <v>4</v>
      </c>
      <c r="F637" s="20" t="s">
        <v>380</v>
      </c>
      <c r="G637" s="20" t="s">
        <v>381</v>
      </c>
      <c r="H637" s="20" t="s">
        <v>382</v>
      </c>
      <c r="I637" s="20" t="s">
        <v>8</v>
      </c>
      <c r="J637" s="18" t="s">
        <v>9</v>
      </c>
      <c r="K637" s="18" t="s">
        <v>10</v>
      </c>
      <c r="L637" s="20" t="s">
        <v>11</v>
      </c>
      <c r="M637" s="20" t="s">
        <v>12</v>
      </c>
      <c r="N637" s="20" t="s">
        <v>13</v>
      </c>
      <c r="O637" s="19" t="s">
        <v>14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1">
        <v>19</v>
      </c>
      <c r="B638" s="20" t="s">
        <v>15</v>
      </c>
      <c r="C638" s="67">
        <v>-858.30196305962295</v>
      </c>
      <c r="D638" s="22">
        <v>9.284655E-2</v>
      </c>
      <c r="E638" s="22">
        <v>5.84813E-2</v>
      </c>
      <c r="F638" s="23"/>
      <c r="G638" s="23"/>
      <c r="H638" s="19"/>
      <c r="I638" s="20" t="s">
        <v>16</v>
      </c>
      <c r="J638" s="25" t="s">
        <v>619</v>
      </c>
      <c r="K638" s="21" t="s">
        <v>17</v>
      </c>
      <c r="L638" s="25" t="s">
        <v>379</v>
      </c>
      <c r="M638" s="20" t="s">
        <v>17</v>
      </c>
      <c r="N638" s="25" t="s">
        <v>712</v>
      </c>
      <c r="O638" s="24" t="s">
        <v>375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9"/>
      <c r="B639" s="20" t="s">
        <v>16</v>
      </c>
      <c r="C639" s="22">
        <v>-548.08520285305201</v>
      </c>
      <c r="D639" s="22">
        <v>6.6434099999999998E-3</v>
      </c>
      <c r="E639" s="22">
        <v>-1.760304E-2</v>
      </c>
      <c r="F639" s="23"/>
      <c r="G639" s="23"/>
      <c r="H639" s="23"/>
      <c r="I639" s="19"/>
      <c r="J639" s="19"/>
      <c r="K639" s="19"/>
      <c r="L639" s="19"/>
      <c r="M639" s="19"/>
      <c r="N639" s="24" t="s">
        <v>659</v>
      </c>
      <c r="O639" s="24" t="s">
        <v>653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9"/>
      <c r="B640" s="20" t="s">
        <v>21</v>
      </c>
      <c r="C640" s="22"/>
      <c r="D640" s="22">
        <v>9.3876639999999997E-2</v>
      </c>
      <c r="E640" s="22">
        <v>6.0300600000000003E-2</v>
      </c>
      <c r="F640" s="23"/>
      <c r="G640" s="23"/>
      <c r="H640" s="23"/>
      <c r="I640" s="19"/>
      <c r="J640" s="19"/>
      <c r="K640" s="19"/>
      <c r="L640" s="19"/>
      <c r="M640" s="19"/>
      <c r="N640" s="24"/>
      <c r="O640" s="19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9"/>
      <c r="B641" s="20" t="s">
        <v>22</v>
      </c>
      <c r="C641" s="23">
        <f t="shared" ref="C641:E641" si="106">C638+C639</f>
        <v>-1406.3871659126748</v>
      </c>
      <c r="D641" s="23">
        <f t="shared" si="106"/>
        <v>9.9489960000000002E-2</v>
      </c>
      <c r="E641" s="23">
        <f t="shared" si="106"/>
        <v>4.087826E-2</v>
      </c>
      <c r="F641" s="26">
        <f>(C641-C641)*627.509608030592</f>
        <v>0</v>
      </c>
      <c r="G641" s="26">
        <f>(C641+D641-C641-D641)*627.509608030592</f>
        <v>1.7617184614541864E-11</v>
      </c>
      <c r="H641" s="26">
        <f>(C641+E641-C641-E641)*627.509608030592</f>
        <v>-3.135040267540816E-13</v>
      </c>
      <c r="I641" s="19"/>
      <c r="J641" s="19"/>
      <c r="K641" s="19"/>
      <c r="L641" s="19"/>
      <c r="M641" s="19"/>
      <c r="N641" s="19"/>
      <c r="O641" s="19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9"/>
      <c r="B642" s="19" t="s">
        <v>23</v>
      </c>
      <c r="C642" s="22"/>
      <c r="D642" s="22"/>
      <c r="E642" s="22"/>
      <c r="F642" s="26">
        <f>(C642-C641)*627.509608030592</f>
        <v>882521.45922111766</v>
      </c>
      <c r="G642" s="26">
        <f>(C642+D642-C641-D641)*627.509608030592</f>
        <v>882459.02831531514</v>
      </c>
      <c r="H642" s="26">
        <f>(C642+E642-C641-E641)*627.509608030592</f>
        <v>882495.80772020807</v>
      </c>
      <c r="I642" s="19"/>
      <c r="J642" s="19"/>
      <c r="K642" s="19"/>
      <c r="L642" s="19"/>
      <c r="M642" s="19"/>
      <c r="N642" s="24"/>
      <c r="O642" s="2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9"/>
      <c r="B643" s="19" t="s">
        <v>25</v>
      </c>
      <c r="C643" s="22">
        <v>-1406.3700763863301</v>
      </c>
      <c r="D643" s="22">
        <v>0.10085863</v>
      </c>
      <c r="E643" s="22">
        <v>6.2498619999999998E-2</v>
      </c>
      <c r="F643" s="26">
        <f>(C643-C641)*627.509608030592</f>
        <v>10.72384197803002</v>
      </c>
      <c r="G643" s="26">
        <f>(C643+D643-C641-D641)*627.509608030592</f>
        <v>11.582695553220542</v>
      </c>
      <c r="H643" s="26">
        <f>(C643+E643-C641-E641)*627.509608030592</f>
        <v>24.29082560713675</v>
      </c>
      <c r="I643" s="19"/>
      <c r="J643" s="19"/>
      <c r="K643" s="19"/>
      <c r="L643" s="19"/>
      <c r="M643" s="19"/>
      <c r="N643" s="24" t="s">
        <v>721</v>
      </c>
      <c r="O643" s="19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9"/>
      <c r="B644" s="19" t="s">
        <v>27</v>
      </c>
      <c r="C644" s="22"/>
      <c r="D644" s="28">
        <v>0.1032892</v>
      </c>
      <c r="E644" s="28">
        <v>6.6076280000000001E-2</v>
      </c>
      <c r="F644" s="26">
        <f>(C644-C641)*627.509608030592</f>
        <v>882521.45922111766</v>
      </c>
      <c r="G644" s="26">
        <f>(C644+D644-C641-D641)*627.509608030592</f>
        <v>882523.84328072087</v>
      </c>
      <c r="H644" s="26">
        <f>(C644+E644-C641-E641)*627.509608030592</f>
        <v>882537.27122077101</v>
      </c>
      <c r="I644" s="19"/>
      <c r="J644" s="19"/>
      <c r="K644" s="19"/>
      <c r="L644" s="19"/>
      <c r="M644" s="24"/>
      <c r="N644" s="66"/>
      <c r="O644" s="19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9"/>
      <c r="B645" s="19" t="s">
        <v>29</v>
      </c>
      <c r="C645" s="22"/>
      <c r="D645" s="22">
        <v>0.10021411</v>
      </c>
      <c r="E645" s="22">
        <v>6.2219240000000002E-2</v>
      </c>
      <c r="F645" s="26">
        <f>(C645-C641)*627.509608030592</f>
        <v>882521.45922111766</v>
      </c>
      <c r="G645" s="26">
        <f>(C645+D645-C641-D641)*627.509608030592</f>
        <v>882521.91363220033</v>
      </c>
      <c r="H645" s="26">
        <f>(C645+E645-C641-E641)*627.509608030592</f>
        <v>882534.85089111258</v>
      </c>
      <c r="I645" s="19"/>
      <c r="J645" s="24"/>
      <c r="K645" s="19"/>
      <c r="L645" s="19"/>
      <c r="M645" s="19"/>
      <c r="N645" s="24"/>
      <c r="O645" s="19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9"/>
      <c r="B646" s="19" t="s">
        <v>31</v>
      </c>
      <c r="C646" s="22"/>
      <c r="D646" s="22"/>
      <c r="E646" s="22"/>
      <c r="F646" s="26">
        <f>(C646-C641)*627.509608030592</f>
        <v>882521.45922111766</v>
      </c>
      <c r="G646" s="26">
        <f>(C646+D646-C641-D641)*627.509608030592</f>
        <v>882459.02831531514</v>
      </c>
      <c r="H646" s="26">
        <f>(C646+E646-C641-E641)*627.509608030592</f>
        <v>882495.80772020807</v>
      </c>
      <c r="I646" s="19"/>
      <c r="J646" s="19"/>
      <c r="K646" s="19"/>
      <c r="L646" s="19"/>
      <c r="M646" s="19"/>
      <c r="N646" s="24"/>
      <c r="O646" s="2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9"/>
      <c r="B647" s="19" t="s">
        <v>33</v>
      </c>
      <c r="C647" s="23">
        <f t="shared" ref="C647:E647" si="107">C639+C640</f>
        <v>-548.08520285305201</v>
      </c>
      <c r="D647" s="23">
        <f t="shared" si="107"/>
        <v>0.10052005</v>
      </c>
      <c r="E647" s="23">
        <f t="shared" si="107"/>
        <v>4.2697560000000002E-2</v>
      </c>
      <c r="F647" s="26">
        <f>(C647-C641)*627.509608030592</f>
        <v>538592.72841143154</v>
      </c>
      <c r="G647" s="26">
        <f>(C647+D647-C641-D641)*627.509608030592</f>
        <v>538593.37480280362</v>
      </c>
      <c r="H647" s="26">
        <f>(C647+E647-C641-E641)*627.509608030592</f>
        <v>538593.87003966141</v>
      </c>
      <c r="I647" s="19"/>
      <c r="J647" s="29"/>
      <c r="K647" s="19"/>
      <c r="L647" s="19"/>
      <c r="M647" s="19"/>
      <c r="N647" s="19"/>
      <c r="O647" s="19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7"/>
      <c r="E648" s="7"/>
      <c r="F648" s="7"/>
      <c r="G648" s="7"/>
      <c r="H648" s="7"/>
      <c r="I648" s="7"/>
      <c r="J648" s="7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76" t="s">
        <v>0</v>
      </c>
      <c r="B649" s="2" t="s">
        <v>1</v>
      </c>
      <c r="C649" s="3" t="s">
        <v>2</v>
      </c>
      <c r="D649" s="2" t="s">
        <v>3</v>
      </c>
      <c r="E649" s="2" t="s">
        <v>4</v>
      </c>
      <c r="F649" s="3" t="s">
        <v>383</v>
      </c>
      <c r="G649" s="3" t="s">
        <v>384</v>
      </c>
      <c r="H649" s="3" t="s">
        <v>385</v>
      </c>
      <c r="I649" s="3" t="s">
        <v>8</v>
      </c>
      <c r="J649" s="76" t="s">
        <v>9</v>
      </c>
      <c r="K649" s="76" t="s">
        <v>10</v>
      </c>
      <c r="L649" s="77" t="s">
        <v>11</v>
      </c>
      <c r="M649" s="3" t="s">
        <v>12</v>
      </c>
      <c r="N649" s="3" t="s">
        <v>13</v>
      </c>
      <c r="O649" s="2" t="s">
        <v>14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78">
        <v>20</v>
      </c>
      <c r="B650" s="3" t="s">
        <v>15</v>
      </c>
      <c r="C650" s="10">
        <v>-859.14497816999994</v>
      </c>
      <c r="D650" s="10">
        <v>9.2763419999999999E-2</v>
      </c>
      <c r="E650" s="10">
        <v>5.8640049999999999E-2</v>
      </c>
      <c r="F650" s="4"/>
      <c r="G650" s="4"/>
      <c r="H650" s="2"/>
      <c r="I650" s="3" t="s">
        <v>16</v>
      </c>
      <c r="J650" s="78" t="s">
        <v>591</v>
      </c>
      <c r="K650" s="76" t="s">
        <v>50</v>
      </c>
      <c r="L650" s="112" t="s">
        <v>781</v>
      </c>
      <c r="M650" s="111" t="s">
        <v>17</v>
      </c>
      <c r="N650" s="14" t="s">
        <v>722</v>
      </c>
      <c r="O650" s="14" t="s">
        <v>723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80"/>
      <c r="B651" s="3" t="s">
        <v>16</v>
      </c>
      <c r="C651" s="10">
        <v>-548.57426509000004</v>
      </c>
      <c r="D651" s="10">
        <v>6.5947799999999997E-3</v>
      </c>
      <c r="E651" s="10">
        <v>-1.7659439999999998E-2</v>
      </c>
      <c r="F651" s="4"/>
      <c r="G651" s="4"/>
      <c r="H651" s="4"/>
      <c r="I651" s="2"/>
      <c r="J651" s="2"/>
      <c r="K651" s="2"/>
      <c r="L651" s="2"/>
      <c r="M651" s="2"/>
      <c r="N651" s="79" t="s">
        <v>670</v>
      </c>
      <c r="O651" s="81" t="s">
        <v>653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80"/>
      <c r="B652" s="3" t="s">
        <v>21</v>
      </c>
      <c r="C652" s="10">
        <v>-859.23598286000004</v>
      </c>
      <c r="D652" s="10">
        <v>9.3674010000000002E-2</v>
      </c>
      <c r="E652" s="10">
        <v>5.977056E-2</v>
      </c>
      <c r="F652" s="4"/>
      <c r="G652" s="4"/>
      <c r="H652" s="4"/>
      <c r="I652" s="2"/>
      <c r="J652" s="2"/>
      <c r="K652" s="2"/>
      <c r="L652" s="2"/>
      <c r="M652" s="2"/>
      <c r="N652" s="11" t="s">
        <v>724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80"/>
      <c r="B653" s="3" t="s">
        <v>22</v>
      </c>
      <c r="C653" s="4">
        <f t="shared" ref="C653:E653" si="108">C650+C651</f>
        <v>-1407.71924326</v>
      </c>
      <c r="D653" s="4">
        <f t="shared" si="108"/>
        <v>9.9358199999999994E-2</v>
      </c>
      <c r="E653" s="4">
        <f t="shared" si="108"/>
        <v>4.0980610000000001E-2</v>
      </c>
      <c r="F653" s="6">
        <f>(C653-C653)*627.509608030592</f>
        <v>0</v>
      </c>
      <c r="G653" s="6">
        <f>(C653+D653-C653-D653)*627.509608030592</f>
        <v>6.08633234162299E-11</v>
      </c>
      <c r="H653" s="6">
        <f>(C653+E653-C653-E653)*627.509608030592</f>
        <v>-5.9025841481643475E-11</v>
      </c>
      <c r="I653" s="2"/>
      <c r="J653" s="2"/>
      <c r="K653" s="2"/>
      <c r="L653" s="2"/>
      <c r="M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80"/>
      <c r="B654" s="2" t="s">
        <v>23</v>
      </c>
      <c r="C654" s="10">
        <v>-1407.72873553</v>
      </c>
      <c r="D654" s="10">
        <v>0.10054468</v>
      </c>
      <c r="E654" s="10">
        <v>6.094832E-2</v>
      </c>
      <c r="F654" s="6">
        <f>(C654-C653)*627.509608030592</f>
        <v>-5.9564906270266587</v>
      </c>
      <c r="G654" s="6">
        <f>(C654+D654-C653-D653)*627.509608030592</f>
        <v>-5.2119630273002384</v>
      </c>
      <c r="H654" s="6">
        <f>(C654+E654-C653-E653)*627.509608030592</f>
        <v>6.5734392483917894</v>
      </c>
      <c r="I654" s="2"/>
      <c r="J654" s="2"/>
      <c r="K654" s="2"/>
      <c r="L654" s="2"/>
      <c r="M654" s="2"/>
      <c r="N654" s="11" t="s">
        <v>313</v>
      </c>
      <c r="O654" s="12" t="s">
        <v>371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80"/>
      <c r="B655" s="2" t="s">
        <v>25</v>
      </c>
      <c r="C655" s="10">
        <v>-1407.7149797500001</v>
      </c>
      <c r="D655" s="10">
        <v>0.10075044</v>
      </c>
      <c r="E655" s="10">
        <v>6.2649510000000005E-2</v>
      </c>
      <c r="F655" s="6">
        <f>(C655-C653)*627.509608030592</f>
        <v>2.6753934888550348</v>
      </c>
      <c r="G655" s="6">
        <f>(C655+D655-C653-D653)*627.509608030592</f>
        <v>3.5490374655120291</v>
      </c>
      <c r="H655" s="6">
        <f>(C655+E655-C653-E653)*627.509608030592</f>
        <v>16.27283643432694</v>
      </c>
      <c r="I655" s="2"/>
      <c r="J655" s="2"/>
      <c r="K655" s="2"/>
      <c r="L655" s="2"/>
      <c r="M655" s="2"/>
      <c r="N655" s="11" t="s">
        <v>725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80"/>
      <c r="B656" s="2" t="s">
        <v>27</v>
      </c>
      <c r="C656" s="13">
        <v>-1407.7497888400001</v>
      </c>
      <c r="D656" s="13">
        <v>0.10314149</v>
      </c>
      <c r="E656" s="13">
        <v>6.5825830000000002E-2</v>
      </c>
      <c r="F656" s="6">
        <f>(C656-C653)*627.509608030592</f>
        <v>-19.167644932917295</v>
      </c>
      <c r="G656" s="6">
        <f>(C656+D656-C653-D653)*627.509608030592</f>
        <v>-16.793594107889611</v>
      </c>
      <c r="H656" s="6">
        <f>(C656+E656-C653-E653)*627.509608030592</f>
        <v>-3.5770306692870406</v>
      </c>
      <c r="I656" s="2"/>
      <c r="J656" s="2"/>
      <c r="K656" s="2"/>
      <c r="L656" s="2"/>
      <c r="M656" s="2"/>
      <c r="N656" s="11" t="s">
        <v>726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80"/>
      <c r="B657" s="2" t="s">
        <v>29</v>
      </c>
      <c r="C657" s="10">
        <v>-1407.7150410199999</v>
      </c>
      <c r="D657" s="10">
        <v>0.10017576</v>
      </c>
      <c r="E657" s="10">
        <v>6.2228140000000001E-2</v>
      </c>
      <c r="F657" s="6">
        <f>(C657-C653)*627.509608030592</f>
        <v>2.6369459752759181</v>
      </c>
      <c r="G657" s="6">
        <f>(C657+D657-C653-D653)*627.509608030592</f>
        <v>3.1499727303900702</v>
      </c>
      <c r="H657" s="6">
        <f>(C657+E657-C653-E653)*627.509608030592</f>
        <v>15.969975197124068</v>
      </c>
      <c r="I657" s="2"/>
      <c r="J657" s="2"/>
      <c r="K657" s="2"/>
      <c r="L657" s="2"/>
      <c r="M657" s="2"/>
      <c r="N657" s="11" t="s">
        <v>727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80"/>
      <c r="B658" s="2" t="s">
        <v>31</v>
      </c>
      <c r="C658" s="10">
        <v>-1407.8150223</v>
      </c>
      <c r="D658" s="10">
        <v>0.10079073</v>
      </c>
      <c r="E658" s="10">
        <v>6.1585550000000003E-2</v>
      </c>
      <c r="F658" s="6">
        <f>(C658-C653)*627.509608030592</f>
        <v>-60.102267847962018</v>
      </c>
      <c r="G658" s="6">
        <f>(C658+D658-C653-D653)*627.509608030592</f>
        <v>-59.203341509187823</v>
      </c>
      <c r="H658" s="6">
        <f>(C658+E658-C653-E653)*627.509608030592</f>
        <v>-47.172470025056874</v>
      </c>
      <c r="I658" s="2"/>
      <c r="J658" s="2"/>
      <c r="K658" s="2"/>
      <c r="L658" s="2"/>
      <c r="M658" s="2"/>
      <c r="N658" s="11" t="s">
        <v>314</v>
      </c>
      <c r="O658" s="12" t="s">
        <v>371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80"/>
      <c r="B659" s="2" t="s">
        <v>33</v>
      </c>
      <c r="C659" s="4">
        <f t="shared" ref="C659:E659" si="109">C651+C652</f>
        <v>-1407.8102479500001</v>
      </c>
      <c r="D659" s="4">
        <f t="shared" si="109"/>
        <v>0.10026879</v>
      </c>
      <c r="E659" s="4">
        <f t="shared" si="109"/>
        <v>4.2111120000000002E-2</v>
      </c>
      <c r="F659" s="6">
        <f>(C659-C653)*627.509608030592</f>
        <v>-57.106317350902451</v>
      </c>
      <c r="G659" s="6">
        <f>(C659+D659-C653-D653)*627.509608030592</f>
        <v>-56.534913376942939</v>
      </c>
      <c r="H659" s="6">
        <f>(C659+E659-C653-E653)*627.509608030592</f>
        <v>-56.396911463882397</v>
      </c>
      <c r="I659" s="2"/>
      <c r="J659" s="7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76" t="s">
        <v>0</v>
      </c>
      <c r="B661" s="2" t="s">
        <v>1</v>
      </c>
      <c r="C661" s="3" t="s">
        <v>2</v>
      </c>
      <c r="D661" s="2" t="s">
        <v>3</v>
      </c>
      <c r="E661" s="2" t="s">
        <v>4</v>
      </c>
      <c r="F661" s="3" t="s">
        <v>386</v>
      </c>
      <c r="G661" s="3" t="s">
        <v>387</v>
      </c>
      <c r="H661" s="3" t="s">
        <v>388</v>
      </c>
      <c r="I661" s="3" t="s">
        <v>8</v>
      </c>
      <c r="J661" s="76" t="s">
        <v>9</v>
      </c>
      <c r="K661" s="76" t="s">
        <v>10</v>
      </c>
      <c r="L661" s="77" t="s">
        <v>11</v>
      </c>
      <c r="M661" s="3" t="s">
        <v>12</v>
      </c>
      <c r="N661" s="3" t="s">
        <v>13</v>
      </c>
      <c r="O661" s="2" t="s">
        <v>14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78">
        <v>20</v>
      </c>
      <c r="B662" s="3" t="s">
        <v>15</v>
      </c>
      <c r="C662" s="10">
        <v>-858.302053029886</v>
      </c>
      <c r="D662" s="10">
        <v>9.2763419999999999E-2</v>
      </c>
      <c r="E662" s="10">
        <v>5.8640049999999999E-2</v>
      </c>
      <c r="F662" s="4"/>
      <c r="G662" s="4"/>
      <c r="H662" s="2"/>
      <c r="I662" s="3" t="s">
        <v>16</v>
      </c>
      <c r="J662" s="78" t="s">
        <v>619</v>
      </c>
      <c r="K662" s="76" t="s">
        <v>50</v>
      </c>
      <c r="L662" s="112" t="s">
        <v>781</v>
      </c>
      <c r="M662" s="111" t="s">
        <v>17</v>
      </c>
      <c r="N662" s="12" t="s">
        <v>728</v>
      </c>
      <c r="O662" s="11" t="s">
        <v>389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80"/>
      <c r="B663" s="3" t="s">
        <v>16</v>
      </c>
      <c r="C663" s="10">
        <v>-548.08817195353402</v>
      </c>
      <c r="D663" s="10">
        <v>6.5947799999999997E-3</v>
      </c>
      <c r="E663" s="10">
        <v>-1.7659439999999998E-2</v>
      </c>
      <c r="F663" s="4"/>
      <c r="G663" s="4"/>
      <c r="H663" s="4"/>
      <c r="I663" s="2"/>
      <c r="J663" s="2"/>
      <c r="K663" s="2"/>
      <c r="L663" s="2"/>
      <c r="M663" s="2"/>
      <c r="N663" s="81" t="s">
        <v>676</v>
      </c>
      <c r="O663" s="81" t="s">
        <v>653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80"/>
      <c r="B664" s="3" t="s">
        <v>21</v>
      </c>
      <c r="C664" s="10">
        <v>-858.39744271103098</v>
      </c>
      <c r="D664" s="10">
        <v>9.3674010000000002E-2</v>
      </c>
      <c r="E664" s="10">
        <v>5.977056E-2</v>
      </c>
      <c r="F664" s="4"/>
      <c r="G664" s="4"/>
      <c r="H664" s="4"/>
      <c r="I664" s="2"/>
      <c r="J664" s="2"/>
      <c r="K664" s="2"/>
      <c r="L664" s="2"/>
      <c r="M664" s="2"/>
      <c r="N664" s="11" t="s">
        <v>729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80"/>
      <c r="B665" s="3" t="s">
        <v>22</v>
      </c>
      <c r="C665" s="4">
        <f t="shared" ref="C665:E665" si="110">C662+C663</f>
        <v>-1406.39022498342</v>
      </c>
      <c r="D665" s="4">
        <f t="shared" si="110"/>
        <v>9.9358199999999994E-2</v>
      </c>
      <c r="E665" s="4">
        <f t="shared" si="110"/>
        <v>4.0980610000000001E-2</v>
      </c>
      <c r="F665" s="6">
        <f>(C665-C665)*627.509608030592</f>
        <v>0</v>
      </c>
      <c r="G665" s="6">
        <f>(C665+D665-C665-D665)*627.509608030592</f>
        <v>6.08633234162299E-11</v>
      </c>
      <c r="H665" s="6">
        <f>(C665+E665-C665-E665)*627.509608030592</f>
        <v>-5.9025841481643475E-11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80"/>
      <c r="B666" s="2" t="s">
        <v>23</v>
      </c>
      <c r="C666" s="10">
        <v>-1406.39852194218</v>
      </c>
      <c r="D666" s="10">
        <v>0.10054468</v>
      </c>
      <c r="E666" s="10">
        <v>6.094832E-2</v>
      </c>
      <c r="F666" s="6">
        <f>(C666-C665)*627.509608030592</f>
        <v>-5.2064213393062246</v>
      </c>
      <c r="G666" s="6">
        <f>(C666+D666-C665-D665)*627.509608030592</f>
        <v>-4.4618937395798044</v>
      </c>
      <c r="H666" s="6">
        <f>(C666+E666-C665-E665)*627.509608030592</f>
        <v>7.3235085361122234</v>
      </c>
      <c r="I666" s="2"/>
      <c r="J666" s="2"/>
      <c r="K666" s="2"/>
      <c r="L666" s="2"/>
      <c r="M666" s="2"/>
      <c r="N666" s="11" t="s">
        <v>288</v>
      </c>
      <c r="O666" s="12" t="s">
        <v>371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80"/>
      <c r="B667" s="2" t="s">
        <v>25</v>
      </c>
      <c r="C667" s="10">
        <v>-1406.37615510154</v>
      </c>
      <c r="D667" s="10">
        <v>0.10075044</v>
      </c>
      <c r="E667" s="10">
        <v>6.2649510000000005E-2</v>
      </c>
      <c r="F667" s="6">
        <f>(C667-C665)*627.509608030592</f>
        <v>8.8289860635584692</v>
      </c>
      <c r="G667" s="6">
        <f>(C667+D667-C665-D665)*627.509608030592</f>
        <v>9.7026300402154639</v>
      </c>
      <c r="H667" s="6">
        <f>(C667+E667-C665-E665)*627.509608030592</f>
        <v>22.426429009030375</v>
      </c>
      <c r="I667" s="2"/>
      <c r="J667" s="2"/>
      <c r="K667" s="2"/>
      <c r="L667" s="2"/>
      <c r="M667" s="2"/>
      <c r="N667" s="11" t="s">
        <v>730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80"/>
      <c r="B668" s="2" t="s">
        <v>27</v>
      </c>
      <c r="C668" s="10">
        <v>-1406.4226861498701</v>
      </c>
      <c r="D668" s="13">
        <v>0.10314149</v>
      </c>
      <c r="E668" s="13">
        <v>6.5825830000000002E-2</v>
      </c>
      <c r="F668" s="6">
        <f>(C668-C665)*627.509608030592</f>
        <v>-20.369693835285446</v>
      </c>
      <c r="G668" s="6">
        <f>(C668+D668-C665-D665)*627.509608030592</f>
        <v>-17.995643010257762</v>
      </c>
      <c r="H668" s="6">
        <f>(C668+E668-C665-E665)*627.509608030592</f>
        <v>-4.7790795716551937</v>
      </c>
      <c r="I668" s="2"/>
      <c r="J668" s="2"/>
      <c r="K668" s="2"/>
      <c r="L668" s="2"/>
      <c r="M668" s="2"/>
      <c r="N668" s="14" t="s">
        <v>731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80"/>
      <c r="B669" s="2" t="s">
        <v>29</v>
      </c>
      <c r="C669" s="10">
        <v>-1406.37609545488</v>
      </c>
      <c r="D669" s="10">
        <v>0.10017576</v>
      </c>
      <c r="E669" s="10">
        <v>6.2228140000000001E-2</v>
      </c>
      <c r="F669" s="6">
        <f>(C669-C665)*627.509608030592</f>
        <v>8.8664149158079582</v>
      </c>
      <c r="G669" s="6">
        <f>(C669+D669-C665-D665)*627.509608030592</f>
        <v>9.3794416709221089</v>
      </c>
      <c r="H669" s="6">
        <f>(C669+E669-C665-E665)*627.509608030592</f>
        <v>22.199444137656108</v>
      </c>
      <c r="I669" s="2"/>
      <c r="J669" s="11"/>
      <c r="K669" s="2"/>
      <c r="L669" s="2"/>
      <c r="M669" s="2"/>
      <c r="N669" s="11" t="s">
        <v>732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80"/>
      <c r="B670" s="2" t="s">
        <v>31</v>
      </c>
      <c r="C670" s="10">
        <v>-1406.4902676087199</v>
      </c>
      <c r="D670" s="10">
        <v>0.10079073</v>
      </c>
      <c r="E670" s="10">
        <v>6.1585550000000003E-2</v>
      </c>
      <c r="F670" s="6">
        <f>(C670-C665)*627.509608030592</f>
        <v>-62.777708588304478</v>
      </c>
      <c r="G670" s="6">
        <f>(C670+D670-C665-D665)*627.509608030592</f>
        <v>-61.878782249530282</v>
      </c>
      <c r="H670" s="6">
        <f>(C670+E670-C665-E665)*627.509608030592</f>
        <v>-49.847910765399334</v>
      </c>
      <c r="I670" s="2"/>
      <c r="J670" s="11"/>
      <c r="K670" s="2"/>
      <c r="L670" s="2"/>
      <c r="M670" s="2"/>
      <c r="N670" s="11" t="s">
        <v>290</v>
      </c>
      <c r="O670" s="12" t="s">
        <v>371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80"/>
      <c r="B671" s="2" t="s">
        <v>33</v>
      </c>
      <c r="C671" s="4">
        <f t="shared" ref="C671:E671" si="111">C663+C664</f>
        <v>-1406.485614664565</v>
      </c>
      <c r="D671" s="4">
        <f t="shared" si="111"/>
        <v>0.10026879</v>
      </c>
      <c r="E671" s="4">
        <f t="shared" si="111"/>
        <v>4.2111120000000002E-2</v>
      </c>
      <c r="F671" s="6">
        <f>(C671-C665)*627.509608030592</f>
        <v>-59.857941425449219</v>
      </c>
      <c r="G671" s="6">
        <f>(C671+D671-C665-D665)*627.509608030592</f>
        <v>-59.286537451489707</v>
      </c>
      <c r="H671" s="6">
        <f>(C671+E671-C665-E665)*627.509608030592</f>
        <v>-59.148535538429165</v>
      </c>
      <c r="I671" s="2"/>
      <c r="J671" s="1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7"/>
      <c r="E672" s="7"/>
      <c r="F672" s="7"/>
      <c r="G672" s="7"/>
      <c r="H672" s="7"/>
      <c r="I672" s="7"/>
      <c r="J672" s="7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8" t="s">
        <v>0</v>
      </c>
      <c r="B673" s="19" t="s">
        <v>1</v>
      </c>
      <c r="C673" s="20" t="s">
        <v>2</v>
      </c>
      <c r="D673" s="19" t="s">
        <v>3</v>
      </c>
      <c r="E673" s="19" t="s">
        <v>4</v>
      </c>
      <c r="F673" s="20" t="s">
        <v>390</v>
      </c>
      <c r="G673" s="20" t="s">
        <v>391</v>
      </c>
      <c r="H673" s="20" t="s">
        <v>392</v>
      </c>
      <c r="I673" s="20" t="s">
        <v>8</v>
      </c>
      <c r="J673" s="18" t="s">
        <v>9</v>
      </c>
      <c r="K673" s="18" t="s">
        <v>10</v>
      </c>
      <c r="L673" s="20" t="s">
        <v>11</v>
      </c>
      <c r="M673" s="20" t="s">
        <v>12</v>
      </c>
      <c r="N673" s="20" t="s">
        <v>13</v>
      </c>
      <c r="O673" s="19" t="s">
        <v>14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1">
        <v>20</v>
      </c>
      <c r="B674" s="20" t="s">
        <v>15</v>
      </c>
      <c r="C674" s="22">
        <v>-859.14497816999994</v>
      </c>
      <c r="D674" s="22">
        <v>9.2763419999999999E-2</v>
      </c>
      <c r="E674" s="22">
        <v>5.8640049999999999E-2</v>
      </c>
      <c r="F674" s="23"/>
      <c r="G674" s="23"/>
      <c r="H674" s="19"/>
      <c r="I674" s="20" t="s">
        <v>16</v>
      </c>
      <c r="J674" s="21" t="s">
        <v>591</v>
      </c>
      <c r="K674" s="18" t="s">
        <v>50</v>
      </c>
      <c r="L674" s="25" t="s">
        <v>379</v>
      </c>
      <c r="M674" s="20" t="s">
        <v>17</v>
      </c>
      <c r="N674" s="66" t="s">
        <v>722</v>
      </c>
      <c r="O674" s="66" t="s">
        <v>723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9"/>
      <c r="B675" s="20" t="s">
        <v>16</v>
      </c>
      <c r="C675" s="22">
        <v>-548.57426509000004</v>
      </c>
      <c r="D675" s="22">
        <v>6.5947799999999997E-3</v>
      </c>
      <c r="E675" s="22">
        <v>-1.7659439999999998E-2</v>
      </c>
      <c r="F675" s="23"/>
      <c r="G675" s="23"/>
      <c r="H675" s="23"/>
      <c r="I675" s="19"/>
      <c r="J675" s="19"/>
      <c r="K675" s="19"/>
      <c r="L675" s="19"/>
      <c r="M675" s="19"/>
      <c r="N675" s="25" t="s">
        <v>670</v>
      </c>
      <c r="O675" s="24" t="s">
        <v>653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9"/>
      <c r="B676" s="20" t="s">
        <v>21</v>
      </c>
      <c r="C676" s="22">
        <v>-859.23820671999999</v>
      </c>
      <c r="D676" s="22">
        <v>9.3717339999999996E-2</v>
      </c>
      <c r="E676" s="22">
        <v>6.01253E-2</v>
      </c>
      <c r="F676" s="23"/>
      <c r="G676" s="23"/>
      <c r="H676" s="23"/>
      <c r="I676" s="19"/>
      <c r="J676" s="19"/>
      <c r="K676" s="19"/>
      <c r="L676" s="19"/>
      <c r="M676" s="19"/>
      <c r="N676" s="24" t="s">
        <v>733</v>
      </c>
      <c r="O676" s="19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9"/>
      <c r="B677" s="20" t="s">
        <v>22</v>
      </c>
      <c r="C677" s="23">
        <f t="shared" ref="C677:E677" si="112">C674+C675</f>
        <v>-1407.71924326</v>
      </c>
      <c r="D677" s="23">
        <f t="shared" si="112"/>
        <v>9.9358199999999994E-2</v>
      </c>
      <c r="E677" s="23">
        <f t="shared" si="112"/>
        <v>4.0980610000000001E-2</v>
      </c>
      <c r="F677" s="26">
        <f>(C677-C677)*627.509608030592</f>
        <v>0</v>
      </c>
      <c r="G677" s="26">
        <f>(C677+D677-C677-D677)*627.509608030592</f>
        <v>6.08633234162299E-11</v>
      </c>
      <c r="H677" s="26">
        <f>(C677+E677-C677-E677)*627.509608030592</f>
        <v>-5.9025841481643475E-11</v>
      </c>
      <c r="I677" s="19"/>
      <c r="J677" s="27" t="s">
        <v>217</v>
      </c>
      <c r="K677" s="19"/>
      <c r="L677" s="19"/>
      <c r="M677" s="19"/>
      <c r="N677" s="20"/>
      <c r="O677" s="19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9"/>
      <c r="B678" s="19" t="s">
        <v>23</v>
      </c>
      <c r="C678" s="22"/>
      <c r="D678" s="22"/>
      <c r="E678" s="22"/>
      <c r="F678" s="26">
        <f>(C678-C677)*627.509608030592</f>
        <v>883357.35055520409</v>
      </c>
      <c r="G678" s="26">
        <f>(C678+D678-C677-D677)*627.509608030592</f>
        <v>883295.00233006745</v>
      </c>
      <c r="H678" s="26">
        <f>(C678+E678-C677-E677)*627.509608030592</f>
        <v>883331.63482868625</v>
      </c>
      <c r="I678" s="19"/>
      <c r="J678" s="19"/>
      <c r="K678" s="19"/>
      <c r="L678" s="19"/>
      <c r="M678" s="19"/>
      <c r="N678" s="24"/>
      <c r="O678" s="2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9"/>
      <c r="B679" s="19" t="s">
        <v>25</v>
      </c>
      <c r="C679" s="22">
        <v>-1407.7149486200001</v>
      </c>
      <c r="D679" s="22">
        <v>0.10071294</v>
      </c>
      <c r="E679" s="22">
        <v>6.2423689999999997E-2</v>
      </c>
      <c r="F679" s="26">
        <f>(C679-C677)*627.509608030592</f>
        <v>2.6949278629686266</v>
      </c>
      <c r="G679" s="26">
        <f>(C679+D679-C677-D677)*627.509608030592</f>
        <v>3.5450402293482157</v>
      </c>
      <c r="H679" s="26">
        <f>(C679+E679-C677-E677)*627.509608030592</f>
        <v>16.150666588774683</v>
      </c>
      <c r="I679" s="19"/>
      <c r="J679" s="19"/>
      <c r="K679" s="19"/>
      <c r="L679" s="19"/>
      <c r="M679" s="19"/>
      <c r="N679" s="24" t="s">
        <v>734</v>
      </c>
      <c r="O679" s="19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9"/>
      <c r="B680" s="19" t="s">
        <v>27</v>
      </c>
      <c r="C680" s="28">
        <v>-1407.74999349</v>
      </c>
      <c r="D680" s="28">
        <v>0.10311739</v>
      </c>
      <c r="E680" s="28">
        <v>6.5853300000000004E-2</v>
      </c>
      <c r="F680" s="26">
        <f>(C680-C677)*627.509608030592</f>
        <v>-19.296064774129782</v>
      </c>
      <c r="G680" s="26">
        <f>(C680+D680-C677-D677)*627.509608030592</f>
        <v>-16.937136930667389</v>
      </c>
      <c r="H680" s="26">
        <f>(C680+E680-C677-E677)*627.509608030592</f>
        <v>-3.6882128215184204</v>
      </c>
      <c r="I680" s="19"/>
      <c r="J680" s="19"/>
      <c r="K680" s="19"/>
      <c r="L680" s="19"/>
      <c r="M680" s="19"/>
      <c r="N680" s="24" t="s">
        <v>735</v>
      </c>
      <c r="O680" s="19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9"/>
      <c r="B681" s="19" t="s">
        <v>29</v>
      </c>
      <c r="C681" s="22">
        <v>-1407.7150496500001</v>
      </c>
      <c r="D681" s="22">
        <v>0.10014972</v>
      </c>
      <c r="E681" s="22">
        <v>6.2195340000000002E-2</v>
      </c>
      <c r="F681" s="26">
        <f>(C681-C677)*627.509608030592</f>
        <v>2.6315305672716982</v>
      </c>
      <c r="G681" s="26">
        <f>(C681+D681-C677-D677)*627.509608030592</f>
        <v>3.1282169722140134</v>
      </c>
      <c r="H681" s="26">
        <f>(C681+E681-C677-E677)*627.509608030592</f>
        <v>15.943977474056945</v>
      </c>
      <c r="I681" s="19"/>
      <c r="J681" s="19"/>
      <c r="K681" s="19"/>
      <c r="L681" s="19"/>
      <c r="M681" s="19"/>
      <c r="N681" s="24" t="s">
        <v>736</v>
      </c>
      <c r="O681" s="19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9"/>
      <c r="B682" s="19" t="s">
        <v>31</v>
      </c>
      <c r="C682" s="22"/>
      <c r="D682" s="22"/>
      <c r="E682" s="22"/>
      <c r="F682" s="26">
        <f>(C682-C677)*627.509608030592</f>
        <v>883357.35055520409</v>
      </c>
      <c r="G682" s="26">
        <f>(C682+D682-C677-D677)*627.509608030592</f>
        <v>883295.00233006745</v>
      </c>
      <c r="H682" s="26">
        <f>(C682+E682-C677-E677)*627.509608030592</f>
        <v>883331.63482868625</v>
      </c>
      <c r="I682" s="19"/>
      <c r="J682" s="19"/>
      <c r="K682" s="19"/>
      <c r="L682" s="19"/>
      <c r="M682" s="19"/>
      <c r="N682" s="24"/>
      <c r="O682" s="2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9"/>
      <c r="B683" s="19" t="s">
        <v>33</v>
      </c>
      <c r="C683" s="23">
        <f t="shared" ref="C683:E683" si="113">C675+C676</f>
        <v>-1407.81247181</v>
      </c>
      <c r="D683" s="23">
        <f t="shared" si="113"/>
        <v>0.10031211999999999</v>
      </c>
      <c r="E683" s="23">
        <f t="shared" si="113"/>
        <v>4.2465860000000001E-2</v>
      </c>
      <c r="F683" s="26">
        <f>(C683-C677)*627.509608030592</f>
        <v>-58.501810867791143</v>
      </c>
      <c r="G683" s="26">
        <f>(C683+D683-C677-D677)*627.509608030592</f>
        <v>-57.9032169025622</v>
      </c>
      <c r="H683" s="26">
        <f>(C683+E683-C677-E677)*627.509608030592</f>
        <v>-57.56980222246812</v>
      </c>
      <c r="I683" s="19"/>
      <c r="J683" s="29"/>
      <c r="K683" s="19"/>
      <c r="L683" s="19"/>
      <c r="M683" s="19"/>
      <c r="N683" s="19"/>
      <c r="O683" s="19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8" t="s">
        <v>0</v>
      </c>
      <c r="B685" s="19" t="s">
        <v>1</v>
      </c>
      <c r="C685" s="20" t="s">
        <v>2</v>
      </c>
      <c r="D685" s="19" t="s">
        <v>3</v>
      </c>
      <c r="E685" s="19" t="s">
        <v>4</v>
      </c>
      <c r="F685" s="20" t="s">
        <v>393</v>
      </c>
      <c r="G685" s="20" t="s">
        <v>394</v>
      </c>
      <c r="H685" s="20" t="s">
        <v>395</v>
      </c>
      <c r="I685" s="20" t="s">
        <v>8</v>
      </c>
      <c r="J685" s="18" t="s">
        <v>9</v>
      </c>
      <c r="K685" s="18" t="s">
        <v>10</v>
      </c>
      <c r="L685" s="20" t="s">
        <v>11</v>
      </c>
      <c r="M685" s="20" t="s">
        <v>12</v>
      </c>
      <c r="N685" s="20" t="s">
        <v>13</v>
      </c>
      <c r="O685" s="19" t="s">
        <v>14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1">
        <v>20</v>
      </c>
      <c r="B686" s="20" t="s">
        <v>15</v>
      </c>
      <c r="C686" s="22">
        <v>-858.302053029886</v>
      </c>
      <c r="D686" s="22">
        <v>9.2763419999999999E-2</v>
      </c>
      <c r="E686" s="22">
        <v>5.8640049999999999E-2</v>
      </c>
      <c r="F686" s="23"/>
      <c r="G686" s="23"/>
      <c r="H686" s="19"/>
      <c r="I686" s="20" t="s">
        <v>16</v>
      </c>
      <c r="J686" s="21" t="s">
        <v>619</v>
      </c>
      <c r="K686" s="18" t="s">
        <v>50</v>
      </c>
      <c r="L686" s="25" t="s">
        <v>379</v>
      </c>
      <c r="M686" s="20" t="s">
        <v>17</v>
      </c>
      <c r="N686" s="25" t="s">
        <v>728</v>
      </c>
      <c r="O686" s="24" t="s">
        <v>389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9"/>
      <c r="B687" s="20" t="s">
        <v>16</v>
      </c>
      <c r="C687" s="22">
        <v>-548.08817195353402</v>
      </c>
      <c r="D687" s="22">
        <v>6.5947799999999997E-3</v>
      </c>
      <c r="E687" s="22">
        <v>-1.7659439999999998E-2</v>
      </c>
      <c r="F687" s="23"/>
      <c r="G687" s="23"/>
      <c r="H687" s="23"/>
      <c r="I687" s="19"/>
      <c r="J687" s="19"/>
      <c r="K687" s="19"/>
      <c r="L687" s="19"/>
      <c r="M687" s="19"/>
      <c r="N687" s="24" t="s">
        <v>676</v>
      </c>
      <c r="O687" s="24" t="s">
        <v>653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9"/>
      <c r="B688" s="20" t="s">
        <v>21</v>
      </c>
      <c r="C688" s="22"/>
      <c r="D688" s="22">
        <v>9.3717339999999996E-2</v>
      </c>
      <c r="E688" s="22">
        <v>6.01253E-2</v>
      </c>
      <c r="F688" s="23"/>
      <c r="G688" s="23"/>
      <c r="H688" s="23"/>
      <c r="I688" s="19"/>
      <c r="J688" s="19"/>
      <c r="K688" s="19"/>
      <c r="L688" s="19"/>
      <c r="M688" s="19"/>
      <c r="N688" s="24"/>
      <c r="O688" s="19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9"/>
      <c r="B689" s="20" t="s">
        <v>22</v>
      </c>
      <c r="C689" s="23">
        <f t="shared" ref="C689:E689" si="114">C686+C687</f>
        <v>-1406.39022498342</v>
      </c>
      <c r="D689" s="23">
        <f t="shared" si="114"/>
        <v>9.9358199999999994E-2</v>
      </c>
      <c r="E689" s="23">
        <f t="shared" si="114"/>
        <v>4.0980610000000001E-2</v>
      </c>
      <c r="F689" s="26">
        <f>(C689-C689)*627.509608030592</f>
        <v>0</v>
      </c>
      <c r="G689" s="26">
        <f>(C689+D689-C689-D689)*627.509608030592</f>
        <v>6.08633234162299E-11</v>
      </c>
      <c r="H689" s="26">
        <f>(C689+E689-C689-E689)*627.509608030592</f>
        <v>-5.9025841481643475E-11</v>
      </c>
      <c r="I689" s="19"/>
      <c r="J689" s="19"/>
      <c r="K689" s="19"/>
      <c r="L689" s="19"/>
      <c r="M689" s="19"/>
      <c r="N689" s="19"/>
      <c r="O689" s="19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9"/>
      <c r="B690" s="19" t="s">
        <v>23</v>
      </c>
      <c r="C690" s="22"/>
      <c r="D690" s="22"/>
      <c r="E690" s="22"/>
      <c r="F690" s="26">
        <f>(C690-C689)*627.509608030592</f>
        <v>882523.37881740194</v>
      </c>
      <c r="G690" s="26">
        <f>(C690+D690-C689-D689)*627.509608030592</f>
        <v>882461.03059226519</v>
      </c>
      <c r="H690" s="26">
        <f>(C690+E690-C689-E689)*627.509608030592</f>
        <v>882497.66309088399</v>
      </c>
      <c r="I690" s="19"/>
      <c r="J690" s="19"/>
      <c r="K690" s="19"/>
      <c r="L690" s="19"/>
      <c r="M690" s="19"/>
      <c r="N690" s="24"/>
      <c r="O690" s="2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9"/>
      <c r="B691" s="19" t="s">
        <v>25</v>
      </c>
      <c r="C691" s="22">
        <v>-1406.3759515219199</v>
      </c>
      <c r="D691" s="22">
        <v>0.10071294</v>
      </c>
      <c r="E691" s="22">
        <v>6.2423689999999997E-2</v>
      </c>
      <c r="F691" s="26">
        <f>(C691-C689)*627.509608030592</f>
        <v>8.9567342311828959</v>
      </c>
      <c r="G691" s="26">
        <f>(C691+D691-C689-D689)*627.509608030592</f>
        <v>9.806846597562485</v>
      </c>
      <c r="H691" s="26">
        <f>(C691+E691-C689-E689)*627.509608030592</f>
        <v>22.412472956988953</v>
      </c>
      <c r="I691" s="19"/>
      <c r="J691" s="19"/>
      <c r="K691" s="19"/>
      <c r="L691" s="19"/>
      <c r="M691" s="19"/>
      <c r="N691" s="24" t="s">
        <v>737</v>
      </c>
      <c r="O691" s="19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9"/>
      <c r="B692" s="19" t="s">
        <v>27</v>
      </c>
      <c r="C692" s="22"/>
      <c r="D692" s="28">
        <v>0.10311739</v>
      </c>
      <c r="E692" s="28">
        <v>6.5853300000000004E-2</v>
      </c>
      <c r="F692" s="26">
        <f>(C692-C689)*627.509608030592</f>
        <v>882523.37881740194</v>
      </c>
      <c r="G692" s="26">
        <f>(C692+D692-C689-D689)*627.509608030592</f>
        <v>882525.73774524534</v>
      </c>
      <c r="H692" s="26">
        <f>(C692+E692-C689-E689)*627.509608030592</f>
        <v>882538.98666935461</v>
      </c>
      <c r="I692" s="19"/>
      <c r="J692" s="19"/>
      <c r="K692" s="19"/>
      <c r="L692" s="19"/>
      <c r="M692" s="19"/>
      <c r="N692" s="66"/>
      <c r="O692" s="19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9"/>
      <c r="B693" s="19" t="s">
        <v>29</v>
      </c>
      <c r="C693" s="22">
        <v>-1406.3688118421301</v>
      </c>
      <c r="D693" s="22">
        <v>0.10014972</v>
      </c>
      <c r="E693" s="22">
        <v>6.2195340000000002E-2</v>
      </c>
      <c r="F693" s="26">
        <f>(C693-C689)*627.509608030592</f>
        <v>13.436951897554273</v>
      </c>
      <c r="G693" s="26">
        <f>(C693+D693-C689-D689)*627.509608030592</f>
        <v>13.933638302496588</v>
      </c>
      <c r="H693" s="26">
        <f>(C693+E693-C689-E689)*627.509608030592</f>
        <v>26.749398804339521</v>
      </c>
      <c r="I693" s="19"/>
      <c r="J693" s="24"/>
      <c r="K693" s="19"/>
      <c r="L693" s="19"/>
      <c r="M693" s="19"/>
      <c r="N693" s="24" t="s">
        <v>738</v>
      </c>
      <c r="O693" s="19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9"/>
      <c r="B694" s="19" t="s">
        <v>31</v>
      </c>
      <c r="C694" s="22"/>
      <c r="D694" s="22"/>
      <c r="E694" s="22"/>
      <c r="F694" s="26">
        <f>(C694-C689)*627.509608030592</f>
        <v>882523.37881740194</v>
      </c>
      <c r="G694" s="26">
        <f>(C694+D694-C689-D689)*627.509608030592</f>
        <v>882461.03059226519</v>
      </c>
      <c r="H694" s="26">
        <f>(C694+E694-C689-E689)*627.509608030592</f>
        <v>882497.66309088399</v>
      </c>
      <c r="I694" s="19"/>
      <c r="J694" s="24"/>
      <c r="K694" s="19"/>
      <c r="L694" s="19"/>
      <c r="M694" s="19"/>
      <c r="N694" s="24"/>
      <c r="O694" s="2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9"/>
      <c r="B695" s="19" t="s">
        <v>33</v>
      </c>
      <c r="C695" s="23">
        <f t="shared" ref="C695:E695" si="115">C687+C688</f>
        <v>-548.08817195353402</v>
      </c>
      <c r="D695" s="23">
        <f t="shared" si="115"/>
        <v>0.10031211999999999</v>
      </c>
      <c r="E695" s="23">
        <f t="shared" si="115"/>
        <v>4.2465860000000001E-2</v>
      </c>
      <c r="F695" s="26">
        <f>(C695-C689)*627.509608030592</f>
        <v>538592.78486863605</v>
      </c>
      <c r="G695" s="26">
        <f>(C695+D695-C689-D689)*627.509608030592</f>
        <v>538593.38346260146</v>
      </c>
      <c r="H695" s="26">
        <f>(C695+E695-C689-E689)*627.509608030592</f>
        <v>538593.71687728143</v>
      </c>
      <c r="I695" s="19"/>
      <c r="J695" s="68"/>
      <c r="K695" s="19"/>
      <c r="L695" s="19"/>
      <c r="M695" s="19"/>
      <c r="N695" s="19"/>
      <c r="O695" s="19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7"/>
      <c r="E696" s="7"/>
      <c r="F696" s="7"/>
      <c r="G696" s="7"/>
      <c r="H696" s="7"/>
      <c r="I696" s="7"/>
      <c r="J696" s="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76" t="s">
        <v>0</v>
      </c>
      <c r="B697" s="2" t="s">
        <v>1</v>
      </c>
      <c r="C697" s="3" t="s">
        <v>2</v>
      </c>
      <c r="D697" s="2" t="s">
        <v>3</v>
      </c>
      <c r="E697" s="2" t="s">
        <v>4</v>
      </c>
      <c r="F697" s="3" t="s">
        <v>396</v>
      </c>
      <c r="G697" s="3" t="s">
        <v>397</v>
      </c>
      <c r="H697" s="3" t="s">
        <v>398</v>
      </c>
      <c r="I697" s="3" t="s">
        <v>8</v>
      </c>
      <c r="J697" s="76" t="s">
        <v>9</v>
      </c>
      <c r="K697" s="76" t="s">
        <v>10</v>
      </c>
      <c r="L697" s="77" t="s">
        <v>11</v>
      </c>
      <c r="M697" s="3" t="s">
        <v>12</v>
      </c>
      <c r="N697" s="3" t="s">
        <v>13</v>
      </c>
      <c r="O697" s="2" t="s">
        <v>14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78">
        <v>21</v>
      </c>
      <c r="B698" s="3" t="s">
        <v>15</v>
      </c>
      <c r="C698" s="10">
        <v>-859.14105364</v>
      </c>
      <c r="D698" s="10">
        <v>9.2839759999999993E-2</v>
      </c>
      <c r="E698" s="10">
        <v>5.8361719999999999E-2</v>
      </c>
      <c r="F698" s="4"/>
      <c r="G698" s="4"/>
      <c r="H698" s="2"/>
      <c r="I698" s="3" t="s">
        <v>16</v>
      </c>
      <c r="J698" s="78" t="s">
        <v>591</v>
      </c>
      <c r="K698" s="78" t="s">
        <v>17</v>
      </c>
      <c r="L698" s="79" t="s">
        <v>399</v>
      </c>
      <c r="M698" s="111" t="s">
        <v>17</v>
      </c>
      <c r="N698" s="14" t="s">
        <v>221</v>
      </c>
      <c r="O698" s="14" t="s">
        <v>617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80"/>
      <c r="B699" s="3" t="s">
        <v>16</v>
      </c>
      <c r="C699" s="10">
        <v>-548.57119915999999</v>
      </c>
      <c r="D699" s="10">
        <v>6.6434099999999998E-3</v>
      </c>
      <c r="E699" s="10">
        <v>-1.760304E-2</v>
      </c>
      <c r="F699" s="4"/>
      <c r="G699" s="4"/>
      <c r="H699" s="4"/>
      <c r="I699" s="2"/>
      <c r="J699" s="2"/>
      <c r="K699" s="2"/>
      <c r="L699" s="2"/>
      <c r="M699" s="2"/>
      <c r="N699" s="79" t="s">
        <v>652</v>
      </c>
      <c r="O699" s="81" t="s">
        <v>653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80"/>
      <c r="B700" s="3" t="s">
        <v>21</v>
      </c>
      <c r="C700" s="10">
        <v>-859.23445691999996</v>
      </c>
      <c r="D700" s="10">
        <v>9.3744809999999998E-2</v>
      </c>
      <c r="E700" s="10">
        <v>5.9913389999999997E-2</v>
      </c>
      <c r="F700" s="4"/>
      <c r="G700" s="4"/>
      <c r="H700" s="4"/>
      <c r="I700" s="2"/>
      <c r="J700" s="2"/>
      <c r="K700" s="2"/>
      <c r="L700" s="2"/>
      <c r="M700" s="2"/>
      <c r="N700" s="11" t="s">
        <v>224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80"/>
      <c r="B701" s="3" t="s">
        <v>22</v>
      </c>
      <c r="C701" s="4">
        <f t="shared" ref="C701:E701" si="116">C698+C699</f>
        <v>-1407.7122528</v>
      </c>
      <c r="D701" s="4">
        <f t="shared" si="116"/>
        <v>9.9483169999999996E-2</v>
      </c>
      <c r="E701" s="4">
        <f t="shared" si="116"/>
        <v>4.0758679999999999E-2</v>
      </c>
      <c r="F701" s="6">
        <f>(C701-C701)*627.509608030592</f>
        <v>0</v>
      </c>
      <c r="G701" s="6">
        <f>(C701+D701-C701-D701)*627.509608030592</f>
        <v>-9.4312461381852877E-12</v>
      </c>
      <c r="H701" s="6">
        <f>(C701+E701-C701-E701)*627.509608030592</f>
        <v>-2.9160228710723394E-11</v>
      </c>
      <c r="I701" s="2"/>
      <c r="J701" s="2"/>
      <c r="K701" s="2"/>
      <c r="L701" s="2"/>
      <c r="M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80"/>
      <c r="B702" s="2" t="s">
        <v>23</v>
      </c>
      <c r="C702" s="10">
        <v>-1407.72348502</v>
      </c>
      <c r="D702" s="10">
        <v>0.10085521</v>
      </c>
      <c r="E702" s="10">
        <v>6.0277629999999999E-2</v>
      </c>
      <c r="F702" s="6">
        <f>(C702-C701)*627.509608030592</f>
        <v>-7.0483259695201426</v>
      </c>
      <c r="G702" s="6">
        <f>(C702+D702-C701-D701)*627.509608030592</f>
        <v>-6.187357686940854</v>
      </c>
      <c r="H702" s="6">
        <f>(C702+E702-C701-E701)*627.509608030592</f>
        <v>5.200002694131773</v>
      </c>
      <c r="I702" s="2"/>
      <c r="J702" s="11"/>
      <c r="K702" s="2"/>
      <c r="L702" s="2"/>
      <c r="M702" s="2"/>
      <c r="N702" s="11" t="s">
        <v>323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80"/>
      <c r="B703" s="2" t="s">
        <v>25</v>
      </c>
      <c r="C703" s="10">
        <v>-1407.7105108999999</v>
      </c>
      <c r="D703" s="10">
        <v>0.10083256</v>
      </c>
      <c r="E703" s="10">
        <v>6.2543580000000001E-2</v>
      </c>
      <c r="F703" s="6">
        <f>(C703-C701)*627.509608030592</f>
        <v>1.0930589862724251</v>
      </c>
      <c r="G703" s="6">
        <f>(C703+D703-C701-D701)*627.509608030592</f>
        <v>1.9398141762978083</v>
      </c>
      <c r="H703" s="6">
        <f>(C703+E703-C701-E701)*627.509608030592</f>
        <v>14.763293046264645</v>
      </c>
      <c r="I703" s="2"/>
      <c r="J703" s="11"/>
      <c r="K703" s="2"/>
      <c r="L703" s="2"/>
      <c r="M703" s="2"/>
      <c r="N703" s="11" t="s">
        <v>324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80"/>
      <c r="B704" s="2" t="s">
        <v>27</v>
      </c>
      <c r="C704" s="13">
        <v>-1407.75074851</v>
      </c>
      <c r="D704" s="13">
        <v>0.10331374</v>
      </c>
      <c r="E704" s="13">
        <v>6.5863889999999994E-2</v>
      </c>
      <c r="F704" s="6">
        <f>(C704-C701)*627.509608030592</f>
        <v>-24.156427892963425</v>
      </c>
      <c r="G704" s="6">
        <f>(C704+D704-C701-D701)*627.509608030592</f>
        <v>-21.752708413744767</v>
      </c>
      <c r="H704" s="6">
        <f>(C704+E704-C701-E701)*627.509608030592</f>
        <v>-8.4026674063716325</v>
      </c>
      <c r="I704" s="2"/>
      <c r="J704" s="11"/>
      <c r="K704" s="2"/>
      <c r="L704" s="2"/>
      <c r="M704" s="2"/>
      <c r="N704" s="11" t="s">
        <v>226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80"/>
      <c r="B705" s="2" t="s">
        <v>29</v>
      </c>
      <c r="C705" s="10">
        <v>-1407.70826758</v>
      </c>
      <c r="D705" s="10">
        <v>0.10006676</v>
      </c>
      <c r="E705" s="10">
        <v>6.1910420000000001E-2</v>
      </c>
      <c r="F705" s="6">
        <f>(C705-C701)*627.509608030592</f>
        <v>2.5007638401182604</v>
      </c>
      <c r="G705" s="6">
        <f>(C705+D705-C701-D701)*627.509608030592</f>
        <v>2.8669721722001644</v>
      </c>
      <c r="H705" s="6">
        <f>(C705+E705-C701-E701)*627.509608030592</f>
        <v>15.773683916685636</v>
      </c>
      <c r="I705" s="2"/>
      <c r="J705" s="2"/>
      <c r="K705" s="2"/>
      <c r="L705" s="2"/>
      <c r="M705" s="2"/>
      <c r="N705" s="11" t="s">
        <v>325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80"/>
      <c r="B706" s="2" t="s">
        <v>31</v>
      </c>
      <c r="C706" s="10">
        <v>-1407.8121297</v>
      </c>
      <c r="D706" s="10">
        <v>0.10119243</v>
      </c>
      <c r="E706" s="10">
        <v>5.9608170000000002E-2</v>
      </c>
      <c r="F706" s="6">
        <f>(C706-C701)*627.509608030592</f>
        <v>-62.673714370327311</v>
      </c>
      <c r="G706" s="6">
        <f>(C706+D706-C701-D701)*627.509608030592</f>
        <v>-61.601137297652961</v>
      </c>
      <c r="H706" s="6">
        <f>(C706+E706-C701-E701)*627.509608030592</f>
        <v>-50.845478288821369</v>
      </c>
      <c r="I706" s="2"/>
      <c r="J706" s="2"/>
      <c r="K706" s="2"/>
      <c r="L706" s="2"/>
      <c r="M706" s="2"/>
      <c r="N706" s="11" t="s">
        <v>326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80"/>
      <c r="B707" s="2" t="s">
        <v>33</v>
      </c>
      <c r="C707" s="4">
        <f t="shared" ref="C707:E707" si="117">C699+C700</f>
        <v>-1407.8056560800001</v>
      </c>
      <c r="D707" s="4">
        <f t="shared" si="117"/>
        <v>0.10038822</v>
      </c>
      <c r="E707" s="4">
        <f t="shared" si="117"/>
        <v>4.2310349999999997E-2</v>
      </c>
      <c r="F707" s="6">
        <f>(C707-C701)*627.509608030592</f>
        <v>-58.61145562161871</v>
      </c>
      <c r="G707" s="6">
        <f>(C707+D707-C701-D701)*627.509608030592</f>
        <v>-58.043528050862172</v>
      </c>
      <c r="H707" s="6">
        <f>(C707+E707-C701-E701)*627.509608030592</f>
        <v>-57.637767788138589</v>
      </c>
      <c r="I707" s="2"/>
      <c r="J707" s="7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76" t="s">
        <v>0</v>
      </c>
      <c r="B709" s="2" t="s">
        <v>1</v>
      </c>
      <c r="C709" s="3" t="s">
        <v>2</v>
      </c>
      <c r="D709" s="2" t="s">
        <v>3</v>
      </c>
      <c r="E709" s="2" t="s">
        <v>4</v>
      </c>
      <c r="F709" s="3" t="s">
        <v>400</v>
      </c>
      <c r="G709" s="3" t="s">
        <v>401</v>
      </c>
      <c r="H709" s="3" t="s">
        <v>402</v>
      </c>
      <c r="I709" s="3" t="s">
        <v>8</v>
      </c>
      <c r="J709" s="76" t="s">
        <v>9</v>
      </c>
      <c r="K709" s="76" t="s">
        <v>10</v>
      </c>
      <c r="L709" s="77" t="s">
        <v>11</v>
      </c>
      <c r="M709" s="3" t="s">
        <v>12</v>
      </c>
      <c r="N709" s="3" t="s">
        <v>13</v>
      </c>
      <c r="O709" s="2" t="s">
        <v>14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78">
        <v>21</v>
      </c>
      <c r="B710" s="3" t="s">
        <v>15</v>
      </c>
      <c r="C710" s="10">
        <v>-858.29810447054797</v>
      </c>
      <c r="D710" s="10">
        <v>9.2839759999999993E-2</v>
      </c>
      <c r="E710" s="10">
        <v>5.8361719999999999E-2</v>
      </c>
      <c r="F710" s="4"/>
      <c r="G710" s="4"/>
      <c r="H710" s="2"/>
      <c r="I710" s="3" t="s">
        <v>16</v>
      </c>
      <c r="J710" s="79" t="s">
        <v>619</v>
      </c>
      <c r="K710" s="78" t="s">
        <v>17</v>
      </c>
      <c r="L710" s="79" t="s">
        <v>399</v>
      </c>
      <c r="M710" s="111" t="s">
        <v>17</v>
      </c>
      <c r="N710" s="12" t="s">
        <v>180</v>
      </c>
      <c r="O710" s="11" t="s">
        <v>403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80"/>
      <c r="B711" s="3" t="s">
        <v>16</v>
      </c>
      <c r="C711" s="10">
        <v>-548.08520285305201</v>
      </c>
      <c r="D711" s="10">
        <v>6.6434099999999998E-3</v>
      </c>
      <c r="E711" s="10">
        <v>-1.760304E-2</v>
      </c>
      <c r="F711" s="4"/>
      <c r="G711" s="4"/>
      <c r="H711" s="4"/>
      <c r="I711" s="2"/>
      <c r="J711" s="2"/>
      <c r="K711" s="2"/>
      <c r="L711" s="2"/>
      <c r="M711" s="2"/>
      <c r="N711" s="81" t="s">
        <v>659</v>
      </c>
      <c r="O711" s="81" t="s">
        <v>653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80"/>
      <c r="B712" s="3" t="s">
        <v>21</v>
      </c>
      <c r="C712" s="10">
        <v>-858.39591912008598</v>
      </c>
      <c r="D712" s="10">
        <v>9.3744809999999998E-2</v>
      </c>
      <c r="E712" s="10">
        <v>5.9913389999999997E-2</v>
      </c>
      <c r="F712" s="4"/>
      <c r="G712" s="4"/>
      <c r="H712" s="4"/>
      <c r="I712" s="2"/>
      <c r="J712" s="2"/>
      <c r="K712" s="2"/>
      <c r="L712" s="2"/>
      <c r="M712" s="2"/>
      <c r="N712" s="11" t="s">
        <v>183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80"/>
      <c r="B713" s="3" t="s">
        <v>22</v>
      </c>
      <c r="C713" s="4">
        <f t="shared" ref="C713:E713" si="118">C710+C711</f>
        <v>-1406.3833073236001</v>
      </c>
      <c r="D713" s="4">
        <f t="shared" si="118"/>
        <v>9.9483169999999996E-2</v>
      </c>
      <c r="E713" s="4">
        <f t="shared" si="118"/>
        <v>4.0758679999999999E-2</v>
      </c>
      <c r="F713" s="6">
        <f>(C713-C713)*627.509608030592</f>
        <v>0</v>
      </c>
      <c r="G713" s="6">
        <f>(C713+D713-C713-D713)*627.509608030592</f>
        <v>-9.4312461381852877E-12</v>
      </c>
      <c r="H713" s="6">
        <f>(C713+E713-C713-E713)*627.509608030592</f>
        <v>-2.9160228710723394E-11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80"/>
      <c r="B714" s="2" t="s">
        <v>23</v>
      </c>
      <c r="C714" s="10">
        <v>-1406.39365160535</v>
      </c>
      <c r="D714" s="10">
        <v>0.10085521</v>
      </c>
      <c r="E714" s="10">
        <v>6.0277629999999999E-2</v>
      </c>
      <c r="F714" s="6">
        <f>(C714-C713)*627.509608030592</f>
        <v>-6.4911361862342627</v>
      </c>
      <c r="G714" s="6">
        <f>(C714+D714-C713-D713)*627.509608030592</f>
        <v>-5.6301679036549741</v>
      </c>
      <c r="H714" s="6">
        <f>(C714+E714-C713-E713)*627.509608030592</f>
        <v>5.7571924774176528</v>
      </c>
      <c r="I714" s="2"/>
      <c r="J714" s="2"/>
      <c r="K714" s="2"/>
      <c r="L714" s="2"/>
      <c r="M714" s="2"/>
      <c r="N714" s="11" t="s">
        <v>184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80"/>
      <c r="B715" s="2" t="s">
        <v>25</v>
      </c>
      <c r="C715" s="10">
        <v>-1406.3716112136101</v>
      </c>
      <c r="D715" s="10">
        <v>0.10083256</v>
      </c>
      <c r="E715" s="10">
        <v>6.2543580000000001E-2</v>
      </c>
      <c r="F715" s="6">
        <f>(C715-C713)*627.509608030592</f>
        <v>7.3394213953064291</v>
      </c>
      <c r="G715" s="6">
        <f>(C715+D715-C713-D713)*627.509608030592</f>
        <v>8.1861765853318129</v>
      </c>
      <c r="H715" s="6">
        <f>(C715+E715-C713-E713)*627.509608030592</f>
        <v>21.009655455298649</v>
      </c>
      <c r="I715" s="2"/>
      <c r="J715" s="2"/>
      <c r="K715" s="2"/>
      <c r="L715" s="2"/>
      <c r="M715" s="2"/>
      <c r="N715" s="11" t="s">
        <v>185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80"/>
      <c r="B716" s="2" t="s">
        <v>27</v>
      </c>
      <c r="C716" s="10">
        <v>-1406.42336103413</v>
      </c>
      <c r="D716" s="13">
        <v>0.10331374</v>
      </c>
      <c r="E716" s="13">
        <v>6.5863889999999994E-2</v>
      </c>
      <c r="F716" s="6">
        <f>(C716-C713)*627.509608030592</f>
        <v>-25.134088194817416</v>
      </c>
      <c r="G716" s="6">
        <f>(C716+D716-C713-D713)*627.509608030592</f>
        <v>-22.730368715598757</v>
      </c>
      <c r="H716" s="6">
        <f>(C716+E716-C713-E713)*627.509608030592</f>
        <v>-9.3803277082256216</v>
      </c>
      <c r="I716" s="2"/>
      <c r="J716" s="2"/>
      <c r="K716" s="2"/>
      <c r="L716" s="2"/>
      <c r="M716" s="11"/>
      <c r="N716" s="14" t="s">
        <v>186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80"/>
      <c r="B717" s="2" t="s">
        <v>29</v>
      </c>
      <c r="C717" s="10">
        <v>-1406.37008322114</v>
      </c>
      <c r="D717" s="10">
        <v>0.10006676</v>
      </c>
      <c r="E717" s="10">
        <v>6.1910420000000001E-2</v>
      </c>
      <c r="F717" s="6">
        <f>(C717-C713)*627.509608030592</f>
        <v>8.2982513512759564</v>
      </c>
      <c r="G717" s="6">
        <f>(C717+D717-C713-D713)*627.509608030592</f>
        <v>8.66445968335786</v>
      </c>
      <c r="H717" s="6">
        <f>(C717+E717-C713-E713)*627.509608030592</f>
        <v>21.571171427843332</v>
      </c>
      <c r="I717" s="2"/>
      <c r="J717" s="11"/>
      <c r="K717" s="2"/>
      <c r="L717" s="2"/>
      <c r="M717" s="2"/>
      <c r="N717" s="11" t="s">
        <v>187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80"/>
      <c r="B718" s="2" t="s">
        <v>31</v>
      </c>
      <c r="C718" s="10">
        <v>-1406.4874165127201</v>
      </c>
      <c r="D718" s="10">
        <v>0.10119243</v>
      </c>
      <c r="E718" s="10">
        <v>5.9608170000000002E-2</v>
      </c>
      <c r="F718" s="6">
        <f>(C718-C713)*627.509608030592</f>
        <v>-65.329516457062198</v>
      </c>
      <c r="G718" s="6">
        <f>(C718+D718-C713-D713)*627.509608030592</f>
        <v>-64.256939384387849</v>
      </c>
      <c r="H718" s="6">
        <f>(C718+E718-C713-E713)*627.509608030592</f>
        <v>-53.501280375556249</v>
      </c>
      <c r="I718" s="2"/>
      <c r="J718" s="2"/>
      <c r="K718" s="2"/>
      <c r="L718" s="2"/>
      <c r="M718" s="2"/>
      <c r="N718" s="11" t="s">
        <v>188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80"/>
      <c r="B719" s="2" t="s">
        <v>33</v>
      </c>
      <c r="C719" s="4">
        <f t="shared" ref="C719:E719" si="119">C711+C712</f>
        <v>-1406.481121973138</v>
      </c>
      <c r="D719" s="4">
        <f t="shared" si="119"/>
        <v>0.10038822</v>
      </c>
      <c r="E719" s="4">
        <f t="shared" si="119"/>
        <v>4.2310349999999997E-2</v>
      </c>
      <c r="F719" s="6">
        <f>(C719-C713)*627.509608030592</f>
        <v>-61.379632391174269</v>
      </c>
      <c r="G719" s="6">
        <f>(C719+D719-C713-D713)*627.509608030592</f>
        <v>-60.811704820417738</v>
      </c>
      <c r="H719" s="6">
        <f>(C719+E719-C713-E713)*627.509608030592</f>
        <v>-60.405944557694156</v>
      </c>
      <c r="I719" s="2"/>
      <c r="J719" s="7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7"/>
      <c r="E720" s="7"/>
      <c r="F720" s="7"/>
      <c r="G720" s="7"/>
      <c r="H720" s="7"/>
      <c r="I720" s="7"/>
      <c r="J720" s="7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76" t="s">
        <v>0</v>
      </c>
      <c r="B721" s="2" t="s">
        <v>1</v>
      </c>
      <c r="C721" s="3" t="s">
        <v>2</v>
      </c>
      <c r="D721" s="2" t="s">
        <v>3</v>
      </c>
      <c r="E721" s="2" t="s">
        <v>4</v>
      </c>
      <c r="F721" s="3" t="s">
        <v>404</v>
      </c>
      <c r="G721" s="3" t="s">
        <v>405</v>
      </c>
      <c r="H721" s="3" t="s">
        <v>406</v>
      </c>
      <c r="I721" s="3" t="s">
        <v>8</v>
      </c>
      <c r="J721" s="76" t="s">
        <v>9</v>
      </c>
      <c r="K721" s="76" t="s">
        <v>10</v>
      </c>
      <c r="L721" s="77" t="s">
        <v>11</v>
      </c>
      <c r="M721" s="3" t="s">
        <v>12</v>
      </c>
      <c r="N721" s="3" t="s">
        <v>13</v>
      </c>
      <c r="O721" s="2" t="s">
        <v>14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78">
        <v>22</v>
      </c>
      <c r="B722" s="3" t="s">
        <v>15</v>
      </c>
      <c r="C722" s="10">
        <v>-859.14544034000005</v>
      </c>
      <c r="D722" s="10">
        <v>9.2762800000000006E-2</v>
      </c>
      <c r="E722" s="10">
        <v>5.8535070000000002E-2</v>
      </c>
      <c r="F722" s="4"/>
      <c r="G722" s="4"/>
      <c r="H722" s="2"/>
      <c r="I722" s="3" t="s">
        <v>16</v>
      </c>
      <c r="J722" s="78" t="s">
        <v>591</v>
      </c>
      <c r="K722" s="76" t="s">
        <v>50</v>
      </c>
      <c r="L722" s="79" t="s">
        <v>399</v>
      </c>
      <c r="M722" s="111" t="s">
        <v>17</v>
      </c>
      <c r="N722" s="14" t="s">
        <v>221</v>
      </c>
      <c r="O722" s="1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80"/>
      <c r="B723" s="3" t="s">
        <v>16</v>
      </c>
      <c r="C723" s="10">
        <v>-548.57426509000004</v>
      </c>
      <c r="D723" s="10">
        <v>6.5947799999999997E-3</v>
      </c>
      <c r="E723" s="10">
        <v>-1.7659439999999998E-2</v>
      </c>
      <c r="F723" s="4"/>
      <c r="G723" s="4"/>
      <c r="H723" s="4"/>
      <c r="I723" s="2"/>
      <c r="J723" s="2"/>
      <c r="K723" s="2"/>
      <c r="L723" s="2"/>
      <c r="M723" s="2"/>
      <c r="N723" s="79" t="s">
        <v>670</v>
      </c>
      <c r="O723" s="81" t="s">
        <v>653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80"/>
      <c r="B724" s="3" t="s">
        <v>21</v>
      </c>
      <c r="C724" s="10">
        <v>-859.23800590999997</v>
      </c>
      <c r="D724" s="10">
        <v>9.3614409999999995E-2</v>
      </c>
      <c r="E724" s="10">
        <v>5.9783490000000002E-2</v>
      </c>
      <c r="F724" s="4"/>
      <c r="G724" s="4"/>
      <c r="H724" s="4"/>
      <c r="I724" s="2"/>
      <c r="J724" s="2"/>
      <c r="K724" s="2"/>
      <c r="L724" s="2"/>
      <c r="M724" s="2"/>
      <c r="N724" s="11" t="s">
        <v>224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80"/>
      <c r="B725" s="3" t="s">
        <v>22</v>
      </c>
      <c r="C725" s="4">
        <f t="shared" ref="C725:E725" si="120">C722+C723</f>
        <v>-1407.71970543</v>
      </c>
      <c r="D725" s="4">
        <f t="shared" si="120"/>
        <v>9.9357580000000001E-2</v>
      </c>
      <c r="E725" s="4">
        <f t="shared" si="120"/>
        <v>4.0875630000000003E-2</v>
      </c>
      <c r="F725" s="6">
        <f>(C725-C725)*627.509608030592</f>
        <v>0</v>
      </c>
      <c r="G725" s="6">
        <f>(C725+D725-C725-D725)*627.509608030592</f>
        <v>3.7585649429739339E-11</v>
      </c>
      <c r="H725" s="6">
        <f>(C725+E725-C725-E725)*627.509608030592</f>
        <v>4.5941402587254375E-11</v>
      </c>
      <c r="I725" s="2"/>
      <c r="J725" s="2"/>
      <c r="K725" s="2"/>
      <c r="L725" s="2"/>
      <c r="M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80"/>
      <c r="B726" s="2" t="s">
        <v>23</v>
      </c>
      <c r="C726" s="10">
        <v>-1407.7291227000001</v>
      </c>
      <c r="D726" s="10">
        <v>0.100632</v>
      </c>
      <c r="E726" s="10">
        <v>5.9825879999999998E-2</v>
      </c>
      <c r="F726" s="6">
        <f>(C726-C725)*627.509608030592</f>
        <v>-5.9094274064718482</v>
      </c>
      <c r="G726" s="6">
        <f>(C726+D726-C725-D725)*627.509608030592</f>
        <v>-5.1097166118651023</v>
      </c>
      <c r="H726" s="6">
        <f>(C726+E726-C725-E725)*627.509608030592</f>
        <v>5.9820365431488876</v>
      </c>
      <c r="I726" s="2"/>
      <c r="J726" s="2"/>
      <c r="K726" s="2"/>
      <c r="L726" s="2"/>
      <c r="M726" s="2"/>
      <c r="N726" s="11" t="s">
        <v>323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80"/>
      <c r="B727" s="2" t="s">
        <v>25</v>
      </c>
      <c r="C727" s="10">
        <v>-1407.7161518600001</v>
      </c>
      <c r="D727" s="10">
        <v>0.10060261</v>
      </c>
      <c r="E727" s="10">
        <v>6.1749279999999997E-2</v>
      </c>
      <c r="F727" s="6">
        <f>(C727-C725)*627.509608030592</f>
        <v>2.2298993177430901</v>
      </c>
      <c r="G727" s="6">
        <f>(C727+D727-C725-D725)*627.509608030592</f>
        <v>3.0111676049643012</v>
      </c>
      <c r="H727" s="6">
        <f>(C727+E727-C725-E725)*627.509608030592</f>
        <v>15.3283152473846</v>
      </c>
      <c r="I727" s="2"/>
      <c r="J727" s="2"/>
      <c r="K727" s="2"/>
      <c r="L727" s="2"/>
      <c r="M727" s="2"/>
      <c r="N727" s="11" t="s">
        <v>324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80"/>
      <c r="B728" s="2" t="s">
        <v>27</v>
      </c>
      <c r="C728" s="13">
        <v>-1407.7559339899999</v>
      </c>
      <c r="D728" s="13">
        <v>0.10312091</v>
      </c>
      <c r="E728" s="13">
        <v>6.5624089999999996E-2</v>
      </c>
      <c r="F728" s="6">
        <f>(C728-C725)*627.509608030592</f>
        <v>-22.733769485066851</v>
      </c>
      <c r="G728" s="6">
        <f>(C728+D728-C725-D725)*627.509608030592</f>
        <v>-20.372243751929815</v>
      </c>
      <c r="H728" s="6">
        <f>(C728+E728-C725-E725)*627.509608030592</f>
        <v>-7.2038730510882178</v>
      </c>
      <c r="I728" s="2"/>
      <c r="J728" s="2"/>
      <c r="K728" s="2"/>
      <c r="L728" s="2"/>
      <c r="M728" s="2"/>
      <c r="N728" s="11" t="s">
        <v>226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80"/>
      <c r="B729" s="2" t="s">
        <v>29</v>
      </c>
      <c r="C729" s="10">
        <v>-1407.71590034</v>
      </c>
      <c r="D729" s="10">
        <v>9.9977120000000003E-2</v>
      </c>
      <c r="E729" s="10">
        <v>6.1836339999999997E-2</v>
      </c>
      <c r="F729" s="6">
        <f>(C729-C725)*627.509608030592</f>
        <v>2.3877305344301538</v>
      </c>
      <c r="G729" s="6">
        <f>(C729+D729-C725-D725)*627.509608030592</f>
        <v>2.7764978369571893</v>
      </c>
      <c r="H729" s="6">
        <f>(C729+E729-C725-E725)*627.509608030592</f>
        <v>15.540777450510179</v>
      </c>
      <c r="I729" s="2"/>
      <c r="J729" s="2"/>
      <c r="K729" s="2"/>
      <c r="L729" s="2"/>
      <c r="M729" s="2"/>
      <c r="N729" s="11" t="s">
        <v>325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80"/>
      <c r="B730" s="2" t="s">
        <v>31</v>
      </c>
      <c r="C730" s="10">
        <v>-1407.8177113300001</v>
      </c>
      <c r="D730" s="10">
        <v>0.10096202</v>
      </c>
      <c r="E730" s="10">
        <v>5.9780079999999999E-2</v>
      </c>
      <c r="F730" s="6">
        <f>(C730-C725)*627.509608030592</f>
        <v>-61.499643893741393</v>
      </c>
      <c r="G730" s="6">
        <f>(C730+D730-C725-D725)*627.509608030592</f>
        <v>-60.492842378234542</v>
      </c>
      <c r="H730" s="6">
        <f>(C730+E730-C725-E725)*627.509608030592</f>
        <v>-49.636919884138692</v>
      </c>
      <c r="I730" s="2"/>
      <c r="J730" s="2"/>
      <c r="K730" s="2"/>
      <c r="L730" s="2"/>
      <c r="M730" s="2"/>
      <c r="N730" s="11" t="s">
        <v>326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80"/>
      <c r="B731" s="2" t="s">
        <v>33</v>
      </c>
      <c r="C731" s="4">
        <f t="shared" ref="C731:E731" si="121">C723+C724</f>
        <v>-1407.812271</v>
      </c>
      <c r="D731" s="4">
        <f t="shared" si="121"/>
        <v>0.10020918999999999</v>
      </c>
      <c r="E731" s="4">
        <f t="shared" si="121"/>
        <v>4.2124050000000003E-2</v>
      </c>
      <c r="F731" s="6">
        <f>(C731-C725)*627.509608030592</f>
        <v>-58.085784547849279</v>
      </c>
      <c r="G731" s="6">
        <f>(C731+D731-C725-D725)*627.509608030592</f>
        <v>-57.551391090562603</v>
      </c>
      <c r="H731" s="6">
        <f>(C731+E731-C725-E725)*627.509608030592</f>
        <v>-57.302389003001778</v>
      </c>
      <c r="I731" s="2"/>
      <c r="J731" s="7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76" t="s">
        <v>0</v>
      </c>
      <c r="B733" s="2" t="s">
        <v>1</v>
      </c>
      <c r="C733" s="3" t="s">
        <v>2</v>
      </c>
      <c r="D733" s="2" t="s">
        <v>3</v>
      </c>
      <c r="E733" s="2" t="s">
        <v>4</v>
      </c>
      <c r="F733" s="3" t="s">
        <v>407</v>
      </c>
      <c r="G733" s="3" t="s">
        <v>408</v>
      </c>
      <c r="H733" s="3" t="s">
        <v>409</v>
      </c>
      <c r="I733" s="3" t="s">
        <v>8</v>
      </c>
      <c r="J733" s="76" t="s">
        <v>9</v>
      </c>
      <c r="K733" s="76" t="s">
        <v>10</v>
      </c>
      <c r="L733" s="77" t="s">
        <v>11</v>
      </c>
      <c r="M733" s="3" t="s">
        <v>12</v>
      </c>
      <c r="N733" s="3" t="s">
        <v>13</v>
      </c>
      <c r="O733" s="2" t="s">
        <v>14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78">
        <v>22</v>
      </c>
      <c r="B734" s="3" t="s">
        <v>15</v>
      </c>
      <c r="C734" s="10">
        <v>-858.302883280797</v>
      </c>
      <c r="D734" s="10">
        <v>9.2762800000000006E-2</v>
      </c>
      <c r="E734" s="10">
        <v>5.8535070000000002E-2</v>
      </c>
      <c r="F734" s="4"/>
      <c r="G734" s="4"/>
      <c r="H734" s="2"/>
      <c r="I734" s="3" t="s">
        <v>16</v>
      </c>
      <c r="J734" s="78" t="s">
        <v>619</v>
      </c>
      <c r="K734" s="76" t="s">
        <v>50</v>
      </c>
      <c r="L734" s="79" t="s">
        <v>399</v>
      </c>
      <c r="M734" s="111" t="s">
        <v>17</v>
      </c>
      <c r="N734" s="12" t="s">
        <v>204</v>
      </c>
      <c r="O734" s="11" t="s">
        <v>618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80"/>
      <c r="B735" s="3" t="s">
        <v>16</v>
      </c>
      <c r="C735" s="10">
        <v>-548.08817195353402</v>
      </c>
      <c r="D735" s="10">
        <v>6.5947799999999997E-3</v>
      </c>
      <c r="E735" s="10">
        <v>-1.7659439999999998E-2</v>
      </c>
      <c r="F735" s="4"/>
      <c r="G735" s="4"/>
      <c r="H735" s="4"/>
      <c r="I735" s="2"/>
      <c r="J735" s="2"/>
      <c r="K735" s="2"/>
      <c r="L735" s="2"/>
      <c r="M735" s="2"/>
      <c r="N735" s="81" t="s">
        <v>676</v>
      </c>
      <c r="O735" s="81" t="s">
        <v>653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80"/>
      <c r="B736" s="3" t="s">
        <v>21</v>
      </c>
      <c r="C736" s="10">
        <v>-858.39936653989105</v>
      </c>
      <c r="D736" s="10">
        <v>9.3614409999999995E-2</v>
      </c>
      <c r="E736" s="10">
        <v>5.9783490000000002E-2</v>
      </c>
      <c r="F736" s="4"/>
      <c r="G736" s="4"/>
      <c r="H736" s="4"/>
      <c r="I736" s="2"/>
      <c r="J736" s="2"/>
      <c r="K736" s="2"/>
      <c r="L736" s="2"/>
      <c r="M736" s="2"/>
      <c r="N736" s="11" t="s">
        <v>207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80"/>
      <c r="B737" s="3" t="s">
        <v>22</v>
      </c>
      <c r="C737" s="4">
        <f t="shared" ref="C737:E737" si="122">C734+C735</f>
        <v>-1406.3910552343309</v>
      </c>
      <c r="D737" s="4">
        <f t="shared" si="122"/>
        <v>9.9357580000000001E-2</v>
      </c>
      <c r="E737" s="4">
        <f t="shared" si="122"/>
        <v>4.0875630000000003E-2</v>
      </c>
      <c r="F737" s="6">
        <f>(C737-C737)*627.509608030592</f>
        <v>0</v>
      </c>
      <c r="G737" s="6">
        <f>(C737+D737-C737-D737)*627.509608030592</f>
        <v>3.7585649429739339E-11</v>
      </c>
      <c r="H737" s="6">
        <f>(C737+E737-C737-E737)*627.509608030592</f>
        <v>4.5941402587254375E-11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80"/>
      <c r="B738" s="2" t="s">
        <v>23</v>
      </c>
      <c r="C738" s="10">
        <v>-1406.3991911989499</v>
      </c>
      <c r="D738" s="10">
        <v>0.100632</v>
      </c>
      <c r="E738" s="10">
        <v>5.9825879999999998E-2</v>
      </c>
      <c r="F738" s="6">
        <f>(C738-C737)*627.509608030592</f>
        <v>-5.105395969011103</v>
      </c>
      <c r="G738" s="6">
        <f>(C738+D738-C737-D737)*627.509608030592</f>
        <v>-4.3056851744043572</v>
      </c>
      <c r="H738" s="6">
        <f>(C738+E738-C737-E737)*627.509608030592</f>
        <v>6.7860679806096327</v>
      </c>
      <c r="I738" s="2"/>
      <c r="J738" s="2"/>
      <c r="K738" s="2"/>
      <c r="L738" s="2"/>
      <c r="M738" s="2"/>
      <c r="N738" s="11" t="s">
        <v>208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80"/>
      <c r="B739" s="2" t="s">
        <v>25</v>
      </c>
      <c r="C739" s="10">
        <v>-1406.3772721374501</v>
      </c>
      <c r="D739" s="10">
        <v>0.10060261</v>
      </c>
      <c r="E739" s="10">
        <v>6.1749279999999997E-2</v>
      </c>
      <c r="F739" s="6">
        <f>(C739-C737)*627.509608030592</f>
        <v>8.6490257211454686</v>
      </c>
      <c r="G739" s="6">
        <f>(C739+D739-C737-D737)*627.509608030592</f>
        <v>9.4302940083666797</v>
      </c>
      <c r="H739" s="6">
        <f>(C739+E739-C737-E737)*627.509608030592</f>
        <v>21.747441650786978</v>
      </c>
      <c r="I739" s="2"/>
      <c r="J739" s="2"/>
      <c r="K739" s="2"/>
      <c r="L739" s="2"/>
      <c r="M739" s="2"/>
      <c r="N739" s="11" t="s">
        <v>209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80"/>
      <c r="B740" s="2" t="s">
        <v>27</v>
      </c>
      <c r="C740" s="10">
        <v>-1406.4284403885299</v>
      </c>
      <c r="D740" s="13">
        <v>0.10312091</v>
      </c>
      <c r="E740" s="13">
        <v>6.5624089999999996E-2</v>
      </c>
      <c r="F740" s="6">
        <f>(C740-C737)*627.509608030592</f>
        <v>-23.459543457578157</v>
      </c>
      <c r="G740" s="6">
        <f>(C740+D740-C737-D737)*627.509608030592</f>
        <v>-21.098017724441121</v>
      </c>
      <c r="H740" s="6">
        <f>(C740+E740-C737-E737)*627.509608030592</f>
        <v>-7.9296470235995242</v>
      </c>
      <c r="I740" s="2"/>
      <c r="J740" s="2"/>
      <c r="K740" s="2"/>
      <c r="L740" s="2"/>
      <c r="M740" s="2"/>
      <c r="N740" s="14" t="s">
        <v>210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80"/>
      <c r="B741" s="2" t="s">
        <v>29</v>
      </c>
      <c r="C741" s="10">
        <v>-1406.3770844258299</v>
      </c>
      <c r="D741" s="10">
        <v>9.9977120000000003E-2</v>
      </c>
      <c r="E741" s="10">
        <v>6.1836339999999997E-2</v>
      </c>
      <c r="F741" s="6">
        <f>(C741-C737)*627.509608030592</f>
        <v>8.7668165663151143</v>
      </c>
      <c r="G741" s="6">
        <f>(C741+D741-C737-D737)*627.509608030592</f>
        <v>9.1555838688421503</v>
      </c>
      <c r="H741" s="6">
        <f>(C741+E741-C737-E737)*627.509608030592</f>
        <v>21.91986348239514</v>
      </c>
      <c r="I741" s="2"/>
      <c r="J741" s="11"/>
      <c r="K741" s="2"/>
      <c r="L741" s="2"/>
      <c r="M741" s="11"/>
      <c r="N741" s="15" t="s">
        <v>211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80"/>
      <c r="B742" s="2" t="s">
        <v>31</v>
      </c>
      <c r="C742" s="10">
        <v>-1406.4919608427099</v>
      </c>
      <c r="D742" s="10">
        <v>0.10096202</v>
      </c>
      <c r="E742" s="10">
        <v>5.9780079999999999E-2</v>
      </c>
      <c r="F742" s="6">
        <f>(C742-C737)*627.509608030592</f>
        <v>-63.31923876198222</v>
      </c>
      <c r="G742" s="6">
        <f>(C742+D742-C737-D737)*627.509608030592</f>
        <v>-62.312437246475369</v>
      </c>
      <c r="H742" s="6">
        <f>(C742+E742-C737-E737)*627.509608030592</f>
        <v>-51.456514752379526</v>
      </c>
      <c r="I742" s="2"/>
      <c r="J742" s="11"/>
      <c r="K742" s="2"/>
      <c r="L742" s="2"/>
      <c r="M742" s="2"/>
      <c r="N742" s="11" t="s">
        <v>212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80"/>
      <c r="B743" s="2" t="s">
        <v>33</v>
      </c>
      <c r="C743" s="4">
        <f t="shared" ref="C743:E743" si="123">C735+C736</f>
        <v>-1406.4875384934251</v>
      </c>
      <c r="D743" s="4">
        <f t="shared" si="123"/>
        <v>0.10020918999999999</v>
      </c>
      <c r="E743" s="4">
        <f t="shared" si="123"/>
        <v>4.2124050000000003E-2</v>
      </c>
      <c r="F743" s="6">
        <f>(C743-C737)*627.509608030592</f>
        <v>-60.544172095688438</v>
      </c>
      <c r="G743" s="6">
        <f>(C743+D743-C737-D737)*627.509608030592</f>
        <v>-60.009778638401762</v>
      </c>
      <c r="H743" s="6">
        <f>(C743+E743-C737-E737)*627.509608030592</f>
        <v>-59.760776550840937</v>
      </c>
      <c r="I743" s="2"/>
      <c r="J743" s="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7"/>
      <c r="E744" s="7"/>
      <c r="F744" s="7"/>
      <c r="G744" s="7"/>
      <c r="H744" s="7"/>
      <c r="I744" s="7"/>
      <c r="J744" s="7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76" t="s">
        <v>0</v>
      </c>
      <c r="B745" s="2" t="s">
        <v>1</v>
      </c>
      <c r="C745" s="3" t="s">
        <v>2</v>
      </c>
      <c r="D745" s="2" t="s">
        <v>3</v>
      </c>
      <c r="E745" s="2" t="s">
        <v>4</v>
      </c>
      <c r="F745" s="3" t="s">
        <v>410</v>
      </c>
      <c r="G745" s="3" t="s">
        <v>411</v>
      </c>
      <c r="H745" s="3" t="s">
        <v>412</v>
      </c>
      <c r="I745" s="3" t="s">
        <v>8</v>
      </c>
      <c r="J745" s="76" t="s">
        <v>9</v>
      </c>
      <c r="K745" s="76" t="s">
        <v>10</v>
      </c>
      <c r="L745" s="77" t="s">
        <v>11</v>
      </c>
      <c r="M745" s="3" t="s">
        <v>12</v>
      </c>
      <c r="N745" s="3" t="s">
        <v>13</v>
      </c>
      <c r="O745" s="2" t="s">
        <v>14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78">
        <v>23</v>
      </c>
      <c r="B746" s="3" t="s">
        <v>15</v>
      </c>
      <c r="C746" s="10">
        <v>-859.14174487000003</v>
      </c>
      <c r="D746" s="10">
        <v>9.2782020000000007E-2</v>
      </c>
      <c r="E746" s="10">
        <v>5.8433569999999997E-2</v>
      </c>
      <c r="F746" s="4"/>
      <c r="G746" s="4"/>
      <c r="H746" s="2"/>
      <c r="I746" s="3" t="s">
        <v>16</v>
      </c>
      <c r="J746" s="78" t="s">
        <v>591</v>
      </c>
      <c r="K746" s="78" t="s">
        <v>17</v>
      </c>
      <c r="L746" s="79" t="s">
        <v>413</v>
      </c>
      <c r="M746" s="111" t="s">
        <v>17</v>
      </c>
      <c r="N746" s="14" t="s">
        <v>739</v>
      </c>
      <c r="O746" s="14" t="s">
        <v>740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80"/>
      <c r="B747" s="3" t="s">
        <v>16</v>
      </c>
      <c r="C747" s="10">
        <v>-548.57119915999999</v>
      </c>
      <c r="D747" s="10">
        <v>6.6434099999999998E-3</v>
      </c>
      <c r="E747" s="10">
        <v>-1.760304E-2</v>
      </c>
      <c r="F747" s="4"/>
      <c r="G747" s="4"/>
      <c r="H747" s="4"/>
      <c r="I747" s="2"/>
      <c r="J747" s="2"/>
      <c r="K747" s="2"/>
      <c r="L747" s="2"/>
      <c r="M747" s="2"/>
      <c r="N747" s="79" t="s">
        <v>652</v>
      </c>
      <c r="O747" s="81" t="s">
        <v>653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80"/>
      <c r="B748" s="3" t="s">
        <v>21</v>
      </c>
      <c r="C748" s="10">
        <v>-859.23432721999995</v>
      </c>
      <c r="D748" s="10">
        <v>9.3755539999999998E-2</v>
      </c>
      <c r="E748" s="10">
        <v>5.9931159999999997E-2</v>
      </c>
      <c r="F748" s="4"/>
      <c r="G748" s="4"/>
      <c r="H748" s="4"/>
      <c r="I748" s="2"/>
      <c r="J748" s="2"/>
      <c r="K748" s="2"/>
      <c r="L748" s="2"/>
      <c r="M748" s="2"/>
      <c r="N748" s="11" t="s">
        <v>741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80"/>
      <c r="B749" s="3" t="s">
        <v>22</v>
      </c>
      <c r="C749" s="4">
        <f t="shared" ref="C749:E749" si="124">C746+C747</f>
        <v>-1407.71294403</v>
      </c>
      <c r="D749" s="4">
        <f t="shared" si="124"/>
        <v>9.9425430000000009E-2</v>
      </c>
      <c r="E749" s="4">
        <f t="shared" si="124"/>
        <v>4.0830529999999997E-2</v>
      </c>
      <c r="F749" s="6">
        <f>(C749-C749)*627.509608030592</f>
        <v>0</v>
      </c>
      <c r="G749" s="6">
        <f>(C749+D749-C749-D749)*627.509608030592</f>
        <v>6.9197305460775899E-11</v>
      </c>
      <c r="H749" s="6">
        <f>(C749+E749-C749-E749)*627.509608030592</f>
        <v>-3.8796123310817594E-12</v>
      </c>
      <c r="I749" s="2"/>
      <c r="J749" s="2"/>
      <c r="K749" s="2"/>
      <c r="L749" s="2"/>
      <c r="M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80"/>
      <c r="B750" s="2" t="s">
        <v>23</v>
      </c>
      <c r="C750" s="10">
        <v>-1407.7244310999999</v>
      </c>
      <c r="D750" s="10">
        <v>0.10074009</v>
      </c>
      <c r="E750" s="10">
        <v>5.9803040000000002E-2</v>
      </c>
      <c r="F750" s="6">
        <f>(C750-C749)*627.509608030592</f>
        <v>-7.2082467930761087</v>
      </c>
      <c r="G750" s="6">
        <f>(C750+D750-C749-D749)*627.509608030592</f>
        <v>-6.383285011754503</v>
      </c>
      <c r="H750" s="6">
        <f>(C750+E750-C749-E749)*627.509608030592</f>
        <v>4.697185520321459</v>
      </c>
      <c r="I750" s="2"/>
      <c r="J750" s="11"/>
      <c r="K750" s="2"/>
      <c r="L750" s="2"/>
      <c r="M750" s="2"/>
      <c r="N750" s="11" t="s">
        <v>303</v>
      </c>
      <c r="O750" s="12" t="s">
        <v>414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80"/>
      <c r="B751" s="2" t="s">
        <v>25</v>
      </c>
      <c r="C751" s="10">
        <v>-1407.7176306700001</v>
      </c>
      <c r="D751" s="10">
        <v>0.10066768</v>
      </c>
      <c r="E751" s="10">
        <v>6.2301160000000001E-2</v>
      </c>
      <c r="F751" s="6">
        <f>(C751-C749)*627.509608030592</f>
        <v>-2.9409116294089648</v>
      </c>
      <c r="G751" s="6">
        <f>(C751+D751-C749-D749)*627.509608030592</f>
        <v>-2.1613878188235396</v>
      </c>
      <c r="H751" s="6">
        <f>(C751+E751-C749-E749)*627.509608030592</f>
        <v>10.532114986099131</v>
      </c>
      <c r="I751" s="2"/>
      <c r="J751" s="11"/>
      <c r="K751" s="2"/>
      <c r="L751" s="2"/>
      <c r="M751" s="2"/>
      <c r="N751" s="11" t="s">
        <v>742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80"/>
      <c r="B752" s="2" t="s">
        <v>27</v>
      </c>
      <c r="C752" s="13">
        <v>-1407.75187061</v>
      </c>
      <c r="D752" s="13">
        <v>0.10333274000000001</v>
      </c>
      <c r="E752" s="13">
        <v>6.5991179999999997E-2</v>
      </c>
      <c r="F752" s="6">
        <f>(C752-C749)*627.509608030592</f>
        <v>-24.426802957741412</v>
      </c>
      <c r="G752" s="6">
        <f>(C752+D752-C749-D749)*627.509608030592</f>
        <v>-21.974928391161257</v>
      </c>
      <c r="H752" s="6">
        <f>(C752+E752-C749-E749)*627.509608030592</f>
        <v>-8.6382533383945699</v>
      </c>
      <c r="I752" s="2"/>
      <c r="J752" s="11"/>
      <c r="K752" s="2"/>
      <c r="L752" s="2"/>
      <c r="M752" s="2"/>
      <c r="N752" s="14" t="s">
        <v>743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80"/>
      <c r="B753" s="2" t="s">
        <v>29</v>
      </c>
      <c r="C753" s="10">
        <v>-1407.7102136200001</v>
      </c>
      <c r="D753" s="10">
        <v>0.10019788</v>
      </c>
      <c r="E753" s="10">
        <v>6.2084229999999997E-2</v>
      </c>
      <c r="F753" s="6">
        <f>(C753-C749)*627.509608030592</f>
        <v>1.7133585088080949</v>
      </c>
      <c r="G753" s="6">
        <f>(C753+D753-C749-D749)*627.509608030592</f>
        <v>2.1980783055288575</v>
      </c>
      <c r="H753" s="6">
        <f>(C753+E753-C749-E749)*627.509608030592</f>
        <v>15.050259464996719</v>
      </c>
      <c r="I753" s="2"/>
      <c r="J753" s="2"/>
      <c r="K753" s="2"/>
      <c r="L753" s="2"/>
      <c r="M753" s="2"/>
      <c r="N753" s="11" t="s">
        <v>744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80"/>
      <c r="B754" s="2" t="s">
        <v>31</v>
      </c>
      <c r="C754" s="10">
        <v>-1407.81213073</v>
      </c>
      <c r="D754" s="10">
        <v>0.10105823</v>
      </c>
      <c r="E754" s="10">
        <v>6.1916800000000001E-2</v>
      </c>
      <c r="F754" s="6">
        <f>(C754-C749)*627.509608030592</f>
        <v>-62.240607238859454</v>
      </c>
      <c r="G754" s="6">
        <f>(C754+D754-C749-D749)*627.509608030592</f>
        <v>-61.216009550845079</v>
      </c>
      <c r="H754" s="6">
        <f>(C754+E754-C749-E749)*627.509608030592</f>
        <v>-49.008770216292866</v>
      </c>
      <c r="I754" s="2"/>
      <c r="J754" s="2"/>
      <c r="K754" s="2"/>
      <c r="L754" s="2"/>
      <c r="M754" s="2"/>
      <c r="N754" s="11" t="s">
        <v>305</v>
      </c>
      <c r="O754" s="12" t="s">
        <v>414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80"/>
      <c r="B755" s="2" t="s">
        <v>33</v>
      </c>
      <c r="C755" s="4">
        <f t="shared" ref="C755:E755" si="125">C747+C748</f>
        <v>-1407.8055263799999</v>
      </c>
      <c r="D755" s="4">
        <f t="shared" si="125"/>
        <v>0.10039895</v>
      </c>
      <c r="E755" s="4">
        <f t="shared" si="125"/>
        <v>4.2328119999999997E-2</v>
      </c>
      <c r="F755" s="6">
        <f>(C755-C749)*627.509608030592</f>
        <v>-58.09631415900693</v>
      </c>
      <c r="G755" s="6">
        <f>(C755+D755-C749-D749)*627.509608030592</f>
        <v>-57.485421005397697</v>
      </c>
      <c r="H755" s="6">
        <f>(C755+E755-C749-E749)*627.509608030592</f>
        <v>-57.156562045058102</v>
      </c>
      <c r="I755" s="2"/>
      <c r="J755" s="7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76" t="s">
        <v>0</v>
      </c>
      <c r="B757" s="2" t="s">
        <v>1</v>
      </c>
      <c r="C757" s="3" t="s">
        <v>2</v>
      </c>
      <c r="D757" s="2" t="s">
        <v>3</v>
      </c>
      <c r="E757" s="2" t="s">
        <v>4</v>
      </c>
      <c r="F757" s="3" t="s">
        <v>415</v>
      </c>
      <c r="G757" s="3" t="s">
        <v>416</v>
      </c>
      <c r="H757" s="3" t="s">
        <v>417</v>
      </c>
      <c r="I757" s="3" t="s">
        <v>8</v>
      </c>
      <c r="J757" s="76" t="s">
        <v>9</v>
      </c>
      <c r="K757" s="76" t="s">
        <v>10</v>
      </c>
      <c r="L757" s="77" t="s">
        <v>11</v>
      </c>
      <c r="M757" s="3" t="s">
        <v>12</v>
      </c>
      <c r="N757" s="3" t="s">
        <v>13</v>
      </c>
      <c r="O757" s="2" t="s">
        <v>14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78">
        <v>23</v>
      </c>
      <c r="B758" s="3" t="s">
        <v>15</v>
      </c>
      <c r="C758" s="10">
        <v>-858.29861505574604</v>
      </c>
      <c r="D758" s="10">
        <v>9.2782020000000007E-2</v>
      </c>
      <c r="E758" s="10">
        <v>5.8433569999999997E-2</v>
      </c>
      <c r="F758" s="4"/>
      <c r="G758" s="4"/>
      <c r="H758" s="2"/>
      <c r="I758" s="3" t="s">
        <v>16</v>
      </c>
      <c r="J758" s="79" t="s">
        <v>619</v>
      </c>
      <c r="K758" s="78" t="s">
        <v>17</v>
      </c>
      <c r="L758" s="79" t="s">
        <v>413</v>
      </c>
      <c r="M758" s="111" t="s">
        <v>17</v>
      </c>
      <c r="N758" s="12" t="s">
        <v>745</v>
      </c>
      <c r="O758" s="11" t="s">
        <v>418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80"/>
      <c r="B759" s="3" t="s">
        <v>16</v>
      </c>
      <c r="C759" s="10">
        <v>-548.08520285305201</v>
      </c>
      <c r="D759" s="10">
        <v>6.6434099999999998E-3</v>
      </c>
      <c r="E759" s="10">
        <v>-1.760304E-2</v>
      </c>
      <c r="F759" s="4"/>
      <c r="G759" s="4"/>
      <c r="H759" s="4"/>
      <c r="I759" s="2"/>
      <c r="J759" s="2"/>
      <c r="K759" s="2"/>
      <c r="L759" s="2"/>
      <c r="M759" s="2"/>
      <c r="N759" s="81" t="s">
        <v>659</v>
      </c>
      <c r="O759" s="81" t="s">
        <v>653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80"/>
      <c r="B760" s="3" t="s">
        <v>21</v>
      </c>
      <c r="C760" s="10">
        <v>-858.39583460124504</v>
      </c>
      <c r="D760" s="10">
        <v>9.3755539999999998E-2</v>
      </c>
      <c r="E760" s="10">
        <v>5.9931159999999997E-2</v>
      </c>
      <c r="F760" s="4"/>
      <c r="G760" s="4"/>
      <c r="H760" s="4"/>
      <c r="I760" s="2"/>
      <c r="J760" s="2"/>
      <c r="K760" s="2"/>
      <c r="L760" s="2"/>
      <c r="M760" s="2"/>
      <c r="N760" s="11" t="s">
        <v>746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80"/>
      <c r="B761" s="3" t="s">
        <v>22</v>
      </c>
      <c r="C761" s="4">
        <f t="shared" ref="C761:E761" si="126">C758+C759</f>
        <v>-1406.3838179087979</v>
      </c>
      <c r="D761" s="4">
        <f t="shared" si="126"/>
        <v>9.9425430000000009E-2</v>
      </c>
      <c r="E761" s="4">
        <f t="shared" si="126"/>
        <v>4.0830529999999997E-2</v>
      </c>
      <c r="F761" s="6">
        <f>(C761-C761)*627.509608030592</f>
        <v>0</v>
      </c>
      <c r="G761" s="6">
        <f>(C761+D761-C761-D761)*627.509608030592</f>
        <v>6.9197305460775899E-11</v>
      </c>
      <c r="H761" s="6">
        <f>(C761+E761-C761-E761)*627.509608030592</f>
        <v>-3.8796123310817594E-12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80"/>
      <c r="B762" s="2" t="s">
        <v>23</v>
      </c>
      <c r="C762" s="10">
        <v>-1406.3943762180099</v>
      </c>
      <c r="D762" s="10">
        <v>0.10074009</v>
      </c>
      <c r="E762" s="10">
        <v>5.9803040000000002E-2</v>
      </c>
      <c r="F762" s="6">
        <f>(C762-C761)*627.509608030592</f>
        <v>-6.625440475088789</v>
      </c>
      <c r="G762" s="6">
        <f>(C762+D762-C761-D761)*627.509608030592</f>
        <v>-5.8004786937671833</v>
      </c>
      <c r="H762" s="6">
        <f>(C762+E762-C761-E761)*627.509608030592</f>
        <v>5.2799918383087787</v>
      </c>
      <c r="I762" s="2"/>
      <c r="J762" s="2"/>
      <c r="K762" s="2"/>
      <c r="L762" s="2"/>
      <c r="M762" s="2"/>
      <c r="N762" s="11" t="s">
        <v>267</v>
      </c>
      <c r="O762" s="82" t="s">
        <v>414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80"/>
      <c r="B763" s="2" t="s">
        <v>25</v>
      </c>
      <c r="C763" s="10">
        <v>-1406.3723131291099</v>
      </c>
      <c r="D763" s="10">
        <v>0.10066768</v>
      </c>
      <c r="E763" s="10">
        <v>6.2301160000000001E-2</v>
      </c>
      <c r="F763" s="6">
        <f>(C763-C761)*627.509608030592</f>
        <v>7.219359792519656</v>
      </c>
      <c r="G763" s="6">
        <f>(C763+D763-C761-D761)*627.509608030592</f>
        <v>7.9988836031050816</v>
      </c>
      <c r="H763" s="6">
        <f>(C763+E763-C761-E761)*627.509608030592</f>
        <v>20.692386408027755</v>
      </c>
      <c r="I763" s="2"/>
      <c r="J763" s="2"/>
      <c r="K763" s="2"/>
      <c r="L763" s="2"/>
      <c r="M763" s="2"/>
      <c r="N763" s="11" t="s">
        <v>747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80"/>
      <c r="B764" s="2" t="s">
        <v>27</v>
      </c>
      <c r="C764" s="10">
        <v>-1406.42420850141</v>
      </c>
      <c r="D764" s="13">
        <v>0.10333274000000001</v>
      </c>
      <c r="E764" s="13">
        <v>6.5991179999999997E-2</v>
      </c>
      <c r="F764" s="6">
        <f>(C764-C761)*627.509608030592</f>
        <v>-25.345484938132291</v>
      </c>
      <c r="G764" s="6">
        <f>(C764+D764-C761-D761)*627.509608030592</f>
        <v>-22.893610371552139</v>
      </c>
      <c r="H764" s="6">
        <f>(C764+E764-C761-E761)*627.509608030592</f>
        <v>-9.5569353187854507</v>
      </c>
      <c r="I764" s="2"/>
      <c r="J764" s="2"/>
      <c r="K764" s="2"/>
      <c r="L764" s="2"/>
      <c r="M764" s="11"/>
      <c r="N764" s="12" t="s">
        <v>748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80"/>
      <c r="B765" s="2" t="s">
        <v>29</v>
      </c>
      <c r="C765" s="10">
        <v>-1406.3712468793301</v>
      </c>
      <c r="D765" s="10">
        <v>0.10019788</v>
      </c>
      <c r="E765" s="10">
        <v>6.2084229999999997E-2</v>
      </c>
      <c r="F765" s="6">
        <f>(C765-C761)*627.509608030592</f>
        <v>7.8884417739025476</v>
      </c>
      <c r="G765" s="6">
        <f>(C765+D765-C761-D761)*627.509608030592</f>
        <v>8.37316157062331</v>
      </c>
      <c r="H765" s="6">
        <f>(C765+E765-C761-E761)*627.509608030592</f>
        <v>21.225342730091171</v>
      </c>
      <c r="I765" s="2"/>
      <c r="J765" s="11"/>
      <c r="K765" s="2"/>
      <c r="L765" s="2"/>
      <c r="M765" s="2"/>
      <c r="N765" s="11" t="s">
        <v>749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80"/>
      <c r="B766" s="2" t="s">
        <v>31</v>
      </c>
      <c r="C766" s="10">
        <v>-1406.48747684206</v>
      </c>
      <c r="D766" s="10">
        <v>0.10105823</v>
      </c>
      <c r="E766" s="10">
        <v>6.1916800000000001E-2</v>
      </c>
      <c r="F766" s="6">
        <f>(C766-C761)*627.509608030592</f>
        <v>-65.046976580149504</v>
      </c>
      <c r="G766" s="6">
        <f>(C766+D766-C761-D761)*627.509608030592</f>
        <v>-64.022378892135123</v>
      </c>
      <c r="H766" s="6">
        <f>(C766+E766-C761-E761)*627.509608030592</f>
        <v>-51.815139557582917</v>
      </c>
      <c r="I766" s="2"/>
      <c r="J766" s="2"/>
      <c r="K766" s="2"/>
      <c r="L766" s="2"/>
      <c r="M766" s="2"/>
      <c r="N766" s="11" t="s">
        <v>270</v>
      </c>
      <c r="O766" s="83" t="s">
        <v>414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80"/>
      <c r="B767" s="2" t="s">
        <v>33</v>
      </c>
      <c r="C767" s="4">
        <f t="shared" ref="C767:E767" si="127">C759+C760</f>
        <v>-1406.4810374542972</v>
      </c>
      <c r="D767" s="4">
        <f t="shared" si="127"/>
        <v>0.10039895</v>
      </c>
      <c r="E767" s="4">
        <f t="shared" si="127"/>
        <v>4.2328119999999997E-2</v>
      </c>
      <c r="F767" s="6">
        <f>(C767-C761)*627.509608030592</f>
        <v>-61.006198889133394</v>
      </c>
      <c r="G767" s="6">
        <f>(C767+D767-C761-D761)*627.509608030592</f>
        <v>-60.395305735524161</v>
      </c>
      <c r="H767" s="6">
        <f>(C767+E767-C761-E761)*627.509608030592</f>
        <v>-60.066446775184566</v>
      </c>
      <c r="I767" s="2"/>
      <c r="J767" s="7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7"/>
      <c r="E768" s="7"/>
      <c r="F768" s="7"/>
      <c r="G768" s="7"/>
      <c r="H768" s="7"/>
      <c r="I768" s="7"/>
      <c r="J768" s="7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76" t="s">
        <v>0</v>
      </c>
      <c r="B769" s="2" t="s">
        <v>1</v>
      </c>
      <c r="C769" s="3" t="s">
        <v>2</v>
      </c>
      <c r="D769" s="2" t="s">
        <v>3</v>
      </c>
      <c r="E769" s="2" t="s">
        <v>4</v>
      </c>
      <c r="F769" s="3" t="s">
        <v>419</v>
      </c>
      <c r="G769" s="3" t="s">
        <v>420</v>
      </c>
      <c r="H769" s="3" t="s">
        <v>421</v>
      </c>
      <c r="I769" s="3" t="s">
        <v>8</v>
      </c>
      <c r="J769" s="76" t="s">
        <v>9</v>
      </c>
      <c r="K769" s="76" t="s">
        <v>10</v>
      </c>
      <c r="L769" s="77" t="s">
        <v>11</v>
      </c>
      <c r="M769" s="3" t="s">
        <v>12</v>
      </c>
      <c r="N769" s="3" t="s">
        <v>13</v>
      </c>
      <c r="O769" s="2" t="s">
        <v>14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78">
        <v>24</v>
      </c>
      <c r="B770" s="3" t="s">
        <v>15</v>
      </c>
      <c r="C770" s="10">
        <v>-859.14626060000001</v>
      </c>
      <c r="D770" s="10">
        <v>9.2710360000000006E-2</v>
      </c>
      <c r="E770" s="10">
        <v>5.8644759999999997E-2</v>
      </c>
      <c r="F770" s="4"/>
      <c r="G770" s="4"/>
      <c r="H770" s="2"/>
      <c r="I770" s="3" t="s">
        <v>16</v>
      </c>
      <c r="J770" s="78" t="s">
        <v>591</v>
      </c>
      <c r="K770" s="76" t="s">
        <v>50</v>
      </c>
      <c r="L770" s="79" t="s">
        <v>413</v>
      </c>
      <c r="M770" s="111" t="s">
        <v>17</v>
      </c>
      <c r="N770" s="14" t="s">
        <v>750</v>
      </c>
      <c r="O770" s="14" t="s">
        <v>751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80"/>
      <c r="B771" s="3" t="s">
        <v>16</v>
      </c>
      <c r="C771" s="10">
        <v>-548.57426509000004</v>
      </c>
      <c r="D771" s="10">
        <v>6.5947799999999997E-3</v>
      </c>
      <c r="E771" s="10">
        <v>-1.7659439999999998E-2</v>
      </c>
      <c r="F771" s="4"/>
      <c r="G771" s="4"/>
      <c r="H771" s="4"/>
      <c r="I771" s="2"/>
      <c r="J771" s="2"/>
      <c r="K771" s="2"/>
      <c r="L771" s="2"/>
      <c r="M771" s="2"/>
      <c r="N771" s="79" t="s">
        <v>670</v>
      </c>
      <c r="O771" s="81" t="s">
        <v>653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80"/>
      <c r="B772" s="3" t="s">
        <v>21</v>
      </c>
      <c r="C772" s="10">
        <v>-859.23799532999999</v>
      </c>
      <c r="D772" s="10">
        <v>9.3627589999999997E-2</v>
      </c>
      <c r="E772" s="10">
        <v>5.9806159999999997E-2</v>
      </c>
      <c r="F772" s="4"/>
      <c r="G772" s="4"/>
      <c r="H772" s="4"/>
      <c r="I772" s="2"/>
      <c r="J772" s="2"/>
      <c r="K772" s="2"/>
      <c r="L772" s="2"/>
      <c r="M772" s="2"/>
      <c r="N772" s="11" t="s">
        <v>752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80"/>
      <c r="B773" s="3" t="s">
        <v>22</v>
      </c>
      <c r="C773" s="4">
        <f t="shared" ref="C773:E773" si="128">C770+C771</f>
        <v>-1407.7205256900002</v>
      </c>
      <c r="D773" s="4">
        <f t="shared" si="128"/>
        <v>9.930514E-2</v>
      </c>
      <c r="E773" s="4">
        <f t="shared" si="128"/>
        <v>4.0985319999999999E-2</v>
      </c>
      <c r="F773" s="6">
        <f>(C773-C773)*627.509608030592</f>
        <v>0</v>
      </c>
      <c r="G773" s="6">
        <f>(C773+D773-C773-D773)*627.509608030592</f>
        <v>4.362060194475541E-11</v>
      </c>
      <c r="H773" s="6">
        <f>(C773+E773-C773-E773)*627.509608030592</f>
        <v>-6.8626902300987226E-11</v>
      </c>
      <c r="I773" s="2"/>
      <c r="J773" s="2"/>
      <c r="K773" s="2"/>
      <c r="L773" s="2"/>
      <c r="M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80"/>
      <c r="B774" s="2" t="s">
        <v>23</v>
      </c>
      <c r="C774" s="10">
        <v>-1407.73015839</v>
      </c>
      <c r="D774" s="10">
        <v>0.10050425</v>
      </c>
      <c r="E774" s="10">
        <v>6.0750430000000001E-2</v>
      </c>
      <c r="F774" s="6">
        <f>(C774-C773)*627.509608030592</f>
        <v>-6.0446118012033025</v>
      </c>
      <c r="G774" s="6">
        <f>(C774+D774-C773-D773)*627.509608030592</f>
        <v>-5.2921587550641194</v>
      </c>
      <c r="H774" s="6">
        <f>(C774+E774-C773-E773)*627.509608030592</f>
        <v>6.3581846276399014</v>
      </c>
      <c r="I774" s="2"/>
      <c r="J774" s="2"/>
      <c r="K774" s="2"/>
      <c r="L774" s="2"/>
      <c r="M774" s="2"/>
      <c r="N774" s="11" t="s">
        <v>313</v>
      </c>
      <c r="O774" s="12" t="s">
        <v>414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80"/>
      <c r="B775" s="2" t="s">
        <v>25</v>
      </c>
      <c r="C775" s="10">
        <v>-1407.7176306700001</v>
      </c>
      <c r="D775" s="10">
        <v>0.10066768</v>
      </c>
      <c r="E775" s="10">
        <v>6.2301160000000001E-2</v>
      </c>
      <c r="F775" s="6">
        <f>(C775-C773)*627.509608030592</f>
        <v>1.8166528655011771</v>
      </c>
      <c r="G775" s="6">
        <f>(C775+D775-C773-D773)*627.509608030592</f>
        <v>2.6716598068366082</v>
      </c>
      <c r="H775" s="6">
        <f>(C775+E775-C773-E773)*627.509608030592</f>
        <v>15.192547268782217</v>
      </c>
      <c r="I775" s="2"/>
      <c r="J775" s="2"/>
      <c r="K775" s="2"/>
      <c r="L775" s="2"/>
      <c r="M775" s="2"/>
      <c r="N775" s="11" t="s">
        <v>753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80"/>
      <c r="B776" s="2" t="s">
        <v>27</v>
      </c>
      <c r="C776" s="13">
        <v>-1407.75709188</v>
      </c>
      <c r="D776" s="13">
        <v>0.10313587</v>
      </c>
      <c r="E776" s="13">
        <v>6.5736420000000004E-2</v>
      </c>
      <c r="F776" s="6">
        <f>(C776-C773)*627.509608030592</f>
        <v>-22.945635553948595</v>
      </c>
      <c r="G776" s="6">
        <f>(C776+D776-C773-D773)*627.509608030592</f>
        <v>-20.541815673202635</v>
      </c>
      <c r="H776" s="6">
        <f>(C776+E776-C773-E773)*627.509608030592</f>
        <v>-7.4140824946892705</v>
      </c>
      <c r="I776" s="2"/>
      <c r="J776" s="2"/>
      <c r="K776" s="2"/>
      <c r="L776" s="2"/>
      <c r="M776" s="2"/>
      <c r="N776" s="11" t="s">
        <v>754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80"/>
      <c r="B777" s="2" t="s">
        <v>29</v>
      </c>
      <c r="C777" s="10">
        <v>-1407.71808412</v>
      </c>
      <c r="D777" s="10">
        <v>0.10011906</v>
      </c>
      <c r="E777" s="10">
        <v>6.2046299999999999E-2</v>
      </c>
      <c r="F777" s="6">
        <f>(C777-C773)*627.509608030592</f>
        <v>1.5321086338053531</v>
      </c>
      <c r="G777" s="6">
        <f>(C777+D777-C773-D773)*627.509608030592</f>
        <v>2.0428512539718944</v>
      </c>
      <c r="H777" s="6">
        <f>(C777+E777-C773-E773)*627.509608030592</f>
        <v>14.74807593835803</v>
      </c>
      <c r="I777" s="2"/>
      <c r="J777" s="2"/>
      <c r="K777" s="2"/>
      <c r="L777" s="2"/>
      <c r="M777" s="2"/>
      <c r="N777" s="11" t="s">
        <v>755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80"/>
      <c r="B778" s="2" t="s">
        <v>31</v>
      </c>
      <c r="C778" s="10">
        <v>-1407.8170508600001</v>
      </c>
      <c r="D778" s="10">
        <v>0.10074647</v>
      </c>
      <c r="E778" s="10">
        <v>6.1444190000000003E-2</v>
      </c>
      <c r="F778" s="6">
        <f>(C778-C773)*627.509608030592</f>
        <v>-60.570471591754796</v>
      </c>
      <c r="G778" s="6">
        <f>(C778+D778-C773-D773)*627.509608030592</f>
        <v>-59.666023168346975</v>
      </c>
      <c r="H778" s="6">
        <f>(C778+E778-C773-E773)*627.509608030592</f>
        <v>-47.732334097321832</v>
      </c>
      <c r="I778" s="2"/>
      <c r="J778" s="2"/>
      <c r="K778" s="2"/>
      <c r="L778" s="2"/>
      <c r="M778" s="2"/>
      <c r="N778" s="11" t="s">
        <v>314</v>
      </c>
      <c r="O778" s="12" t="s">
        <v>414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80"/>
      <c r="B779" s="2" t="s">
        <v>33</v>
      </c>
      <c r="C779" s="4">
        <f t="shared" ref="C779:E779" si="129">C771+C772</f>
        <v>-1407.81226042</v>
      </c>
      <c r="D779" s="4">
        <f t="shared" si="129"/>
        <v>0.10022236999999999</v>
      </c>
      <c r="E779" s="4">
        <f t="shared" si="129"/>
        <v>4.2146719999999999E-2</v>
      </c>
      <c r="F779" s="6">
        <f>(C779-C773)*627.509608030592</f>
        <v>-57.564424465011221</v>
      </c>
      <c r="G779" s="6">
        <f>(C779+D779-C773-D773)*627.509608030592</f>
        <v>-56.988853827247908</v>
      </c>
      <c r="H779" s="6">
        <f>(C779+E779-C773-E773)*627.509608030592</f>
        <v>-56.835634806312569</v>
      </c>
      <c r="I779" s="2"/>
      <c r="J779" s="7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76" t="s">
        <v>0</v>
      </c>
      <c r="B781" s="2" t="s">
        <v>1</v>
      </c>
      <c r="C781" s="3" t="s">
        <v>2</v>
      </c>
      <c r="D781" s="2" t="s">
        <v>3</v>
      </c>
      <c r="E781" s="2" t="s">
        <v>4</v>
      </c>
      <c r="F781" s="3" t="s">
        <v>422</v>
      </c>
      <c r="G781" s="3" t="s">
        <v>423</v>
      </c>
      <c r="H781" s="3" t="s">
        <v>424</v>
      </c>
      <c r="I781" s="3" t="s">
        <v>8</v>
      </c>
      <c r="J781" s="76" t="s">
        <v>9</v>
      </c>
      <c r="K781" s="76" t="s">
        <v>10</v>
      </c>
      <c r="L781" s="77" t="s">
        <v>11</v>
      </c>
      <c r="M781" s="3" t="s">
        <v>12</v>
      </c>
      <c r="N781" s="3" t="s">
        <v>13</v>
      </c>
      <c r="O781" s="2" t="s">
        <v>14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78">
        <v>24</v>
      </c>
      <c r="B782" s="3" t="s">
        <v>15</v>
      </c>
      <c r="C782" s="10">
        <v>-858.30356264031502</v>
      </c>
      <c r="D782" s="10">
        <v>9.2710360000000006E-2</v>
      </c>
      <c r="E782" s="10">
        <v>5.8644759999999997E-2</v>
      </c>
      <c r="F782" s="4"/>
      <c r="G782" s="4"/>
      <c r="H782" s="2"/>
      <c r="I782" s="3" t="s">
        <v>16</v>
      </c>
      <c r="J782" s="78" t="s">
        <v>619</v>
      </c>
      <c r="K782" s="76" t="s">
        <v>50</v>
      </c>
      <c r="L782" s="79" t="s">
        <v>413</v>
      </c>
      <c r="M782" s="111" t="s">
        <v>17</v>
      </c>
      <c r="N782" s="12" t="s">
        <v>756</v>
      </c>
      <c r="O782" s="11" t="s">
        <v>425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80"/>
      <c r="B783" s="3" t="s">
        <v>16</v>
      </c>
      <c r="C783" s="10">
        <v>-548.08817195353402</v>
      </c>
      <c r="D783" s="10">
        <v>6.5947799999999997E-3</v>
      </c>
      <c r="E783" s="10">
        <v>-1.7659439999999998E-2</v>
      </c>
      <c r="F783" s="4"/>
      <c r="G783" s="4"/>
      <c r="H783" s="4"/>
      <c r="I783" s="2"/>
      <c r="J783" s="2"/>
      <c r="K783" s="2"/>
      <c r="L783" s="2"/>
      <c r="M783" s="2"/>
      <c r="N783" s="81" t="s">
        <v>676</v>
      </c>
      <c r="O783" s="81" t="s">
        <v>653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80"/>
      <c r="B784" s="3" t="s">
        <v>21</v>
      </c>
      <c r="C784" s="10">
        <v>-858.39939664191604</v>
      </c>
      <c r="D784" s="10">
        <v>9.3627589999999997E-2</v>
      </c>
      <c r="E784" s="10">
        <v>5.9806159999999997E-2</v>
      </c>
      <c r="F784" s="4"/>
      <c r="G784" s="4"/>
      <c r="H784" s="4"/>
      <c r="I784" s="2"/>
      <c r="J784" s="2"/>
      <c r="K784" s="2"/>
      <c r="L784" s="2"/>
      <c r="M784" s="2"/>
      <c r="N784" s="11" t="s">
        <v>757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80"/>
      <c r="B785" s="3" t="s">
        <v>22</v>
      </c>
      <c r="C785" s="4">
        <f t="shared" ref="C785:E785" si="130">C782+C783</f>
        <v>-1406.3917345938489</v>
      </c>
      <c r="D785" s="4">
        <f t="shared" si="130"/>
        <v>9.930514E-2</v>
      </c>
      <c r="E785" s="4">
        <f t="shared" si="130"/>
        <v>4.0985319999999999E-2</v>
      </c>
      <c r="F785" s="6">
        <f>(C785-C785)*627.509608030592</f>
        <v>0</v>
      </c>
      <c r="G785" s="6">
        <f>(C785+D785-C785-D785)*627.509608030592</f>
        <v>4.362060194475541E-11</v>
      </c>
      <c r="H785" s="6">
        <f>(C785+E785-C785-E785)*627.509608030592</f>
        <v>-6.8626902300987226E-11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80"/>
      <c r="B786" s="2" t="s">
        <v>23</v>
      </c>
      <c r="C786" s="10">
        <v>-1406.3943762180099</v>
      </c>
      <c r="D786" s="10">
        <v>0.10050425</v>
      </c>
      <c r="E786" s="10">
        <v>6.0750430000000001E-2</v>
      </c>
      <c r="F786" s="6">
        <f>(C786-C785)*627.509608030592</f>
        <v>-1.6576445418426566</v>
      </c>
      <c r="G786" s="6">
        <f>(C786+D786-C785-D785)*627.509608030592</f>
        <v>-0.90519149570347357</v>
      </c>
      <c r="H786" s="6">
        <f>(C786+E786-C785-E785)*627.509608030592</f>
        <v>10.745151887000548</v>
      </c>
      <c r="I786" s="2"/>
      <c r="J786" s="2"/>
      <c r="K786" s="2"/>
      <c r="L786" s="2"/>
      <c r="M786" s="2"/>
      <c r="N786" s="11" t="s">
        <v>267</v>
      </c>
      <c r="O786" s="12" t="s">
        <v>414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80"/>
      <c r="B787" s="2" t="s">
        <v>25</v>
      </c>
      <c r="C787" s="10">
        <v>-1406.37845548425</v>
      </c>
      <c r="D787" s="10">
        <v>0.10066768</v>
      </c>
      <c r="E787" s="10">
        <v>6.2301160000000001E-2</v>
      </c>
      <c r="F787" s="6">
        <f>(C787-C785)*627.509608030592</f>
        <v>8.3327688593996143</v>
      </c>
      <c r="G787" s="6">
        <f>(C787+D787-C785-D785)*627.509608030592</f>
        <v>9.1877758007350447</v>
      </c>
      <c r="H787" s="6">
        <f>(C787+E787-C785-E785)*627.509608030592</f>
        <v>21.708663262680655</v>
      </c>
      <c r="I787" s="2"/>
      <c r="J787" s="2"/>
      <c r="K787" s="2"/>
      <c r="L787" s="2"/>
      <c r="M787" s="2"/>
      <c r="N787" s="11" t="s">
        <v>758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80"/>
      <c r="B788" s="2" t="s">
        <v>27</v>
      </c>
      <c r="C788" s="10">
        <v>-1406.4293134700399</v>
      </c>
      <c r="D788" s="13">
        <v>0.10313587</v>
      </c>
      <c r="E788" s="13">
        <v>6.5736420000000004E-2</v>
      </c>
      <c r="F788" s="6">
        <f>(C788-C785)*627.509608030592</f>
        <v>-23.581105868839316</v>
      </c>
      <c r="G788" s="6">
        <f>(C788+D788-C785-D785)*627.509608030592</f>
        <v>-21.177285988093352</v>
      </c>
      <c r="H788" s="6">
        <f>(C788+E788-C785-E785)*627.509608030592</f>
        <v>-8.0495528095799909</v>
      </c>
      <c r="I788" s="2"/>
      <c r="J788" s="2"/>
      <c r="K788" s="2"/>
      <c r="L788" s="2"/>
      <c r="M788" s="2"/>
      <c r="N788" s="14" t="s">
        <v>759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80"/>
      <c r="B789" s="2" t="s">
        <v>29</v>
      </c>
      <c r="C789" s="10">
        <v>-1406.3784555249499</v>
      </c>
      <c r="D789" s="10">
        <v>0.10011906</v>
      </c>
      <c r="E789" s="10">
        <v>6.2046299999999999E-2</v>
      </c>
      <c r="F789" s="6">
        <f>(C789-C785)*627.509608030592</f>
        <v>8.3327433198289089</v>
      </c>
      <c r="G789" s="6">
        <f>(C789+D789-C785-D785)*627.509608030592</f>
        <v>8.8434859399954497</v>
      </c>
      <c r="H789" s="6">
        <f>(C789+E789-C785-E785)*627.509608030592</f>
        <v>21.548710624381584</v>
      </c>
      <c r="I789" s="2"/>
      <c r="J789" s="11"/>
      <c r="K789" s="2"/>
      <c r="L789" s="2"/>
      <c r="M789" s="2"/>
      <c r="N789" s="11" t="s">
        <v>760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80"/>
      <c r="B790" s="2" t="s">
        <v>31</v>
      </c>
      <c r="C790" s="10">
        <v>-1406.48747684206</v>
      </c>
      <c r="D790" s="10">
        <v>0.10074647</v>
      </c>
      <c r="E790" s="10">
        <v>6.1444190000000003E-2</v>
      </c>
      <c r="F790" s="6">
        <f>(C790-C785)*627.509608030592</f>
        <v>-60.079180646903367</v>
      </c>
      <c r="G790" s="6">
        <f>(C790+D790-C785-D785)*627.509608030592</f>
        <v>-59.174732223495546</v>
      </c>
      <c r="H790" s="6">
        <f>(C790+E790-C785-E785)*627.509608030592</f>
        <v>-47.241043152470404</v>
      </c>
      <c r="I790" s="2"/>
      <c r="J790" s="11"/>
      <c r="K790" s="2"/>
      <c r="L790" s="2"/>
      <c r="M790" s="2"/>
      <c r="N790" s="11" t="s">
        <v>270</v>
      </c>
      <c r="O790" s="12" t="s">
        <v>414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80"/>
      <c r="B791" s="2" t="s">
        <v>33</v>
      </c>
      <c r="C791" s="4">
        <f t="shared" ref="C791:E791" si="131">C783+C784</f>
        <v>-1406.4875685954501</v>
      </c>
      <c r="D791" s="4">
        <f t="shared" si="131"/>
        <v>0.10022236999999999</v>
      </c>
      <c r="E791" s="4">
        <f t="shared" si="131"/>
        <v>4.2146719999999999E-2</v>
      </c>
      <c r="F791" s="6">
        <f>(C791-C785)*627.509608030592</f>
        <v>-60.136756780730359</v>
      </c>
      <c r="G791" s="6">
        <f>(C791+D791-C785-D785)*627.509608030592</f>
        <v>-59.561186142967038</v>
      </c>
      <c r="H791" s="6">
        <f>(C791+E791-C785-E785)*627.509608030592</f>
        <v>-59.407967122031707</v>
      </c>
      <c r="I791" s="2"/>
      <c r="J791" s="1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7"/>
      <c r="E792" s="7"/>
      <c r="F792" s="7"/>
      <c r="G792" s="7"/>
      <c r="H792" s="7"/>
      <c r="I792" s="7"/>
      <c r="J792" s="7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84" t="s">
        <v>0</v>
      </c>
      <c r="B793" s="2" t="s">
        <v>1</v>
      </c>
      <c r="C793" s="3" t="s">
        <v>2</v>
      </c>
      <c r="D793" s="2" t="s">
        <v>3</v>
      </c>
      <c r="E793" s="2" t="s">
        <v>4</v>
      </c>
      <c r="F793" s="3" t="s">
        <v>426</v>
      </c>
      <c r="G793" s="3" t="s">
        <v>427</v>
      </c>
      <c r="H793" s="3" t="s">
        <v>428</v>
      </c>
      <c r="I793" s="3" t="s">
        <v>8</v>
      </c>
      <c r="J793" s="84" t="s">
        <v>9</v>
      </c>
      <c r="K793" s="84" t="s">
        <v>10</v>
      </c>
      <c r="L793" s="85" t="s">
        <v>11</v>
      </c>
      <c r="M793" s="3" t="s">
        <v>12</v>
      </c>
      <c r="N793" s="3" t="s">
        <v>13</v>
      </c>
      <c r="O793" s="2" t="s">
        <v>14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86">
        <v>25</v>
      </c>
      <c r="B794" s="3" t="s">
        <v>15</v>
      </c>
      <c r="C794" s="10">
        <v>-514.06642904</v>
      </c>
      <c r="D794" s="10">
        <v>0.13484143000000001</v>
      </c>
      <c r="E794" s="10">
        <v>9.9670410000000001E-2</v>
      </c>
      <c r="F794" s="4"/>
      <c r="G794" s="4"/>
      <c r="H794" s="2"/>
      <c r="I794" s="3" t="s">
        <v>16</v>
      </c>
      <c r="J794" s="86" t="s">
        <v>591</v>
      </c>
      <c r="K794" s="86" t="s">
        <v>17</v>
      </c>
      <c r="L794" s="87" t="s">
        <v>429</v>
      </c>
      <c r="M794" s="111" t="s">
        <v>17</v>
      </c>
      <c r="N794" s="14" t="s">
        <v>221</v>
      </c>
      <c r="O794" s="88" t="s">
        <v>430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89"/>
      <c r="B795" s="3" t="s">
        <v>16</v>
      </c>
      <c r="C795" s="10">
        <v>-548.57119915999999</v>
      </c>
      <c r="D795" s="10">
        <v>6.6434099999999998E-3</v>
      </c>
      <c r="E795" s="10">
        <v>-1.760304E-2</v>
      </c>
      <c r="F795" s="4"/>
      <c r="G795" s="4"/>
      <c r="H795" s="4"/>
      <c r="I795" s="2"/>
      <c r="J795" s="2"/>
      <c r="K795" s="2"/>
      <c r="L795" s="2"/>
      <c r="M795" s="2"/>
      <c r="N795" s="87" t="s">
        <v>652</v>
      </c>
      <c r="O795" s="90" t="s">
        <v>653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89"/>
      <c r="B796" s="3" t="s">
        <v>21</v>
      </c>
      <c r="C796" s="10">
        <v>-514.15517843999999</v>
      </c>
      <c r="D796" s="10">
        <v>0.13561687</v>
      </c>
      <c r="E796" s="10">
        <v>0.10066965</v>
      </c>
      <c r="F796" s="4"/>
      <c r="G796" s="4"/>
      <c r="H796" s="4"/>
      <c r="I796" s="2"/>
      <c r="J796" s="2"/>
      <c r="K796" s="2"/>
      <c r="L796" s="2"/>
      <c r="M796" s="2"/>
      <c r="N796" s="11" t="s">
        <v>224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89"/>
      <c r="B797" s="3" t="s">
        <v>22</v>
      </c>
      <c r="C797" s="4">
        <f t="shared" ref="C797:E797" si="132">C794+C795</f>
        <v>-1062.6376282000001</v>
      </c>
      <c r="D797" s="4">
        <f t="shared" si="132"/>
        <v>0.14148484</v>
      </c>
      <c r="E797" s="4">
        <f t="shared" si="132"/>
        <v>8.2067370000000001E-2</v>
      </c>
      <c r="F797" s="6">
        <f>(C797-C797)*627.509608030592</f>
        <v>0</v>
      </c>
      <c r="G797" s="6">
        <f>(C797+D797-C797-D797)*627.509608030592</f>
        <v>-1.5361697310949997E-11</v>
      </c>
      <c r="H797" s="6">
        <f>(C797+E797-C797-E797)*627.509608030592</f>
        <v>2.6996180081601471E-12</v>
      </c>
      <c r="I797" s="2"/>
      <c r="J797" s="2"/>
      <c r="K797" s="2"/>
      <c r="L797" s="2"/>
      <c r="M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89"/>
      <c r="B798" s="2" t="s">
        <v>23</v>
      </c>
      <c r="C798" s="10">
        <v>-1062.64976533</v>
      </c>
      <c r="D798" s="10">
        <v>0.14281858</v>
      </c>
      <c r="E798" s="10">
        <v>0.10130494</v>
      </c>
      <c r="F798" s="6">
        <f>(C798-C797)*627.509608030592</f>
        <v>-7.6161656888712956</v>
      </c>
      <c r="G798" s="6">
        <f>(C798+D798-C797-D797)*627.509608030592</f>
        <v>-6.7792310242319642</v>
      </c>
      <c r="H798" s="6">
        <f>(C798+E798-C797-E797)*627.509608030592</f>
        <v>4.4555943213468421</v>
      </c>
      <c r="I798" s="2"/>
      <c r="J798" s="11"/>
      <c r="K798" s="2"/>
      <c r="L798" s="2"/>
      <c r="M798" s="2"/>
      <c r="N798" s="11" t="s">
        <v>323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89"/>
      <c r="B799" s="2" t="s">
        <v>25</v>
      </c>
      <c r="C799" s="10">
        <v>-1062.63700083</v>
      </c>
      <c r="D799" s="10">
        <v>0.14284796</v>
      </c>
      <c r="E799" s="10">
        <v>0.10355903</v>
      </c>
      <c r="F799" s="6">
        <f>(C799-C797)*627.509608030592</f>
        <v>0.39368070283704876</v>
      </c>
      <c r="G799" s="6">
        <f>(C799+D799-C797-D797)*627.509608030592</f>
        <v>1.2490515996895168</v>
      </c>
      <c r="H799" s="6">
        <f>(C799+E799-C797-E797)*627.509608030592</f>
        <v>13.879903845390272</v>
      </c>
      <c r="I799" s="2"/>
      <c r="J799" s="11"/>
      <c r="K799" s="2"/>
      <c r="L799" s="2"/>
      <c r="M799" s="2"/>
      <c r="N799" s="11" t="s">
        <v>324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89"/>
      <c r="B800" s="2" t="s">
        <v>27</v>
      </c>
      <c r="C800" s="13">
        <v>-1062.67177324</v>
      </c>
      <c r="D800" s="13">
        <v>0.14521587</v>
      </c>
      <c r="E800" s="13">
        <v>0.10691817000000001</v>
      </c>
      <c r="F800" s="6">
        <f>(C800-C797)*627.509608030592</f>
        <v>-21.426340666516612</v>
      </c>
      <c r="G800" s="6">
        <f>(C800+D800-C797-D797)*627.509608030592</f>
        <v>-19.085083493727875</v>
      </c>
      <c r="H800" s="6">
        <f>(C800+E800-C797-E797)*627.509608030592</f>
        <v>-5.8322248992877226</v>
      </c>
      <c r="I800" s="2"/>
      <c r="J800" s="11"/>
      <c r="K800" s="2"/>
      <c r="L800" s="2"/>
      <c r="M800" s="2"/>
      <c r="N800" s="11" t="s">
        <v>226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89"/>
      <c r="B801" s="2" t="s">
        <v>29</v>
      </c>
      <c r="C801" s="10">
        <v>-1062.6363807099999</v>
      </c>
      <c r="D801" s="10">
        <v>0.14237569999999999</v>
      </c>
      <c r="E801" s="10">
        <v>0.10335506</v>
      </c>
      <c r="F801" s="6">
        <f>(C801-C797)*627.509608030592</f>
        <v>0.7828119610451969</v>
      </c>
      <c r="G801" s="6">
        <f>(C801+D801-C797-D797)*627.509608030592</f>
        <v>1.3418351704567888</v>
      </c>
      <c r="H801" s="6">
        <f>(C801+E801-C797-E797)*627.509608030592</f>
        <v>14.141041968829855</v>
      </c>
      <c r="I801" s="2"/>
      <c r="J801" s="2"/>
      <c r="K801" s="2"/>
      <c r="L801" s="2"/>
      <c r="M801" s="2"/>
      <c r="N801" s="11" t="s">
        <v>325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89"/>
      <c r="B802" s="2" t="s">
        <v>31</v>
      </c>
      <c r="C802" s="10">
        <v>-1062.73350742</v>
      </c>
      <c r="D802" s="10">
        <v>0.14310866999999999</v>
      </c>
      <c r="E802" s="10">
        <v>0.10089299</v>
      </c>
      <c r="F802" s="6">
        <f>(C802-C797)*627.509608030592</f>
        <v>-60.165131760425695</v>
      </c>
      <c r="G802" s="6">
        <f>(C802+D802-C797-D797)*627.509608030592</f>
        <v>-59.14616283365072</v>
      </c>
      <c r="H802" s="6">
        <f>(C802+E802-C797-E797)*627.509608030592</f>
        <v>-48.35187433334287</v>
      </c>
      <c r="I802" s="2"/>
      <c r="J802" s="2"/>
      <c r="K802" s="2"/>
      <c r="L802" s="2"/>
      <c r="M802" s="2"/>
      <c r="N802" s="11" t="s">
        <v>326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89"/>
      <c r="B803" s="2" t="s">
        <v>33</v>
      </c>
      <c r="C803" s="4">
        <f t="shared" ref="C803:E803" si="133">C795+C796</f>
        <v>-1062.7263776</v>
      </c>
      <c r="D803" s="4">
        <f t="shared" si="133"/>
        <v>0.14226027999999999</v>
      </c>
      <c r="E803" s="4">
        <f t="shared" si="133"/>
        <v>8.3066609999999999E-2</v>
      </c>
      <c r="F803" s="6">
        <f>(C803-C797)*627.509608030592</f>
        <v>-55.691101206868417</v>
      </c>
      <c r="G803" s="6">
        <f>(C803+D803-C797-D797)*627.509608030592</f>
        <v>-55.204505156371248</v>
      </c>
      <c r="H803" s="6">
        <f>(C803+E803-C797-E797)*627.509608030592</f>
        <v>-55.064068506102352</v>
      </c>
      <c r="I803" s="2"/>
      <c r="J803" s="7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84" t="s">
        <v>0</v>
      </c>
      <c r="B805" s="2" t="s">
        <v>1</v>
      </c>
      <c r="C805" s="3" t="s">
        <v>2</v>
      </c>
      <c r="D805" s="2" t="s">
        <v>3</v>
      </c>
      <c r="E805" s="2" t="s">
        <v>4</v>
      </c>
      <c r="F805" s="3" t="s">
        <v>431</v>
      </c>
      <c r="G805" s="3" t="s">
        <v>432</v>
      </c>
      <c r="H805" s="3" t="s">
        <v>433</v>
      </c>
      <c r="I805" s="3" t="s">
        <v>8</v>
      </c>
      <c r="J805" s="84" t="s">
        <v>9</v>
      </c>
      <c r="K805" s="84" t="s">
        <v>10</v>
      </c>
      <c r="L805" s="85" t="s">
        <v>11</v>
      </c>
      <c r="M805" s="3" t="s">
        <v>12</v>
      </c>
      <c r="N805" s="3" t="s">
        <v>13</v>
      </c>
      <c r="O805" s="2" t="s">
        <v>14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86">
        <v>25</v>
      </c>
      <c r="B806" s="3" t="s">
        <v>15</v>
      </c>
      <c r="C806" s="10">
        <v>-513.53678301768502</v>
      </c>
      <c r="D806" s="10">
        <v>0.13484143000000001</v>
      </c>
      <c r="E806" s="10">
        <v>9.9670410000000001E-2</v>
      </c>
      <c r="F806" s="4"/>
      <c r="G806" s="4"/>
      <c r="H806" s="2"/>
      <c r="I806" s="3" t="s">
        <v>16</v>
      </c>
      <c r="J806" s="87" t="s">
        <v>619</v>
      </c>
      <c r="K806" s="86" t="s">
        <v>17</v>
      </c>
      <c r="L806" s="87" t="s">
        <v>429</v>
      </c>
      <c r="M806" s="111" t="s">
        <v>17</v>
      </c>
      <c r="N806" s="12" t="s">
        <v>180</v>
      </c>
      <c r="O806" s="11" t="s">
        <v>434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89"/>
      <c r="B807" s="3" t="s">
        <v>16</v>
      </c>
      <c r="C807" s="10">
        <v>-548.08520285305201</v>
      </c>
      <c r="D807" s="10">
        <v>6.6434099999999998E-3</v>
      </c>
      <c r="E807" s="10">
        <v>-1.760304E-2</v>
      </c>
      <c r="F807" s="4"/>
      <c r="G807" s="4"/>
      <c r="H807" s="4"/>
      <c r="I807" s="2"/>
      <c r="J807" s="2"/>
      <c r="K807" s="2"/>
      <c r="L807" s="2"/>
      <c r="M807" s="2"/>
      <c r="N807" s="90" t="s">
        <v>659</v>
      </c>
      <c r="O807" s="90" t="s">
        <v>653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89"/>
      <c r="B808" s="3" t="s">
        <v>21</v>
      </c>
      <c r="C808" s="10">
        <v>-513.63048922699704</v>
      </c>
      <c r="D808" s="10">
        <v>0.13561687</v>
      </c>
      <c r="E808" s="10">
        <v>0.10066965</v>
      </c>
      <c r="F808" s="4"/>
      <c r="G808" s="4"/>
      <c r="H808" s="4"/>
      <c r="I808" s="2"/>
      <c r="J808" s="2"/>
      <c r="K808" s="2"/>
      <c r="L808" s="2"/>
      <c r="M808" s="2"/>
      <c r="N808" s="11" t="s">
        <v>183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89"/>
      <c r="B809" s="3" t="s">
        <v>22</v>
      </c>
      <c r="C809" s="4">
        <f t="shared" ref="C809:E809" si="134">C806+C807</f>
        <v>-1061.621985870737</v>
      </c>
      <c r="D809" s="4">
        <f t="shared" si="134"/>
        <v>0.14148484</v>
      </c>
      <c r="E809" s="4">
        <f t="shared" si="134"/>
        <v>8.2067370000000001E-2</v>
      </c>
      <c r="F809" s="6">
        <f>(C809-C809)*627.509608030592</f>
        <v>0</v>
      </c>
      <c r="G809" s="6">
        <f>(C809+D809-C809-D809)*627.509608030592</f>
        <v>-1.5361697310949997E-11</v>
      </c>
      <c r="H809" s="6">
        <f>(C809+E809-C809-E809)*627.509608030592</f>
        <v>2.6996180081601471E-12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89"/>
      <c r="B810" s="2" t="s">
        <v>23</v>
      </c>
      <c r="C810" s="10">
        <v>-1061.6328898803399</v>
      </c>
      <c r="D810" s="10">
        <v>0.14281858</v>
      </c>
      <c r="E810" s="10">
        <v>0.10130494</v>
      </c>
      <c r="F810" s="6">
        <f>(C810-C809)*627.509608030592</f>
        <v>-6.8423707918663386</v>
      </c>
      <c r="G810" s="6">
        <f>(C810+D810-C809-D809)*627.509608030592</f>
        <v>-6.0054361272270063</v>
      </c>
      <c r="H810" s="6">
        <f>(C810+E810-C809-E809)*627.509608030592</f>
        <v>5.2293892183518</v>
      </c>
      <c r="I810" s="2"/>
      <c r="J810" s="2"/>
      <c r="K810" s="2"/>
      <c r="L810" s="2"/>
      <c r="M810" s="2"/>
      <c r="N810" s="11" t="s">
        <v>184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89"/>
      <c r="B811" s="2" t="s">
        <v>25</v>
      </c>
      <c r="C811" s="10">
        <v>-1061.61199776534</v>
      </c>
      <c r="D811" s="10">
        <v>0.14284796</v>
      </c>
      <c r="E811" s="10">
        <v>0.10355903</v>
      </c>
      <c r="F811" s="6">
        <f>(C811-C809)*627.509608030592</f>
        <v>6.2676321026661226</v>
      </c>
      <c r="G811" s="6">
        <f>(C811+D811-C809-D809)*627.509608030592</f>
        <v>7.1230029995185902</v>
      </c>
      <c r="H811" s="6">
        <f>(C811+E811-C809-E809)*627.509608030592</f>
        <v>19.753855245219345</v>
      </c>
      <c r="I811" s="2"/>
      <c r="J811" s="2"/>
      <c r="K811" s="2"/>
      <c r="L811" s="2"/>
      <c r="M811" s="2"/>
      <c r="N811" s="11" t="s">
        <v>185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89"/>
      <c r="B812" s="2" t="s">
        <v>27</v>
      </c>
      <c r="C812" s="10">
        <v>-1061.65764443479</v>
      </c>
      <c r="D812" s="13">
        <v>0.14521587</v>
      </c>
      <c r="E812" s="13">
        <v>0.10691817000000001</v>
      </c>
      <c r="F812" s="6">
        <f>(C812-C809)*627.509608030592</f>
        <v>-22.376091551792527</v>
      </c>
      <c r="G812" s="6">
        <f>(C812+D812-C809-D809)*627.509608030592</f>
        <v>-20.034834379003787</v>
      </c>
      <c r="H812" s="6">
        <f>(C812+E812-C809-E809)*627.509608030592</f>
        <v>-6.7819757845636364</v>
      </c>
      <c r="I812" s="2"/>
      <c r="J812" s="2"/>
      <c r="K812" s="2"/>
      <c r="L812" s="2"/>
      <c r="M812" s="11"/>
      <c r="N812" s="14" t="s">
        <v>186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89"/>
      <c r="B813" s="2" t="s">
        <v>29</v>
      </c>
      <c r="C813" s="10">
        <v>-1061.6115034683401</v>
      </c>
      <c r="D813" s="10">
        <v>0.14237569999999999</v>
      </c>
      <c r="E813" s="10">
        <v>0.10335506</v>
      </c>
      <c r="F813" s="6">
        <f>(C813-C809)*627.509608030592</f>
        <v>6.5778082193441341</v>
      </c>
      <c r="G813" s="6">
        <f>(C813+D813-C809-D809)*627.509608030592</f>
        <v>7.136831428755726</v>
      </c>
      <c r="H813" s="6">
        <f>(C813+E813-C809-E809)*627.509608030592</f>
        <v>19.93603822712879</v>
      </c>
      <c r="I813" s="2"/>
      <c r="J813" s="11"/>
      <c r="K813" s="2"/>
      <c r="L813" s="2"/>
      <c r="M813" s="2"/>
      <c r="N813" s="11" t="s">
        <v>187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89"/>
      <c r="B814" s="2" t="s">
        <v>31</v>
      </c>
      <c r="C814" s="10">
        <v>-1061.7216472346599</v>
      </c>
      <c r="D814" s="10">
        <v>0.14310866999999999</v>
      </c>
      <c r="E814" s="10">
        <v>0.10089299</v>
      </c>
      <c r="F814" s="6">
        <f>(C814-C809)*627.509608030592</f>
        <v>-62.538463411056526</v>
      </c>
      <c r="G814" s="6">
        <f>(C814+D814-C809-D809)*627.509608030592</f>
        <v>-61.519494484281552</v>
      </c>
      <c r="H814" s="6">
        <f>(C814+E814-C809-E809)*627.509608030592</f>
        <v>-50.725205983973702</v>
      </c>
      <c r="I814" s="2"/>
      <c r="J814" s="2"/>
      <c r="K814" s="2"/>
      <c r="L814" s="2"/>
      <c r="M814" s="2"/>
      <c r="N814" s="11" t="s">
        <v>188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89"/>
      <c r="B815" s="2" t="s">
        <v>33</v>
      </c>
      <c r="C815" s="4">
        <f t="shared" ref="C815:E815" si="135">C807+C808</f>
        <v>-1061.7156920800489</v>
      </c>
      <c r="D815" s="4">
        <f t="shared" si="135"/>
        <v>0.14226027999999999</v>
      </c>
      <c r="E815" s="4">
        <f t="shared" si="135"/>
        <v>8.3066609999999999E-2</v>
      </c>
      <c r="F815" s="6">
        <f>(C815-C809)*627.509608030592</f>
        <v>-58.801546675345406</v>
      </c>
      <c r="G815" s="6">
        <f>(C815+D815-C809-D809)*627.509608030592</f>
        <v>-58.314950624848244</v>
      </c>
      <c r="H815" s="6">
        <f>(C815+E815-C809-E809)*627.509608030592</f>
        <v>-58.174513974579341</v>
      </c>
      <c r="I815" s="2"/>
      <c r="J815" s="7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7"/>
      <c r="E816" s="7"/>
      <c r="F816" s="7"/>
      <c r="G816" s="7"/>
      <c r="H816" s="7"/>
      <c r="I816" s="7"/>
      <c r="J816" s="7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84" t="s">
        <v>0</v>
      </c>
      <c r="B817" s="2" t="s">
        <v>1</v>
      </c>
      <c r="C817" s="3" t="s">
        <v>2</v>
      </c>
      <c r="D817" s="2" t="s">
        <v>3</v>
      </c>
      <c r="E817" s="2" t="s">
        <v>4</v>
      </c>
      <c r="F817" s="3" t="s">
        <v>435</v>
      </c>
      <c r="G817" s="3" t="s">
        <v>436</v>
      </c>
      <c r="H817" s="3" t="s">
        <v>437</v>
      </c>
      <c r="I817" s="3" t="s">
        <v>8</v>
      </c>
      <c r="J817" s="84" t="s">
        <v>9</v>
      </c>
      <c r="K817" s="84" t="s">
        <v>10</v>
      </c>
      <c r="L817" s="85" t="s">
        <v>11</v>
      </c>
      <c r="M817" s="3" t="s">
        <v>12</v>
      </c>
      <c r="N817" s="3" t="s">
        <v>13</v>
      </c>
      <c r="O817" s="2" t="s">
        <v>14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86">
        <v>26</v>
      </c>
      <c r="B818" s="3" t="s">
        <v>15</v>
      </c>
      <c r="C818" s="10">
        <v>-514.07230500000003</v>
      </c>
      <c r="D818" s="10">
        <v>0.13473727999999999</v>
      </c>
      <c r="E818" s="10">
        <v>9.9635559999999998E-2</v>
      </c>
      <c r="F818" s="4"/>
      <c r="G818" s="4"/>
      <c r="H818" s="2"/>
      <c r="I818" s="3" t="s">
        <v>16</v>
      </c>
      <c r="J818" s="86" t="s">
        <v>591</v>
      </c>
      <c r="K818" s="84" t="s">
        <v>50</v>
      </c>
      <c r="L818" s="87" t="s">
        <v>429</v>
      </c>
      <c r="M818" s="111" t="s">
        <v>17</v>
      </c>
      <c r="N818" s="14" t="s">
        <v>221</v>
      </c>
      <c r="O818" s="30" t="s">
        <v>438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89"/>
      <c r="B819" s="3" t="s">
        <v>16</v>
      </c>
      <c r="C819" s="10">
        <v>-548.57426509000004</v>
      </c>
      <c r="D819" s="10">
        <v>6.5947799999999997E-3</v>
      </c>
      <c r="E819" s="10">
        <v>-1.7659439999999998E-2</v>
      </c>
      <c r="F819" s="4"/>
      <c r="G819" s="4"/>
      <c r="H819" s="4"/>
      <c r="I819" s="2"/>
      <c r="J819" s="2"/>
      <c r="K819" s="2"/>
      <c r="L819" s="2"/>
      <c r="M819" s="48"/>
      <c r="N819" s="87" t="s">
        <v>670</v>
      </c>
      <c r="O819" s="90" t="s">
        <v>653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89"/>
      <c r="B820" s="3" t="s">
        <v>21</v>
      </c>
      <c r="C820" s="10">
        <v>-514.16038216000004</v>
      </c>
      <c r="D820" s="10">
        <v>0.13546981999999999</v>
      </c>
      <c r="E820" s="10">
        <v>0.1005257</v>
      </c>
      <c r="F820" s="4"/>
      <c r="G820" s="4"/>
      <c r="H820" s="4"/>
      <c r="I820" s="2"/>
      <c r="J820" s="2"/>
      <c r="K820" s="2"/>
      <c r="L820" s="2"/>
      <c r="M820" s="48"/>
      <c r="N820" s="11" t="s">
        <v>224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89"/>
      <c r="B821" s="3" t="s">
        <v>22</v>
      </c>
      <c r="C821" s="4">
        <f t="shared" ref="C821:E821" si="136">C818+C819</f>
        <v>-1062.6465700900001</v>
      </c>
      <c r="D821" s="4">
        <f t="shared" si="136"/>
        <v>0.14133205999999998</v>
      </c>
      <c r="E821" s="4">
        <f t="shared" si="136"/>
        <v>8.197612E-2</v>
      </c>
      <c r="F821" s="6">
        <f>(C821-C821)*627.509608030592</f>
        <v>0</v>
      </c>
      <c r="G821" s="6">
        <f>(C821+D821-C821-D821)*627.509608030592</f>
        <v>-2.0133925273762128E-11</v>
      </c>
      <c r="H821" s="6">
        <f>(C821+E821-C821-E821)*627.509608030592</f>
        <v>2.2424246358104446E-11</v>
      </c>
      <c r="I821" s="2"/>
      <c r="J821" s="2"/>
      <c r="K821" s="2"/>
      <c r="L821" s="2"/>
      <c r="M821" s="48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89"/>
      <c r="B822" s="2" t="s">
        <v>23</v>
      </c>
      <c r="C822" s="10">
        <v>-1062.6569155</v>
      </c>
      <c r="D822" s="10">
        <v>0.14252028</v>
      </c>
      <c r="E822" s="10">
        <v>0.10063014000000001</v>
      </c>
      <c r="F822" s="6">
        <f>(C822-C821)*627.509608030592</f>
        <v>-6.4918441739529253</v>
      </c>
      <c r="G822" s="6">
        <f>(C822+D822-C821-D821)*627.509608030592</f>
        <v>-5.7462247074367658</v>
      </c>
      <c r="H822" s="6">
        <f>(C822+E822-C821-E821)*627.509608030592</f>
        <v>5.2137326044551555</v>
      </c>
      <c r="I822" s="2"/>
      <c r="J822" s="2"/>
      <c r="K822" s="2"/>
      <c r="L822" s="2"/>
      <c r="M822" s="48"/>
      <c r="N822" s="11" t="s">
        <v>323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89"/>
      <c r="B823" s="2" t="s">
        <v>25</v>
      </c>
      <c r="C823" s="10">
        <v>-1062.6447869000001</v>
      </c>
      <c r="D823" s="10">
        <v>0.14274042000000001</v>
      </c>
      <c r="E823" s="10">
        <v>0.10322407</v>
      </c>
      <c r="F823" s="6">
        <f>(C823-C821)*627.509608030592</f>
        <v>1.1189688579247323</v>
      </c>
      <c r="G823" s="6">
        <f>(C823+D823-C821-D821)*627.509608030592</f>
        <v>2.002728289559248</v>
      </c>
      <c r="H823" s="6">
        <f>(C823+E823-C821-E821)*627.509608030592</f>
        <v>14.45226163381342</v>
      </c>
      <c r="I823" s="2"/>
      <c r="J823" s="2"/>
      <c r="K823" s="2"/>
      <c r="L823" s="2"/>
      <c r="M823" s="48"/>
      <c r="N823" s="11" t="s">
        <v>324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89"/>
      <c r="B824" s="2" t="s">
        <v>27</v>
      </c>
      <c r="C824" s="13">
        <v>-1062.6790919600001</v>
      </c>
      <c r="D824" s="13">
        <v>0.14502195000000001</v>
      </c>
      <c r="E824" s="13">
        <v>0.10666863</v>
      </c>
      <c r="F824" s="6">
        <f>(C824-C821)*627.509608030592</f>
        <v>-20.407785896110759</v>
      </c>
      <c r="G824" s="6">
        <f>(C824+D824-C821-D821)*627.509608030592</f>
        <v>-18.092344468534566</v>
      </c>
      <c r="H824" s="6">
        <f>(C824+E824-C821-E821)*627.509608030592</f>
        <v>-4.9129986246826869</v>
      </c>
      <c r="I824" s="2"/>
      <c r="J824" s="2"/>
      <c r="K824" s="2"/>
      <c r="L824" s="2"/>
      <c r="M824" s="48"/>
      <c r="N824" s="11" t="s">
        <v>226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89"/>
      <c r="B825" s="2" t="s">
        <v>29</v>
      </c>
      <c r="C825" s="10">
        <v>-1062.6464114</v>
      </c>
      <c r="D825" s="10">
        <v>0.14232241000000001</v>
      </c>
      <c r="E825" s="10">
        <v>0.1033713</v>
      </c>
      <c r="F825" s="6">
        <f>(C825-C821)*627.509608030592</f>
        <v>9.9579499720191172E-2</v>
      </c>
      <c r="G825" s="6">
        <f>(C825+D825-C821-D821)*627.509608030592</f>
        <v>0.7210336399743672</v>
      </c>
      <c r="H825" s="6">
        <f>(C825+E825-C821-E821)*627.509608030592</f>
        <v>13.525260515223501</v>
      </c>
      <c r="I825" s="2"/>
      <c r="J825" s="2"/>
      <c r="K825" s="2"/>
      <c r="L825" s="2"/>
      <c r="M825" s="48"/>
      <c r="N825" s="11" t="s">
        <v>325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89"/>
      <c r="B826" s="2" t="s">
        <v>31</v>
      </c>
      <c r="C826" s="10">
        <v>-1062.74023958</v>
      </c>
      <c r="D826" s="10">
        <v>0.14277045999999999</v>
      </c>
      <c r="E826" s="10">
        <v>0.10010061000000001</v>
      </c>
      <c r="F826" s="6">
        <f>(C826-C821)*627.509608030592</f>
        <v>-58.778504954269664</v>
      </c>
      <c r="G826" s="6">
        <f>(C826+D826-C821-D821)*627.509608030592</f>
        <v>-57.875895134037528</v>
      </c>
      <c r="H826" s="6">
        <f>(C826+E826-C821-E821)*627.509608030592</f>
        <v>-47.405213338598465</v>
      </c>
      <c r="I826" s="2"/>
      <c r="J826" s="2"/>
      <c r="K826" s="2"/>
      <c r="L826" s="2"/>
      <c r="M826" s="48"/>
      <c r="N826" s="11" t="s">
        <v>326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89"/>
      <c r="B827" s="2" t="s">
        <v>33</v>
      </c>
      <c r="C827" s="4">
        <f t="shared" ref="C827:E827" si="137">C819+C820</f>
        <v>-1062.7346472500001</v>
      </c>
      <c r="D827" s="4">
        <f t="shared" si="137"/>
        <v>0.14206459999999999</v>
      </c>
      <c r="E827" s="4">
        <f t="shared" si="137"/>
        <v>8.2866259999999997E-2</v>
      </c>
      <c r="F827" s="6">
        <f>(C827-C821)*627.509608030592</f>
        <v>-55.269264148055036</v>
      </c>
      <c r="G827" s="6">
        <f>(C827+D827-C821-D821)*627.509608030592</f>
        <v>-54.809588259843274</v>
      </c>
      <c r="H827" s="6">
        <f>(C827+E827-C821-E821)*627.509608030592</f>
        <v>-54.710692745596496</v>
      </c>
      <c r="I827" s="2"/>
      <c r="J827" s="7"/>
      <c r="K827" s="2"/>
      <c r="L827" s="2"/>
      <c r="M827" s="4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4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84" t="s">
        <v>0</v>
      </c>
      <c r="B829" s="2" t="s">
        <v>1</v>
      </c>
      <c r="C829" s="3" t="s">
        <v>2</v>
      </c>
      <c r="D829" s="2" t="s">
        <v>3</v>
      </c>
      <c r="E829" s="2" t="s">
        <v>4</v>
      </c>
      <c r="F829" s="3" t="s">
        <v>439</v>
      </c>
      <c r="G829" s="3" t="s">
        <v>440</v>
      </c>
      <c r="H829" s="3" t="s">
        <v>441</v>
      </c>
      <c r="I829" s="3" t="s">
        <v>8</v>
      </c>
      <c r="J829" s="84" t="s">
        <v>9</v>
      </c>
      <c r="K829" s="84" t="s">
        <v>10</v>
      </c>
      <c r="L829" s="85" t="s">
        <v>11</v>
      </c>
      <c r="M829" s="3" t="s">
        <v>12</v>
      </c>
      <c r="N829" s="3" t="s">
        <v>13</v>
      </c>
      <c r="O829" s="2" t="s">
        <v>14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86">
        <v>26</v>
      </c>
      <c r="B830" s="3" t="s">
        <v>15</v>
      </c>
      <c r="C830" s="10">
        <v>-513.54301240548</v>
      </c>
      <c r="D830" s="10">
        <v>0.13473727999999999</v>
      </c>
      <c r="E830" s="10">
        <v>9.9635559999999998E-2</v>
      </c>
      <c r="F830" s="4"/>
      <c r="G830" s="4"/>
      <c r="H830" s="2"/>
      <c r="I830" s="3" t="s">
        <v>16</v>
      </c>
      <c r="J830" s="86" t="s">
        <v>619</v>
      </c>
      <c r="K830" s="84" t="s">
        <v>50</v>
      </c>
      <c r="L830" s="87" t="s">
        <v>429</v>
      </c>
      <c r="M830" s="111" t="s">
        <v>17</v>
      </c>
      <c r="N830" s="12" t="s">
        <v>204</v>
      </c>
      <c r="O830" s="11" t="s">
        <v>434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89"/>
      <c r="B831" s="3" t="s">
        <v>16</v>
      </c>
      <c r="C831" s="10">
        <v>-548.08817195353402</v>
      </c>
      <c r="D831" s="10">
        <v>6.5947799999999997E-3</v>
      </c>
      <c r="E831" s="10">
        <v>-1.7659439999999998E-2</v>
      </c>
      <c r="F831" s="4"/>
      <c r="G831" s="4"/>
      <c r="H831" s="4"/>
      <c r="I831" s="2"/>
      <c r="J831" s="2"/>
      <c r="K831" s="2"/>
      <c r="L831" s="2"/>
      <c r="M831" s="2"/>
      <c r="N831" s="90" t="s">
        <v>676</v>
      </c>
      <c r="O831" s="90" t="s">
        <v>653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89"/>
      <c r="B832" s="3" t="s">
        <v>21</v>
      </c>
      <c r="C832" s="10">
        <v>-513.63560852749299</v>
      </c>
      <c r="D832" s="10">
        <v>0.13546981999999999</v>
      </c>
      <c r="E832" s="10">
        <v>0.1005257</v>
      </c>
      <c r="F832" s="4"/>
      <c r="G832" s="4"/>
      <c r="H832" s="4"/>
      <c r="I832" s="2"/>
      <c r="J832" s="2"/>
      <c r="K832" s="2"/>
      <c r="L832" s="2"/>
      <c r="M832" s="2"/>
      <c r="N832" s="11" t="s">
        <v>207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89"/>
      <c r="B833" s="3" t="s">
        <v>22</v>
      </c>
      <c r="C833" s="4">
        <f t="shared" ref="C833:E833" si="138">C830+C831</f>
        <v>-1061.631184359014</v>
      </c>
      <c r="D833" s="4">
        <f t="shared" si="138"/>
        <v>0.14133205999999998</v>
      </c>
      <c r="E833" s="4">
        <f t="shared" si="138"/>
        <v>8.197612E-2</v>
      </c>
      <c r="F833" s="6">
        <f>(C833-C833)*627.509608030592</f>
        <v>0</v>
      </c>
      <c r="G833" s="6">
        <f>(C833+D833-C833-D833)*627.509608030592</f>
        <v>-2.0133925273762128E-11</v>
      </c>
      <c r="H833" s="6">
        <f>(C833+E833-C833-E833)*627.509608030592</f>
        <v>2.2424246358104446E-11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89"/>
      <c r="B834" s="2" t="s">
        <v>23</v>
      </c>
      <c r="C834" s="10">
        <v>-1061.6400612011801</v>
      </c>
      <c r="D834" s="10">
        <v>0.14252028</v>
      </c>
      <c r="E834" s="10">
        <v>0.10063014000000001</v>
      </c>
      <c r="F834" s="6">
        <f>(C834-C833)*627.509608030592</f>
        <v>-5.5703037481650295</v>
      </c>
      <c r="G834" s="6">
        <f>(C834+D834-C833-D833)*627.509608030592</f>
        <v>-4.82468428164887</v>
      </c>
      <c r="H834" s="6">
        <f>(C834+E834-C833-E833)*627.509608030592</f>
        <v>6.1352730302430523</v>
      </c>
      <c r="I834" s="2"/>
      <c r="J834" s="2"/>
      <c r="K834" s="2"/>
      <c r="L834" s="2"/>
      <c r="M834" s="2"/>
      <c r="N834" s="11" t="s">
        <v>208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89"/>
      <c r="B835" s="2" t="s">
        <v>25</v>
      </c>
      <c r="C835" s="10">
        <v>-1061.61910060168</v>
      </c>
      <c r="D835" s="10">
        <v>0.14274042000000001</v>
      </c>
      <c r="E835" s="10">
        <v>0.10322407</v>
      </c>
      <c r="F835" s="6">
        <f>(C835-C833)*627.509608030592</f>
        <v>7.5826738282199466</v>
      </c>
      <c r="G835" s="6">
        <f>(C835+D835-C833-D833)*627.509608030592</f>
        <v>8.4664332598544618</v>
      </c>
      <c r="H835" s="6">
        <f>(C835+E835-C833-E833)*627.509608030592</f>
        <v>20.915966604108633</v>
      </c>
      <c r="I835" s="2"/>
      <c r="J835" s="2"/>
      <c r="K835" s="2"/>
      <c r="L835" s="2"/>
      <c r="M835" s="2"/>
      <c r="N835" s="11" t="s">
        <v>209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89"/>
      <c r="B836" s="2" t="s">
        <v>27</v>
      </c>
      <c r="C836" s="10">
        <v>-1061.6647650967</v>
      </c>
      <c r="D836" s="13">
        <v>0.14502195000000001</v>
      </c>
      <c r="E836" s="13">
        <v>0.10666863</v>
      </c>
      <c r="F836" s="6">
        <f>(C836-C833)*627.509608030592</f>
        <v>-21.072235542689896</v>
      </c>
      <c r="G836" s="6">
        <f>(C836+D836-C833-D833)*627.509608030592</f>
        <v>-18.756794115113703</v>
      </c>
      <c r="H836" s="6">
        <f>(C836+E836-C833-E833)*627.509608030592</f>
        <v>-5.5774482712618205</v>
      </c>
      <c r="I836" s="2"/>
      <c r="J836" s="2"/>
      <c r="K836" s="2"/>
      <c r="L836" s="2"/>
      <c r="M836" s="2"/>
      <c r="N836" s="14" t="s">
        <v>210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89"/>
      <c r="B837" s="2" t="s">
        <v>29</v>
      </c>
      <c r="C837" s="10">
        <v>-1061.62051301062</v>
      </c>
      <c r="D837" s="10">
        <v>0.14232241000000001</v>
      </c>
      <c r="E837" s="10">
        <v>0.1033713</v>
      </c>
      <c r="F837" s="6">
        <f>(C837-C833)*627.509608030592</f>
        <v>6.6963736478758316</v>
      </c>
      <c r="G837" s="6">
        <f>(C837+D837-C833-D833)*627.509608030592</f>
        <v>7.3178277881300078</v>
      </c>
      <c r="H837" s="6">
        <f>(C837+E837-C833-E833)*627.509608030592</f>
        <v>20.122054663379142</v>
      </c>
      <c r="I837" s="2"/>
      <c r="J837" s="11"/>
      <c r="K837" s="2"/>
      <c r="L837" s="2"/>
      <c r="M837" s="2"/>
      <c r="N837" s="11" t="s">
        <v>211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89"/>
      <c r="B838" s="2" t="s">
        <v>31</v>
      </c>
      <c r="C838" s="10">
        <v>-1061.7281035568001</v>
      </c>
      <c r="D838" s="10">
        <v>0.14277045999999999</v>
      </c>
      <c r="E838" s="10">
        <v>0.10010061000000001</v>
      </c>
      <c r="F838" s="6">
        <f>(C838-C833)*627.509608030592</f>
        <v>-60.817727813372819</v>
      </c>
      <c r="G838" s="6">
        <f>(C838+D838-C833-D833)*627.509608030592</f>
        <v>-59.915117993140683</v>
      </c>
      <c r="H838" s="6">
        <f>(C838+E838-C833-E833)*627.509608030592</f>
        <v>-49.444436197701627</v>
      </c>
      <c r="I838" s="2"/>
      <c r="J838" s="11"/>
      <c r="K838" s="2"/>
      <c r="L838" s="2"/>
      <c r="M838" s="2"/>
      <c r="N838" s="11" t="s">
        <v>212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89"/>
      <c r="B839" s="2" t="s">
        <v>33</v>
      </c>
      <c r="C839" s="4">
        <f t="shared" ref="C839:E839" si="139">C831+C832</f>
        <v>-1061.723780481027</v>
      </c>
      <c r="D839" s="4">
        <f t="shared" si="139"/>
        <v>0.14206459999999999</v>
      </c>
      <c r="E839" s="4">
        <f t="shared" si="139"/>
        <v>8.2866259999999997E-2</v>
      </c>
      <c r="F839" s="6">
        <f>(C839-C833)*627.509608030592</f>
        <v>-58.104956229525513</v>
      </c>
      <c r="G839" s="6">
        <f>(C839+D839-C833-D833)*627.509608030592</f>
        <v>-57.645280341313743</v>
      </c>
      <c r="H839" s="6">
        <f>(C839+E839-C833-E833)*627.509608030592</f>
        <v>-57.546384827066966</v>
      </c>
      <c r="I839" s="2"/>
      <c r="J839" s="1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7"/>
      <c r="E840" s="7"/>
      <c r="F840" s="7"/>
      <c r="G840" s="7"/>
      <c r="H840" s="7"/>
      <c r="I840" s="7"/>
      <c r="J840" s="7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84" t="s">
        <v>0</v>
      </c>
      <c r="B841" s="2" t="s">
        <v>1</v>
      </c>
      <c r="C841" s="3" t="s">
        <v>2</v>
      </c>
      <c r="D841" s="2" t="s">
        <v>3</v>
      </c>
      <c r="E841" s="2" t="s">
        <v>4</v>
      </c>
      <c r="F841" s="3" t="s">
        <v>442</v>
      </c>
      <c r="G841" s="3" t="s">
        <v>443</v>
      </c>
      <c r="H841" s="3" t="s">
        <v>444</v>
      </c>
      <c r="I841" s="3" t="s">
        <v>8</v>
      </c>
      <c r="J841" s="84" t="s">
        <v>9</v>
      </c>
      <c r="K841" s="84" t="s">
        <v>10</v>
      </c>
      <c r="L841" s="85" t="s">
        <v>11</v>
      </c>
      <c r="M841" s="3" t="s">
        <v>12</v>
      </c>
      <c r="N841" s="3" t="s">
        <v>13</v>
      </c>
      <c r="O841" s="2" t="s">
        <v>14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86">
        <v>27</v>
      </c>
      <c r="B842" s="3" t="s">
        <v>15</v>
      </c>
      <c r="C842" s="10">
        <v>-514.06553756000005</v>
      </c>
      <c r="D842" s="10">
        <v>0.13464512000000001</v>
      </c>
      <c r="E842" s="10">
        <v>9.9270460000000005E-2</v>
      </c>
      <c r="F842" s="4"/>
      <c r="G842" s="4"/>
      <c r="H842" s="2"/>
      <c r="I842" s="3" t="s">
        <v>16</v>
      </c>
      <c r="J842" s="86" t="s">
        <v>591</v>
      </c>
      <c r="K842" s="86" t="s">
        <v>17</v>
      </c>
      <c r="L842" s="87" t="s">
        <v>445</v>
      </c>
      <c r="M842" s="111" t="s">
        <v>17</v>
      </c>
      <c r="N842" s="14" t="s">
        <v>221</v>
      </c>
      <c r="O842" s="88" t="s">
        <v>446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89"/>
      <c r="B843" s="3" t="s">
        <v>16</v>
      </c>
      <c r="C843" s="10">
        <v>-548.57119915999999</v>
      </c>
      <c r="D843" s="10">
        <v>6.6434099999999998E-3</v>
      </c>
      <c r="E843" s="10">
        <v>-1.760304E-2</v>
      </c>
      <c r="F843" s="4"/>
      <c r="G843" s="4"/>
      <c r="H843" s="4"/>
      <c r="I843" s="2"/>
      <c r="J843" s="2"/>
      <c r="K843" s="2"/>
      <c r="L843" s="2"/>
      <c r="M843" s="2"/>
      <c r="N843" s="87" t="s">
        <v>652</v>
      </c>
      <c r="O843" s="90" t="s">
        <v>653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89"/>
      <c r="B844" s="3" t="s">
        <v>21</v>
      </c>
      <c r="C844" s="10">
        <v>-514.15855828999997</v>
      </c>
      <c r="D844" s="10">
        <v>0.13557089</v>
      </c>
      <c r="E844" s="10">
        <v>0.10075882</v>
      </c>
      <c r="F844" s="4"/>
      <c r="G844" s="4"/>
      <c r="H844" s="4"/>
      <c r="I844" s="2"/>
      <c r="J844" s="2"/>
      <c r="K844" s="2"/>
      <c r="L844" s="2"/>
      <c r="M844" s="2"/>
      <c r="N844" s="11" t="s">
        <v>224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89"/>
      <c r="B845" s="3" t="s">
        <v>22</v>
      </c>
      <c r="C845" s="4">
        <f t="shared" ref="C845:E845" si="140">C842+C843</f>
        <v>-1062.63673672</v>
      </c>
      <c r="D845" s="4">
        <f t="shared" si="140"/>
        <v>0.14128853</v>
      </c>
      <c r="E845" s="4">
        <f t="shared" si="140"/>
        <v>8.1667420000000004E-2</v>
      </c>
      <c r="F845" s="6">
        <f>(C845-C845)*627.509608030592</f>
        <v>0</v>
      </c>
      <c r="G845" s="6">
        <f>(C845+D845-C845-D845)*627.509608030592</f>
        <v>6.9510809487529987E-11</v>
      </c>
      <c r="H845" s="6">
        <f>(C845+E845-C845-E845)*627.509608030592</f>
        <v>1.9254372309813178E-11</v>
      </c>
      <c r="I845" s="2"/>
      <c r="J845" s="2"/>
      <c r="K845" s="2"/>
      <c r="L845" s="2"/>
      <c r="M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89"/>
      <c r="B846" s="2" t="s">
        <v>23</v>
      </c>
      <c r="C846" s="10">
        <v>-1062.6483855900001</v>
      </c>
      <c r="D846" s="10">
        <v>0.14276486999999999</v>
      </c>
      <c r="E846" s="10">
        <v>0.10125075</v>
      </c>
      <c r="F846" s="6">
        <f>(C846-C845)*627.509608030592</f>
        <v>-7.309777847727279</v>
      </c>
      <c r="G846" s="6">
        <f>(C846+D846-C845-D845)*627.509608030592</f>
        <v>-6.3833603129668877</v>
      </c>
      <c r="H846" s="6">
        <f>(C846+E846-C845-E845)*627.509608030592</f>
        <v>4.9789498844831463</v>
      </c>
      <c r="I846" s="2"/>
      <c r="J846" s="11"/>
      <c r="K846" s="2"/>
      <c r="L846" s="2"/>
      <c r="M846" s="2"/>
      <c r="N846" s="11" t="s">
        <v>323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89"/>
      <c r="B847" s="2" t="s">
        <v>25</v>
      </c>
      <c r="C847" s="10">
        <v>-1062.63557341</v>
      </c>
      <c r="D847" s="10">
        <v>0.14264362</v>
      </c>
      <c r="E847" s="10">
        <v>0.10312668999999999</v>
      </c>
      <c r="F847" s="6">
        <f>(C847-C845)*627.509608030592</f>
        <v>0.72998820214198179</v>
      </c>
      <c r="G847" s="6">
        <f>(C847+D847-C845-D845)*627.509608030592</f>
        <v>1.5803201968532379</v>
      </c>
      <c r="H847" s="6">
        <f>(C847+E847-C845-E845)*627.509608030592</f>
        <v>14.195886308435547</v>
      </c>
      <c r="I847" s="2"/>
      <c r="J847" s="11"/>
      <c r="K847" s="2"/>
      <c r="L847" s="2"/>
      <c r="M847" s="2"/>
      <c r="N847" s="11" t="s">
        <v>324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89"/>
      <c r="B848" s="2" t="s">
        <v>27</v>
      </c>
      <c r="C848" s="13">
        <v>-1062.67513848</v>
      </c>
      <c r="D848" s="13">
        <v>0.14519968999999999</v>
      </c>
      <c r="E848" s="13">
        <v>0.10673185</v>
      </c>
      <c r="F848" s="6">
        <f>(C848-C845)*627.509608030592</f>
        <v>-24.097473365248746</v>
      </c>
      <c r="G848" s="6">
        <f>(C848+D848-C845-D845)*627.509608030592</f>
        <v>-21.643182886687029</v>
      </c>
      <c r="H848" s="6">
        <f>(C848+E848-C845-E845)*627.509608030592</f>
        <v>-8.3693027204635744</v>
      </c>
      <c r="I848" s="2"/>
      <c r="J848" s="11"/>
      <c r="K848" s="2"/>
      <c r="L848" s="2"/>
      <c r="M848" s="2"/>
      <c r="N848" s="11" t="s">
        <v>226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89"/>
      <c r="B849" s="2" t="s">
        <v>29</v>
      </c>
      <c r="C849" s="10">
        <v>-1062.6341816300001</v>
      </c>
      <c r="D849" s="10">
        <v>0.14202667999999999</v>
      </c>
      <c r="E849" s="10">
        <v>0.10291345</v>
      </c>
      <c r="F849" s="6">
        <f>(C849-C845)*627.509608030592</f>
        <v>1.6033435243747924</v>
      </c>
      <c r="G849" s="6">
        <f>(C849+D849-C845-D845)*627.509608030592</f>
        <v>2.066539741587627</v>
      </c>
      <c r="H849" s="6">
        <f>(C849+E849-C845-E845)*627.509608030592</f>
        <v>14.935431481855883</v>
      </c>
      <c r="I849" s="2"/>
      <c r="J849" s="2"/>
      <c r="K849" s="2"/>
      <c r="L849" s="2"/>
      <c r="M849" s="2"/>
      <c r="N849" s="11" t="s">
        <v>325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89"/>
      <c r="B850" s="2" t="s">
        <v>31</v>
      </c>
      <c r="C850" s="10">
        <v>-1062.7361273500001</v>
      </c>
      <c r="D850" s="10">
        <v>0.14308277999999999</v>
      </c>
      <c r="E850" s="10">
        <v>0.10053474</v>
      </c>
      <c r="F850" s="6">
        <f>(C850-C845)*627.509608030592</f>
        <v>-62.36857527322379</v>
      </c>
      <c r="G850" s="6">
        <f>(C850+D850-C845-D845)*627.509608030592</f>
        <v>-61.242666159023628</v>
      </c>
      <c r="H850" s="6">
        <f>(C850+E850-C845-E845)*627.509608030592</f>
        <v>-50.529150695400048</v>
      </c>
      <c r="I850" s="2"/>
      <c r="J850" s="2"/>
      <c r="K850" s="2"/>
      <c r="L850" s="2"/>
      <c r="M850" s="2"/>
      <c r="N850" s="11" t="s">
        <v>326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89"/>
      <c r="B851" s="2" t="s">
        <v>33</v>
      </c>
      <c r="C851" s="4">
        <f t="shared" ref="C851:E851" si="141">C843+C844</f>
        <v>-1062.7297574499999</v>
      </c>
      <c r="D851" s="4">
        <f t="shared" si="141"/>
        <v>0.14221429999999999</v>
      </c>
      <c r="E851" s="4">
        <f t="shared" si="141"/>
        <v>8.3155779999999999E-2</v>
      </c>
      <c r="F851" s="6">
        <f>(C851-C845)*627.509608030592</f>
        <v>-58.371401820898647</v>
      </c>
      <c r="G851" s="6">
        <f>(C851+D851-C845-D845)*627.509608030592</f>
        <v>-57.790472251086086</v>
      </c>
      <c r="H851" s="6">
        <f>(C851+E851-C845-E845)*627.509608030592</f>
        <v>-57.437441620709045</v>
      </c>
      <c r="I851" s="2"/>
      <c r="J851" s="7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84" t="s">
        <v>0</v>
      </c>
      <c r="B853" s="2" t="s">
        <v>1</v>
      </c>
      <c r="C853" s="3" t="s">
        <v>2</v>
      </c>
      <c r="D853" s="2" t="s">
        <v>3</v>
      </c>
      <c r="E853" s="2" t="s">
        <v>4</v>
      </c>
      <c r="F853" s="3" t="s">
        <v>447</v>
      </c>
      <c r="G853" s="3" t="s">
        <v>448</v>
      </c>
      <c r="H853" s="3" t="s">
        <v>449</v>
      </c>
      <c r="I853" s="3" t="s">
        <v>8</v>
      </c>
      <c r="J853" s="84" t="s">
        <v>9</v>
      </c>
      <c r="K853" s="84" t="s">
        <v>10</v>
      </c>
      <c r="L853" s="85" t="s">
        <v>11</v>
      </c>
      <c r="M853" s="3" t="s">
        <v>12</v>
      </c>
      <c r="N853" s="3" t="s">
        <v>13</v>
      </c>
      <c r="O853" s="2" t="s">
        <v>14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86">
        <v>27</v>
      </c>
      <c r="B854" s="3" t="s">
        <v>15</v>
      </c>
      <c r="C854" s="10">
        <v>-513.53655923804797</v>
      </c>
      <c r="D854" s="10">
        <v>0.13464512000000001</v>
      </c>
      <c r="E854" s="10">
        <v>9.9270460000000005E-2</v>
      </c>
      <c r="F854" s="4"/>
      <c r="G854" s="4"/>
      <c r="H854" s="2"/>
      <c r="I854" s="3" t="s">
        <v>16</v>
      </c>
      <c r="J854" s="87" t="s">
        <v>619</v>
      </c>
      <c r="K854" s="86" t="s">
        <v>17</v>
      </c>
      <c r="L854" s="87" t="s">
        <v>445</v>
      </c>
      <c r="M854" s="111" t="s">
        <v>17</v>
      </c>
      <c r="N854" s="12" t="s">
        <v>180</v>
      </c>
      <c r="O854" s="11" t="s">
        <v>434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89"/>
      <c r="B855" s="3" t="s">
        <v>16</v>
      </c>
      <c r="C855" s="10">
        <v>-548.08520285305201</v>
      </c>
      <c r="D855" s="10">
        <v>6.6434099999999998E-3</v>
      </c>
      <c r="E855" s="10">
        <v>-1.760304E-2</v>
      </c>
      <c r="F855" s="4"/>
      <c r="G855" s="4"/>
      <c r="H855" s="4"/>
      <c r="I855" s="2"/>
      <c r="J855" s="2"/>
      <c r="K855" s="2"/>
      <c r="L855" s="2"/>
      <c r="M855" s="48"/>
      <c r="N855" s="90" t="s">
        <v>659</v>
      </c>
      <c r="O855" s="90" t="s">
        <v>653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89"/>
      <c r="B856" s="3" t="s">
        <v>21</v>
      </c>
      <c r="C856" s="10">
        <v>-513.63375548454803</v>
      </c>
      <c r="D856" s="10">
        <v>0.13557089</v>
      </c>
      <c r="E856" s="10">
        <v>0.10075882</v>
      </c>
      <c r="F856" s="4"/>
      <c r="G856" s="4"/>
      <c r="H856" s="4"/>
      <c r="I856" s="2"/>
      <c r="J856" s="2"/>
      <c r="K856" s="2"/>
      <c r="L856" s="2"/>
      <c r="M856" s="48"/>
      <c r="N856" s="11" t="s">
        <v>183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89"/>
      <c r="B857" s="3" t="s">
        <v>22</v>
      </c>
      <c r="C857" s="4">
        <f t="shared" ref="C857:E857" si="142">C854+C855</f>
        <v>-1061.6217620911</v>
      </c>
      <c r="D857" s="4">
        <f t="shared" si="142"/>
        <v>0.14128853</v>
      </c>
      <c r="E857" s="4">
        <f t="shared" si="142"/>
        <v>8.1667420000000004E-2</v>
      </c>
      <c r="F857" s="6">
        <f>(C857-C857)*627.509608030592</f>
        <v>0</v>
      </c>
      <c r="G857" s="6">
        <f>(C857+D857-C857-D857)*627.509608030592</f>
        <v>6.9510809487529987E-11</v>
      </c>
      <c r="H857" s="6">
        <f>(C857+E857-C857-E857)*627.509608030592</f>
        <v>1.9254372309813178E-11</v>
      </c>
      <c r="I857" s="2"/>
      <c r="J857" s="2"/>
      <c r="K857" s="2"/>
      <c r="L857" s="2"/>
      <c r="M857" s="4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89"/>
      <c r="B858" s="2" t="s">
        <v>23</v>
      </c>
      <c r="C858" s="10">
        <v>-1061.6321879585601</v>
      </c>
      <c r="D858" s="10">
        <v>0.14276486999999999</v>
      </c>
      <c r="E858" s="10">
        <v>0.10125075</v>
      </c>
      <c r="F858" s="6">
        <f>(C858-C857)*627.509608030592</f>
        <v>-6.5423320032483439</v>
      </c>
      <c r="G858" s="6">
        <f>(C858+D858-C857-D857)*627.509608030592</f>
        <v>-5.6159144684879534</v>
      </c>
      <c r="H858" s="6">
        <f>(C858+E858-C857-E857)*627.509608030592</f>
        <v>5.7463957289620815</v>
      </c>
      <c r="I858" s="2"/>
      <c r="J858" s="11"/>
      <c r="K858" s="2"/>
      <c r="L858" s="2"/>
      <c r="M858" s="48"/>
      <c r="N858" s="11" t="s">
        <v>450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89"/>
      <c r="B859" s="2" t="s">
        <v>25</v>
      </c>
      <c r="C859" s="10">
        <v>-1061.61043336802</v>
      </c>
      <c r="D859" s="10">
        <v>0.14264362</v>
      </c>
      <c r="E859" s="10">
        <v>0.10312668999999999</v>
      </c>
      <c r="F859" s="6">
        <f>(C859-C857)*627.509608030592</f>
        <v>7.1088825793812003</v>
      </c>
      <c r="G859" s="6">
        <f>(C859+D859-C857-D857)*627.509608030592</f>
        <v>7.9592145740924565</v>
      </c>
      <c r="H859" s="6">
        <f>(C859+E859-C857-E857)*627.509608030592</f>
        <v>20.574780685674764</v>
      </c>
      <c r="I859" s="2"/>
      <c r="J859" s="2"/>
      <c r="K859" s="2"/>
      <c r="L859" s="2"/>
      <c r="M859" s="48"/>
      <c r="N859" s="11" t="s">
        <v>451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89"/>
      <c r="B860" s="2" t="s">
        <v>27</v>
      </c>
      <c r="C860" s="10">
        <v>-1061.6615223359399</v>
      </c>
      <c r="D860" s="13">
        <v>0.14519968999999999</v>
      </c>
      <c r="E860" s="13">
        <v>0.10673185</v>
      </c>
      <c r="F860" s="6">
        <f>(C860-C857)*627.509608030592</f>
        <v>-24.949935654719827</v>
      </c>
      <c r="G860" s="6">
        <f>(C860+D860-C857-D857)*627.509608030592</f>
        <v>-22.49564517615811</v>
      </c>
      <c r="H860" s="6">
        <f>(C860+E860-C857-E857)*627.509608030592</f>
        <v>-9.2217650099346553</v>
      </c>
      <c r="I860" s="2"/>
      <c r="J860" s="2"/>
      <c r="K860" s="2"/>
      <c r="L860" s="2"/>
      <c r="M860" s="83"/>
      <c r="N860" s="14" t="s">
        <v>452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89"/>
      <c r="B861" s="2" t="s">
        <v>29</v>
      </c>
      <c r="C861" s="10">
        <v>-1061.6092635769101</v>
      </c>
      <c r="D861" s="10">
        <v>0.14202667999999999</v>
      </c>
      <c r="E861" s="10">
        <v>0.10291345</v>
      </c>
      <c r="F861" s="6">
        <f>(C861-C857)*627.509608030592</f>
        <v>7.8429377402869846</v>
      </c>
      <c r="G861" s="6">
        <f>(C861+D861-C857-D857)*627.509608030592</f>
        <v>8.306133957499819</v>
      </c>
      <c r="H861" s="6">
        <f>(C861+E861-C857-E857)*627.509608030592</f>
        <v>21.175025697768074</v>
      </c>
      <c r="I861" s="2"/>
      <c r="J861" s="11"/>
      <c r="K861" s="2"/>
      <c r="L861" s="2"/>
      <c r="M861" s="48"/>
      <c r="N861" s="11" t="s">
        <v>453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89"/>
      <c r="B862" s="2" t="s">
        <v>31</v>
      </c>
      <c r="C862" s="10">
        <v>-1061.7251466636301</v>
      </c>
      <c r="D862" s="10">
        <v>0.14308277999999999</v>
      </c>
      <c r="E862" s="10">
        <v>0.10053474</v>
      </c>
      <c r="F862" s="6">
        <f>(C862-C857)*627.509608030592</f>
        <v>-64.874812584775526</v>
      </c>
      <c r="G862" s="6">
        <f>(C862+D862-C857-D857)*627.509608030592</f>
        <v>-63.748903470575371</v>
      </c>
      <c r="H862" s="6">
        <f>(C862+E862-C857-E857)*627.509608030592</f>
        <v>-53.035388006951798</v>
      </c>
      <c r="I862" s="2"/>
      <c r="J862" s="2"/>
      <c r="K862" s="2"/>
      <c r="L862" s="2"/>
      <c r="M862" s="48"/>
      <c r="N862" s="11" t="s">
        <v>454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89"/>
      <c r="B863" s="2" t="s">
        <v>33</v>
      </c>
      <c r="C863" s="4">
        <f t="shared" ref="C863:E863" si="143">C855+C856</f>
        <v>-1061.7189583376</v>
      </c>
      <c r="D863" s="4">
        <f t="shared" si="143"/>
        <v>0.14221429999999999</v>
      </c>
      <c r="E863" s="4">
        <f t="shared" si="143"/>
        <v>8.3155779999999999E-2</v>
      </c>
      <c r="F863" s="6">
        <f>(C863-C857)*627.509608030592</f>
        <v>-60.991578543298409</v>
      </c>
      <c r="G863" s="6">
        <f>(C863+D863-C857-D857)*627.509608030592</f>
        <v>-60.410648973485849</v>
      </c>
      <c r="H863" s="6">
        <f>(C863+E863-C857-E857)*627.509608030592</f>
        <v>-60.0576183431088</v>
      </c>
      <c r="I863" s="2"/>
      <c r="J863" s="7"/>
      <c r="K863" s="2"/>
      <c r="L863" s="2"/>
      <c r="M863" s="4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7"/>
      <c r="E864" s="7"/>
      <c r="F864" s="7"/>
      <c r="G864" s="7"/>
      <c r="H864" s="7"/>
      <c r="I864" s="7"/>
      <c r="J864" s="7"/>
      <c r="K864" s="2"/>
      <c r="L864" s="2"/>
      <c r="M864" s="4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84" t="s">
        <v>0</v>
      </c>
      <c r="B865" s="2" t="s">
        <v>1</v>
      </c>
      <c r="C865" s="3" t="s">
        <v>2</v>
      </c>
      <c r="D865" s="2" t="s">
        <v>3</v>
      </c>
      <c r="E865" s="2" t="s">
        <v>4</v>
      </c>
      <c r="F865" s="3" t="s">
        <v>455</v>
      </c>
      <c r="G865" s="3" t="s">
        <v>456</v>
      </c>
      <c r="H865" s="3" t="s">
        <v>457</v>
      </c>
      <c r="I865" s="3" t="s">
        <v>8</v>
      </c>
      <c r="J865" s="84" t="s">
        <v>9</v>
      </c>
      <c r="K865" s="84" t="s">
        <v>10</v>
      </c>
      <c r="L865" s="85" t="s">
        <v>11</v>
      </c>
      <c r="M865" s="3" t="s">
        <v>12</v>
      </c>
      <c r="N865" s="3" t="s">
        <v>13</v>
      </c>
      <c r="O865" s="2" t="s">
        <v>14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86">
        <v>28</v>
      </c>
      <c r="B866" s="3" t="s">
        <v>15</v>
      </c>
      <c r="C866" s="10">
        <v>-514.07119324999996</v>
      </c>
      <c r="D866" s="10">
        <v>0.13452855</v>
      </c>
      <c r="E866" s="10">
        <v>9.9346749999999998E-2</v>
      </c>
      <c r="F866" s="4"/>
      <c r="G866" s="4"/>
      <c r="H866" s="2"/>
      <c r="I866" s="3" t="s">
        <v>16</v>
      </c>
      <c r="J866" s="86" t="s">
        <v>591</v>
      </c>
      <c r="K866" s="84" t="s">
        <v>50</v>
      </c>
      <c r="L866" s="87" t="s">
        <v>445</v>
      </c>
      <c r="M866" s="111" t="s">
        <v>17</v>
      </c>
      <c r="N866" s="14" t="s">
        <v>221</v>
      </c>
      <c r="O866" s="88" t="s">
        <v>458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89"/>
      <c r="B867" s="3" t="s">
        <v>16</v>
      </c>
      <c r="C867" s="10">
        <v>-548.57426509000004</v>
      </c>
      <c r="D867" s="10">
        <v>6.5947799999999997E-3</v>
      </c>
      <c r="E867" s="10">
        <v>-1.7659439999999998E-2</v>
      </c>
      <c r="F867" s="4"/>
      <c r="G867" s="4"/>
      <c r="H867" s="4"/>
      <c r="I867" s="2"/>
      <c r="J867" s="2"/>
      <c r="K867" s="2"/>
      <c r="L867" s="2"/>
      <c r="M867" s="48"/>
      <c r="N867" s="87" t="s">
        <v>670</v>
      </c>
      <c r="O867" s="90" t="s">
        <v>653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89"/>
      <c r="B868" s="3" t="s">
        <v>21</v>
      </c>
      <c r="C868" s="10">
        <v>-514.16328426999996</v>
      </c>
      <c r="D868" s="10">
        <v>0.13540468999999999</v>
      </c>
      <c r="E868" s="10">
        <v>0.10059116</v>
      </c>
      <c r="F868" s="4"/>
      <c r="G868" s="4"/>
      <c r="H868" s="4"/>
      <c r="I868" s="2"/>
      <c r="J868" s="2"/>
      <c r="K868" s="2"/>
      <c r="L868" s="2"/>
      <c r="M868" s="48"/>
      <c r="N868" s="11" t="s">
        <v>224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89"/>
      <c r="B869" s="3" t="s">
        <v>22</v>
      </c>
      <c r="C869" s="4">
        <f t="shared" ref="C869:E869" si="144">C866+C867</f>
        <v>-1062.64545834</v>
      </c>
      <c r="D869" s="4">
        <f t="shared" si="144"/>
        <v>0.14112332999999999</v>
      </c>
      <c r="E869" s="4">
        <f t="shared" si="144"/>
        <v>8.1687309999999999E-2</v>
      </c>
      <c r="F869" s="6">
        <f>(C869-C869)*627.509608030592</f>
        <v>0</v>
      </c>
      <c r="G869" s="6">
        <f>(C869+D869-C869-D869)*627.509608030592</f>
        <v>1.7347222813725847E-11</v>
      </c>
      <c r="H869" s="6">
        <f>(C869+E869-C869-E869)*627.509608030592</f>
        <v>4.1539283544915811E-12</v>
      </c>
      <c r="I869" s="2"/>
      <c r="J869" s="2"/>
      <c r="K869" s="2"/>
      <c r="L869" s="2"/>
      <c r="M869" s="48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89"/>
      <c r="B870" s="2" t="s">
        <v>23</v>
      </c>
      <c r="C870" s="10">
        <v>-1062.65536277</v>
      </c>
      <c r="D870" s="10">
        <v>0.14246049999999999</v>
      </c>
      <c r="E870" s="10">
        <v>0.1006099</v>
      </c>
      <c r="F870" s="6">
        <f>(C870-C869)*627.509608030592</f>
        <v>-6.2151249870701752</v>
      </c>
      <c r="G870" s="6">
        <f>(C870+D870-C869-D869)*627.509608030592</f>
        <v>-5.37603796451865</v>
      </c>
      <c r="H870" s="6">
        <f>(C870+E870-C869-E869)*627.509608030592</f>
        <v>5.6589820468215777</v>
      </c>
      <c r="I870" s="2"/>
      <c r="J870" s="2"/>
      <c r="K870" s="2"/>
      <c r="L870" s="2"/>
      <c r="M870" s="48"/>
      <c r="N870" s="11" t="s">
        <v>323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89"/>
      <c r="B871" s="2" t="s">
        <v>25</v>
      </c>
      <c r="C871" s="10">
        <v>-1062.64271087</v>
      </c>
      <c r="D871" s="10">
        <v>0.14248553</v>
      </c>
      <c r="E871" s="10">
        <v>0.10319947</v>
      </c>
      <c r="F871" s="6">
        <f>(C871-C869)*627.509608030592</f>
        <v>1.7240638227953708</v>
      </c>
      <c r="G871" s="6">
        <f>(C871+D871-C869-D869)*627.509608030592</f>
        <v>2.5788574108112279</v>
      </c>
      <c r="H871" s="6">
        <f>(C871+E871-C869-E869)*627.509608030592</f>
        <v>15.223150912246528</v>
      </c>
      <c r="I871" s="2"/>
      <c r="J871" s="2"/>
      <c r="K871" s="2"/>
      <c r="L871" s="2"/>
      <c r="M871" s="48"/>
      <c r="N871" s="11" t="s">
        <v>324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89"/>
      <c r="B872" s="2" t="s">
        <v>27</v>
      </c>
      <c r="C872" s="13">
        <v>-1062.6816759400001</v>
      </c>
      <c r="D872" s="13">
        <v>0.14502708</v>
      </c>
      <c r="E872" s="13">
        <v>0.10667703000000001</v>
      </c>
      <c r="F872" s="6">
        <f>(C872-C869)*627.509608030592</f>
        <v>-22.726891979871514</v>
      </c>
      <c r="G872" s="6">
        <f>(C872+D872-C869-D869)*627.509608030592</f>
        <v>-20.277251347465111</v>
      </c>
      <c r="H872" s="6">
        <f>(C872+E872-C869-E869)*627.509608030592</f>
        <v>-7.0456025779395821</v>
      </c>
      <c r="I872" s="2"/>
      <c r="J872" s="2"/>
      <c r="K872" s="2"/>
      <c r="L872" s="2"/>
      <c r="M872" s="48"/>
      <c r="N872" s="11" t="s">
        <v>226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89"/>
      <c r="B873" s="2" t="s">
        <v>29</v>
      </c>
      <c r="C873" s="10">
        <v>-1062.6433723499999</v>
      </c>
      <c r="D873" s="10">
        <v>0.14186660000000001</v>
      </c>
      <c r="E873" s="10">
        <v>0.10272674</v>
      </c>
      <c r="F873" s="6">
        <f>(C873-C869)*627.509608030592</f>
        <v>1.3089787672988475</v>
      </c>
      <c r="G873" s="6">
        <f>(C873+D873-C869-D869)*627.509608030592</f>
        <v>1.775387833633109</v>
      </c>
      <c r="H873" s="6">
        <f>(C873+E873-C869-E869)*627.509608030592</f>
        <v>14.511423239773409</v>
      </c>
      <c r="I873" s="2"/>
      <c r="J873" s="2"/>
      <c r="K873" s="2"/>
      <c r="L873" s="2"/>
      <c r="M873" s="48"/>
      <c r="N873" s="11" t="s">
        <v>325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89"/>
      <c r="B874" s="2" t="s">
        <v>31</v>
      </c>
      <c r="C874" s="10">
        <v>-1062.7422450900001</v>
      </c>
      <c r="D874" s="10">
        <v>0.14271433</v>
      </c>
      <c r="E874" s="10">
        <v>9.9813219999999994E-2</v>
      </c>
      <c r="F874" s="6">
        <f>(C874-C869)*627.509608030592</f>
        <v>-60.734615555112669</v>
      </c>
      <c r="G874" s="6">
        <f>(C874+D874-C869-D869)*627.509608030592</f>
        <v>-59.736247768742402</v>
      </c>
      <c r="H874" s="6">
        <f>(C874+E874-C869-E869)*627.509608030592</f>
        <v>-49.360432875822873</v>
      </c>
      <c r="I874" s="2"/>
      <c r="J874" s="2"/>
      <c r="K874" s="2"/>
      <c r="L874" s="2"/>
      <c r="M874" s="48"/>
      <c r="N874" s="11" t="s">
        <v>326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89"/>
      <c r="B875" s="2" t="s">
        <v>33</v>
      </c>
      <c r="C875" s="4">
        <f t="shared" ref="C875:E875" si="145">C867+C868</f>
        <v>-1062.73754936</v>
      </c>
      <c r="D875" s="4">
        <f t="shared" si="145"/>
        <v>0.14199946999999999</v>
      </c>
      <c r="E875" s="4">
        <f t="shared" si="145"/>
        <v>8.293172E-2</v>
      </c>
      <c r="F875" s="6">
        <f>(C875-C869)*627.509608030592</f>
        <v>-57.787999863336161</v>
      </c>
      <c r="G875" s="6">
        <f>(C875+D875-C869-D869)*627.509608030592</f>
        <v>-57.238213595372947</v>
      </c>
      <c r="H875" s="6">
        <f>(C875+E875-C869-E869)*627.509608030592</f>
        <v>-57.007120631985956</v>
      </c>
      <c r="I875" s="2"/>
      <c r="J875" s="7"/>
      <c r="K875" s="2"/>
      <c r="L875" s="2"/>
      <c r="M875" s="4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4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84" t="s">
        <v>0</v>
      </c>
      <c r="B877" s="2" t="s">
        <v>1</v>
      </c>
      <c r="C877" s="3" t="s">
        <v>2</v>
      </c>
      <c r="D877" s="2" t="s">
        <v>3</v>
      </c>
      <c r="E877" s="2" t="s">
        <v>4</v>
      </c>
      <c r="F877" s="3" t="s">
        <v>459</v>
      </c>
      <c r="G877" s="3" t="s">
        <v>460</v>
      </c>
      <c r="H877" s="3" t="s">
        <v>461</v>
      </c>
      <c r="I877" s="3" t="s">
        <v>8</v>
      </c>
      <c r="J877" s="84" t="s">
        <v>9</v>
      </c>
      <c r="K877" s="84" t="s">
        <v>10</v>
      </c>
      <c r="L877" s="85" t="s">
        <v>11</v>
      </c>
      <c r="M877" s="3" t="s">
        <v>12</v>
      </c>
      <c r="N877" s="3" t="s">
        <v>13</v>
      </c>
      <c r="O877" s="2" t="s">
        <v>14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86">
        <v>28</v>
      </c>
      <c r="B878" s="3" t="s">
        <v>15</v>
      </c>
      <c r="C878" s="10">
        <v>-513.54258690838799</v>
      </c>
      <c r="D878" s="10">
        <v>0.13452855</v>
      </c>
      <c r="E878" s="10">
        <v>9.9346749999999998E-2</v>
      </c>
      <c r="F878" s="4"/>
      <c r="G878" s="4"/>
      <c r="H878" s="2"/>
      <c r="I878" s="3" t="s">
        <v>16</v>
      </c>
      <c r="J878" s="86" t="s">
        <v>619</v>
      </c>
      <c r="K878" s="84" t="s">
        <v>50</v>
      </c>
      <c r="L878" s="87" t="s">
        <v>445</v>
      </c>
      <c r="M878" s="111" t="s">
        <v>17</v>
      </c>
      <c r="N878" s="12" t="s">
        <v>180</v>
      </c>
      <c r="O878" s="11" t="s">
        <v>434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89"/>
      <c r="B879" s="3" t="s">
        <v>16</v>
      </c>
      <c r="C879" s="10">
        <v>-548.08817195353402</v>
      </c>
      <c r="D879" s="10">
        <v>6.5947799999999997E-3</v>
      </c>
      <c r="E879" s="10">
        <v>-1.7659439999999998E-2</v>
      </c>
      <c r="F879" s="4"/>
      <c r="G879" s="4"/>
      <c r="H879" s="4"/>
      <c r="I879" s="2"/>
      <c r="J879" s="2"/>
      <c r="K879" s="2"/>
      <c r="L879" s="2"/>
      <c r="M879" s="2"/>
      <c r="N879" s="90" t="s">
        <v>676</v>
      </c>
      <c r="O879" s="90" t="s">
        <v>653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89"/>
      <c r="B880" s="3" t="s">
        <v>21</v>
      </c>
      <c r="C880" s="10">
        <v>-513.63834979498904</v>
      </c>
      <c r="D880" s="10">
        <v>0.13540468999999999</v>
      </c>
      <c r="E880" s="10">
        <v>0.10059116</v>
      </c>
      <c r="F880" s="4"/>
      <c r="G880" s="4"/>
      <c r="H880" s="4"/>
      <c r="I880" s="2"/>
      <c r="J880" s="2"/>
      <c r="K880" s="2"/>
      <c r="L880" s="2"/>
      <c r="M880" s="2"/>
      <c r="N880" s="11" t="s">
        <v>183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89"/>
      <c r="B881" s="3" t="s">
        <v>22</v>
      </c>
      <c r="C881" s="4">
        <f t="shared" ref="C881:E881" si="146">C878+C879</f>
        <v>-1061.630758861922</v>
      </c>
      <c r="D881" s="4">
        <f t="shared" si="146"/>
        <v>0.14112332999999999</v>
      </c>
      <c r="E881" s="4">
        <f t="shared" si="146"/>
        <v>8.1687309999999999E-2</v>
      </c>
      <c r="F881" s="6">
        <f>(C881-C881)*627.509608030592</f>
        <v>0</v>
      </c>
      <c r="G881" s="6">
        <f>(C881+D881-C881-D881)*627.509608030592</f>
        <v>1.7347222813725847E-11</v>
      </c>
      <c r="H881" s="6">
        <f>(C881+E881-C881-E881)*627.509608030592</f>
        <v>4.1539283544915811E-12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89"/>
      <c r="B882" s="2" t="s">
        <v>23</v>
      </c>
      <c r="C882" s="10">
        <v>-1061.63900996753</v>
      </c>
      <c r="D882" s="10">
        <v>0.14246049999999999</v>
      </c>
      <c r="E882" s="10">
        <v>0.1006099</v>
      </c>
      <c r="F882" s="6">
        <f>(C882-C881)*627.509608030592</f>
        <v>-5.1776480458929521</v>
      </c>
      <c r="G882" s="6">
        <f>(C882+D882-C881-D881)*627.509608030592</f>
        <v>-4.3385610233414269</v>
      </c>
      <c r="H882" s="6">
        <f>(C882+E882-C881-E881)*627.509608030592</f>
        <v>6.6964589879988008</v>
      </c>
      <c r="I882" s="2"/>
      <c r="J882" s="2"/>
      <c r="K882" s="2"/>
      <c r="L882" s="2"/>
      <c r="M882" s="2"/>
      <c r="N882" s="11" t="s">
        <v>450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89"/>
      <c r="B883" s="2" t="s">
        <v>25</v>
      </c>
      <c r="C883" s="10">
        <v>-1061.61760432903</v>
      </c>
      <c r="D883" s="10">
        <v>0.14248553</v>
      </c>
      <c r="E883" s="10">
        <v>0.10319947</v>
      </c>
      <c r="F883" s="6">
        <f>(C883-C881)*627.509608030592</f>
        <v>8.254595778903937</v>
      </c>
      <c r="G883" s="6">
        <f>(C883+D883-C881-D881)*627.509608030592</f>
        <v>9.1093893669197943</v>
      </c>
      <c r="H883" s="6">
        <f>(C883+E883-C881-E881)*627.509608030592</f>
        <v>21.753682868355092</v>
      </c>
      <c r="I883" s="2"/>
      <c r="J883" s="11"/>
      <c r="K883" s="2"/>
      <c r="L883" s="2"/>
      <c r="M883" s="2"/>
      <c r="N883" s="15" t="s">
        <v>451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89"/>
      <c r="B884" s="2" t="s">
        <v>27</v>
      </c>
      <c r="C884" s="10">
        <v>-1061.6679029240499</v>
      </c>
      <c r="D884" s="13">
        <v>0.14502708</v>
      </c>
      <c r="E884" s="13">
        <v>0.10667703000000001</v>
      </c>
      <c r="F884" s="6">
        <f>(C884-C881)*627.509608030592</f>
        <v>-23.308255866565197</v>
      </c>
      <c r="G884" s="6">
        <f>(C884+D884-C881-D881)*627.509608030592</f>
        <v>-20.858615234158794</v>
      </c>
      <c r="H884" s="6">
        <f>(C884+E884-C881-E881)*627.509608030592</f>
        <v>-7.6269664646332656</v>
      </c>
      <c r="I884" s="2"/>
      <c r="J884" s="2"/>
      <c r="K884" s="2"/>
      <c r="L884" s="2"/>
      <c r="M884" s="2"/>
      <c r="N884" s="14" t="s">
        <v>452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89"/>
      <c r="B885" s="2" t="s">
        <v>29</v>
      </c>
      <c r="C885" s="10">
        <v>-1061.61766900986</v>
      </c>
      <c r="D885" s="10">
        <v>0.14186660000000001</v>
      </c>
      <c r="E885" s="10">
        <v>0.10272674</v>
      </c>
      <c r="F885" s="6">
        <f>(C885-C881)*627.509608030592</f>
        <v>8.2140079365831387</v>
      </c>
      <c r="G885" s="6">
        <f>(C885+D885-C881-D881)*627.509608030592</f>
        <v>8.6804170029173999</v>
      </c>
      <c r="H885" s="6">
        <f>(C885+E885-C881-E881)*627.509608030592</f>
        <v>21.416452409057701</v>
      </c>
      <c r="I885" s="2"/>
      <c r="J885" s="11"/>
      <c r="K885" s="2"/>
      <c r="L885" s="2"/>
      <c r="M885" s="2"/>
      <c r="N885" s="15" t="s">
        <v>453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89"/>
      <c r="B886" s="2" t="s">
        <v>31</v>
      </c>
      <c r="C886" s="10">
        <v>-1061.73100637015</v>
      </c>
      <c r="D886" s="10">
        <v>0.14271433</v>
      </c>
      <c r="E886" s="10">
        <v>9.9813219999999994E-2</v>
      </c>
      <c r="F886" s="6">
        <f>(C886-C881)*627.509608030592</f>
        <v>-62.906274594192261</v>
      </c>
      <c r="G886" s="6">
        <f>(C886+D886-C881-D881)*627.509608030592</f>
        <v>-61.907906807821995</v>
      </c>
      <c r="H886" s="6">
        <f>(C886+E886-C881-E881)*627.509608030592</f>
        <v>-51.532091914902466</v>
      </c>
      <c r="I886" s="2"/>
      <c r="J886" s="11"/>
      <c r="K886" s="2"/>
      <c r="L886" s="2"/>
      <c r="M886" s="2"/>
      <c r="N886" s="11" t="s">
        <v>454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89"/>
      <c r="B887" s="2" t="s">
        <v>33</v>
      </c>
      <c r="C887" s="4">
        <f t="shared" ref="C887:E887" si="147">C879+C880</f>
        <v>-1061.7265217485231</v>
      </c>
      <c r="D887" s="4">
        <f t="shared" si="147"/>
        <v>0.14199946999999999</v>
      </c>
      <c r="E887" s="4">
        <f t="shared" si="147"/>
        <v>8.293172E-2</v>
      </c>
      <c r="F887" s="6">
        <f>(C887-C881)*627.509608030592</f>
        <v>-60.092131434903493</v>
      </c>
      <c r="G887" s="6">
        <f>(C887+D887-C881-D881)*627.509608030592</f>
        <v>-59.542345166940272</v>
      </c>
      <c r="H887" s="6">
        <f>(C887+E887-C881-E881)*627.509608030592</f>
        <v>-59.311252203553281</v>
      </c>
      <c r="I887" s="2"/>
      <c r="J887" s="1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7"/>
      <c r="E888" s="7"/>
      <c r="F888" s="7"/>
      <c r="G888" s="7"/>
      <c r="H888" s="7"/>
      <c r="I888" s="7"/>
      <c r="J888" s="7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84" t="s">
        <v>0</v>
      </c>
      <c r="B889" s="2" t="s">
        <v>1</v>
      </c>
      <c r="C889" s="3" t="s">
        <v>2</v>
      </c>
      <c r="D889" s="2" t="s">
        <v>3</v>
      </c>
      <c r="E889" s="2" t="s">
        <v>4</v>
      </c>
      <c r="F889" s="3" t="s">
        <v>462</v>
      </c>
      <c r="G889" s="3" t="s">
        <v>463</v>
      </c>
      <c r="H889" s="3" t="s">
        <v>464</v>
      </c>
      <c r="I889" s="3" t="s">
        <v>8</v>
      </c>
      <c r="J889" s="84" t="s">
        <v>9</v>
      </c>
      <c r="K889" s="84" t="s">
        <v>10</v>
      </c>
      <c r="L889" s="85" t="s">
        <v>11</v>
      </c>
      <c r="M889" s="3" t="s">
        <v>12</v>
      </c>
      <c r="N889" s="3" t="s">
        <v>13</v>
      </c>
      <c r="O889" s="2" t="s">
        <v>14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86">
        <v>29</v>
      </c>
      <c r="B890" s="3" t="s">
        <v>15</v>
      </c>
      <c r="C890" s="10">
        <v>-514.06684723000001</v>
      </c>
      <c r="D890" s="10">
        <v>0.13476999000000001</v>
      </c>
      <c r="E890" s="10">
        <v>9.9614789999999995E-2</v>
      </c>
      <c r="F890" s="4"/>
      <c r="G890" s="4"/>
      <c r="H890" s="2"/>
      <c r="I890" s="3" t="s">
        <v>16</v>
      </c>
      <c r="J890" s="86" t="s">
        <v>591</v>
      </c>
      <c r="K890" s="86" t="s">
        <v>17</v>
      </c>
      <c r="L890" s="87" t="s">
        <v>465</v>
      </c>
      <c r="M890" s="111" t="s">
        <v>17</v>
      </c>
      <c r="N890" s="14" t="s">
        <v>221</v>
      </c>
      <c r="O890" s="14" t="s">
        <v>466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89"/>
      <c r="B891" s="3" t="s">
        <v>16</v>
      </c>
      <c r="C891" s="10">
        <v>-548.57119915999999</v>
      </c>
      <c r="D891" s="10">
        <v>6.6434099999999998E-3</v>
      </c>
      <c r="E891" s="10">
        <v>-1.760304E-2</v>
      </c>
      <c r="F891" s="4"/>
      <c r="G891" s="4"/>
      <c r="H891" s="4"/>
      <c r="I891" s="2"/>
      <c r="J891" s="2"/>
      <c r="K891" s="2"/>
      <c r="L891" s="2"/>
      <c r="M891" s="2"/>
      <c r="N891" s="87" t="s">
        <v>652</v>
      </c>
      <c r="O891" s="90" t="s">
        <v>653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89"/>
      <c r="B892" s="3" t="s">
        <v>21</v>
      </c>
      <c r="C892" s="10">
        <v>-514.15751968999996</v>
      </c>
      <c r="D892" s="10">
        <v>0.13546938</v>
      </c>
      <c r="E892" s="10">
        <v>0.10061711</v>
      </c>
      <c r="F892" s="4"/>
      <c r="G892" s="4"/>
      <c r="H892" s="4"/>
      <c r="I892" s="2"/>
      <c r="J892" s="2"/>
      <c r="K892" s="2"/>
      <c r="L892" s="2"/>
      <c r="M892" s="2"/>
      <c r="N892" s="11" t="s">
        <v>224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89"/>
      <c r="B893" s="3" t="s">
        <v>22</v>
      </c>
      <c r="C893" s="4">
        <f t="shared" ref="C893:E893" si="148">C890+C891</f>
        <v>-1062.63804639</v>
      </c>
      <c r="D893" s="4">
        <f t="shared" si="148"/>
        <v>0.14141339999999999</v>
      </c>
      <c r="E893" s="4">
        <f t="shared" si="148"/>
        <v>8.2011749999999994E-2</v>
      </c>
      <c r="F893" s="6">
        <f>(C893-C893)*627.509608030592</f>
        <v>0</v>
      </c>
      <c r="G893" s="6">
        <f>(C893+D893-C893-D893)*627.509608030592</f>
        <v>-5.0561232759283274E-11</v>
      </c>
      <c r="H893" s="6">
        <f>(C893+E893-C893-E893)*627.509608030592</f>
        <v>-4.7722279628121312E-12</v>
      </c>
      <c r="I893" s="2"/>
      <c r="J893" s="2"/>
      <c r="K893" s="2"/>
      <c r="L893" s="2"/>
      <c r="M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89"/>
      <c r="B894" s="2" t="s">
        <v>23</v>
      </c>
      <c r="C894" s="10">
        <v>-1062.6503247400001</v>
      </c>
      <c r="D894" s="10">
        <v>0.14277996000000001</v>
      </c>
      <c r="E894" s="10">
        <v>0.10119928</v>
      </c>
      <c r="F894" s="6">
        <f>(C894-C893)*627.509608030592</f>
        <v>-7.7047825958175213</v>
      </c>
      <c r="G894" s="6">
        <f>(C894+D894-C893-D893)*627.509608030592</f>
        <v>-6.8472530658056918</v>
      </c>
      <c r="H894" s="6">
        <f>(C894+E894-C893-E893)*627.509608030592</f>
        <v>4.3355768335239189</v>
      </c>
      <c r="I894" s="2"/>
      <c r="J894" s="11"/>
      <c r="K894" s="2"/>
      <c r="L894" s="2"/>
      <c r="M894" s="2"/>
      <c r="N894" s="11" t="s">
        <v>323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89"/>
      <c r="B895" s="2" t="s">
        <v>25</v>
      </c>
      <c r="C895" s="10">
        <v>-1062.63850669</v>
      </c>
      <c r="D895" s="10">
        <v>0.14279586999999999</v>
      </c>
      <c r="E895" s="10">
        <v>0.10348817</v>
      </c>
      <c r="F895" s="6">
        <f>(C895-C893)*627.509608030592</f>
        <v>-0.28884267256775364</v>
      </c>
      <c r="G895" s="6">
        <f>(C895+D895-C893-D893)*627.509608030592</f>
        <v>0.57867053530903245</v>
      </c>
      <c r="H895" s="6">
        <f>(C895+E895-C893-E893)*627.509608030592</f>
        <v>13.187817223527246</v>
      </c>
      <c r="I895" s="2"/>
      <c r="J895" s="11"/>
      <c r="K895" s="2"/>
      <c r="L895" s="2"/>
      <c r="M895" s="2"/>
      <c r="N895" s="11" t="s">
        <v>324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89"/>
      <c r="B896" s="2" t="s">
        <v>27</v>
      </c>
      <c r="C896" s="13">
        <v>-1062.6774897499999</v>
      </c>
      <c r="D896" s="13">
        <v>0.14527570000000001</v>
      </c>
      <c r="E896" s="13">
        <v>0.10693825999999999</v>
      </c>
      <c r="F896" s="6">
        <f>(C896-C893)*627.509608030592</f>
        <v>-24.751087372978272</v>
      </c>
      <c r="G896" s="6">
        <f>(C896+D896-C893-D893)*627.509608030592</f>
        <v>-22.327457013909019</v>
      </c>
      <c r="H896" s="6">
        <f>(C896+E896-C893-E893)*627.509608030592</f>
        <v>-9.1094628532409274</v>
      </c>
      <c r="I896" s="2"/>
      <c r="J896" s="11"/>
      <c r="K896" s="2"/>
      <c r="L896" s="2"/>
      <c r="M896" s="2"/>
      <c r="N896" s="11" t="s">
        <v>226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89"/>
      <c r="B897" s="2" t="s">
        <v>29</v>
      </c>
      <c r="C897" s="10">
        <v>-1062.6390841</v>
      </c>
      <c r="D897" s="10">
        <v>0.14243040000000001</v>
      </c>
      <c r="E897" s="10">
        <v>0.10343268</v>
      </c>
      <c r="F897" s="6">
        <f>(C897-C893)*627.509608030592</f>
        <v>-0.65117299534404205</v>
      </c>
      <c r="G897" s="6">
        <f>(C897+D897-C893-D893)*627.509608030592</f>
        <v>-1.2995723997923555E-2</v>
      </c>
      <c r="H897" s="6">
        <f>(C897+E897-C893-E893)*627.509608030592</f>
        <v>12.790666392587237</v>
      </c>
      <c r="I897" s="2"/>
      <c r="J897" s="2"/>
      <c r="K897" s="2"/>
      <c r="L897" s="2"/>
      <c r="M897" s="2"/>
      <c r="N897" s="11" t="s">
        <v>325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89"/>
      <c r="B898" s="2" t="s">
        <v>31</v>
      </c>
      <c r="C898" s="10">
        <v>-1062.73574848</v>
      </c>
      <c r="D898" s="10">
        <v>0.14312163</v>
      </c>
      <c r="E898" s="10">
        <v>0.10089632</v>
      </c>
      <c r="F898" s="6">
        <f>(C898-C893)*627.509608030592</f>
        <v>-61.309000199659771</v>
      </c>
      <c r="G898" s="6">
        <f>(C898+D898-C893-D893)*627.509608030592</f>
        <v>-60.23706946193618</v>
      </c>
      <c r="H898" s="6">
        <f>(C898+E898-C893-E893)*627.509608030592</f>
        <v>-49.458751081166696</v>
      </c>
      <c r="I898" s="2"/>
      <c r="J898" s="2"/>
      <c r="K898" s="2"/>
      <c r="L898" s="2"/>
      <c r="M898" s="2"/>
      <c r="N898" s="11" t="s">
        <v>326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89"/>
      <c r="B899" s="2" t="s">
        <v>33</v>
      </c>
      <c r="C899" s="4">
        <f t="shared" ref="C899:E899" si="149">C891+C892</f>
        <v>-1062.72871885</v>
      </c>
      <c r="D899" s="4">
        <f t="shared" si="149"/>
        <v>0.14211278999999999</v>
      </c>
      <c r="E899" s="4">
        <f t="shared" si="149"/>
        <v>8.3014069999999995E-2</v>
      </c>
      <c r="F899" s="6">
        <f>(C899-C893)*627.509608030592</f>
        <v>-56.897839833738566</v>
      </c>
      <c r="G899" s="6">
        <f>(C899+D899-C893-D893)*627.509608030592</f>
        <v>-56.458965888943148</v>
      </c>
      <c r="H899" s="6">
        <f>(C899+E899-C893-E893)*627.509608030592</f>
        <v>-56.26887440342351</v>
      </c>
      <c r="I899" s="2"/>
      <c r="J899" s="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84" t="s">
        <v>0</v>
      </c>
      <c r="B901" s="2" t="s">
        <v>1</v>
      </c>
      <c r="C901" s="3" t="s">
        <v>2</v>
      </c>
      <c r="D901" s="2" t="s">
        <v>3</v>
      </c>
      <c r="E901" s="2" t="s">
        <v>4</v>
      </c>
      <c r="F901" s="3" t="s">
        <v>467</v>
      </c>
      <c r="G901" s="3" t="s">
        <v>468</v>
      </c>
      <c r="H901" s="3" t="s">
        <v>469</v>
      </c>
      <c r="I901" s="3" t="s">
        <v>8</v>
      </c>
      <c r="J901" s="84" t="s">
        <v>9</v>
      </c>
      <c r="K901" s="84" t="s">
        <v>10</v>
      </c>
      <c r="L901" s="85" t="s">
        <v>11</v>
      </c>
      <c r="M901" s="3" t="s">
        <v>12</v>
      </c>
      <c r="N901" s="3" t="s">
        <v>13</v>
      </c>
      <c r="O901" s="2" t="s">
        <v>14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86">
        <v>29</v>
      </c>
      <c r="B902" s="3" t="s">
        <v>15</v>
      </c>
      <c r="C902" s="10">
        <v>-513.53749302106496</v>
      </c>
      <c r="D902" s="10">
        <v>0.13476999000000001</v>
      </c>
      <c r="E902" s="10">
        <v>9.9614789999999995E-2</v>
      </c>
      <c r="F902" s="4"/>
      <c r="G902" s="4"/>
      <c r="H902" s="2"/>
      <c r="I902" s="3" t="s">
        <v>16</v>
      </c>
      <c r="J902" s="87" t="s">
        <v>619</v>
      </c>
      <c r="K902" s="86" t="s">
        <v>17</v>
      </c>
      <c r="L902" s="87" t="s">
        <v>465</v>
      </c>
      <c r="M902" s="111" t="s">
        <v>17</v>
      </c>
      <c r="N902" s="12" t="s">
        <v>180</v>
      </c>
      <c r="O902" s="11" t="s">
        <v>434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89"/>
      <c r="B903" s="3" t="s">
        <v>16</v>
      </c>
      <c r="C903" s="10">
        <v>-548.08520285305201</v>
      </c>
      <c r="D903" s="10">
        <v>6.6434099999999998E-3</v>
      </c>
      <c r="E903" s="10">
        <v>-1.760304E-2</v>
      </c>
      <c r="F903" s="4"/>
      <c r="G903" s="4"/>
      <c r="H903" s="4"/>
      <c r="I903" s="2"/>
      <c r="J903" s="2"/>
      <c r="K903" s="2"/>
      <c r="L903" s="2"/>
      <c r="M903" s="48"/>
      <c r="N903" s="90" t="s">
        <v>659</v>
      </c>
      <c r="O903" s="90" t="s">
        <v>653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89"/>
      <c r="B904" s="3" t="s">
        <v>21</v>
      </c>
      <c r="C904" s="10">
        <v>-513.632695454996</v>
      </c>
      <c r="D904" s="10">
        <v>0.13546938</v>
      </c>
      <c r="E904" s="10">
        <v>0.10061711</v>
      </c>
      <c r="F904" s="4"/>
      <c r="G904" s="4"/>
      <c r="H904" s="4"/>
      <c r="I904" s="2"/>
      <c r="J904" s="2"/>
      <c r="K904" s="2"/>
      <c r="L904" s="2"/>
      <c r="M904" s="48"/>
      <c r="N904" s="11" t="s">
        <v>183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89"/>
      <c r="B905" s="3" t="s">
        <v>22</v>
      </c>
      <c r="C905" s="4">
        <f t="shared" ref="C905:E905" si="150">C902+C903</f>
        <v>-1061.622695874117</v>
      </c>
      <c r="D905" s="4">
        <f t="shared" si="150"/>
        <v>0.14141339999999999</v>
      </c>
      <c r="E905" s="4">
        <f t="shared" si="150"/>
        <v>8.2011749999999994E-2</v>
      </c>
      <c r="F905" s="6">
        <f>(C905-C905)*627.509608030592</f>
        <v>0</v>
      </c>
      <c r="G905" s="6">
        <f>(C905+D905-C905-D905)*627.509608030592</f>
        <v>-5.0561232759283274E-11</v>
      </c>
      <c r="H905" s="6">
        <f>(C905+E905-C905-E905)*627.509608030592</f>
        <v>-4.7722279628121312E-12</v>
      </c>
      <c r="I905" s="2"/>
      <c r="J905" s="2"/>
      <c r="K905" s="2"/>
      <c r="L905" s="2"/>
      <c r="M905" s="4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89"/>
      <c r="B906" s="2" t="s">
        <v>23</v>
      </c>
      <c r="C906" s="10">
        <v>-1061.6334748771401</v>
      </c>
      <c r="D906" s="10">
        <v>0.14277996000000001</v>
      </c>
      <c r="E906" s="10">
        <v>0.10119928</v>
      </c>
      <c r="F906" s="6">
        <f>(C906-C905)*627.509608030592</f>
        <v>-6.7639279619968296</v>
      </c>
      <c r="G906" s="6">
        <f>(C906+D906-C905-D905)*627.509608030592</f>
        <v>-5.906398431985</v>
      </c>
      <c r="H906" s="6">
        <f>(C906+E906-C905-E905)*627.509608030592</f>
        <v>5.2764314673446107</v>
      </c>
      <c r="I906" s="2"/>
      <c r="J906" s="2"/>
      <c r="K906" s="2"/>
      <c r="L906" s="2"/>
      <c r="M906" s="48"/>
      <c r="N906" s="11" t="s">
        <v>450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89"/>
      <c r="B907" s="2" t="s">
        <v>25</v>
      </c>
      <c r="C907" s="10">
        <v>-1061.6129774087799</v>
      </c>
      <c r="D907" s="10">
        <v>0.14279586999999999</v>
      </c>
      <c r="E907" s="10">
        <v>0.10348817</v>
      </c>
      <c r="F907" s="6">
        <f>(C907-C905)*627.509608030592</f>
        <v>6.098430374325706</v>
      </c>
      <c r="G907" s="6">
        <f>(C907+D907-C905-D905)*627.509608030592</f>
        <v>6.9659435822024918</v>
      </c>
      <c r="H907" s="6">
        <f>(C907+E907-C905-E905)*627.509608030592</f>
        <v>19.575090270420706</v>
      </c>
      <c r="I907" s="2"/>
      <c r="J907" s="2"/>
      <c r="K907" s="2"/>
      <c r="L907" s="2"/>
      <c r="M907" s="48"/>
      <c r="N907" s="11" t="s">
        <v>451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89"/>
      <c r="B908" s="2" t="s">
        <v>27</v>
      </c>
      <c r="C908" s="10">
        <v>-1061.6635513230101</v>
      </c>
      <c r="D908" s="13">
        <v>0.14527570000000001</v>
      </c>
      <c r="E908" s="13">
        <v>0.10693825999999999</v>
      </c>
      <c r="F908" s="6">
        <f>(C908-C905)*627.509608030592</f>
        <v>-25.637186720839296</v>
      </c>
      <c r="G908" s="6">
        <f>(C908+D908-C905-D905)*627.509608030592</f>
        <v>-23.213556361770042</v>
      </c>
      <c r="H908" s="6">
        <f>(C908+E908-C905-E905)*627.509608030592</f>
        <v>-9.9955622011019489</v>
      </c>
      <c r="I908" s="2"/>
      <c r="J908" s="2"/>
      <c r="K908" s="2"/>
      <c r="L908" s="2"/>
      <c r="M908" s="83"/>
      <c r="N908" s="14" t="s">
        <v>470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89"/>
      <c r="B909" s="2" t="s">
        <v>29</v>
      </c>
      <c r="C909" s="10">
        <v>-1061.61305823936</v>
      </c>
      <c r="D909" s="10">
        <v>0.14243040000000001</v>
      </c>
      <c r="E909" s="10">
        <v>0.10343268</v>
      </c>
      <c r="F909" s="6">
        <f>(C909-C905)*627.509608030592</f>
        <v>6.0477084086616362</v>
      </c>
      <c r="G909" s="6">
        <f>(C909+D909-C905-D905)*627.509608030592</f>
        <v>6.6858856800077548</v>
      </c>
      <c r="H909" s="6">
        <f>(C909+E909-C905-E905)*627.509608030592</f>
        <v>19.489547796592916</v>
      </c>
      <c r="I909" s="2"/>
      <c r="J909" s="11"/>
      <c r="K909" s="2"/>
      <c r="L909" s="2"/>
      <c r="M909" s="48"/>
      <c r="N909" s="11" t="s">
        <v>453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89"/>
      <c r="B910" s="2" t="s">
        <v>31</v>
      </c>
      <c r="C910" s="10">
        <v>-1061.7237255208699</v>
      </c>
      <c r="D910" s="10">
        <v>0.14312163</v>
      </c>
      <c r="E910" s="10">
        <v>0.10089632</v>
      </c>
      <c r="F910" s="6">
        <f>(C910-C905)*627.509608030592</f>
        <v>-63.397074033429753</v>
      </c>
      <c r="G910" s="6">
        <f>(C910+D910-C905-D905)*627.509608030592</f>
        <v>-62.325143295706162</v>
      </c>
      <c r="H910" s="6">
        <f>(C910+E910-C905-E905)*627.509608030592</f>
        <v>-51.546824914936686</v>
      </c>
      <c r="I910" s="2"/>
      <c r="J910" s="2"/>
      <c r="K910" s="2"/>
      <c r="L910" s="2"/>
      <c r="M910" s="48"/>
      <c r="N910" s="11" t="s">
        <v>454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89"/>
      <c r="B911" s="2" t="s">
        <v>33</v>
      </c>
      <c r="C911" s="4">
        <f t="shared" ref="C911:E911" si="151">C903+C904</f>
        <v>-1061.717898308048</v>
      </c>
      <c r="D911" s="4">
        <f t="shared" si="151"/>
        <v>0.14211278999999999</v>
      </c>
      <c r="E911" s="4">
        <f t="shared" si="151"/>
        <v>8.3014069999999995E-2</v>
      </c>
      <c r="F911" s="6">
        <f>(C911-C905)*627.509608030592</f>
        <v>-59.740441999622448</v>
      </c>
      <c r="G911" s="6">
        <f>(C911+D911-C905-D905)*627.509608030592</f>
        <v>-59.301568054827037</v>
      </c>
      <c r="H911" s="6">
        <f>(C911+E911-C905-E905)*627.509608030592</f>
        <v>-59.111476569307392</v>
      </c>
      <c r="I911" s="2"/>
      <c r="J911" s="7"/>
      <c r="K911" s="2"/>
      <c r="L911" s="2"/>
      <c r="M911" s="4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7"/>
      <c r="E912" s="7"/>
      <c r="F912" s="7"/>
      <c r="G912" s="7"/>
      <c r="H912" s="7"/>
      <c r="I912" s="7"/>
      <c r="J912" s="7"/>
      <c r="K912" s="2"/>
      <c r="L912" s="2"/>
      <c r="M912" s="4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84" t="s">
        <v>0</v>
      </c>
      <c r="B913" s="2" t="s">
        <v>1</v>
      </c>
      <c r="C913" s="3" t="s">
        <v>2</v>
      </c>
      <c r="D913" s="2" t="s">
        <v>3</v>
      </c>
      <c r="E913" s="2" t="s">
        <v>4</v>
      </c>
      <c r="F913" s="3" t="s">
        <v>471</v>
      </c>
      <c r="G913" s="3" t="s">
        <v>472</v>
      </c>
      <c r="H913" s="3" t="s">
        <v>473</v>
      </c>
      <c r="I913" s="3" t="s">
        <v>8</v>
      </c>
      <c r="J913" s="84" t="s">
        <v>9</v>
      </c>
      <c r="K913" s="84" t="s">
        <v>10</v>
      </c>
      <c r="L913" s="85" t="s">
        <v>11</v>
      </c>
      <c r="M913" s="3" t="s">
        <v>12</v>
      </c>
      <c r="N913" s="3" t="s">
        <v>13</v>
      </c>
      <c r="O913" s="2" t="s">
        <v>14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86">
        <v>30</v>
      </c>
      <c r="B914" s="3" t="s">
        <v>15</v>
      </c>
      <c r="C914" s="10">
        <v>-514.07289838999998</v>
      </c>
      <c r="D914" s="10">
        <v>0.13466049999999999</v>
      </c>
      <c r="E914" s="10">
        <v>9.9654560000000003E-2</v>
      </c>
      <c r="F914" s="4"/>
      <c r="G914" s="4"/>
      <c r="H914" s="2"/>
      <c r="I914" s="3" t="s">
        <v>16</v>
      </c>
      <c r="J914" s="86" t="s">
        <v>591</v>
      </c>
      <c r="K914" s="84" t="s">
        <v>50</v>
      </c>
      <c r="L914" s="87" t="s">
        <v>465</v>
      </c>
      <c r="M914" s="111" t="s">
        <v>17</v>
      </c>
      <c r="N914" s="14" t="s">
        <v>221</v>
      </c>
      <c r="O914" s="14" t="s">
        <v>466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89"/>
      <c r="B915" s="3" t="s">
        <v>16</v>
      </c>
      <c r="C915" s="10">
        <v>-548.57426509000004</v>
      </c>
      <c r="D915" s="10">
        <v>6.5947799999999997E-3</v>
      </c>
      <c r="E915" s="10">
        <v>-1.7659439999999998E-2</v>
      </c>
      <c r="F915" s="4"/>
      <c r="G915" s="4"/>
      <c r="H915" s="4"/>
      <c r="I915" s="2"/>
      <c r="J915" s="2"/>
      <c r="K915" s="2"/>
      <c r="L915" s="2"/>
      <c r="M915" s="48"/>
      <c r="N915" s="87" t="s">
        <v>670</v>
      </c>
      <c r="O915" s="90" t="s">
        <v>653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89"/>
      <c r="B916" s="3" t="s">
        <v>21</v>
      </c>
      <c r="C916" s="10">
        <v>-514.16238987999998</v>
      </c>
      <c r="D916" s="10">
        <v>0.13531612000000001</v>
      </c>
      <c r="E916" s="10">
        <v>0.10046635</v>
      </c>
      <c r="F916" s="4"/>
      <c r="G916" s="4"/>
      <c r="H916" s="4"/>
      <c r="I916" s="2"/>
      <c r="J916" s="2"/>
      <c r="K916" s="2"/>
      <c r="L916" s="2"/>
      <c r="M916" s="48"/>
      <c r="N916" s="11" t="s">
        <v>224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89"/>
      <c r="B917" s="3" t="s">
        <v>22</v>
      </c>
      <c r="C917" s="4">
        <f t="shared" ref="C917:E917" si="152">C914+C915</f>
        <v>-1062.64716348</v>
      </c>
      <c r="D917" s="4">
        <f t="shared" si="152"/>
        <v>0.14125527999999998</v>
      </c>
      <c r="E917" s="4">
        <f t="shared" si="152"/>
        <v>8.1995120000000005E-2</v>
      </c>
      <c r="F917" s="6">
        <f>(C917-C917)*627.509608030592</f>
        <v>0</v>
      </c>
      <c r="G917" s="6">
        <f>(C917+D917-C917-D917)*627.509608030592</f>
        <v>-2.6473673370344669E-12</v>
      </c>
      <c r="H917" s="6">
        <f>(C917+E917-C917-E917)*627.509608030592</f>
        <v>6.3658734321453794E-11</v>
      </c>
      <c r="I917" s="2"/>
      <c r="J917" s="2"/>
      <c r="K917" s="2"/>
      <c r="L917" s="2"/>
      <c r="M917" s="48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89"/>
      <c r="B918" s="2" t="s">
        <v>23</v>
      </c>
      <c r="C918" s="10">
        <v>-1062.6576672399999</v>
      </c>
      <c r="D918" s="10">
        <v>0.14245279</v>
      </c>
      <c r="E918" s="10">
        <v>0.10035197999999999</v>
      </c>
      <c r="F918" s="6">
        <f>(C918-C917)*627.509608030592</f>
        <v>-6.5912103203798162</v>
      </c>
      <c r="G918" s="6">
        <f>(C918+D918-C917-D917)*627.509608030592</f>
        <v>-5.8397612896001432</v>
      </c>
      <c r="H918" s="6">
        <f>(C918+E918-C917-E917)*627.509608030592</f>
        <v>4.9278957028386454</v>
      </c>
      <c r="I918" s="2"/>
      <c r="J918" s="2"/>
      <c r="K918" s="2"/>
      <c r="L918" s="2"/>
      <c r="M918" s="48"/>
      <c r="N918" s="11" t="s">
        <v>323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89"/>
      <c r="B919" s="2" t="s">
        <v>25</v>
      </c>
      <c r="C919" s="10">
        <v>-1062.64683653</v>
      </c>
      <c r="D919" s="10">
        <v>0.14267856000000001</v>
      </c>
      <c r="E919" s="10">
        <v>0.10328967</v>
      </c>
      <c r="F919" s="6">
        <f>(C919-C917)*627.509608030592</f>
        <v>0.20516426637335988</v>
      </c>
      <c r="G919" s="6">
        <f>(C919+D919-C917-D917)*627.509608030592</f>
        <v>1.0982861412422509</v>
      </c>
      <c r="H919" s="6">
        <f>(C919+E919-C917-E917)*627.509608030592</f>
        <v>13.567698990120626</v>
      </c>
      <c r="I919" s="2"/>
      <c r="J919" s="2"/>
      <c r="K919" s="2"/>
      <c r="L919" s="2"/>
      <c r="M919" s="48"/>
      <c r="N919" s="11" t="s">
        <v>324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89"/>
      <c r="B920" s="2" t="s">
        <v>27</v>
      </c>
      <c r="C920" s="13">
        <v>-1062.6842717500001</v>
      </c>
      <c r="D920" s="13">
        <v>0.14505185000000001</v>
      </c>
      <c r="E920" s="13">
        <v>0.10665408</v>
      </c>
      <c r="F920" s="6">
        <f>(C920-C917)*627.509608030592</f>
        <v>-23.285795962449701</v>
      </c>
      <c r="G920" s="6">
        <f>(C920+D920-C917-D917)*627.509608030592</f>
        <v>-20.903411809843433</v>
      </c>
      <c r="H920" s="6">
        <f>(C920+E920-C917-E917)*627.509608030592</f>
        <v>-7.8120616384086423</v>
      </c>
      <c r="I920" s="2"/>
      <c r="J920" s="2"/>
      <c r="K920" s="2"/>
      <c r="L920" s="2"/>
      <c r="M920" s="48"/>
      <c r="N920" s="11" t="s">
        <v>226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89"/>
      <c r="B921" s="2" t="s">
        <v>29</v>
      </c>
      <c r="C921" s="10">
        <v>-1062.6492058599999</v>
      </c>
      <c r="D921" s="10">
        <v>0.14234431</v>
      </c>
      <c r="E921" s="10">
        <v>0.10339395999999999</v>
      </c>
      <c r="F921" s="6">
        <f>(C921-C917)*627.509608030592</f>
        <v>-1.2816130731997841</v>
      </c>
      <c r="G921" s="6">
        <f>(C921+D921-C917-D917)*627.509608030592</f>
        <v>-0.59823628476710522</v>
      </c>
      <c r="H921" s="6">
        <f>(C921+E921-C917-E917)*627.509608030592</f>
        <v>12.146364627477244</v>
      </c>
      <c r="I921" s="2"/>
      <c r="J921" s="2"/>
      <c r="K921" s="2"/>
      <c r="L921" s="2"/>
      <c r="M921" s="48"/>
      <c r="N921" s="11" t="s">
        <v>325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89"/>
      <c r="B922" s="2" t="s">
        <v>31</v>
      </c>
      <c r="C922" s="10">
        <v>-1062.74241179</v>
      </c>
      <c r="D922" s="10">
        <v>0.14284976999999999</v>
      </c>
      <c r="E922" s="10">
        <v>0.10067777999999999</v>
      </c>
      <c r="F922" s="6">
        <f>(C922-C917)*627.509608030592</f>
        <v>-59.76922967366886</v>
      </c>
      <c r="G922" s="6">
        <f>(C922+D922-C917-D917)*627.509608030592</f>
        <v>-58.768671878690071</v>
      </c>
      <c r="H922" s="6">
        <f>(C922+E922-C917-E917)*627.509608030592</f>
        <v>-48.045681020056676</v>
      </c>
      <c r="I922" s="2"/>
      <c r="J922" s="2"/>
      <c r="K922" s="2"/>
      <c r="L922" s="2"/>
      <c r="M922" s="48"/>
      <c r="N922" s="11" t="s">
        <v>326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89"/>
      <c r="B923" s="2" t="s">
        <v>33</v>
      </c>
      <c r="C923" s="4">
        <f t="shared" ref="C923:E923" si="153">C915+C916</f>
        <v>-1062.73665497</v>
      </c>
      <c r="D923" s="4">
        <f t="shared" si="153"/>
        <v>0.14191090000000001</v>
      </c>
      <c r="E923" s="4">
        <f t="shared" si="153"/>
        <v>8.2806909999999997E-2</v>
      </c>
      <c r="F923" s="6">
        <f>(C923-C917)*627.509608030592</f>
        <v>-56.156769811973852</v>
      </c>
      <c r="G923" s="6">
        <f>(C923+D923-C917-D917)*627.509608030592</f>
        <v>-55.745361962703839</v>
      </c>
      <c r="H923" s="6">
        <f>(C923+E923-C917-E917)*627.509608030592</f>
        <v>-55.647363787242583</v>
      </c>
      <c r="I923" s="2"/>
      <c r="J923" s="7"/>
      <c r="K923" s="2"/>
      <c r="L923" s="2"/>
      <c r="M923" s="4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4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84" t="s">
        <v>0</v>
      </c>
      <c r="B925" s="2" t="s">
        <v>1</v>
      </c>
      <c r="C925" s="3" t="s">
        <v>2</v>
      </c>
      <c r="D925" s="2" t="s">
        <v>3</v>
      </c>
      <c r="E925" s="2" t="s">
        <v>4</v>
      </c>
      <c r="F925" s="3" t="s">
        <v>474</v>
      </c>
      <c r="G925" s="3" t="s">
        <v>475</v>
      </c>
      <c r="H925" s="3" t="s">
        <v>476</v>
      </c>
      <c r="I925" s="3" t="s">
        <v>8</v>
      </c>
      <c r="J925" s="84" t="s">
        <v>9</v>
      </c>
      <c r="K925" s="84" t="s">
        <v>10</v>
      </c>
      <c r="L925" s="85" t="s">
        <v>11</v>
      </c>
      <c r="M925" s="3" t="s">
        <v>12</v>
      </c>
      <c r="N925" s="3" t="s">
        <v>13</v>
      </c>
      <c r="O925" s="2" t="s">
        <v>14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86">
        <v>30</v>
      </c>
      <c r="B926" s="3" t="s">
        <v>15</v>
      </c>
      <c r="C926" s="10">
        <v>-513.543855203421</v>
      </c>
      <c r="D926" s="10">
        <v>0.13466049999999999</v>
      </c>
      <c r="E926" s="10">
        <v>9.9654560000000003E-2</v>
      </c>
      <c r="F926" s="4"/>
      <c r="G926" s="4"/>
      <c r="H926" s="2"/>
      <c r="I926" s="3" t="s">
        <v>16</v>
      </c>
      <c r="J926" s="86" t="s">
        <v>619</v>
      </c>
      <c r="K926" s="84" t="s">
        <v>50</v>
      </c>
      <c r="L926" s="87" t="s">
        <v>465</v>
      </c>
      <c r="M926" s="111" t="s">
        <v>17</v>
      </c>
      <c r="N926" s="12" t="s">
        <v>477</v>
      </c>
      <c r="O926" s="11" t="s">
        <v>434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89"/>
      <c r="B927" s="3" t="s">
        <v>16</v>
      </c>
      <c r="C927" s="10">
        <v>-548.08817195353402</v>
      </c>
      <c r="D927" s="10">
        <v>6.5947799999999997E-3</v>
      </c>
      <c r="E927" s="10">
        <v>-1.7659439999999998E-2</v>
      </c>
      <c r="F927" s="4"/>
      <c r="G927" s="4"/>
      <c r="H927" s="4"/>
      <c r="I927" s="2"/>
      <c r="J927" s="2"/>
      <c r="K927" s="2"/>
      <c r="L927" s="2"/>
      <c r="M927" s="2"/>
      <c r="N927" s="90" t="s">
        <v>676</v>
      </c>
      <c r="O927" s="90" t="s">
        <v>653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89"/>
      <c r="B928" s="3" t="s">
        <v>21</v>
      </c>
      <c r="C928" s="10">
        <v>-513.63730590376099</v>
      </c>
      <c r="D928" s="10">
        <v>0.13531612000000001</v>
      </c>
      <c r="E928" s="10">
        <v>0.10046635</v>
      </c>
      <c r="F928" s="4"/>
      <c r="G928" s="4"/>
      <c r="H928" s="4"/>
      <c r="I928" s="2"/>
      <c r="J928" s="2"/>
      <c r="K928" s="2"/>
      <c r="L928" s="2"/>
      <c r="M928" s="2"/>
      <c r="N928" s="11" t="s">
        <v>478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89"/>
      <c r="B929" s="3" t="s">
        <v>22</v>
      </c>
      <c r="C929" s="4">
        <f t="shared" ref="C929:E929" si="154">C926+C927</f>
        <v>-1061.632027156955</v>
      </c>
      <c r="D929" s="4">
        <f t="shared" si="154"/>
        <v>0.14125527999999998</v>
      </c>
      <c r="E929" s="4">
        <f t="shared" si="154"/>
        <v>8.1995120000000005E-2</v>
      </c>
      <c r="F929" s="6">
        <f>(C929-C929)*627.509608030592</f>
        <v>0</v>
      </c>
      <c r="G929" s="6">
        <f>(C929+D929-C929-D929)*627.509608030592</f>
        <v>-2.6473673370344669E-12</v>
      </c>
      <c r="H929" s="6">
        <f>(C929+E929-C929-E929)*627.509608030592</f>
        <v>6.3658734321453794E-11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89"/>
      <c r="B930" s="2" t="s">
        <v>23</v>
      </c>
      <c r="C930" s="10">
        <v>-1061.64067612083</v>
      </c>
      <c r="D930" s="10">
        <v>0.14245279</v>
      </c>
      <c r="E930" s="10">
        <v>0.10035197999999999</v>
      </c>
      <c r="F930" s="6">
        <f>(C930-C929)*627.509608030592</f>
        <v>-5.42730793105655</v>
      </c>
      <c r="G930" s="6">
        <f>(C930+D930-C929-D929)*627.509608030592</f>
        <v>-4.6758589002768778</v>
      </c>
      <c r="H930" s="6">
        <f>(C930+E930-C929-E929)*627.509608030592</f>
        <v>6.0917980921619117</v>
      </c>
      <c r="I930" s="2"/>
      <c r="J930" s="2"/>
      <c r="K930" s="2"/>
      <c r="L930" s="2"/>
      <c r="M930" s="2"/>
      <c r="N930" s="11" t="s">
        <v>479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89"/>
      <c r="B931" s="2" t="s">
        <v>25</v>
      </c>
      <c r="C931" s="10">
        <v>-1061.62114610649</v>
      </c>
      <c r="D931" s="10">
        <v>0.14267856000000001</v>
      </c>
      <c r="E931" s="10">
        <v>0.10328967</v>
      </c>
      <c r="F931" s="6">
        <f>(C931-C929)*627.509608030592</f>
        <v>6.827963712290364</v>
      </c>
      <c r="G931" s="6">
        <f>(C931+D931-C929-D929)*627.509608030592</f>
        <v>7.7210855871592559</v>
      </c>
      <c r="H931" s="6">
        <f>(C931+E931-C929-E929)*627.509608030592</f>
        <v>20.190498436037629</v>
      </c>
      <c r="I931" s="2"/>
      <c r="J931" s="2"/>
      <c r="K931" s="2"/>
      <c r="L931" s="2"/>
      <c r="M931" s="2"/>
      <c r="N931" s="11" t="s">
        <v>480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89"/>
      <c r="B932" s="2" t="s">
        <v>27</v>
      </c>
      <c r="C932" s="10">
        <v>-1061.6701744975101</v>
      </c>
      <c r="D932" s="13">
        <v>0.14505185000000001</v>
      </c>
      <c r="E932" s="13">
        <v>0.10665408</v>
      </c>
      <c r="F932" s="6">
        <f>(C932-C929)*627.509608030592</f>
        <v>-23.937822719104108</v>
      </c>
      <c r="G932" s="6">
        <f>(C932+D932-C929-D929)*627.509608030592</f>
        <v>-21.555438566497845</v>
      </c>
      <c r="H932" s="6">
        <f>(C932+E932-C929-E929)*627.509608030592</f>
        <v>-8.4640883950630528</v>
      </c>
      <c r="I932" s="2"/>
      <c r="J932" s="2"/>
      <c r="K932" s="2"/>
      <c r="L932" s="2"/>
      <c r="M932" s="2"/>
      <c r="N932" s="14" t="s">
        <v>481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89"/>
      <c r="B933" s="2" t="s">
        <v>29</v>
      </c>
      <c r="C933" s="10">
        <v>-1061.6223512152601</v>
      </c>
      <c r="D933" s="10">
        <v>0.14234431</v>
      </c>
      <c r="E933" s="10">
        <v>0.10339395999999999</v>
      </c>
      <c r="F933" s="6">
        <f>(C933-C929)*627.509608030592</f>
        <v>6.0717463803077329</v>
      </c>
      <c r="G933" s="6">
        <f>(C933+D933-C929-D929)*627.509608030592</f>
        <v>6.7551231687404121</v>
      </c>
      <c r="H933" s="6">
        <f>(C933+E933-C929-E929)*627.509608030592</f>
        <v>19.499724080984763</v>
      </c>
      <c r="I933" s="2"/>
      <c r="J933" s="11"/>
      <c r="K933" s="2"/>
      <c r="L933" s="2"/>
      <c r="M933" s="2"/>
      <c r="N933" s="11" t="s">
        <v>482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89"/>
      <c r="B934" s="2" t="s">
        <v>31</v>
      </c>
      <c r="C934" s="10">
        <v>-1061.7298140464</v>
      </c>
      <c r="D934" s="10">
        <v>0.14284976999999999</v>
      </c>
      <c r="E934" s="10">
        <v>0.10067777999999999</v>
      </c>
      <c r="F934" s="6">
        <f>(C934-C929)*627.509608030592</f>
        <v>-61.362212666120712</v>
      </c>
      <c r="G934" s="6">
        <f>(C934+D934-C929-D929)*627.509608030592</f>
        <v>-60.36165487114193</v>
      </c>
      <c r="H934" s="6">
        <f>(C934+E934-C929-E929)*627.509608030592</f>
        <v>-49.638664012508535</v>
      </c>
      <c r="I934" s="2"/>
      <c r="J934" s="11"/>
      <c r="K934" s="2"/>
      <c r="L934" s="2"/>
      <c r="M934" s="2"/>
      <c r="N934" s="11" t="s">
        <v>483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89"/>
      <c r="B935" s="2" t="s">
        <v>33</v>
      </c>
      <c r="C935" s="4">
        <f t="shared" ref="C935:E935" si="155">C927+C928</f>
        <v>-1061.7254778572951</v>
      </c>
      <c r="D935" s="4">
        <f t="shared" si="155"/>
        <v>0.14191090000000001</v>
      </c>
      <c r="E935" s="4">
        <f t="shared" si="155"/>
        <v>8.2806909999999997E-2</v>
      </c>
      <c r="F935" s="6">
        <f>(C935-C929)*627.509608030592</f>
        <v>-58.641212340600141</v>
      </c>
      <c r="G935" s="6">
        <f>(C935+D935-C929-D929)*627.509608030592</f>
        <v>-58.229804491330128</v>
      </c>
      <c r="H935" s="6">
        <f>(C935+E935-C929-E929)*627.509608030592</f>
        <v>-58.131806315868872</v>
      </c>
      <c r="I935" s="2"/>
      <c r="J935" s="16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91" t="s">
        <v>484</v>
      </c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 t="s">
        <v>0</v>
      </c>
      <c r="B937" s="2" t="s">
        <v>1</v>
      </c>
      <c r="C937" s="48" t="s">
        <v>2</v>
      </c>
      <c r="D937" s="2" t="s">
        <v>3</v>
      </c>
      <c r="E937" s="2" t="s">
        <v>4</v>
      </c>
      <c r="F937" s="49" t="s">
        <v>485</v>
      </c>
      <c r="G937" s="49" t="s">
        <v>486</v>
      </c>
      <c r="H937" s="49" t="s">
        <v>487</v>
      </c>
      <c r="I937" s="50" t="s">
        <v>8</v>
      </c>
      <c r="J937" s="1" t="s">
        <v>9</v>
      </c>
      <c r="K937" s="1" t="s">
        <v>10</v>
      </c>
      <c r="L937" s="50" t="s">
        <v>11</v>
      </c>
      <c r="M937" s="49" t="s">
        <v>12</v>
      </c>
      <c r="N937" s="48" t="s">
        <v>13</v>
      </c>
      <c r="O937" s="2" t="s">
        <v>14</v>
      </c>
      <c r="P937" s="49"/>
      <c r="Q937" s="49"/>
      <c r="R937" s="49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51">
        <v>31</v>
      </c>
      <c r="B938" s="52" t="s">
        <v>15</v>
      </c>
      <c r="C938" s="58">
        <v>-399.56007490000002</v>
      </c>
      <c r="D938" s="92">
        <v>0.10243977999999999</v>
      </c>
      <c r="E938" s="58">
        <v>7.0128389999999999E-2</v>
      </c>
      <c r="F938" s="93"/>
      <c r="G938" s="93"/>
      <c r="H938" s="93"/>
      <c r="I938" s="55" t="s">
        <v>488</v>
      </c>
      <c r="J938" s="55" t="s">
        <v>591</v>
      </c>
      <c r="K938" s="55" t="s">
        <v>17</v>
      </c>
      <c r="L938" s="55" t="s">
        <v>17</v>
      </c>
      <c r="M938" s="14" t="s">
        <v>17</v>
      </c>
      <c r="N938" s="57" t="s">
        <v>620</v>
      </c>
      <c r="O938" s="59" t="s">
        <v>621</v>
      </c>
      <c r="P938" s="49"/>
      <c r="Q938" s="49"/>
      <c r="R938" s="49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50"/>
      <c r="B939" s="52" t="s">
        <v>488</v>
      </c>
      <c r="C939" s="53">
        <v>-2551.910269</v>
      </c>
      <c r="D939" s="53">
        <v>5.1895099999999996E-3</v>
      </c>
      <c r="E939" s="53">
        <v>-2.0440739999999999E-2</v>
      </c>
      <c r="F939" s="93"/>
      <c r="G939" s="93"/>
      <c r="H939" s="93"/>
      <c r="I939" s="54"/>
      <c r="J939" s="54"/>
      <c r="K939" s="54"/>
      <c r="L939" s="54"/>
      <c r="M939" s="54"/>
      <c r="N939" s="59" t="s">
        <v>489</v>
      </c>
      <c r="O939" s="56" t="s">
        <v>490</v>
      </c>
      <c r="P939" s="49"/>
      <c r="Q939" s="49"/>
      <c r="R939" s="49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50"/>
      <c r="B940" s="52" t="s">
        <v>21</v>
      </c>
      <c r="C940" s="53">
        <v>-399.65283360000001</v>
      </c>
      <c r="D940" s="53">
        <v>0.10338355</v>
      </c>
      <c r="E940" s="58">
        <v>7.155939E-2</v>
      </c>
      <c r="F940" s="93"/>
      <c r="G940" s="93"/>
      <c r="H940" s="93"/>
      <c r="I940" s="54"/>
      <c r="J940" s="54"/>
      <c r="K940" s="54"/>
      <c r="L940" s="54"/>
      <c r="M940" s="54"/>
      <c r="N940" s="57" t="s">
        <v>623</v>
      </c>
      <c r="O940" s="57" t="s">
        <v>621</v>
      </c>
      <c r="P940" s="49"/>
      <c r="Q940" s="49"/>
      <c r="R940" s="49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50"/>
      <c r="B941" s="52" t="s">
        <v>22</v>
      </c>
      <c r="C941" s="53">
        <v>-2951.4703439999998</v>
      </c>
      <c r="D941" s="53">
        <v>0.10762929</v>
      </c>
      <c r="E941" s="53">
        <v>4.968765E-2</v>
      </c>
      <c r="F941" s="94">
        <v>0</v>
      </c>
      <c r="G941" s="94">
        <v>0</v>
      </c>
      <c r="H941" s="94">
        <v>0</v>
      </c>
      <c r="I941" s="54"/>
      <c r="J941" s="54"/>
      <c r="K941" s="54"/>
      <c r="L941" s="54"/>
      <c r="M941" s="54"/>
      <c r="N941" s="59"/>
      <c r="O941" s="59"/>
      <c r="P941" s="49"/>
      <c r="Q941" s="49"/>
      <c r="R941" s="49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50"/>
      <c r="B942" s="52" t="s">
        <v>23</v>
      </c>
      <c r="C942" s="53">
        <v>-2951.4866529999999</v>
      </c>
      <c r="D942" s="53">
        <v>0.10912727999999999</v>
      </c>
      <c r="E942" s="53">
        <v>6.9782419999999998E-2</v>
      </c>
      <c r="F942" s="94">
        <v>-10.23434973</v>
      </c>
      <c r="G942" s="94">
        <v>-9.2943475269999993</v>
      </c>
      <c r="H942" s="94">
        <v>2.3752992939999999</v>
      </c>
      <c r="I942" s="54"/>
      <c r="J942" s="54"/>
      <c r="K942" s="54"/>
      <c r="L942" s="54"/>
      <c r="M942" s="54"/>
      <c r="N942" s="59" t="s">
        <v>491</v>
      </c>
      <c r="O942" s="95" t="s">
        <v>490</v>
      </c>
      <c r="P942" s="49"/>
      <c r="Q942" s="49"/>
      <c r="R942" s="49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50"/>
      <c r="B943" s="52" t="s">
        <v>25</v>
      </c>
      <c r="C943" s="53">
        <v>-2951.4816369999999</v>
      </c>
      <c r="D943" s="53">
        <v>0.1088988</v>
      </c>
      <c r="E943" s="53">
        <v>7.1301760000000006E-2</v>
      </c>
      <c r="F943" s="94">
        <v>-7.0867596580000001</v>
      </c>
      <c r="G943" s="94">
        <v>-6.2901307070000003</v>
      </c>
      <c r="H943" s="94">
        <v>6.4762888939999996</v>
      </c>
      <c r="I943" s="54"/>
      <c r="J943" s="54"/>
      <c r="K943" s="54"/>
      <c r="L943" s="54"/>
      <c r="M943" s="54"/>
      <c r="N943" s="59" t="s">
        <v>492</v>
      </c>
      <c r="O943" s="95" t="s">
        <v>490</v>
      </c>
      <c r="P943" s="49"/>
      <c r="Q943" s="49"/>
      <c r="R943" s="49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50"/>
      <c r="B944" s="52" t="s">
        <v>27</v>
      </c>
      <c r="C944" s="53">
        <v>-2951.5347959999999</v>
      </c>
      <c r="D944" s="53">
        <v>0.11134903</v>
      </c>
      <c r="E944" s="53">
        <v>7.4813489999999996E-2</v>
      </c>
      <c r="F944" s="94">
        <v>-40.444333899999997</v>
      </c>
      <c r="G944" s="94">
        <v>-38.110163569999997</v>
      </c>
      <c r="H944" s="94">
        <v>-24.67764317</v>
      </c>
      <c r="I944" s="54"/>
      <c r="J944" s="54"/>
      <c r="K944" s="54"/>
      <c r="L944" s="54"/>
      <c r="M944" s="54"/>
      <c r="N944" s="59" t="s">
        <v>493</v>
      </c>
      <c r="O944" s="95" t="s">
        <v>490</v>
      </c>
      <c r="P944" s="49"/>
      <c r="Q944" s="49"/>
      <c r="R944" s="49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50"/>
      <c r="B945" s="52" t="s">
        <v>29</v>
      </c>
      <c r="C945" s="53">
        <v>-2951.4807949999999</v>
      </c>
      <c r="D945" s="53">
        <v>0.10800053</v>
      </c>
      <c r="E945" s="53">
        <v>7.062438E-2</v>
      </c>
      <c r="F945" s="94">
        <v>-6.5583102640000002</v>
      </c>
      <c r="G945" s="94">
        <v>-6.3253538230000004</v>
      </c>
      <c r="H945" s="94">
        <v>6.5796762419999997</v>
      </c>
      <c r="I945" s="54"/>
      <c r="J945" s="54"/>
      <c r="K945" s="54"/>
      <c r="L945" s="54"/>
      <c r="M945" s="54"/>
      <c r="N945" s="59" t="s">
        <v>494</v>
      </c>
      <c r="O945" s="95" t="s">
        <v>490</v>
      </c>
      <c r="P945" s="49"/>
      <c r="Q945" s="49"/>
      <c r="R945" s="49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50"/>
      <c r="B946" s="52" t="s">
        <v>31</v>
      </c>
      <c r="C946" s="53">
        <v>-2951.5724639999999</v>
      </c>
      <c r="D946" s="53">
        <v>0.10958582</v>
      </c>
      <c r="E946" s="53">
        <v>6.9919140000000005E-2</v>
      </c>
      <c r="F946" s="94">
        <v>-64.081192079999994</v>
      </c>
      <c r="G946" s="94">
        <v>-62.853451890000002</v>
      </c>
      <c r="H946" s="94">
        <v>-51.385750020000003</v>
      </c>
      <c r="I946" s="54"/>
      <c r="J946" s="54"/>
      <c r="K946" s="54"/>
      <c r="L946" s="54"/>
      <c r="M946" s="54"/>
      <c r="N946" s="59" t="s">
        <v>495</v>
      </c>
      <c r="O946" s="95" t="s">
        <v>490</v>
      </c>
      <c r="P946" s="49"/>
      <c r="Q946" s="49"/>
      <c r="R946" s="49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50"/>
      <c r="B947" s="52" t="s">
        <v>33</v>
      </c>
      <c r="C947" s="53">
        <v>-2951.5631020000001</v>
      </c>
      <c r="D947" s="53">
        <v>0.10857306</v>
      </c>
      <c r="E947" s="53">
        <v>5.1118650000000002E-2</v>
      </c>
      <c r="F947" s="94">
        <v>-58.206925349999999</v>
      </c>
      <c r="G947" s="94">
        <v>-57.614701179999997</v>
      </c>
      <c r="H947" s="94">
        <v>-57.308959969999997</v>
      </c>
      <c r="I947" s="54"/>
      <c r="J947" s="54"/>
      <c r="K947" s="54"/>
      <c r="L947" s="54"/>
      <c r="M947" s="54"/>
      <c r="N947" s="59"/>
      <c r="O947" s="96"/>
      <c r="P947" s="49"/>
      <c r="Q947" s="49"/>
      <c r="R947" s="49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49"/>
      <c r="B948" s="49"/>
      <c r="C948" s="48"/>
      <c r="D948" s="48"/>
      <c r="E948" s="48"/>
      <c r="F948" s="97"/>
      <c r="G948" s="97"/>
      <c r="H948" s="97"/>
      <c r="I948" s="49"/>
      <c r="J948" s="49"/>
      <c r="K948" s="49"/>
      <c r="L948" s="49"/>
      <c r="M948" s="49"/>
      <c r="N948" s="48"/>
      <c r="O948" s="48"/>
      <c r="P948" s="49"/>
      <c r="Q948" s="49"/>
      <c r="R948" s="49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 t="s">
        <v>0</v>
      </c>
      <c r="B949" s="2" t="s">
        <v>1</v>
      </c>
      <c r="C949" s="48" t="s">
        <v>2</v>
      </c>
      <c r="D949" s="2" t="s">
        <v>3</v>
      </c>
      <c r="E949" s="2" t="s">
        <v>4</v>
      </c>
      <c r="F949" s="97" t="s">
        <v>496</v>
      </c>
      <c r="G949" s="97" t="s">
        <v>497</v>
      </c>
      <c r="H949" s="97" t="s">
        <v>498</v>
      </c>
      <c r="I949" s="50" t="s">
        <v>8</v>
      </c>
      <c r="J949" s="1" t="s">
        <v>9</v>
      </c>
      <c r="K949" s="1" t="s">
        <v>10</v>
      </c>
      <c r="L949" s="50" t="s">
        <v>11</v>
      </c>
      <c r="M949" s="49" t="s">
        <v>12</v>
      </c>
      <c r="N949" s="48" t="s">
        <v>13</v>
      </c>
      <c r="O949" s="2" t="s">
        <v>14</v>
      </c>
      <c r="P949" s="49"/>
      <c r="Q949" s="49"/>
      <c r="R949" s="49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51">
        <v>31</v>
      </c>
      <c r="B950" s="52" t="s">
        <v>15</v>
      </c>
      <c r="C950" s="58">
        <v>-399.12612189999999</v>
      </c>
      <c r="D950" s="92">
        <v>0.10243977999999999</v>
      </c>
      <c r="E950" s="58">
        <v>7.0128389999999999E-2</v>
      </c>
      <c r="F950" s="93"/>
      <c r="G950" s="93"/>
      <c r="H950" s="93"/>
      <c r="I950" s="55" t="s">
        <v>488</v>
      </c>
      <c r="J950" s="55" t="s">
        <v>619</v>
      </c>
      <c r="K950" s="55" t="s">
        <v>17</v>
      </c>
      <c r="L950" s="55" t="s">
        <v>17</v>
      </c>
      <c r="M950" s="14" t="s">
        <v>17</v>
      </c>
      <c r="N950" s="59" t="s">
        <v>103</v>
      </c>
      <c r="O950" s="57" t="s">
        <v>629</v>
      </c>
      <c r="P950" s="49"/>
      <c r="Q950" s="49"/>
      <c r="R950" s="49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50"/>
      <c r="B951" s="52" t="s">
        <v>488</v>
      </c>
      <c r="C951" s="53">
        <v>-2550.50848</v>
      </c>
      <c r="D951" s="53">
        <v>5.1895099999999996E-3</v>
      </c>
      <c r="E951" s="53">
        <v>-2.0440739999999999E-2</v>
      </c>
      <c r="F951" s="93"/>
      <c r="G951" s="93"/>
      <c r="H951" s="93"/>
      <c r="I951" s="54"/>
      <c r="J951" s="54"/>
      <c r="K951" s="54"/>
      <c r="L951" s="54"/>
      <c r="M951" s="54"/>
      <c r="N951" s="59" t="s">
        <v>499</v>
      </c>
      <c r="O951" s="95" t="s">
        <v>761</v>
      </c>
      <c r="P951" s="49"/>
      <c r="Q951" s="49"/>
      <c r="R951" s="49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50"/>
      <c r="B952" s="52" t="s">
        <v>21</v>
      </c>
      <c r="C952" s="53">
        <v>-399.22319210000001</v>
      </c>
      <c r="D952" s="53">
        <v>0.10338355</v>
      </c>
      <c r="E952" s="58">
        <v>7.155939E-2</v>
      </c>
      <c r="F952" s="93"/>
      <c r="G952" s="93"/>
      <c r="H952" s="93"/>
      <c r="I952" s="54"/>
      <c r="J952" s="54"/>
      <c r="K952" s="54"/>
      <c r="L952" s="54"/>
      <c r="M952" s="54"/>
      <c r="N952" s="57" t="s">
        <v>105</v>
      </c>
      <c r="O952" s="57" t="s">
        <v>629</v>
      </c>
      <c r="P952" s="49"/>
      <c r="Q952" s="49"/>
      <c r="R952" s="49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50"/>
      <c r="B953" s="52" t="s">
        <v>22</v>
      </c>
      <c r="C953" s="53">
        <v>-2949.6346020000001</v>
      </c>
      <c r="D953" s="53">
        <v>0.10762929</v>
      </c>
      <c r="E953" s="53">
        <v>4.968765E-2</v>
      </c>
      <c r="F953" s="94">
        <v>0</v>
      </c>
      <c r="G953" s="94">
        <v>0</v>
      </c>
      <c r="H953" s="94">
        <v>0</v>
      </c>
      <c r="I953" s="54"/>
      <c r="J953" s="54"/>
      <c r="K953" s="54"/>
      <c r="L953" s="54"/>
      <c r="M953" s="54"/>
      <c r="N953" s="59"/>
      <c r="O953" s="59"/>
      <c r="P953" s="49"/>
      <c r="Q953" s="49"/>
      <c r="R953" s="49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50"/>
      <c r="B954" s="52" t="s">
        <v>23</v>
      </c>
      <c r="C954" s="53">
        <v>-2949.650611</v>
      </c>
      <c r="D954" s="53">
        <v>0.10912727999999999</v>
      </c>
      <c r="E954" s="53">
        <v>6.9782419999999998E-2</v>
      </c>
      <c r="F954" s="94">
        <v>-10.045878419999999</v>
      </c>
      <c r="G954" s="94">
        <v>-9.1058762130000002</v>
      </c>
      <c r="H954" s="94">
        <v>2.563770608</v>
      </c>
      <c r="I954" s="54"/>
      <c r="J954" s="54"/>
      <c r="K954" s="54"/>
      <c r="L954" s="54"/>
      <c r="M954" s="54"/>
      <c r="N954" s="59" t="s">
        <v>184</v>
      </c>
      <c r="O954" s="95" t="s">
        <v>761</v>
      </c>
      <c r="P954" s="49"/>
      <c r="Q954" s="49"/>
      <c r="R954" s="49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50"/>
      <c r="B955" s="52" t="s">
        <v>25</v>
      </c>
      <c r="C955" s="53">
        <v>-2949.6418100000001</v>
      </c>
      <c r="D955" s="53">
        <v>0.1088988</v>
      </c>
      <c r="E955" s="53">
        <v>7.1301760000000006E-2</v>
      </c>
      <c r="F955" s="94">
        <v>-4.5231464920000004</v>
      </c>
      <c r="G955" s="94">
        <v>-3.7265175410000002</v>
      </c>
      <c r="H955" s="94">
        <v>9.0399020599999993</v>
      </c>
      <c r="I955" s="54"/>
      <c r="J955" s="54"/>
      <c r="K955" s="54"/>
      <c r="L955" s="54"/>
      <c r="M955" s="54"/>
      <c r="N955" s="59" t="s">
        <v>185</v>
      </c>
      <c r="O955" s="95" t="s">
        <v>761</v>
      </c>
      <c r="P955" s="49"/>
      <c r="Q955" s="49"/>
      <c r="R955" s="49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50"/>
      <c r="B956" s="52" t="s">
        <v>27</v>
      </c>
      <c r="C956" s="53">
        <v>-2949.703579</v>
      </c>
      <c r="D956" s="53">
        <v>0.11134903</v>
      </c>
      <c r="E956" s="53">
        <v>7.4813489999999996E-2</v>
      </c>
      <c r="F956" s="94">
        <v>-43.283291890000001</v>
      </c>
      <c r="G956" s="94">
        <v>-40.949121570000003</v>
      </c>
      <c r="H956" s="94">
        <v>-27.51660116</v>
      </c>
      <c r="I956" s="54"/>
      <c r="J956" s="54"/>
      <c r="K956" s="54"/>
      <c r="L956" s="54"/>
      <c r="M956" s="54"/>
      <c r="N956" s="59" t="s">
        <v>186</v>
      </c>
      <c r="O956" s="95" t="s">
        <v>761</v>
      </c>
      <c r="P956" s="49"/>
      <c r="Q956" s="49"/>
      <c r="R956" s="49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50"/>
      <c r="B957" s="52" t="s">
        <v>29</v>
      </c>
      <c r="C957" s="53">
        <v>-2949.6392569999998</v>
      </c>
      <c r="D957" s="53">
        <v>0.10800053</v>
      </c>
      <c r="E957" s="53">
        <v>7.062438E-2</v>
      </c>
      <c r="F957" s="94">
        <v>-2.9209173449999999</v>
      </c>
      <c r="G957" s="94">
        <v>-2.6879609040000001</v>
      </c>
      <c r="H957" s="94">
        <v>10.217069159999999</v>
      </c>
      <c r="I957" s="54"/>
      <c r="J957" s="54"/>
      <c r="K957" s="54"/>
      <c r="L957" s="54"/>
      <c r="M957" s="54"/>
      <c r="N957" s="59" t="s">
        <v>187</v>
      </c>
      <c r="O957" s="95" t="s">
        <v>761</v>
      </c>
      <c r="P957" s="49"/>
      <c r="Q957" s="49"/>
      <c r="R957" s="49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50"/>
      <c r="B958" s="52" t="s">
        <v>31</v>
      </c>
      <c r="C958" s="53">
        <v>-2949.7400769999999</v>
      </c>
      <c r="D958" s="53">
        <v>0.10958582</v>
      </c>
      <c r="E958" s="53">
        <v>6.9919140000000005E-2</v>
      </c>
      <c r="F958" s="94">
        <v>-66.186372449999993</v>
      </c>
      <c r="G958" s="94">
        <v>-64.958632269999995</v>
      </c>
      <c r="H958" s="94">
        <v>-53.490930400000003</v>
      </c>
      <c r="I958" s="54"/>
      <c r="J958" s="54"/>
      <c r="K958" s="54"/>
      <c r="L958" s="54"/>
      <c r="M958" s="54"/>
      <c r="N958" s="59" t="s">
        <v>188</v>
      </c>
      <c r="O958" s="95" t="s">
        <v>761</v>
      </c>
      <c r="P958" s="49"/>
      <c r="Q958" s="49"/>
      <c r="R958" s="49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50"/>
      <c r="B959" s="52" t="s">
        <v>33</v>
      </c>
      <c r="C959" s="53">
        <v>-2949.7316719999999</v>
      </c>
      <c r="D959" s="53">
        <v>0.10857306</v>
      </c>
      <c r="E959" s="53">
        <v>5.1118650000000002E-2</v>
      </c>
      <c r="F959" s="94">
        <v>-60.912440709999998</v>
      </c>
      <c r="G959" s="94">
        <v>-60.320216539999997</v>
      </c>
      <c r="H959" s="94">
        <v>-60.014475330000003</v>
      </c>
      <c r="I959" s="54"/>
      <c r="J959" s="54"/>
      <c r="K959" s="54"/>
      <c r="L959" s="54"/>
      <c r="M959" s="54"/>
      <c r="N959" s="59"/>
      <c r="O959" s="96"/>
      <c r="P959" s="49"/>
      <c r="Q959" s="49"/>
      <c r="R959" s="49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49"/>
      <c r="B960" s="49"/>
      <c r="C960" s="48"/>
      <c r="D960" s="48"/>
      <c r="E960" s="48"/>
      <c r="F960" s="97"/>
      <c r="G960" s="97"/>
      <c r="H960" s="97"/>
      <c r="I960" s="49"/>
      <c r="J960" s="49"/>
      <c r="K960" s="49"/>
      <c r="L960" s="49"/>
      <c r="M960" s="49"/>
      <c r="N960" s="48"/>
      <c r="O960" s="48"/>
      <c r="P960" s="49"/>
      <c r="Q960" s="49"/>
      <c r="R960" s="49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 t="s">
        <v>0</v>
      </c>
      <c r="B961" s="2" t="s">
        <v>1</v>
      </c>
      <c r="C961" s="48" t="s">
        <v>2</v>
      </c>
      <c r="D961" s="2" t="s">
        <v>3</v>
      </c>
      <c r="E961" s="2" t="s">
        <v>4</v>
      </c>
      <c r="F961" s="97" t="s">
        <v>500</v>
      </c>
      <c r="G961" s="97" t="s">
        <v>501</v>
      </c>
      <c r="H961" s="97" t="s">
        <v>502</v>
      </c>
      <c r="I961" s="50" t="s">
        <v>8</v>
      </c>
      <c r="J961" s="1" t="s">
        <v>9</v>
      </c>
      <c r="K961" s="1" t="s">
        <v>10</v>
      </c>
      <c r="L961" s="50" t="s">
        <v>11</v>
      </c>
      <c r="M961" s="49" t="s">
        <v>12</v>
      </c>
      <c r="N961" s="48" t="s">
        <v>13</v>
      </c>
      <c r="O961" s="2" t="s">
        <v>14</v>
      </c>
      <c r="P961" s="49"/>
      <c r="Q961" s="49"/>
      <c r="R961" s="49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51">
        <v>32</v>
      </c>
      <c r="B962" s="52" t="s">
        <v>15</v>
      </c>
      <c r="C962" s="58">
        <v>-399.56450760000001</v>
      </c>
      <c r="D962" s="53">
        <v>0.10234933</v>
      </c>
      <c r="E962" s="53">
        <v>7.0250220000000002E-2</v>
      </c>
      <c r="F962" s="93"/>
      <c r="G962" s="93"/>
      <c r="H962" s="93"/>
      <c r="I962" s="55" t="s">
        <v>488</v>
      </c>
      <c r="J962" s="55" t="s">
        <v>591</v>
      </c>
      <c r="K962" s="55" t="s">
        <v>50</v>
      </c>
      <c r="L962" s="55" t="s">
        <v>503</v>
      </c>
      <c r="M962" s="14" t="s">
        <v>17</v>
      </c>
      <c r="N962" s="59" t="s">
        <v>632</v>
      </c>
      <c r="O962" s="57" t="s">
        <v>633</v>
      </c>
      <c r="P962" s="49"/>
      <c r="Q962" s="49"/>
      <c r="R962" s="49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50"/>
      <c r="B963" s="52" t="s">
        <v>488</v>
      </c>
      <c r="C963" s="53">
        <v>-2551.915379</v>
      </c>
      <c r="D963" s="53">
        <v>5.1581200000000004E-3</v>
      </c>
      <c r="E963" s="53">
        <v>-2.0481920000000001E-2</v>
      </c>
      <c r="F963" s="93"/>
      <c r="G963" s="93"/>
      <c r="H963" s="93"/>
      <c r="I963" s="54"/>
      <c r="J963" s="54"/>
      <c r="K963" s="54"/>
      <c r="L963" s="54"/>
      <c r="M963" s="54"/>
      <c r="N963" s="59" t="s">
        <v>504</v>
      </c>
      <c r="O963" s="95" t="s">
        <v>490</v>
      </c>
      <c r="P963" s="49"/>
      <c r="Q963" s="49"/>
      <c r="R963" s="49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50"/>
      <c r="B964" s="52" t="s">
        <v>21</v>
      </c>
      <c r="C964" s="58">
        <v>-399.65630399999998</v>
      </c>
      <c r="D964" s="53">
        <v>0.10338355</v>
      </c>
      <c r="E964" s="58">
        <v>7.155939E-2</v>
      </c>
      <c r="F964" s="93"/>
      <c r="G964" s="93"/>
      <c r="H964" s="93"/>
      <c r="I964" s="54"/>
      <c r="J964" s="54"/>
      <c r="K964" s="54"/>
      <c r="L964" s="54"/>
      <c r="M964" s="54"/>
      <c r="N964" s="57" t="s">
        <v>635</v>
      </c>
      <c r="O964" s="57" t="s">
        <v>633</v>
      </c>
      <c r="P964" s="49"/>
      <c r="Q964" s="49"/>
      <c r="R964" s="49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50"/>
      <c r="B965" s="52" t="s">
        <v>22</v>
      </c>
      <c r="C965" s="53">
        <v>-2951.4798860000001</v>
      </c>
      <c r="D965" s="53">
        <v>0.10750745</v>
      </c>
      <c r="E965" s="53">
        <v>4.9768300000000001E-2</v>
      </c>
      <c r="F965" s="94">
        <v>0</v>
      </c>
      <c r="G965" s="94">
        <v>0</v>
      </c>
      <c r="H965" s="94">
        <v>0</v>
      </c>
      <c r="I965" s="54"/>
      <c r="J965" s="54"/>
      <c r="K965" s="54"/>
      <c r="L965" s="54"/>
      <c r="M965" s="54"/>
      <c r="N965" s="59"/>
      <c r="O965" s="59"/>
      <c r="P965" s="49"/>
      <c r="Q965" s="49"/>
      <c r="R965" s="49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50"/>
      <c r="B966" s="52" t="s">
        <v>23</v>
      </c>
      <c r="C966" s="58">
        <v>-2951.4941610000001</v>
      </c>
      <c r="D966" s="53">
        <v>0.1089538</v>
      </c>
      <c r="E966" s="53">
        <v>6.9525100000000006E-2</v>
      </c>
      <c r="F966" s="94">
        <v>-8.9572419990000007</v>
      </c>
      <c r="G966" s="94">
        <v>-8.0496443559999999</v>
      </c>
      <c r="H966" s="94">
        <v>3.4403278130000001</v>
      </c>
      <c r="I966" s="54"/>
      <c r="J966" s="54"/>
      <c r="K966" s="54"/>
      <c r="L966" s="54"/>
      <c r="M966" s="54"/>
      <c r="N966" s="59" t="s">
        <v>505</v>
      </c>
      <c r="O966" s="95" t="s">
        <v>490</v>
      </c>
      <c r="P966" s="49"/>
      <c r="Q966" s="49"/>
      <c r="R966" s="49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50"/>
      <c r="B967" s="52" t="s">
        <v>25</v>
      </c>
      <c r="C967" s="53">
        <v>-2951.4892629999999</v>
      </c>
      <c r="D967" s="53">
        <v>0.10876666</v>
      </c>
      <c r="E967" s="53">
        <v>7.1172029999999997E-2</v>
      </c>
      <c r="F967" s="94">
        <v>-5.8836335770000003</v>
      </c>
      <c r="G967" s="94">
        <v>-5.0934679689999998</v>
      </c>
      <c r="H967" s="94">
        <v>7.5473996320000003</v>
      </c>
      <c r="I967" s="54"/>
      <c r="J967" s="54"/>
      <c r="K967" s="54"/>
      <c r="L967" s="54"/>
      <c r="M967" s="54"/>
      <c r="N967" s="59" t="s">
        <v>506</v>
      </c>
      <c r="O967" s="95" t="s">
        <v>490</v>
      </c>
      <c r="P967" s="49"/>
      <c r="Q967" s="49"/>
      <c r="R967" s="49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50"/>
      <c r="B968" s="52" t="s">
        <v>27</v>
      </c>
      <c r="C968" s="58">
        <v>-2951.5414599999999</v>
      </c>
      <c r="D968" s="53">
        <v>0.11119308</v>
      </c>
      <c r="E968" s="53">
        <v>7.4617669999999997E-2</v>
      </c>
      <c r="F968" s="94">
        <v>-38.63780972</v>
      </c>
      <c r="G968" s="94">
        <v>-36.325043729999997</v>
      </c>
      <c r="H968" s="94">
        <v>-23.044606399999999</v>
      </c>
      <c r="I968" s="54"/>
      <c r="J968" s="54"/>
      <c r="K968" s="54"/>
      <c r="L968" s="54"/>
      <c r="M968" s="54"/>
      <c r="N968" s="59" t="s">
        <v>507</v>
      </c>
      <c r="O968" s="95" t="s">
        <v>490</v>
      </c>
      <c r="P968" s="49"/>
      <c r="Q968" s="49"/>
      <c r="R968" s="49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50"/>
      <c r="B969" s="52" t="s">
        <v>29</v>
      </c>
      <c r="C969" s="53">
        <v>-2951.4911269999998</v>
      </c>
      <c r="D969" s="53">
        <v>0.10796071</v>
      </c>
      <c r="E969" s="53">
        <v>7.0648749999999996E-2</v>
      </c>
      <c r="F969" s="94">
        <v>-7.0532977150000002</v>
      </c>
      <c r="G969" s="94">
        <v>-6.7688729849999998</v>
      </c>
      <c r="H969" s="94">
        <v>6.0493725840000003</v>
      </c>
      <c r="I969" s="54"/>
      <c r="J969" s="54"/>
      <c r="K969" s="54"/>
      <c r="L969" s="54"/>
      <c r="M969" s="54"/>
      <c r="N969" s="59" t="s">
        <v>508</v>
      </c>
      <c r="O969" s="95" t="s">
        <v>490</v>
      </c>
      <c r="P969" s="49"/>
      <c r="Q969" s="49"/>
      <c r="R969" s="49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50"/>
      <c r="B970" s="52" t="s">
        <v>31</v>
      </c>
      <c r="C970" s="58">
        <v>-2951.5789580000001</v>
      </c>
      <c r="D970" s="53">
        <v>0.10933914</v>
      </c>
      <c r="E970" s="53">
        <v>6.9472560000000003E-2</v>
      </c>
      <c r="F970" s="94">
        <v>-62.16804672</v>
      </c>
      <c r="G970" s="94">
        <v>-61.018644760000001</v>
      </c>
      <c r="H970" s="94">
        <v>-49.803446229999999</v>
      </c>
      <c r="I970" s="54"/>
      <c r="J970" s="54"/>
      <c r="K970" s="54"/>
      <c r="L970" s="54"/>
      <c r="M970" s="54"/>
      <c r="N970" s="59" t="s">
        <v>509</v>
      </c>
      <c r="O970" s="95" t="s">
        <v>490</v>
      </c>
      <c r="P970" s="49"/>
      <c r="Q970" s="49"/>
      <c r="R970" s="49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50"/>
      <c r="B971" s="52" t="s">
        <v>33</v>
      </c>
      <c r="C971" s="53">
        <v>-2951.5716830000001</v>
      </c>
      <c r="D971" s="53">
        <v>0.10854167000000001</v>
      </c>
      <c r="E971" s="53">
        <v>5.107747E-2</v>
      </c>
      <c r="F971" s="94">
        <v>-57.603092269999998</v>
      </c>
      <c r="G971" s="94">
        <v>-56.95410991</v>
      </c>
      <c r="H971" s="94">
        <v>-56.781576309999998</v>
      </c>
      <c r="I971" s="54"/>
      <c r="J971" s="54"/>
      <c r="K971" s="54"/>
      <c r="L971" s="54"/>
      <c r="M971" s="54"/>
      <c r="N971" s="59"/>
      <c r="O971" s="59"/>
      <c r="P971" s="49"/>
      <c r="Q971" s="49"/>
      <c r="R971" s="49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49"/>
      <c r="B972" s="49"/>
      <c r="C972" s="48"/>
      <c r="D972" s="48"/>
      <c r="E972" s="48"/>
      <c r="F972" s="97"/>
      <c r="G972" s="97"/>
      <c r="H972" s="97"/>
      <c r="I972" s="49"/>
      <c r="J972" s="49"/>
      <c r="K972" s="49"/>
      <c r="L972" s="49"/>
      <c r="M972" s="49"/>
      <c r="N972" s="48"/>
      <c r="O972" s="48"/>
      <c r="P972" s="49"/>
      <c r="Q972" s="49"/>
      <c r="R972" s="49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 t="s">
        <v>0</v>
      </c>
      <c r="B973" s="2" t="s">
        <v>1</v>
      </c>
      <c r="C973" s="48" t="s">
        <v>2</v>
      </c>
      <c r="D973" s="2" t="s">
        <v>3</v>
      </c>
      <c r="E973" s="2" t="s">
        <v>4</v>
      </c>
      <c r="F973" s="97" t="s">
        <v>510</v>
      </c>
      <c r="G973" s="97" t="s">
        <v>511</v>
      </c>
      <c r="H973" s="97" t="s">
        <v>512</v>
      </c>
      <c r="I973" s="50" t="s">
        <v>8</v>
      </c>
      <c r="J973" s="1" t="s">
        <v>9</v>
      </c>
      <c r="K973" s="1" t="s">
        <v>10</v>
      </c>
      <c r="L973" s="50" t="s">
        <v>11</v>
      </c>
      <c r="M973" s="49" t="s">
        <v>12</v>
      </c>
      <c r="N973" s="48" t="s">
        <v>13</v>
      </c>
      <c r="O973" s="2" t="s">
        <v>14</v>
      </c>
      <c r="P973" s="49"/>
      <c r="Q973" s="49"/>
      <c r="R973" s="49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51">
        <v>32</v>
      </c>
      <c r="B974" s="52" t="s">
        <v>15</v>
      </c>
      <c r="C974" s="58">
        <v>-399.13094810000001</v>
      </c>
      <c r="D974" s="53">
        <v>0.10234933</v>
      </c>
      <c r="E974" s="53">
        <v>7.0250220000000002E-2</v>
      </c>
      <c r="F974" s="93"/>
      <c r="G974" s="93"/>
      <c r="H974" s="93"/>
      <c r="I974" s="55" t="s">
        <v>488</v>
      </c>
      <c r="J974" s="55" t="s">
        <v>619</v>
      </c>
      <c r="K974" s="55" t="s">
        <v>50</v>
      </c>
      <c r="L974" s="55" t="s">
        <v>17</v>
      </c>
      <c r="M974" s="14" t="s">
        <v>17</v>
      </c>
      <c r="N974" s="57" t="s">
        <v>63</v>
      </c>
      <c r="O974" s="57" t="s">
        <v>641</v>
      </c>
      <c r="P974" s="49"/>
      <c r="Q974" s="49"/>
      <c r="R974" s="49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50"/>
      <c r="B975" s="52" t="s">
        <v>488</v>
      </c>
      <c r="C975" s="53">
        <v>-2550.5135890000001</v>
      </c>
      <c r="D975" s="53">
        <v>5.1581200000000004E-3</v>
      </c>
      <c r="E975" s="53">
        <v>-2.0481920000000001E-2</v>
      </c>
      <c r="F975" s="93"/>
      <c r="G975" s="93"/>
      <c r="H975" s="93"/>
      <c r="I975" s="54"/>
      <c r="J975" s="54"/>
      <c r="K975" s="54"/>
      <c r="L975" s="54"/>
      <c r="M975" s="54"/>
      <c r="N975" s="59" t="s">
        <v>504</v>
      </c>
      <c r="O975" s="98" t="s">
        <v>762</v>
      </c>
      <c r="P975" s="49"/>
      <c r="Q975" s="49"/>
      <c r="R975" s="49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50"/>
      <c r="B976" s="52" t="s">
        <v>21</v>
      </c>
      <c r="C976" s="53">
        <v>-399.2265405</v>
      </c>
      <c r="D976" s="53">
        <v>0.10338355</v>
      </c>
      <c r="E976" s="58">
        <v>7.155939E-2</v>
      </c>
      <c r="F976" s="93"/>
      <c r="G976" s="93"/>
      <c r="H976" s="93"/>
      <c r="I976" s="54"/>
      <c r="J976" s="54"/>
      <c r="K976" s="54"/>
      <c r="L976" s="54"/>
      <c r="M976" s="54"/>
      <c r="N976" s="57" t="s">
        <v>635</v>
      </c>
      <c r="O976" s="57" t="s">
        <v>641</v>
      </c>
      <c r="P976" s="49"/>
      <c r="Q976" s="49"/>
      <c r="R976" s="49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50"/>
      <c r="B977" s="52" t="s">
        <v>22</v>
      </c>
      <c r="C977" s="53">
        <v>-2949.6445370000001</v>
      </c>
      <c r="D977" s="53">
        <v>0.10750745</v>
      </c>
      <c r="E977" s="53">
        <v>4.9768300000000001E-2</v>
      </c>
      <c r="F977" s="94">
        <v>0</v>
      </c>
      <c r="G977" s="94">
        <v>0</v>
      </c>
      <c r="H977" s="94">
        <v>0</v>
      </c>
      <c r="I977" s="54"/>
      <c r="J977" s="54"/>
      <c r="K977" s="54"/>
      <c r="L977" s="54"/>
      <c r="M977" s="54"/>
      <c r="N977" s="59"/>
      <c r="O977" s="59"/>
      <c r="P977" s="49"/>
      <c r="Q977" s="49"/>
      <c r="R977" s="49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50"/>
      <c r="B978" s="52" t="s">
        <v>23</v>
      </c>
      <c r="C978" s="53">
        <v>-2949.6581569999998</v>
      </c>
      <c r="D978" s="53">
        <v>0.1089538</v>
      </c>
      <c r="E978" s="53">
        <v>6.9525100000000006E-2</v>
      </c>
      <c r="F978" s="94">
        <v>-8.5463482279999994</v>
      </c>
      <c r="G978" s="94">
        <v>-7.6387505850000004</v>
      </c>
      <c r="H978" s="94">
        <v>3.8512215840000001</v>
      </c>
      <c r="I978" s="54"/>
      <c r="J978" s="54"/>
      <c r="K978" s="54"/>
      <c r="L978" s="54"/>
      <c r="M978" s="54"/>
      <c r="N978" s="57" t="s">
        <v>208</v>
      </c>
      <c r="O978" s="95" t="s">
        <v>762</v>
      </c>
      <c r="P978" s="49"/>
      <c r="Q978" s="49"/>
      <c r="R978" s="49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50"/>
      <c r="B979" s="52" t="s">
        <v>25</v>
      </c>
      <c r="C979" s="53">
        <v>-2949.6496139999999</v>
      </c>
      <c r="D979" s="53">
        <v>0.10876666</v>
      </c>
      <c r="E979" s="53">
        <v>7.1172029999999997E-2</v>
      </c>
      <c r="F979" s="94">
        <v>-3.1855745209999999</v>
      </c>
      <c r="G979" s="94">
        <v>-2.3954089129999998</v>
      </c>
      <c r="H979" s="94">
        <v>10.24545869</v>
      </c>
      <c r="I979" s="54"/>
      <c r="J979" s="54"/>
      <c r="K979" s="54"/>
      <c r="L979" s="54"/>
      <c r="M979" s="54"/>
      <c r="N979" s="59" t="s">
        <v>209</v>
      </c>
      <c r="O979" s="95" t="s">
        <v>762</v>
      </c>
      <c r="P979" s="49"/>
      <c r="Q979" s="49"/>
      <c r="R979" s="49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50"/>
      <c r="B980" s="52" t="s">
        <v>27</v>
      </c>
      <c r="C980" s="53">
        <v>-2949.7104279999999</v>
      </c>
      <c r="D980" s="53">
        <v>0.11119308</v>
      </c>
      <c r="E980" s="53">
        <v>7.4617669999999997E-2</v>
      </c>
      <c r="F980" s="94">
        <v>-41.347002349999997</v>
      </c>
      <c r="G980" s="94">
        <v>-39.03423635</v>
      </c>
      <c r="H980" s="94">
        <v>-25.75379903</v>
      </c>
      <c r="I980" s="54"/>
      <c r="J980" s="54"/>
      <c r="K980" s="54"/>
      <c r="L980" s="54"/>
      <c r="M980" s="54"/>
      <c r="N980" s="59" t="s">
        <v>210</v>
      </c>
      <c r="O980" s="95" t="s">
        <v>762</v>
      </c>
      <c r="P980" s="49"/>
      <c r="Q980" s="49"/>
      <c r="R980" s="49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50"/>
      <c r="B981" s="52" t="s">
        <v>29</v>
      </c>
      <c r="C981" s="53">
        <v>-2949.6494170000001</v>
      </c>
      <c r="D981" s="53">
        <v>0.10796071</v>
      </c>
      <c r="E981" s="53">
        <v>7.0648749999999996E-2</v>
      </c>
      <c r="F981" s="94">
        <v>-3.0620624699999999</v>
      </c>
      <c r="G981" s="94">
        <v>-2.7776377409999999</v>
      </c>
      <c r="H981" s="94">
        <v>10.040607830000001</v>
      </c>
      <c r="I981" s="54"/>
      <c r="J981" s="54"/>
      <c r="K981" s="54"/>
      <c r="L981" s="54"/>
      <c r="M981" s="54"/>
      <c r="N981" s="59" t="s">
        <v>211</v>
      </c>
      <c r="O981" s="95" t="s">
        <v>762</v>
      </c>
      <c r="P981" s="49"/>
      <c r="Q981" s="49"/>
      <c r="R981" s="49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50"/>
      <c r="B982" s="52" t="s">
        <v>31</v>
      </c>
      <c r="C982" s="53">
        <v>-2949.7463379999999</v>
      </c>
      <c r="D982" s="53">
        <v>0.10933914</v>
      </c>
      <c r="E982" s="53">
        <v>6.9472560000000003E-2</v>
      </c>
      <c r="F982" s="94">
        <v>-63.880890520000001</v>
      </c>
      <c r="G982" s="94">
        <v>-62.731488560000003</v>
      </c>
      <c r="H982" s="94">
        <v>-51.51629003</v>
      </c>
      <c r="I982" s="54"/>
      <c r="J982" s="54"/>
      <c r="K982" s="54"/>
      <c r="L982" s="54"/>
      <c r="M982" s="54"/>
      <c r="N982" s="59" t="s">
        <v>212</v>
      </c>
      <c r="O982" s="95" t="s">
        <v>762</v>
      </c>
      <c r="P982" s="49"/>
      <c r="Q982" s="49"/>
      <c r="R982" s="49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50"/>
      <c r="B983" s="52" t="s">
        <v>33</v>
      </c>
      <c r="C983" s="53">
        <v>-2949.7401300000001</v>
      </c>
      <c r="D983" s="53">
        <v>0.10854167000000001</v>
      </c>
      <c r="E983" s="53">
        <v>5.107747E-2</v>
      </c>
      <c r="F983" s="94">
        <v>-59.985126190000003</v>
      </c>
      <c r="G983" s="94">
        <v>-59.336143829999997</v>
      </c>
      <c r="H983" s="94">
        <v>-59.163610230000003</v>
      </c>
      <c r="I983" s="54"/>
      <c r="J983" s="54"/>
      <c r="K983" s="54"/>
      <c r="L983" s="54"/>
      <c r="M983" s="54"/>
      <c r="N983" s="59"/>
      <c r="O983" s="59"/>
      <c r="P983" s="49"/>
      <c r="Q983" s="49"/>
      <c r="R983" s="49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49"/>
      <c r="B984" s="49"/>
      <c r="C984" s="48"/>
      <c r="D984" s="48"/>
      <c r="E984" s="48"/>
      <c r="F984" s="49"/>
      <c r="G984" s="49"/>
      <c r="H984" s="49"/>
      <c r="I984" s="49"/>
      <c r="J984" s="49"/>
      <c r="K984" s="49"/>
      <c r="L984" s="49"/>
      <c r="M984" s="49"/>
      <c r="N984" s="48"/>
      <c r="O984" s="48"/>
      <c r="P984" s="49"/>
      <c r="Q984" s="49"/>
      <c r="R984" s="49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 t="s">
        <v>0</v>
      </c>
      <c r="B985" s="2" t="s">
        <v>1</v>
      </c>
      <c r="C985" s="48" t="s">
        <v>2</v>
      </c>
      <c r="D985" s="2" t="s">
        <v>3</v>
      </c>
      <c r="E985" s="2" t="s">
        <v>4</v>
      </c>
      <c r="F985" s="49" t="s">
        <v>513</v>
      </c>
      <c r="G985" s="49" t="s">
        <v>514</v>
      </c>
      <c r="H985" s="49" t="s">
        <v>515</v>
      </c>
      <c r="I985" s="50" t="s">
        <v>8</v>
      </c>
      <c r="J985" s="1" t="s">
        <v>9</v>
      </c>
      <c r="K985" s="1" t="s">
        <v>10</v>
      </c>
      <c r="L985" s="50" t="s">
        <v>11</v>
      </c>
      <c r="M985" s="49" t="s">
        <v>12</v>
      </c>
      <c r="N985" s="48" t="s">
        <v>13</v>
      </c>
      <c r="O985" s="2" t="s">
        <v>14</v>
      </c>
      <c r="P985" s="49"/>
      <c r="Q985" s="49"/>
      <c r="R985" s="49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51">
        <v>33</v>
      </c>
      <c r="B986" s="52" t="s">
        <v>15</v>
      </c>
      <c r="C986" s="53">
        <v>-722.55090870000004</v>
      </c>
      <c r="D986" s="53">
        <v>0.10065361</v>
      </c>
      <c r="E986" s="53">
        <v>6.7935570000000001E-2</v>
      </c>
      <c r="F986" s="93"/>
      <c r="G986" s="93"/>
      <c r="H986" s="93"/>
      <c r="I986" s="55" t="s">
        <v>516</v>
      </c>
      <c r="J986" s="55" t="s">
        <v>591</v>
      </c>
      <c r="K986" s="55" t="s">
        <v>17</v>
      </c>
      <c r="L986" s="55" t="s">
        <v>503</v>
      </c>
      <c r="M986" s="14" t="s">
        <v>17</v>
      </c>
      <c r="N986" s="59" t="s">
        <v>517</v>
      </c>
      <c r="O986" s="99" t="s">
        <v>518</v>
      </c>
      <c r="P986" s="49"/>
      <c r="Q986" s="49"/>
      <c r="R986" s="49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50"/>
      <c r="B987" s="52" t="s">
        <v>16</v>
      </c>
      <c r="C987" s="58">
        <v>-548.57119909999994</v>
      </c>
      <c r="D987" s="53">
        <v>6.6434099999999998E-3</v>
      </c>
      <c r="E987" s="53">
        <v>-1.760304E-2</v>
      </c>
      <c r="F987" s="93"/>
      <c r="G987" s="93"/>
      <c r="H987" s="93"/>
      <c r="I987" s="54"/>
      <c r="J987" s="54"/>
      <c r="K987" s="54"/>
      <c r="L987" s="54"/>
      <c r="M987" s="54"/>
      <c r="N987" s="57" t="s">
        <v>622</v>
      </c>
      <c r="O987" s="57" t="s">
        <v>621</v>
      </c>
      <c r="P987" s="49"/>
      <c r="Q987" s="49"/>
      <c r="R987" s="49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50"/>
      <c r="B988" s="52" t="s">
        <v>21</v>
      </c>
      <c r="C988" s="53">
        <v>-399.65283360000001</v>
      </c>
      <c r="D988" s="53">
        <v>0.10338355</v>
      </c>
      <c r="E988" s="58">
        <v>7.155939E-2</v>
      </c>
      <c r="F988" s="93"/>
      <c r="G988" s="93"/>
      <c r="H988" s="93"/>
      <c r="I988" s="54"/>
      <c r="J988" s="54"/>
      <c r="K988" s="54"/>
      <c r="L988" s="54"/>
      <c r="M988" s="54"/>
      <c r="N988" s="57" t="s">
        <v>623</v>
      </c>
      <c r="O988" s="57" t="s">
        <v>621</v>
      </c>
      <c r="P988" s="49"/>
      <c r="Q988" s="49"/>
      <c r="R988" s="49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50"/>
      <c r="B989" s="52" t="s">
        <v>22</v>
      </c>
      <c r="C989" s="53">
        <v>-1271.122108</v>
      </c>
      <c r="D989" s="53">
        <v>0.10729702000000001</v>
      </c>
      <c r="E989" s="53">
        <v>5.033253E-2</v>
      </c>
      <c r="F989" s="94">
        <v>0</v>
      </c>
      <c r="G989" s="94">
        <v>0</v>
      </c>
      <c r="H989" s="94">
        <v>0</v>
      </c>
      <c r="I989" s="54"/>
      <c r="J989" s="54"/>
      <c r="K989" s="54"/>
      <c r="L989" s="54"/>
      <c r="M989" s="54"/>
      <c r="N989" s="59"/>
      <c r="O989" s="59"/>
      <c r="P989" s="49"/>
      <c r="Q989" s="49"/>
      <c r="R989" s="49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50"/>
      <c r="B990" s="52" t="s">
        <v>23</v>
      </c>
      <c r="C990" s="53">
        <v>-1271.1406959999999</v>
      </c>
      <c r="D990" s="53">
        <v>0.10894437</v>
      </c>
      <c r="E990" s="53">
        <v>7.0059960000000004E-2</v>
      </c>
      <c r="F990" s="94">
        <v>-11.66451595</v>
      </c>
      <c r="G990" s="94">
        <v>-10.630788989999999</v>
      </c>
      <c r="H990" s="94">
        <v>0.71462392600000002</v>
      </c>
      <c r="I990" s="54"/>
      <c r="J990" s="54"/>
      <c r="K990" s="54"/>
      <c r="L990" s="54"/>
      <c r="M990" s="54"/>
      <c r="N990" s="57" t="s">
        <v>521</v>
      </c>
      <c r="O990" s="95" t="s">
        <v>518</v>
      </c>
      <c r="P990" s="49"/>
      <c r="Q990" s="49"/>
      <c r="R990" s="49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50"/>
      <c r="B991" s="52" t="s">
        <v>25</v>
      </c>
      <c r="C991" s="53">
        <v>-1271.1376769999999</v>
      </c>
      <c r="D991" s="53">
        <v>0.10897328000000001</v>
      </c>
      <c r="E991" s="53">
        <v>7.1757609999999999E-2</v>
      </c>
      <c r="F991" s="94">
        <v>-9.7701589450000004</v>
      </c>
      <c r="G991" s="94">
        <v>-8.7182907089999997</v>
      </c>
      <c r="H991" s="94">
        <v>3.6742715800000001</v>
      </c>
      <c r="I991" s="54"/>
      <c r="J991" s="54"/>
      <c r="K991" s="54"/>
      <c r="L991" s="54"/>
      <c r="M991" s="54"/>
      <c r="N991" s="59" t="s">
        <v>522</v>
      </c>
      <c r="O991" s="95" t="s">
        <v>518</v>
      </c>
      <c r="P991" s="49"/>
      <c r="Q991" s="49"/>
      <c r="R991" s="49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50"/>
      <c r="B992" s="52" t="s">
        <v>27</v>
      </c>
      <c r="C992" s="53">
        <v>-1271.173027</v>
      </c>
      <c r="D992" s="53">
        <v>0.11109283</v>
      </c>
      <c r="E992" s="53">
        <v>7.4857019999999996E-2</v>
      </c>
      <c r="F992" s="94">
        <v>-31.95259231</v>
      </c>
      <c r="G992" s="94">
        <v>-29.570687379999999</v>
      </c>
      <c r="H992" s="94">
        <v>-16.56325412</v>
      </c>
      <c r="I992" s="54"/>
      <c r="J992" s="54"/>
      <c r="K992" s="54"/>
      <c r="L992" s="54"/>
      <c r="M992" s="54"/>
      <c r="N992" s="59" t="s">
        <v>523</v>
      </c>
      <c r="O992" s="95" t="s">
        <v>518</v>
      </c>
      <c r="P992" s="49"/>
      <c r="Q992" s="49"/>
      <c r="R992" s="49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50"/>
      <c r="B993" s="52" t="s">
        <v>29</v>
      </c>
      <c r="C993" s="53">
        <v>-1271.100512</v>
      </c>
      <c r="D993" s="53">
        <v>0.10707054000000001</v>
      </c>
      <c r="E993" s="53">
        <v>6.9370699999999993E-2</v>
      </c>
      <c r="F993" s="94">
        <v>13.551249500000001</v>
      </c>
      <c r="G993" s="94">
        <v>13.40913127</v>
      </c>
      <c r="H993" s="94">
        <v>25.497872520000001</v>
      </c>
      <c r="I993" s="54"/>
      <c r="J993" s="54"/>
      <c r="K993" s="54"/>
      <c r="L993" s="54"/>
      <c r="M993" s="54"/>
      <c r="N993" s="59" t="s">
        <v>524</v>
      </c>
      <c r="O993" s="95" t="s">
        <v>518</v>
      </c>
      <c r="P993" s="49"/>
      <c r="Q993" s="49"/>
      <c r="R993" s="49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50"/>
      <c r="B994" s="52" t="s">
        <v>31</v>
      </c>
      <c r="C994" s="53">
        <v>-1271.189934</v>
      </c>
      <c r="D994" s="53">
        <v>0.10909895</v>
      </c>
      <c r="E994" s="53">
        <v>6.9386089999999997E-2</v>
      </c>
      <c r="F994" s="94">
        <v>-42.561859589999997</v>
      </c>
      <c r="G994" s="94">
        <v>-41.431132300000002</v>
      </c>
      <c r="H994" s="94">
        <v>-30.605579209999998</v>
      </c>
      <c r="I994" s="54"/>
      <c r="J994" s="54"/>
      <c r="K994" s="54"/>
      <c r="L994" s="54"/>
      <c r="M994" s="54"/>
      <c r="N994" s="59" t="s">
        <v>763</v>
      </c>
      <c r="O994" s="95" t="s">
        <v>525</v>
      </c>
      <c r="P994" s="49"/>
      <c r="Q994" s="49"/>
      <c r="R994" s="49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50"/>
      <c r="B995" s="52" t="s">
        <v>33</v>
      </c>
      <c r="C995" s="53">
        <v>-1271.182376</v>
      </c>
      <c r="D995" s="53">
        <v>0.10833697</v>
      </c>
      <c r="E995" s="53">
        <v>5.0360439999999999E-2</v>
      </c>
      <c r="F995" s="94">
        <v>-37.818755719999999</v>
      </c>
      <c r="G995" s="94">
        <v>-37.166177740000002</v>
      </c>
      <c r="H995" s="94">
        <v>-37.801241949999998</v>
      </c>
      <c r="I995" s="54"/>
      <c r="J995" s="54"/>
      <c r="K995" s="54"/>
      <c r="L995" s="54"/>
      <c r="M995" s="54"/>
      <c r="N995" s="59"/>
      <c r="O995" s="59"/>
      <c r="P995" s="49"/>
      <c r="Q995" s="49"/>
      <c r="R995" s="49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50"/>
      <c r="B996" s="52" t="s">
        <v>519</v>
      </c>
      <c r="C996" s="53">
        <v>-871.52954220000004</v>
      </c>
      <c r="D996" s="53">
        <v>4.95342E-3</v>
      </c>
      <c r="E996" s="53">
        <v>-2.1198950000000001E-2</v>
      </c>
      <c r="F996" s="93"/>
      <c r="G996" s="93"/>
      <c r="H996" s="93"/>
      <c r="I996" s="54"/>
      <c r="J996" s="54"/>
      <c r="K996" s="54"/>
      <c r="L996" s="54"/>
      <c r="M996" s="54"/>
      <c r="N996" s="59" t="s">
        <v>520</v>
      </c>
      <c r="O996" s="95" t="s">
        <v>518</v>
      </c>
      <c r="P996" s="49"/>
      <c r="Q996" s="49"/>
      <c r="R996" s="49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 t="s">
        <v>0</v>
      </c>
      <c r="B997" s="2" t="s">
        <v>1</v>
      </c>
      <c r="C997" s="48" t="s">
        <v>2</v>
      </c>
      <c r="D997" s="2" t="s">
        <v>3</v>
      </c>
      <c r="E997" s="2" t="s">
        <v>4</v>
      </c>
      <c r="F997" s="97" t="s">
        <v>526</v>
      </c>
      <c r="G997" s="97" t="s">
        <v>527</v>
      </c>
      <c r="H997" s="97" t="s">
        <v>528</v>
      </c>
      <c r="I997" s="50" t="s">
        <v>8</v>
      </c>
      <c r="J997" s="1" t="s">
        <v>9</v>
      </c>
      <c r="K997" s="1" t="s">
        <v>10</v>
      </c>
      <c r="L997" s="50" t="s">
        <v>11</v>
      </c>
      <c r="M997" s="49" t="s">
        <v>12</v>
      </c>
      <c r="N997" s="48" t="s">
        <v>13</v>
      </c>
      <c r="O997" s="2" t="s">
        <v>14</v>
      </c>
      <c r="P997" s="49"/>
      <c r="Q997" s="49"/>
      <c r="R997" s="49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51">
        <v>33</v>
      </c>
      <c r="B998" s="52" t="s">
        <v>15</v>
      </c>
      <c r="C998" s="53">
        <v>-721.77022239999997</v>
      </c>
      <c r="D998" s="53">
        <v>0.10065361</v>
      </c>
      <c r="E998" s="53">
        <v>6.7935570000000001E-2</v>
      </c>
      <c r="F998" s="93"/>
      <c r="G998" s="93"/>
      <c r="H998" s="93"/>
      <c r="I998" s="55" t="s">
        <v>516</v>
      </c>
      <c r="J998" s="55" t="s">
        <v>619</v>
      </c>
      <c r="K998" s="55" t="s">
        <v>17</v>
      </c>
      <c r="L998" s="55" t="s">
        <v>17</v>
      </c>
      <c r="M998" s="14" t="s">
        <v>17</v>
      </c>
      <c r="N998" s="59" t="s">
        <v>529</v>
      </c>
      <c r="O998" s="99" t="s">
        <v>530</v>
      </c>
      <c r="P998" s="49"/>
      <c r="Q998" s="49"/>
      <c r="R998" s="49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50"/>
      <c r="B999" s="52" t="s">
        <v>16</v>
      </c>
      <c r="C999" s="53">
        <v>-548.08520290000001</v>
      </c>
      <c r="D999" s="53">
        <v>6.6434099999999998E-3</v>
      </c>
      <c r="E999" s="53">
        <v>-1.760304E-2</v>
      </c>
      <c r="F999" s="93"/>
      <c r="G999" s="93"/>
      <c r="H999" s="93"/>
      <c r="I999" s="54"/>
      <c r="J999" s="54"/>
      <c r="K999" s="54"/>
      <c r="L999" s="54"/>
      <c r="M999" s="54"/>
      <c r="N999" s="59" t="s">
        <v>104</v>
      </c>
      <c r="O999" s="57" t="s">
        <v>629</v>
      </c>
      <c r="P999" s="49"/>
      <c r="Q999" s="49"/>
      <c r="R999" s="49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50"/>
      <c r="B1000" s="52" t="s">
        <v>21</v>
      </c>
      <c r="C1000" s="53">
        <v>-399.22319210000001</v>
      </c>
      <c r="D1000" s="53">
        <v>0.10338355</v>
      </c>
      <c r="E1000" s="58">
        <v>7.155939E-2</v>
      </c>
      <c r="F1000" s="93"/>
      <c r="G1000" s="93"/>
      <c r="H1000" s="93"/>
      <c r="I1000" s="54"/>
      <c r="J1000" s="54"/>
      <c r="K1000" s="54"/>
      <c r="L1000" s="54"/>
      <c r="M1000" s="54"/>
      <c r="N1000" s="59" t="s">
        <v>105</v>
      </c>
      <c r="O1000" s="57" t="s">
        <v>629</v>
      </c>
      <c r="P1000" s="49"/>
      <c r="Q1000" s="49"/>
      <c r="R1000" s="49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50"/>
      <c r="B1001" s="52" t="s">
        <v>22</v>
      </c>
      <c r="C1001" s="53">
        <v>-1269.855425</v>
      </c>
      <c r="D1001" s="53">
        <v>0.10729702000000001</v>
      </c>
      <c r="E1001" s="53">
        <v>5.033253E-2</v>
      </c>
      <c r="F1001" s="94">
        <v>0</v>
      </c>
      <c r="G1001" s="94">
        <v>0</v>
      </c>
      <c r="H1001" s="94">
        <v>0</v>
      </c>
      <c r="I1001" s="54"/>
      <c r="J1001" s="54"/>
      <c r="K1001" s="54"/>
      <c r="L1001" s="54"/>
      <c r="M1001" s="54"/>
      <c r="N1001" s="59"/>
      <c r="O1001" s="59"/>
      <c r="P1001" s="49"/>
      <c r="Q1001" s="49"/>
      <c r="R1001" s="49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50"/>
      <c r="B1002" s="52" t="s">
        <v>23</v>
      </c>
      <c r="C1002" s="53">
        <v>-1269.8686849999999</v>
      </c>
      <c r="D1002" s="53">
        <v>0.10894437</v>
      </c>
      <c r="E1002" s="53">
        <v>7.0059960000000004E-2</v>
      </c>
      <c r="F1002" s="94">
        <v>-8.3208096909999991</v>
      </c>
      <c r="G1002" s="94">
        <v>-7.2870827399999998</v>
      </c>
      <c r="H1002" s="94">
        <v>4.0583301799999996</v>
      </c>
      <c r="I1002" s="54"/>
      <c r="J1002" s="54"/>
      <c r="K1002" s="54"/>
      <c r="L1002" s="54"/>
      <c r="M1002" s="54"/>
      <c r="N1002" s="59" t="s">
        <v>184</v>
      </c>
      <c r="O1002" s="95" t="s">
        <v>530</v>
      </c>
      <c r="P1002" s="49"/>
      <c r="Q1002" s="49"/>
      <c r="R1002" s="49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25">
      <c r="A1003" s="50"/>
      <c r="B1003" s="52" t="s">
        <v>25</v>
      </c>
      <c r="C1003" s="53">
        <v>-1269.8606480000001</v>
      </c>
      <c r="D1003" s="53">
        <v>0.10897328000000001</v>
      </c>
      <c r="E1003" s="53">
        <v>7.1757609999999999E-2</v>
      </c>
      <c r="F1003" s="94">
        <v>-3.2774458310000001</v>
      </c>
      <c r="G1003" s="94">
        <v>-2.2255775949999999</v>
      </c>
      <c r="H1003" s="94">
        <v>10.16698469</v>
      </c>
      <c r="I1003" s="54"/>
      <c r="J1003" s="54"/>
      <c r="K1003" s="54"/>
      <c r="L1003" s="54"/>
      <c r="M1003" s="54"/>
      <c r="N1003" s="59" t="s">
        <v>185</v>
      </c>
      <c r="O1003" s="95" t="s">
        <v>530</v>
      </c>
      <c r="P1003" s="49"/>
      <c r="Q1003" s="49"/>
      <c r="R1003" s="49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 x14ac:dyDescent="0.25">
      <c r="A1004" s="50"/>
      <c r="B1004" s="52" t="s">
        <v>27</v>
      </c>
      <c r="C1004" s="53">
        <v>-1269.894992</v>
      </c>
      <c r="D1004" s="53">
        <v>0.11109283</v>
      </c>
      <c r="E1004" s="53">
        <v>7.4857019999999996E-2</v>
      </c>
      <c r="F1004" s="94">
        <v>-24.82831062</v>
      </c>
      <c r="G1004" s="94">
        <v>-22.446405680000002</v>
      </c>
      <c r="H1004" s="94">
        <v>-9.4389724210000008</v>
      </c>
      <c r="I1004" s="54"/>
      <c r="J1004" s="54"/>
      <c r="K1004" s="54"/>
      <c r="L1004" s="54"/>
      <c r="M1004" s="54"/>
      <c r="N1004" s="59" t="s">
        <v>186</v>
      </c>
      <c r="O1004" s="95" t="s">
        <v>530</v>
      </c>
      <c r="P1004" s="49"/>
      <c r="Q1004" s="49"/>
      <c r="R1004" s="49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 x14ac:dyDescent="0.25">
      <c r="A1005" s="50"/>
      <c r="B1005" s="52" t="s">
        <v>29</v>
      </c>
      <c r="C1005" s="53">
        <v>-1269.8023270000001</v>
      </c>
      <c r="D1005" s="53">
        <v>0.10707054000000001</v>
      </c>
      <c r="E1005" s="53">
        <v>6.9370699999999993E-2</v>
      </c>
      <c r="F1005" s="94">
        <v>33.319330219999998</v>
      </c>
      <c r="G1005" s="94">
        <v>33.177211980000003</v>
      </c>
      <c r="H1005" s="94">
        <v>45.265953230000001</v>
      </c>
      <c r="I1005" s="54"/>
      <c r="J1005" s="54"/>
      <c r="K1005" s="54"/>
      <c r="L1005" s="54"/>
      <c r="M1005" s="54"/>
      <c r="N1005" s="59" t="s">
        <v>187</v>
      </c>
      <c r="O1005" s="95" t="s">
        <v>530</v>
      </c>
      <c r="P1005" s="49"/>
      <c r="Q1005" s="49"/>
      <c r="R1005" s="49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 x14ac:dyDescent="0.25">
      <c r="A1006" s="50"/>
      <c r="B1006" s="52" t="s">
        <v>31</v>
      </c>
      <c r="C1006" s="53">
        <v>-1269.904511</v>
      </c>
      <c r="D1006" s="53">
        <v>0.10909895</v>
      </c>
      <c r="E1006" s="53">
        <v>6.9386089999999997E-2</v>
      </c>
      <c r="F1006" s="94">
        <v>-30.80176835</v>
      </c>
      <c r="G1006" s="94">
        <v>-29.67104106</v>
      </c>
      <c r="H1006" s="94">
        <v>-18.845487970000001</v>
      </c>
      <c r="I1006" s="54"/>
      <c r="J1006" s="54"/>
      <c r="K1006" s="54"/>
      <c r="L1006" s="54"/>
      <c r="M1006" s="54"/>
      <c r="N1006" s="59" t="s">
        <v>188</v>
      </c>
      <c r="O1006" s="95" t="s">
        <v>530</v>
      </c>
      <c r="P1006" s="49"/>
      <c r="Q1006" s="49"/>
      <c r="R1006" s="49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 x14ac:dyDescent="0.25">
      <c r="A1007" s="50"/>
      <c r="B1007" s="52" t="s">
        <v>33</v>
      </c>
      <c r="C1007" s="53">
        <v>-1269.898093</v>
      </c>
      <c r="D1007" s="53">
        <v>0.10833697</v>
      </c>
      <c r="E1007" s="53">
        <v>5.0360439999999999E-2</v>
      </c>
      <c r="F1007" s="94">
        <v>-26.774358329999998</v>
      </c>
      <c r="G1007" s="94">
        <v>-26.121780340000001</v>
      </c>
      <c r="H1007" s="94">
        <v>-26.75684455</v>
      </c>
      <c r="I1007" s="54"/>
      <c r="J1007" s="54"/>
      <c r="K1007" s="54"/>
      <c r="L1007" s="54"/>
      <c r="M1007" s="54"/>
      <c r="N1007" s="59"/>
      <c r="O1007" s="59"/>
      <c r="P1007" s="49"/>
      <c r="Q1007" s="49"/>
      <c r="R1007" s="49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 x14ac:dyDescent="0.25">
      <c r="A1008" s="50"/>
      <c r="B1008" s="52" t="s">
        <v>519</v>
      </c>
      <c r="C1008" s="53">
        <v>-870.67490080000005</v>
      </c>
      <c r="D1008" s="53">
        <v>4.95342E-3</v>
      </c>
      <c r="E1008" s="53">
        <v>-2.1198950000000001E-2</v>
      </c>
      <c r="F1008" s="93"/>
      <c r="G1008" s="93"/>
      <c r="H1008" s="93"/>
      <c r="I1008" s="54"/>
      <c r="J1008" s="54"/>
      <c r="K1008" s="54"/>
      <c r="L1008" s="54"/>
      <c r="M1008" s="54"/>
      <c r="N1008" s="59" t="s">
        <v>531</v>
      </c>
      <c r="O1008" s="95" t="s">
        <v>530</v>
      </c>
      <c r="P1008" s="49"/>
      <c r="Q1008" s="49"/>
      <c r="R1008" s="49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 x14ac:dyDescent="0.25">
      <c r="A1009" s="1" t="s">
        <v>0</v>
      </c>
      <c r="B1009" s="2" t="s">
        <v>1</v>
      </c>
      <c r="C1009" s="48" t="s">
        <v>2</v>
      </c>
      <c r="D1009" s="2" t="s">
        <v>3</v>
      </c>
      <c r="E1009" s="2" t="s">
        <v>4</v>
      </c>
      <c r="F1009" s="49" t="s">
        <v>532</v>
      </c>
      <c r="G1009" s="49" t="s">
        <v>533</v>
      </c>
      <c r="H1009" s="49" t="s">
        <v>534</v>
      </c>
      <c r="I1009" s="50" t="s">
        <v>8</v>
      </c>
      <c r="J1009" s="1" t="s">
        <v>9</v>
      </c>
      <c r="K1009" s="1" t="s">
        <v>10</v>
      </c>
      <c r="L1009" s="50" t="s">
        <v>11</v>
      </c>
      <c r="M1009" s="49" t="s">
        <v>12</v>
      </c>
      <c r="N1009" s="48" t="s">
        <v>13</v>
      </c>
      <c r="P1009" s="49"/>
      <c r="Q1009" s="49"/>
      <c r="R1009" s="49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 x14ac:dyDescent="0.25">
      <c r="A1010" s="51">
        <v>34</v>
      </c>
      <c r="B1010" s="52" t="s">
        <v>15</v>
      </c>
      <c r="C1010" s="53">
        <v>-722.5561209</v>
      </c>
      <c r="D1010" s="53">
        <v>0.1006422</v>
      </c>
      <c r="E1010" s="53">
        <v>6.7939079999999999E-2</v>
      </c>
      <c r="F1010" s="54"/>
      <c r="G1010" s="54"/>
      <c r="H1010" s="54"/>
      <c r="I1010" s="55" t="s">
        <v>516</v>
      </c>
      <c r="J1010" s="55" t="s">
        <v>591</v>
      </c>
      <c r="K1010" s="55" t="s">
        <v>50</v>
      </c>
      <c r="L1010" s="55" t="s">
        <v>17</v>
      </c>
      <c r="M1010" s="14" t="s">
        <v>17</v>
      </c>
      <c r="N1010" s="59" t="s">
        <v>535</v>
      </c>
      <c r="O1010" s="48"/>
      <c r="P1010" s="49"/>
      <c r="Q1010" s="49"/>
      <c r="R1010" s="49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 x14ac:dyDescent="0.25">
      <c r="A1011" s="50"/>
      <c r="B1011" s="52" t="s">
        <v>16</v>
      </c>
      <c r="C1011" s="53">
        <v>-548.57426510000005</v>
      </c>
      <c r="D1011" s="53">
        <v>6.5913100000000004E-3</v>
      </c>
      <c r="E1011" s="53">
        <v>-1.76662E-2</v>
      </c>
      <c r="F1011" s="54"/>
      <c r="G1011" s="54"/>
      <c r="H1011" s="54"/>
      <c r="I1011" s="54"/>
      <c r="J1011" s="54"/>
      <c r="K1011" s="54"/>
      <c r="L1011" s="54"/>
      <c r="M1011" s="54"/>
      <c r="N1011" s="57" t="s">
        <v>634</v>
      </c>
      <c r="O1011" s="2" t="s">
        <v>14</v>
      </c>
      <c r="P1011" s="49"/>
      <c r="Q1011" s="49"/>
      <c r="R1011" s="49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 x14ac:dyDescent="0.25">
      <c r="A1012" s="50"/>
      <c r="B1012" s="52" t="s">
        <v>21</v>
      </c>
      <c r="C1012" s="53">
        <v>-399.65630399999998</v>
      </c>
      <c r="D1012" s="58">
        <v>0.10322549</v>
      </c>
      <c r="E1012" s="53">
        <v>7.1397249999999995E-2</v>
      </c>
      <c r="F1012" s="54"/>
      <c r="G1012" s="54"/>
      <c r="H1012" s="54"/>
      <c r="I1012" s="54"/>
      <c r="J1012" s="54"/>
      <c r="K1012" s="54"/>
      <c r="L1012" s="54"/>
      <c r="M1012" s="54"/>
      <c r="N1012" s="57" t="s">
        <v>635</v>
      </c>
      <c r="O1012" s="57" t="s">
        <v>633</v>
      </c>
      <c r="P1012" s="49"/>
      <c r="Q1012" s="49"/>
      <c r="R1012" s="49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 x14ac:dyDescent="0.25">
      <c r="A1013" s="50"/>
      <c r="B1013" s="52" t="s">
        <v>22</v>
      </c>
      <c r="C1013" s="53">
        <v>-1271.130386</v>
      </c>
      <c r="D1013" s="53">
        <v>0.10723351</v>
      </c>
      <c r="E1013" s="53">
        <v>5.0272879999999999E-2</v>
      </c>
      <c r="F1013" s="94">
        <v>0</v>
      </c>
      <c r="G1013" s="94">
        <v>0</v>
      </c>
      <c r="H1013" s="94">
        <v>0</v>
      </c>
      <c r="I1013" s="54"/>
      <c r="J1013" s="54"/>
      <c r="K1013" s="54"/>
      <c r="L1013" s="54"/>
      <c r="M1013" s="54"/>
      <c r="N1013" s="59"/>
      <c r="O1013" s="95" t="s">
        <v>536</v>
      </c>
      <c r="P1013" s="49"/>
      <c r="Q1013" s="49"/>
      <c r="R1013" s="49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 x14ac:dyDescent="0.25">
      <c r="A1014" s="50"/>
      <c r="B1014" s="52" t="s">
        <v>23</v>
      </c>
      <c r="C1014" s="53">
        <v>-1271.1474229999999</v>
      </c>
      <c r="D1014" s="53">
        <v>0.10882198999999999</v>
      </c>
      <c r="E1014" s="53">
        <v>6.9917170000000001E-2</v>
      </c>
      <c r="F1014" s="94">
        <v>-10.69060163</v>
      </c>
      <c r="G1014" s="94">
        <v>-9.6938161340000004</v>
      </c>
      <c r="H1014" s="94">
        <v>1.636367143</v>
      </c>
      <c r="I1014" s="54"/>
      <c r="J1014" s="54"/>
      <c r="K1014" s="54"/>
      <c r="L1014" s="54"/>
      <c r="M1014" s="54"/>
      <c r="N1014" s="57" t="s">
        <v>538</v>
      </c>
      <c r="O1014" s="59" t="s">
        <v>633</v>
      </c>
      <c r="P1014" s="49"/>
      <c r="Q1014" s="49"/>
      <c r="R1014" s="49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 x14ac:dyDescent="0.25">
      <c r="A1015" s="50"/>
      <c r="B1015" s="52" t="s">
        <v>25</v>
      </c>
      <c r="C1015" s="53">
        <v>-1271.137522</v>
      </c>
      <c r="D1015" s="53">
        <v>0.10888465999999999</v>
      </c>
      <c r="E1015" s="53">
        <v>7.1454599999999993E-2</v>
      </c>
      <c r="F1015" s="94">
        <v>-4.478006444</v>
      </c>
      <c r="G1015" s="94">
        <v>-3.4418949589999999</v>
      </c>
      <c r="H1015" s="94">
        <v>8.8137134919999998</v>
      </c>
      <c r="I1015" s="54"/>
      <c r="J1015" s="54"/>
      <c r="K1015" s="54"/>
      <c r="L1015" s="54"/>
      <c r="M1015" s="54"/>
      <c r="N1015" s="59" t="s">
        <v>764</v>
      </c>
      <c r="O1015" s="59"/>
      <c r="P1015" s="49"/>
      <c r="Q1015" s="49"/>
      <c r="R1015" s="49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 x14ac:dyDescent="0.25">
      <c r="A1016" s="50"/>
      <c r="B1016" s="52" t="s">
        <v>27</v>
      </c>
      <c r="C1016" s="53">
        <v>-1271.1779770000001</v>
      </c>
      <c r="D1016" s="53">
        <v>0.11091065999999999</v>
      </c>
      <c r="E1016" s="53">
        <v>7.4647459999999999E-2</v>
      </c>
      <c r="F1016" s="94">
        <v>-29.863898200000001</v>
      </c>
      <c r="G1016" s="94">
        <v>-27.556453479999998</v>
      </c>
      <c r="H1016" s="94">
        <v>-14.56862988</v>
      </c>
      <c r="I1016" s="54"/>
      <c r="J1016" s="54"/>
      <c r="K1016" s="54"/>
      <c r="L1016" s="54"/>
      <c r="M1016" s="54"/>
      <c r="N1016" s="57" t="s">
        <v>540</v>
      </c>
      <c r="O1016" s="95" t="s">
        <v>536</v>
      </c>
      <c r="P1016" s="49"/>
      <c r="Q1016" s="49"/>
      <c r="R1016" s="49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 x14ac:dyDescent="0.25">
      <c r="A1017" s="50"/>
      <c r="B1017" s="52" t="s">
        <v>29</v>
      </c>
      <c r="C1017" s="53">
        <v>-1271.100512</v>
      </c>
      <c r="D1017" s="53">
        <v>0.10707054000000001</v>
      </c>
      <c r="E1017" s="53">
        <v>6.9370699999999993E-2</v>
      </c>
      <c r="F1017" s="94">
        <v>18.745947340000001</v>
      </c>
      <c r="G1017" s="94">
        <v>18.643682200000001</v>
      </c>
      <c r="H1017" s="94">
        <v>30.730001269999999</v>
      </c>
      <c r="I1017" s="54"/>
      <c r="J1017" s="54"/>
      <c r="K1017" s="54"/>
      <c r="L1017" s="54"/>
      <c r="M1017" s="54"/>
      <c r="N1017" s="59" t="s">
        <v>541</v>
      </c>
      <c r="O1017" s="95" t="s">
        <v>539</v>
      </c>
      <c r="P1017" s="49"/>
      <c r="Q1017" s="49"/>
      <c r="R1017" s="49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 x14ac:dyDescent="0.25">
      <c r="A1018" s="50"/>
      <c r="B1018" s="52" t="s">
        <v>31</v>
      </c>
      <c r="C1018" s="53">
        <v>-1271.1943080000001</v>
      </c>
      <c r="D1018" s="53">
        <v>0.10888651000000001</v>
      </c>
      <c r="E1018" s="53">
        <v>6.9098179999999995E-2</v>
      </c>
      <c r="F1018" s="94">
        <v>-40.111897159999998</v>
      </c>
      <c r="G1018" s="94">
        <v>-39.074624790000001</v>
      </c>
      <c r="H1018" s="94">
        <v>-28.298851989999999</v>
      </c>
      <c r="I1018" s="54"/>
      <c r="J1018" s="54"/>
      <c r="K1018" s="54"/>
      <c r="L1018" s="54"/>
      <c r="M1018" s="54"/>
      <c r="N1018" s="57" t="s">
        <v>542</v>
      </c>
      <c r="O1018" s="95" t="s">
        <v>536</v>
      </c>
      <c r="P1018" s="49"/>
      <c r="Q1018" s="49"/>
      <c r="R1018" s="49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 x14ac:dyDescent="0.25">
      <c r="A1019" s="50"/>
      <c r="B1019" s="52" t="s">
        <v>33</v>
      </c>
      <c r="C1019" s="53">
        <v>-1271.187979</v>
      </c>
      <c r="D1019" s="53">
        <v>0.10813657</v>
      </c>
      <c r="E1019" s="53">
        <v>5.015004E-2</v>
      </c>
      <c r="F1019" s="94">
        <v>-36.140069920000002</v>
      </c>
      <c r="G1019" s="94">
        <v>-35.573391639999997</v>
      </c>
      <c r="H1019" s="94">
        <v>-36.21715313</v>
      </c>
      <c r="I1019" s="54"/>
      <c r="J1019" s="54"/>
      <c r="K1019" s="54"/>
      <c r="L1019" s="54"/>
      <c r="M1019" s="54"/>
      <c r="N1019" s="59"/>
      <c r="O1019" s="95" t="s">
        <v>536</v>
      </c>
      <c r="P1019" s="49"/>
      <c r="Q1019" s="49"/>
      <c r="R1019" s="49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 x14ac:dyDescent="0.25">
      <c r="A1020" s="50"/>
      <c r="B1020" s="52" t="s">
        <v>519</v>
      </c>
      <c r="C1020" s="53">
        <v>-871.53167489999998</v>
      </c>
      <c r="D1020" s="53">
        <v>4.91108E-3</v>
      </c>
      <c r="E1020" s="53">
        <v>-2.1247209999999999E-2</v>
      </c>
      <c r="F1020" s="54"/>
      <c r="G1020" s="54"/>
      <c r="H1020" s="54"/>
      <c r="I1020" s="54"/>
      <c r="J1020" s="54"/>
      <c r="K1020" s="54"/>
      <c r="L1020" s="54"/>
      <c r="M1020" s="54"/>
      <c r="N1020" s="59" t="s">
        <v>537</v>
      </c>
      <c r="O1020" s="56" t="s">
        <v>536</v>
      </c>
      <c r="P1020" s="49"/>
      <c r="Q1020" s="49"/>
      <c r="R1020" s="49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 x14ac:dyDescent="0.25">
      <c r="A1021" s="1" t="s">
        <v>0</v>
      </c>
      <c r="B1021" s="48" t="s">
        <v>1</v>
      </c>
      <c r="C1021" s="48" t="s">
        <v>2</v>
      </c>
      <c r="D1021" s="48" t="s">
        <v>3</v>
      </c>
      <c r="E1021" s="48" t="s">
        <v>4</v>
      </c>
      <c r="F1021" s="49" t="s">
        <v>543</v>
      </c>
      <c r="G1021" s="49" t="s">
        <v>544</v>
      </c>
      <c r="H1021" s="49" t="s">
        <v>545</v>
      </c>
      <c r="I1021" s="50" t="s">
        <v>8</v>
      </c>
      <c r="J1021" s="1" t="s">
        <v>9</v>
      </c>
      <c r="K1021" s="1" t="s">
        <v>10</v>
      </c>
      <c r="L1021" s="50" t="s">
        <v>11</v>
      </c>
      <c r="M1021" s="49" t="s">
        <v>12</v>
      </c>
      <c r="N1021" s="48" t="s">
        <v>13</v>
      </c>
      <c r="O1021" s="48" t="s">
        <v>14</v>
      </c>
      <c r="P1021" s="49"/>
      <c r="Q1021" s="49"/>
      <c r="R1021" s="49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 x14ac:dyDescent="0.25">
      <c r="A1022" s="51">
        <v>34</v>
      </c>
      <c r="B1022" s="106" t="s">
        <v>15</v>
      </c>
      <c r="C1022" s="92">
        <v>-721.77632419999998</v>
      </c>
      <c r="D1022" s="92">
        <v>0.1006422</v>
      </c>
      <c r="E1022" s="92">
        <v>6.7939079999999999E-2</v>
      </c>
      <c r="F1022" s="106"/>
      <c r="G1022" s="106"/>
      <c r="H1022" s="106"/>
      <c r="I1022" s="55" t="s">
        <v>516</v>
      </c>
      <c r="J1022" s="55" t="s">
        <v>619</v>
      </c>
      <c r="K1022" s="55" t="s">
        <v>50</v>
      </c>
      <c r="L1022" s="55" t="s">
        <v>17</v>
      </c>
      <c r="M1022" s="106" t="s">
        <v>17</v>
      </c>
      <c r="N1022" s="106" t="s">
        <v>529</v>
      </c>
      <c r="O1022" s="56" t="s">
        <v>546</v>
      </c>
      <c r="P1022" s="49"/>
      <c r="Q1022" s="49"/>
      <c r="R1022" s="49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 x14ac:dyDescent="0.25">
      <c r="A1023" s="50"/>
      <c r="B1023" s="106" t="s">
        <v>16</v>
      </c>
      <c r="C1023" s="92">
        <v>-548.08817199999999</v>
      </c>
      <c r="D1023" s="92">
        <v>6.5913100000000004E-3</v>
      </c>
      <c r="E1023" s="92">
        <v>-1.76662E-2</v>
      </c>
      <c r="F1023" s="106"/>
      <c r="G1023" s="106"/>
      <c r="H1023" s="106"/>
      <c r="I1023" s="106"/>
      <c r="J1023" s="106"/>
      <c r="K1023" s="106"/>
      <c r="L1023" s="106"/>
      <c r="M1023" s="106"/>
      <c r="N1023" s="57" t="s">
        <v>65</v>
      </c>
      <c r="O1023" s="57" t="s">
        <v>641</v>
      </c>
      <c r="P1023" s="49"/>
      <c r="Q1023" s="49"/>
      <c r="R1023" s="49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 x14ac:dyDescent="0.25">
      <c r="A1024" s="50"/>
      <c r="B1024" s="106" t="s">
        <v>21</v>
      </c>
      <c r="C1024" s="92">
        <v>-399.2265405</v>
      </c>
      <c r="D1024" s="58">
        <v>0.10322549</v>
      </c>
      <c r="E1024" s="92">
        <v>7.1397249999999995E-2</v>
      </c>
      <c r="F1024" s="106"/>
      <c r="G1024" s="106"/>
      <c r="H1024" s="106"/>
      <c r="I1024" s="106"/>
      <c r="J1024" s="106"/>
      <c r="K1024" s="106"/>
      <c r="L1024" s="106"/>
      <c r="M1024" s="106"/>
      <c r="N1024" s="57" t="s">
        <v>66</v>
      </c>
      <c r="O1024" s="57" t="s">
        <v>641</v>
      </c>
      <c r="P1024" s="49"/>
      <c r="Q1024" s="49"/>
      <c r="R1024" s="49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 x14ac:dyDescent="0.25">
      <c r="A1025" s="50"/>
      <c r="B1025" s="106" t="s">
        <v>22</v>
      </c>
      <c r="C1025" s="92">
        <v>-1269.8644959999999</v>
      </c>
      <c r="D1025" s="92">
        <v>0.10723351</v>
      </c>
      <c r="E1025" s="92">
        <v>5.0272879999999999E-2</v>
      </c>
      <c r="F1025" s="94">
        <v>0</v>
      </c>
      <c r="G1025" s="94">
        <v>0</v>
      </c>
      <c r="H1025" s="94">
        <v>0</v>
      </c>
      <c r="I1025" s="106"/>
      <c r="J1025" s="106"/>
      <c r="K1025" s="106"/>
      <c r="L1025" s="106"/>
      <c r="M1025" s="106"/>
      <c r="N1025" s="106"/>
      <c r="O1025" s="106"/>
      <c r="P1025" s="49"/>
      <c r="Q1025" s="49"/>
      <c r="R1025" s="49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 x14ac:dyDescent="0.25">
      <c r="A1026" s="50"/>
      <c r="B1026" s="106" t="s">
        <v>23</v>
      </c>
      <c r="C1026" s="92">
        <v>-1269.874953</v>
      </c>
      <c r="D1026" s="92">
        <v>0.10882198999999999</v>
      </c>
      <c r="E1026" s="92">
        <v>6.9917170000000001E-2</v>
      </c>
      <c r="F1026" s="94">
        <v>-6.5617649900000004</v>
      </c>
      <c r="G1026" s="94">
        <v>-5.5649794940000001</v>
      </c>
      <c r="H1026" s="94">
        <v>5.7652037829999996</v>
      </c>
      <c r="I1026" s="106"/>
      <c r="J1026" s="106"/>
      <c r="K1026" s="106"/>
      <c r="L1026" s="106"/>
      <c r="M1026" s="106"/>
      <c r="N1026" s="57" t="s">
        <v>184</v>
      </c>
      <c r="O1026" s="95" t="s">
        <v>546</v>
      </c>
      <c r="P1026" s="49"/>
      <c r="Q1026" s="49"/>
      <c r="R1026" s="49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 x14ac:dyDescent="0.25">
      <c r="A1027" s="50"/>
      <c r="B1027" s="106" t="s">
        <v>25</v>
      </c>
      <c r="C1027" s="92">
        <v>-1269.8668230000001</v>
      </c>
      <c r="D1027" s="92">
        <v>0.10888465999999999</v>
      </c>
      <c r="E1027" s="92">
        <v>7.1454599999999993E-2</v>
      </c>
      <c r="F1027" s="94">
        <v>-1.460349501</v>
      </c>
      <c r="G1027" s="94">
        <v>-0.42423801500000002</v>
      </c>
      <c r="H1027" s="94">
        <v>11.83137043</v>
      </c>
      <c r="I1027" s="106"/>
      <c r="J1027" s="106"/>
      <c r="K1027" s="106"/>
      <c r="L1027" s="106"/>
      <c r="M1027" s="106"/>
      <c r="N1027" s="106" t="s">
        <v>185</v>
      </c>
      <c r="O1027" s="95" t="s">
        <v>546</v>
      </c>
      <c r="P1027" s="49"/>
      <c r="Q1027" s="49"/>
      <c r="R1027" s="49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 x14ac:dyDescent="0.25">
      <c r="A1028" s="50"/>
      <c r="B1028" s="106" t="s">
        <v>27</v>
      </c>
      <c r="C1028" s="92">
        <v>-1269.8998879999999</v>
      </c>
      <c r="D1028" s="92">
        <v>0.11091065999999999</v>
      </c>
      <c r="E1028" s="92">
        <v>7.4647459999999999E-2</v>
      </c>
      <c r="F1028" s="94">
        <v>-22.208681420000001</v>
      </c>
      <c r="G1028" s="94">
        <v>-19.901236699999998</v>
      </c>
      <c r="H1028" s="94">
        <v>-6.9134130960000002</v>
      </c>
      <c r="I1028" s="106"/>
      <c r="J1028" s="106"/>
      <c r="K1028" s="106"/>
      <c r="L1028" s="106"/>
      <c r="M1028" s="106"/>
      <c r="N1028" s="57" t="s">
        <v>186</v>
      </c>
      <c r="O1028" s="95" t="s">
        <v>546</v>
      </c>
      <c r="P1028" s="49"/>
      <c r="Q1028" s="49"/>
      <c r="R1028" s="49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 x14ac:dyDescent="0.25">
      <c r="A1029" s="50"/>
      <c r="B1029" s="106" t="s">
        <v>29</v>
      </c>
      <c r="C1029" s="92">
        <v>-1269.809172</v>
      </c>
      <c r="D1029" s="92">
        <v>0.10707054000000001</v>
      </c>
      <c r="E1029" s="92">
        <v>6.9370699999999993E-2</v>
      </c>
      <c r="F1029" s="94">
        <v>34.716275080000003</v>
      </c>
      <c r="G1029" s="94">
        <v>34.614009940000003</v>
      </c>
      <c r="H1029" s="94">
        <v>46.700329009999997</v>
      </c>
      <c r="I1029" s="106"/>
      <c r="J1029" s="106"/>
      <c r="K1029" s="106"/>
      <c r="L1029" s="106"/>
      <c r="M1029" s="106"/>
      <c r="N1029" s="106" t="s">
        <v>187</v>
      </c>
      <c r="O1029" s="95" t="s">
        <v>546</v>
      </c>
      <c r="P1029" s="49"/>
      <c r="Q1029" s="49"/>
      <c r="R1029" s="49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 x14ac:dyDescent="0.25">
      <c r="A1030" s="50"/>
      <c r="B1030" s="106" t="s">
        <v>31</v>
      </c>
      <c r="C1030" s="92">
        <v>-1269.908758</v>
      </c>
      <c r="D1030" s="92">
        <v>0.10888651000000001</v>
      </c>
      <c r="E1030" s="92">
        <v>6.9098179999999995E-2</v>
      </c>
      <c r="F1030" s="94">
        <v>-27.774550430000001</v>
      </c>
      <c r="G1030" s="94">
        <v>-26.73727805</v>
      </c>
      <c r="H1030" s="94">
        <v>-15.96150525</v>
      </c>
      <c r="I1030" s="106"/>
      <c r="J1030" s="106"/>
      <c r="K1030" s="106"/>
      <c r="L1030" s="106"/>
      <c r="M1030" s="106"/>
      <c r="N1030" s="57" t="s">
        <v>188</v>
      </c>
      <c r="O1030" s="95" t="s">
        <v>546</v>
      </c>
      <c r="P1030" s="49"/>
      <c r="Q1030" s="49"/>
      <c r="R1030" s="49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 x14ac:dyDescent="0.25">
      <c r="A1031" s="50"/>
      <c r="B1031" s="106" t="s">
        <v>33</v>
      </c>
      <c r="C1031" s="92">
        <v>-1269.903466</v>
      </c>
      <c r="D1031" s="92">
        <v>0.10813657</v>
      </c>
      <c r="E1031" s="92">
        <v>5.015004E-2</v>
      </c>
      <c r="F1031" s="94">
        <v>-24.45377847</v>
      </c>
      <c r="G1031" s="94">
        <v>-23.887100190000002</v>
      </c>
      <c r="H1031" s="94">
        <v>-24.530861680000001</v>
      </c>
      <c r="I1031" s="106"/>
      <c r="J1031" s="106"/>
      <c r="K1031" s="106"/>
      <c r="L1031" s="106"/>
      <c r="M1031" s="106"/>
      <c r="N1031" s="106"/>
      <c r="O1031" s="106"/>
      <c r="P1031" s="49"/>
      <c r="Q1031" s="49"/>
      <c r="R1031" s="49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 x14ac:dyDescent="0.25">
      <c r="A1032" s="50"/>
      <c r="B1032" s="106" t="s">
        <v>519</v>
      </c>
      <c r="C1032" s="92">
        <v>-870.67692520000003</v>
      </c>
      <c r="D1032" s="92">
        <v>4.91108E-3</v>
      </c>
      <c r="E1032" s="92">
        <v>-2.1247209999999999E-2</v>
      </c>
      <c r="F1032" s="106"/>
      <c r="G1032" s="106"/>
      <c r="H1032" s="106"/>
      <c r="I1032" s="106"/>
      <c r="J1032" s="106"/>
      <c r="K1032" s="106"/>
      <c r="L1032" s="106"/>
      <c r="M1032" s="106"/>
      <c r="N1032" s="106" t="s">
        <v>531</v>
      </c>
      <c r="O1032" s="56" t="s">
        <v>546</v>
      </c>
      <c r="P1032" s="49"/>
      <c r="Q1032" s="49"/>
      <c r="R1032" s="49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 thickBot="1" x14ac:dyDescent="0.3">
      <c r="A1033" s="60" t="s">
        <v>0</v>
      </c>
      <c r="B1033" s="48" t="s">
        <v>1</v>
      </c>
      <c r="C1033" s="3" t="s">
        <v>2</v>
      </c>
      <c r="D1033" s="48" t="s">
        <v>3</v>
      </c>
      <c r="E1033" s="48" t="s">
        <v>4</v>
      </c>
      <c r="F1033" s="3" t="s">
        <v>547</v>
      </c>
      <c r="G1033" s="3" t="s">
        <v>548</v>
      </c>
      <c r="H1033" s="3" t="s">
        <v>549</v>
      </c>
      <c r="I1033" s="61" t="s">
        <v>8</v>
      </c>
      <c r="J1033" s="60" t="s">
        <v>9</v>
      </c>
      <c r="K1033" s="60" t="s">
        <v>10</v>
      </c>
      <c r="L1033" s="61" t="s">
        <v>11</v>
      </c>
      <c r="M1033" s="3" t="s">
        <v>12</v>
      </c>
      <c r="N1033" s="3" t="s">
        <v>13</v>
      </c>
      <c r="O1033" s="102"/>
      <c r="P1033" s="49"/>
      <c r="Q1033" s="49"/>
      <c r="R1033" s="49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 thickBot="1" x14ac:dyDescent="0.3">
      <c r="A1034" s="100">
        <v>35</v>
      </c>
      <c r="B1034" s="120" t="s">
        <v>15</v>
      </c>
      <c r="C1034" s="119">
        <v>-399.56</v>
      </c>
      <c r="D1034" s="119">
        <v>0.10199999999999999</v>
      </c>
      <c r="E1034" s="119">
        <v>7.0000000000000007E-2</v>
      </c>
      <c r="F1034" s="120"/>
      <c r="G1034" s="120"/>
      <c r="H1034" s="120"/>
      <c r="I1034" s="122" t="s">
        <v>550</v>
      </c>
      <c r="J1034" s="122" t="s">
        <v>591</v>
      </c>
      <c r="K1034" s="122" t="s">
        <v>17</v>
      </c>
      <c r="L1034" s="122" t="s">
        <v>17</v>
      </c>
      <c r="M1034" s="120" t="s">
        <v>17</v>
      </c>
      <c r="N1034" s="120" t="s">
        <v>862</v>
      </c>
      <c r="O1034" s="123" t="s">
        <v>551</v>
      </c>
      <c r="P1034" s="49"/>
      <c r="Q1034" s="49"/>
      <c r="R1034" s="49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 thickBot="1" x14ac:dyDescent="0.3">
      <c r="A1035" s="101"/>
      <c r="B1035" s="120" t="s">
        <v>550</v>
      </c>
      <c r="C1035" s="119">
        <v>-623.74900000000002</v>
      </c>
      <c r="D1035" s="119">
        <v>1.2E-2</v>
      </c>
      <c r="E1035" s="119">
        <v>-1.4E-2</v>
      </c>
      <c r="F1035" s="120"/>
      <c r="G1035" s="120"/>
      <c r="H1035" s="120"/>
      <c r="I1035" s="120"/>
      <c r="J1035" s="120"/>
      <c r="K1035" s="120"/>
      <c r="L1035" s="120"/>
      <c r="M1035" s="120"/>
      <c r="N1035" s="124" t="s">
        <v>863</v>
      </c>
      <c r="O1035" s="120"/>
      <c r="P1035" s="49"/>
      <c r="Q1035" s="49"/>
      <c r="R1035" s="49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 thickBot="1" x14ac:dyDescent="0.3">
      <c r="A1036" s="101"/>
      <c r="B1036" s="120" t="s">
        <v>21</v>
      </c>
      <c r="C1036" s="119">
        <v>-399.65300000000002</v>
      </c>
      <c r="D1036" s="119">
        <v>0.10299999999999999</v>
      </c>
      <c r="E1036" s="119">
        <v>7.1999999999999995E-2</v>
      </c>
      <c r="F1036" s="120"/>
      <c r="G1036" s="120"/>
      <c r="H1036" s="120"/>
      <c r="I1036" s="120"/>
      <c r="J1036" s="120"/>
      <c r="K1036" s="120"/>
      <c r="L1036" s="120"/>
      <c r="M1036" s="120"/>
      <c r="N1036" s="124" t="s">
        <v>864</v>
      </c>
      <c r="O1036" s="120"/>
      <c r="P1036" s="49"/>
      <c r="Q1036" s="49"/>
      <c r="R1036" s="49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 thickBot="1" x14ac:dyDescent="0.3">
      <c r="A1037" s="101"/>
      <c r="B1037" s="120" t="s">
        <v>22</v>
      </c>
      <c r="C1037" s="119">
        <v>-1023.309</v>
      </c>
      <c r="D1037" s="119">
        <v>0.114</v>
      </c>
      <c r="E1037" s="119">
        <v>5.6000000000000001E-2</v>
      </c>
      <c r="F1037" s="121">
        <v>0</v>
      </c>
      <c r="G1037" s="121">
        <v>0</v>
      </c>
      <c r="H1037" s="121">
        <v>0</v>
      </c>
      <c r="I1037" s="120"/>
      <c r="J1037" s="120"/>
      <c r="K1037" s="120"/>
      <c r="L1037" s="120"/>
      <c r="M1037" s="120"/>
      <c r="N1037" s="120"/>
      <c r="O1037" s="120"/>
      <c r="P1037" s="49"/>
      <c r="Q1037" s="49"/>
      <c r="R1037" s="49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 thickBot="1" x14ac:dyDescent="0.3">
      <c r="A1038" s="101"/>
      <c r="B1038" s="120" t="s">
        <v>23</v>
      </c>
      <c r="C1038" s="119">
        <v>-1023.325</v>
      </c>
      <c r="D1038" s="119">
        <v>0.115</v>
      </c>
      <c r="E1038" s="119">
        <v>7.8E-2</v>
      </c>
      <c r="F1038" s="121">
        <v>-9.8000000000000007</v>
      </c>
      <c r="G1038" s="121">
        <v>-9</v>
      </c>
      <c r="H1038" s="121">
        <v>4.2</v>
      </c>
      <c r="I1038" s="120"/>
      <c r="J1038" s="120"/>
      <c r="K1038" s="120"/>
      <c r="L1038" s="120"/>
      <c r="M1038" s="120"/>
      <c r="N1038" s="125" t="s">
        <v>865</v>
      </c>
      <c r="O1038" s="120"/>
      <c r="P1038" s="49"/>
      <c r="Q1038" s="49"/>
      <c r="R1038" s="49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 thickBot="1" x14ac:dyDescent="0.3">
      <c r="A1039" s="101"/>
      <c r="B1039" s="120" t="s">
        <v>25</v>
      </c>
      <c r="C1039" s="119">
        <v>-1023.309</v>
      </c>
      <c r="D1039" s="119">
        <v>0.115</v>
      </c>
      <c r="E1039" s="119">
        <v>7.8E-2</v>
      </c>
      <c r="F1039" s="121">
        <v>0.4</v>
      </c>
      <c r="G1039" s="121">
        <v>1.2</v>
      </c>
      <c r="H1039" s="121">
        <v>14</v>
      </c>
      <c r="I1039" s="120"/>
      <c r="J1039" s="120"/>
      <c r="K1039" s="120"/>
      <c r="L1039" s="120"/>
      <c r="M1039" s="120"/>
      <c r="N1039" s="124" t="s">
        <v>866</v>
      </c>
      <c r="O1039" s="120"/>
      <c r="P1039" s="49"/>
      <c r="Q1039" s="49"/>
      <c r="R1039" s="49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 thickBot="1" x14ac:dyDescent="0.3">
      <c r="A1040" s="101"/>
      <c r="B1040" s="120" t="s">
        <v>27</v>
      </c>
      <c r="C1040" s="119">
        <v>-1023.36</v>
      </c>
      <c r="D1040" s="119">
        <v>0.11799999999999999</v>
      </c>
      <c r="E1040" s="119">
        <v>8.2000000000000003E-2</v>
      </c>
      <c r="F1040" s="121">
        <v>-32.1</v>
      </c>
      <c r="G1040" s="121">
        <v>-29.7</v>
      </c>
      <c r="H1040" s="121">
        <v>-15.6</v>
      </c>
      <c r="I1040" s="120"/>
      <c r="J1040" s="120"/>
      <c r="K1040" s="120"/>
      <c r="L1040" s="120"/>
      <c r="M1040" s="120"/>
      <c r="N1040" s="124" t="s">
        <v>867</v>
      </c>
      <c r="O1040" s="120"/>
      <c r="P1040" s="49"/>
      <c r="Q1040" s="49"/>
      <c r="R1040" s="49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 thickBot="1" x14ac:dyDescent="0.3">
      <c r="A1041" s="101"/>
      <c r="B1041" s="120" t="s">
        <v>29</v>
      </c>
      <c r="C1041" s="119">
        <v>-1023.314</v>
      </c>
      <c r="D1041" s="119">
        <v>0.115</v>
      </c>
      <c r="E1041" s="119">
        <v>7.8E-2</v>
      </c>
      <c r="F1041" s="121">
        <v>-2.9</v>
      </c>
      <c r="G1041" s="121">
        <v>-2.4</v>
      </c>
      <c r="H1041" s="121">
        <v>10.8</v>
      </c>
      <c r="I1041" s="120"/>
      <c r="J1041" s="120"/>
      <c r="K1041" s="120"/>
      <c r="L1041" s="120"/>
      <c r="M1041" s="120"/>
      <c r="N1041" s="124" t="s">
        <v>868</v>
      </c>
      <c r="O1041" s="120"/>
      <c r="P1041" s="49"/>
      <c r="Q1041" s="49"/>
      <c r="R1041" s="49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 thickBot="1" x14ac:dyDescent="0.3">
      <c r="A1042" s="101"/>
      <c r="B1042" s="120" t="s">
        <v>31</v>
      </c>
      <c r="C1042" s="119">
        <v>-1023.4109999999999</v>
      </c>
      <c r="D1042" s="119">
        <v>0.11600000000000001</v>
      </c>
      <c r="E1042" s="119">
        <v>7.8E-2</v>
      </c>
      <c r="F1042" s="121">
        <v>-63.7</v>
      </c>
      <c r="G1042" s="121">
        <v>-62.6</v>
      </c>
      <c r="H1042" s="121">
        <v>-49.8</v>
      </c>
      <c r="I1042" s="120"/>
      <c r="J1042" s="120"/>
      <c r="K1042" s="120"/>
      <c r="L1042" s="120"/>
      <c r="M1042" s="120"/>
      <c r="N1042" s="124" t="s">
        <v>869</v>
      </c>
      <c r="O1042" s="120"/>
      <c r="P1042" s="49"/>
      <c r="Q1042" s="49"/>
      <c r="R1042" s="49"/>
      <c r="S1042" s="2"/>
      <c r="T1042" s="2"/>
      <c r="U1042" s="2"/>
      <c r="V1042" s="2"/>
      <c r="W1042" s="2"/>
      <c r="X1042" s="2"/>
      <c r="Y1042" s="2"/>
      <c r="Z1042" s="2"/>
    </row>
    <row r="1043" spans="1:26" ht="14.25" customHeight="1" thickBot="1" x14ac:dyDescent="0.3">
      <c r="A1043" s="101"/>
      <c r="B1043" s="120" t="s">
        <v>33</v>
      </c>
      <c r="C1043" s="119">
        <v>-1023.402</v>
      </c>
      <c r="D1043" s="119">
        <v>0.115</v>
      </c>
      <c r="E1043" s="119">
        <v>5.7000000000000002E-2</v>
      </c>
      <c r="F1043" s="121">
        <v>-58.2</v>
      </c>
      <c r="G1043" s="121">
        <v>-57.6</v>
      </c>
      <c r="H1043" s="121">
        <v>-57.3</v>
      </c>
      <c r="I1043" s="120"/>
      <c r="J1043" s="120"/>
      <c r="K1043" s="120"/>
      <c r="L1043" s="120"/>
      <c r="M1043" s="120"/>
      <c r="N1043" s="120"/>
      <c r="O1043" s="120"/>
      <c r="P1043" s="49"/>
      <c r="Q1043" s="49"/>
      <c r="R1043" s="49"/>
      <c r="S1043" s="2"/>
      <c r="T1043" s="2"/>
      <c r="U1043" s="2"/>
      <c r="V1043" s="2"/>
      <c r="W1043" s="2"/>
      <c r="X1043" s="2"/>
      <c r="Y1043" s="2"/>
      <c r="Z1043" s="2"/>
    </row>
    <row r="1044" spans="1:26" ht="14.25" customHeight="1" x14ac:dyDescent="0.25">
      <c r="A1044" s="102"/>
      <c r="B1044" s="102"/>
      <c r="C1044" s="102"/>
      <c r="D1044" s="102"/>
      <c r="E1044" s="102"/>
      <c r="F1044" s="102"/>
      <c r="G1044" s="102"/>
      <c r="H1044" s="102"/>
      <c r="I1044" s="102"/>
      <c r="J1044" s="102"/>
      <c r="K1044" s="102"/>
      <c r="L1044" s="102"/>
      <c r="M1044" s="102"/>
      <c r="N1044" s="102"/>
      <c r="O1044" s="48"/>
      <c r="P1044" s="49"/>
      <c r="Q1044" s="49"/>
      <c r="R1044" s="49"/>
      <c r="S1044" s="2"/>
      <c r="T1044" s="2"/>
      <c r="U1044" s="2"/>
      <c r="V1044" s="2"/>
      <c r="W1044" s="2"/>
      <c r="X1044" s="2"/>
      <c r="Y1044" s="2"/>
      <c r="Z1044" s="2"/>
    </row>
    <row r="1045" spans="1:26" ht="14.25" customHeight="1" thickBot="1" x14ac:dyDescent="0.3">
      <c r="A1045" s="60" t="s">
        <v>0</v>
      </c>
      <c r="B1045" s="48" t="s">
        <v>1</v>
      </c>
      <c r="C1045" s="3" t="s">
        <v>2</v>
      </c>
      <c r="D1045" s="48" t="s">
        <v>3</v>
      </c>
      <c r="E1045" s="48" t="s">
        <v>4</v>
      </c>
      <c r="F1045" s="3" t="s">
        <v>552</v>
      </c>
      <c r="G1045" s="3" t="s">
        <v>553</v>
      </c>
      <c r="H1045" s="3" t="s">
        <v>554</v>
      </c>
      <c r="I1045" s="61" t="s">
        <v>8</v>
      </c>
      <c r="J1045" s="60" t="s">
        <v>9</v>
      </c>
      <c r="K1045" s="60" t="s">
        <v>10</v>
      </c>
      <c r="L1045" s="61" t="s">
        <v>11</v>
      </c>
      <c r="M1045" s="3" t="s">
        <v>12</v>
      </c>
      <c r="N1045" s="3" t="s">
        <v>13</v>
      </c>
      <c r="O1045" s="48" t="s">
        <v>14</v>
      </c>
      <c r="P1045" s="49"/>
      <c r="Q1045" s="49"/>
      <c r="R1045" s="49"/>
      <c r="S1045" s="2"/>
      <c r="T1045" s="2"/>
      <c r="U1045" s="2"/>
      <c r="V1045" s="2"/>
      <c r="W1045" s="2"/>
      <c r="X1045" s="2"/>
      <c r="Y1045" s="2"/>
      <c r="Z1045" s="2"/>
    </row>
    <row r="1046" spans="1:26" ht="14.25" customHeight="1" thickBot="1" x14ac:dyDescent="0.3">
      <c r="A1046" s="100">
        <v>35</v>
      </c>
      <c r="B1046" s="120" t="s">
        <v>15</v>
      </c>
      <c r="C1046" s="119">
        <v>-399.12599999999998</v>
      </c>
      <c r="D1046" s="119">
        <v>0.10199999999999999</v>
      </c>
      <c r="E1046" s="119">
        <v>7.0000000000000007E-2</v>
      </c>
      <c r="F1046" s="120"/>
      <c r="G1046" s="120"/>
      <c r="H1046" s="120"/>
      <c r="I1046" s="122" t="s">
        <v>550</v>
      </c>
      <c r="J1046" s="122" t="s">
        <v>619</v>
      </c>
      <c r="K1046" s="122" t="s">
        <v>17</v>
      </c>
      <c r="L1046" s="122" t="s">
        <v>17</v>
      </c>
      <c r="M1046" s="120" t="s">
        <v>17</v>
      </c>
      <c r="N1046" s="120" t="s">
        <v>555</v>
      </c>
      <c r="O1046" s="123" t="s">
        <v>556</v>
      </c>
      <c r="P1046" s="49"/>
      <c r="Q1046" s="49"/>
      <c r="R1046" s="49"/>
      <c r="S1046" s="2"/>
      <c r="T1046" s="2"/>
      <c r="U1046" s="2"/>
      <c r="V1046" s="2"/>
      <c r="W1046" s="2"/>
      <c r="X1046" s="2"/>
      <c r="Y1046" s="2"/>
      <c r="Z1046" s="2"/>
    </row>
    <row r="1047" spans="1:26" ht="14.25" customHeight="1" thickBot="1" x14ac:dyDescent="0.3">
      <c r="A1047" s="101"/>
      <c r="B1047" s="120" t="s">
        <v>550</v>
      </c>
      <c r="C1047" s="119">
        <v>-623.22199999999998</v>
      </c>
      <c r="D1047" s="119">
        <v>1.2E-2</v>
      </c>
      <c r="E1047" s="119">
        <v>-1.4E-2</v>
      </c>
      <c r="F1047" s="120"/>
      <c r="G1047" s="120"/>
      <c r="H1047" s="120"/>
      <c r="I1047" s="120"/>
      <c r="J1047" s="120"/>
      <c r="K1047" s="120"/>
      <c r="L1047" s="120"/>
      <c r="M1047" s="120"/>
      <c r="N1047" s="124" t="s">
        <v>557</v>
      </c>
      <c r="O1047" s="120"/>
      <c r="P1047" s="49"/>
      <c r="Q1047" s="49"/>
      <c r="R1047" s="49"/>
      <c r="S1047" s="2"/>
      <c r="T1047" s="2"/>
      <c r="U1047" s="2"/>
      <c r="V1047" s="2"/>
      <c r="W1047" s="2"/>
      <c r="X1047" s="2"/>
      <c r="Y1047" s="2"/>
      <c r="Z1047" s="2"/>
    </row>
    <row r="1048" spans="1:26" ht="14.25" customHeight="1" thickBot="1" x14ac:dyDescent="0.3">
      <c r="A1048" s="101"/>
      <c r="B1048" s="120" t="s">
        <v>21</v>
      </c>
      <c r="C1048" s="119">
        <v>-399.22300000000001</v>
      </c>
      <c r="D1048" s="119">
        <v>0.10299999999999999</v>
      </c>
      <c r="E1048" s="119">
        <v>7.1999999999999995E-2</v>
      </c>
      <c r="F1048" s="120"/>
      <c r="G1048" s="120"/>
      <c r="H1048" s="120"/>
      <c r="I1048" s="120"/>
      <c r="J1048" s="120"/>
      <c r="K1048" s="120"/>
      <c r="L1048" s="120"/>
      <c r="M1048" s="120"/>
      <c r="N1048" s="124" t="s">
        <v>558</v>
      </c>
      <c r="O1048" s="120"/>
      <c r="P1048" s="49"/>
      <c r="Q1048" s="49"/>
      <c r="R1048" s="49"/>
      <c r="S1048" s="2"/>
      <c r="T1048" s="2"/>
      <c r="U1048" s="2"/>
      <c r="V1048" s="2"/>
      <c r="W1048" s="2"/>
      <c r="X1048" s="2"/>
      <c r="Y1048" s="2"/>
      <c r="Z1048" s="2"/>
    </row>
    <row r="1049" spans="1:26" ht="14.25" customHeight="1" thickBot="1" x14ac:dyDescent="0.3">
      <c r="A1049" s="101"/>
      <c r="B1049" s="120" t="s">
        <v>22</v>
      </c>
      <c r="C1049" s="119">
        <v>-1022.348</v>
      </c>
      <c r="D1049" s="119">
        <v>0.114</v>
      </c>
      <c r="E1049" s="119">
        <v>5.6000000000000001E-2</v>
      </c>
      <c r="F1049" s="121">
        <v>0</v>
      </c>
      <c r="G1049" s="121">
        <v>0</v>
      </c>
      <c r="H1049" s="121">
        <v>0</v>
      </c>
      <c r="I1049" s="120"/>
      <c r="J1049" s="120"/>
      <c r="K1049" s="120"/>
      <c r="L1049" s="120"/>
      <c r="M1049" s="120"/>
      <c r="N1049" s="120"/>
      <c r="O1049" s="120"/>
      <c r="P1049" s="49"/>
      <c r="Q1049" s="49"/>
      <c r="R1049" s="49"/>
      <c r="S1049" s="2"/>
      <c r="T1049" s="2"/>
      <c r="U1049" s="2"/>
      <c r="V1049" s="2"/>
      <c r="W1049" s="2"/>
      <c r="X1049" s="2"/>
      <c r="Y1049" s="2"/>
      <c r="Z1049" s="2"/>
    </row>
    <row r="1050" spans="1:26" ht="14.25" customHeight="1" thickBot="1" x14ac:dyDescent="0.3">
      <c r="A1050" s="101"/>
      <c r="B1050" s="120" t="s">
        <v>23</v>
      </c>
      <c r="C1050" s="119">
        <v>-1022.366</v>
      </c>
      <c r="D1050" s="119">
        <v>0.115</v>
      </c>
      <c r="E1050" s="119">
        <v>7.8E-2</v>
      </c>
      <c r="F1050" s="121">
        <v>-11</v>
      </c>
      <c r="G1050" s="121">
        <v>-10.1</v>
      </c>
      <c r="H1050" s="121">
        <v>3</v>
      </c>
      <c r="I1050" s="120"/>
      <c r="J1050" s="120"/>
      <c r="K1050" s="120"/>
      <c r="L1050" s="120"/>
      <c r="M1050" s="120"/>
      <c r="N1050" s="124" t="s">
        <v>630</v>
      </c>
      <c r="O1050" s="120"/>
      <c r="P1050" s="49"/>
      <c r="Q1050" s="49"/>
      <c r="R1050" s="49"/>
      <c r="S1050" s="2"/>
      <c r="T1050" s="2"/>
      <c r="U1050" s="2"/>
      <c r="V1050" s="2"/>
      <c r="W1050" s="2"/>
      <c r="X1050" s="2"/>
      <c r="Y1050" s="2"/>
      <c r="Z1050" s="2"/>
    </row>
    <row r="1051" spans="1:26" ht="14.25" customHeight="1" thickBot="1" x14ac:dyDescent="0.3">
      <c r="A1051" s="101"/>
      <c r="B1051" s="120" t="s">
        <v>25</v>
      </c>
      <c r="C1051" s="119">
        <v>-1022.349</v>
      </c>
      <c r="D1051" s="119">
        <v>0.115</v>
      </c>
      <c r="E1051" s="119">
        <v>7.8E-2</v>
      </c>
      <c r="F1051" s="121">
        <v>-0.3</v>
      </c>
      <c r="G1051" s="121">
        <v>0.6</v>
      </c>
      <c r="H1051" s="121">
        <v>13.3</v>
      </c>
      <c r="I1051" s="120"/>
      <c r="J1051" s="120"/>
      <c r="K1051" s="120"/>
      <c r="L1051" s="120"/>
      <c r="M1051" s="120"/>
      <c r="N1051" s="124" t="s">
        <v>559</v>
      </c>
      <c r="O1051" s="120"/>
      <c r="P1051" s="49"/>
      <c r="Q1051" s="49"/>
      <c r="R1051" s="49"/>
      <c r="S1051" s="2"/>
      <c r="T1051" s="2"/>
      <c r="U1051" s="2"/>
      <c r="V1051" s="2"/>
      <c r="W1051" s="2"/>
      <c r="X1051" s="2"/>
      <c r="Y1051" s="2"/>
      <c r="Z1051" s="2"/>
    </row>
    <row r="1052" spans="1:26" ht="14.25" customHeight="1" thickBot="1" x14ac:dyDescent="0.3">
      <c r="A1052" s="101"/>
      <c r="B1052" s="120" t="s">
        <v>27</v>
      </c>
      <c r="C1052" s="119">
        <v>-1022.41</v>
      </c>
      <c r="D1052" s="119">
        <v>0.11799999999999999</v>
      </c>
      <c r="E1052" s="119">
        <v>8.2000000000000003E-2</v>
      </c>
      <c r="F1052" s="121">
        <v>-38.9</v>
      </c>
      <c r="G1052" s="121">
        <v>-36.4</v>
      </c>
      <c r="H1052" s="121">
        <v>-22.3</v>
      </c>
      <c r="I1052" s="120"/>
      <c r="J1052" s="120"/>
      <c r="K1052" s="120"/>
      <c r="L1052" s="120"/>
      <c r="M1052" s="120"/>
      <c r="N1052" s="124" t="s">
        <v>560</v>
      </c>
      <c r="O1052" s="120"/>
      <c r="P1052" s="49"/>
      <c r="Q1052" s="49"/>
      <c r="R1052" s="49"/>
      <c r="S1052" s="2"/>
      <c r="T1052" s="2"/>
      <c r="U1052" s="2"/>
      <c r="V1052" s="2"/>
      <c r="W1052" s="2"/>
      <c r="X1052" s="2"/>
      <c r="Y1052" s="2"/>
      <c r="Z1052" s="2"/>
    </row>
    <row r="1053" spans="1:26" ht="14.25" customHeight="1" thickBot="1" x14ac:dyDescent="0.3">
      <c r="A1053" s="101"/>
      <c r="B1053" s="120" t="s">
        <v>29</v>
      </c>
      <c r="C1053" s="119">
        <v>-1022.351</v>
      </c>
      <c r="D1053" s="119">
        <v>0.115</v>
      </c>
      <c r="E1053" s="119">
        <v>7.8E-2</v>
      </c>
      <c r="F1053" s="121">
        <v>-1.5</v>
      </c>
      <c r="G1053" s="121">
        <v>-1</v>
      </c>
      <c r="H1053" s="121">
        <v>12.2</v>
      </c>
      <c r="I1053" s="120"/>
      <c r="J1053" s="120"/>
      <c r="K1053" s="120"/>
      <c r="L1053" s="120"/>
      <c r="M1053" s="120"/>
      <c r="N1053" s="124" t="s">
        <v>561</v>
      </c>
      <c r="O1053" s="120"/>
      <c r="P1053" s="49"/>
      <c r="Q1053" s="49"/>
      <c r="R1053" s="49"/>
      <c r="S1053" s="2"/>
      <c r="T1053" s="2"/>
      <c r="U1053" s="2"/>
      <c r="V1053" s="2"/>
      <c r="W1053" s="2"/>
      <c r="X1053" s="2"/>
      <c r="Y1053" s="2"/>
      <c r="Z1053" s="2"/>
    </row>
    <row r="1054" spans="1:26" ht="14.25" customHeight="1" thickBot="1" x14ac:dyDescent="0.3">
      <c r="A1054" s="101"/>
      <c r="B1054" s="120" t="s">
        <v>31</v>
      </c>
      <c r="C1054" s="119">
        <v>-1022.455</v>
      </c>
      <c r="D1054" s="119">
        <v>0.11600000000000001</v>
      </c>
      <c r="E1054" s="119">
        <v>7.8E-2</v>
      </c>
      <c r="F1054" s="121">
        <v>-66.900000000000006</v>
      </c>
      <c r="G1054" s="121">
        <v>-65.8</v>
      </c>
      <c r="H1054" s="121">
        <v>-52.9</v>
      </c>
      <c r="I1054" s="120"/>
      <c r="J1054" s="120"/>
      <c r="K1054" s="120"/>
      <c r="L1054" s="120"/>
      <c r="M1054" s="120"/>
      <c r="N1054" s="124" t="s">
        <v>631</v>
      </c>
      <c r="O1054" s="120"/>
      <c r="P1054" s="49"/>
      <c r="Q1054" s="49"/>
      <c r="R1054" s="49"/>
      <c r="S1054" s="2"/>
      <c r="T1054" s="2"/>
      <c r="U1054" s="2"/>
      <c r="V1054" s="2"/>
      <c r="W1054" s="2"/>
      <c r="X1054" s="2"/>
      <c r="Y1054" s="2"/>
      <c r="Z1054" s="2"/>
    </row>
    <row r="1055" spans="1:26" ht="14.25" customHeight="1" thickBot="1" x14ac:dyDescent="0.3">
      <c r="A1055" s="101"/>
      <c r="B1055" s="120" t="s">
        <v>33</v>
      </c>
      <c r="C1055" s="119">
        <v>-1022.4450000000001</v>
      </c>
      <c r="D1055" s="119">
        <v>0.115</v>
      </c>
      <c r="E1055" s="119">
        <v>5.7000000000000002E-2</v>
      </c>
      <c r="F1055" s="121">
        <v>-60.9</v>
      </c>
      <c r="G1055" s="121">
        <v>-60.3</v>
      </c>
      <c r="H1055" s="121">
        <v>-60</v>
      </c>
      <c r="I1055" s="120"/>
      <c r="J1055" s="120"/>
      <c r="K1055" s="120"/>
      <c r="L1055" s="120"/>
      <c r="M1055" s="120"/>
      <c r="N1055" s="120"/>
      <c r="O1055" s="120"/>
      <c r="P1055" s="49"/>
      <c r="Q1055" s="49"/>
      <c r="R1055" s="49"/>
      <c r="S1055" s="2"/>
      <c r="T1055" s="2"/>
      <c r="U1055" s="2"/>
      <c r="V1055" s="2"/>
      <c r="W1055" s="2"/>
      <c r="X1055" s="2"/>
      <c r="Y1055" s="2"/>
      <c r="Z1055" s="2"/>
    </row>
    <row r="1056" spans="1:26" ht="14.25" customHeight="1" x14ac:dyDescent="0.25">
      <c r="A1056" s="102"/>
      <c r="B1056" s="102"/>
      <c r="C1056" s="102"/>
      <c r="D1056" s="102"/>
      <c r="E1056" s="102"/>
      <c r="F1056" s="102"/>
      <c r="G1056" s="102"/>
      <c r="H1056" s="102"/>
      <c r="I1056" s="102"/>
      <c r="J1056" s="102"/>
      <c r="K1056" s="102"/>
      <c r="L1056" s="102"/>
      <c r="M1056" s="102"/>
      <c r="N1056" s="102"/>
      <c r="O1056" s="102"/>
      <c r="P1056" s="49"/>
      <c r="Q1056" s="49"/>
      <c r="R1056" s="49"/>
      <c r="S1056" s="2"/>
      <c r="T1056" s="2"/>
      <c r="U1056" s="2"/>
      <c r="V1056" s="2"/>
      <c r="W1056" s="2"/>
      <c r="X1056" s="2"/>
      <c r="Y1056" s="2"/>
      <c r="Z1056" s="2"/>
    </row>
    <row r="1057" spans="1:26" ht="14.25" customHeight="1" x14ac:dyDescent="0.25">
      <c r="A1057" s="60" t="s">
        <v>0</v>
      </c>
      <c r="B1057" s="48" t="s">
        <v>1</v>
      </c>
      <c r="C1057" s="3" t="s">
        <v>2</v>
      </c>
      <c r="D1057" s="48" t="s">
        <v>3</v>
      </c>
      <c r="E1057" s="48" t="s">
        <v>4</v>
      </c>
      <c r="F1057" s="3" t="s">
        <v>562</v>
      </c>
      <c r="G1057" s="3" t="s">
        <v>563</v>
      </c>
      <c r="H1057" s="3" t="s">
        <v>564</v>
      </c>
      <c r="I1057" s="61" t="s">
        <v>8</v>
      </c>
      <c r="J1057" s="60" t="s">
        <v>9</v>
      </c>
      <c r="K1057" s="60" t="s">
        <v>10</v>
      </c>
      <c r="L1057" s="61" t="s">
        <v>11</v>
      </c>
      <c r="M1057" s="3" t="s">
        <v>12</v>
      </c>
      <c r="N1057" s="3" t="s">
        <v>13</v>
      </c>
      <c r="O1057" s="48" t="s">
        <v>14</v>
      </c>
      <c r="P1057" s="49"/>
      <c r="Q1057" s="49"/>
      <c r="R1057" s="49"/>
      <c r="S1057" s="2"/>
      <c r="T1057" s="2"/>
      <c r="U1057" s="2"/>
      <c r="V1057" s="2"/>
      <c r="W1057" s="2"/>
      <c r="X1057" s="2"/>
      <c r="Y1057" s="2"/>
      <c r="Z1057" s="2"/>
    </row>
    <row r="1058" spans="1:26" ht="14.25" customHeight="1" x14ac:dyDescent="0.25">
      <c r="A1058" s="100">
        <v>36</v>
      </c>
      <c r="B1058" s="3" t="s">
        <v>15</v>
      </c>
      <c r="C1058" s="40">
        <v>-399.56765088999998</v>
      </c>
      <c r="D1058" s="40">
        <v>0.1023075</v>
      </c>
      <c r="E1058" s="40">
        <v>7.0282020000000001E-2</v>
      </c>
      <c r="F1058" s="4"/>
      <c r="G1058" s="4"/>
      <c r="H1058" s="48"/>
      <c r="I1058" s="63" t="s">
        <v>550</v>
      </c>
      <c r="J1058" s="62" t="s">
        <v>591</v>
      </c>
      <c r="K1058" s="62" t="s">
        <v>565</v>
      </c>
      <c r="L1058" s="63" t="s">
        <v>17</v>
      </c>
      <c r="M1058" s="118" t="s">
        <v>17</v>
      </c>
      <c r="N1058" s="12" t="s">
        <v>766</v>
      </c>
      <c r="O1058" s="30" t="s">
        <v>551</v>
      </c>
      <c r="P1058" s="49"/>
      <c r="Q1058" s="49"/>
      <c r="R1058" s="49"/>
      <c r="S1058" s="2"/>
      <c r="T1058" s="2"/>
      <c r="U1058" s="2"/>
      <c r="V1058" s="2"/>
      <c r="W1058" s="2"/>
      <c r="X1058" s="2"/>
      <c r="Y1058" s="2"/>
      <c r="Z1058" s="2"/>
    </row>
    <row r="1059" spans="1:26" ht="14.25" customHeight="1" x14ac:dyDescent="0.25">
      <c r="A1059" s="101"/>
      <c r="B1059" s="12" t="s">
        <v>550</v>
      </c>
      <c r="C1059" s="40">
        <v>-623.75397263000002</v>
      </c>
      <c r="D1059" s="40">
        <v>1.1556439999999999E-2</v>
      </c>
      <c r="E1059" s="40">
        <v>-1.494444E-2</v>
      </c>
      <c r="F1059" s="4"/>
      <c r="G1059" s="4"/>
      <c r="H1059" s="4"/>
      <c r="I1059" s="48"/>
      <c r="J1059" s="48"/>
      <c r="K1059" s="48"/>
      <c r="L1059" s="48"/>
      <c r="M1059" s="48"/>
      <c r="N1059" s="83" t="s">
        <v>767</v>
      </c>
      <c r="O1059" s="83"/>
      <c r="P1059" s="49"/>
      <c r="Q1059" s="49"/>
      <c r="R1059" s="49"/>
      <c r="S1059" s="2"/>
      <c r="T1059" s="2"/>
      <c r="U1059" s="2"/>
      <c r="V1059" s="2"/>
      <c r="W1059" s="2"/>
      <c r="X1059" s="2"/>
      <c r="Y1059" s="2"/>
      <c r="Z1059" s="2"/>
    </row>
    <row r="1060" spans="1:26" ht="14.25" customHeight="1" x14ac:dyDescent="0.25">
      <c r="A1060" s="101"/>
      <c r="B1060" s="3" t="s">
        <v>21</v>
      </c>
      <c r="C1060" s="40">
        <v>-399.65857606999998</v>
      </c>
      <c r="D1060" s="40">
        <v>0.1031474</v>
      </c>
      <c r="E1060" s="40">
        <v>7.1320339999999996E-2</v>
      </c>
      <c r="F1060" s="4"/>
      <c r="G1060" s="4"/>
      <c r="H1060" s="4"/>
      <c r="I1060" s="48"/>
      <c r="J1060" s="48"/>
      <c r="K1060" s="48"/>
      <c r="L1060" s="48"/>
      <c r="M1060" s="48"/>
      <c r="N1060" s="83" t="s">
        <v>768</v>
      </c>
      <c r="O1060" s="48"/>
      <c r="P1060" s="49"/>
      <c r="Q1060" s="49"/>
      <c r="R1060" s="49"/>
      <c r="S1060" s="2"/>
      <c r="T1060" s="2"/>
      <c r="U1060" s="2"/>
      <c r="V1060" s="2"/>
      <c r="W1060" s="2"/>
      <c r="X1060" s="2"/>
      <c r="Y1060" s="2"/>
      <c r="Z1060" s="2"/>
    </row>
    <row r="1061" spans="1:26" ht="14.25" customHeight="1" x14ac:dyDescent="0.25">
      <c r="A1061" s="101"/>
      <c r="B1061" s="3" t="s">
        <v>22</v>
      </c>
      <c r="C1061" s="4">
        <f t="shared" ref="C1061:E1061" si="156">C1058+C1059</f>
        <v>-1023.32162352</v>
      </c>
      <c r="D1061" s="4">
        <f t="shared" si="156"/>
        <v>0.11386394</v>
      </c>
      <c r="E1061" s="4">
        <f t="shared" si="156"/>
        <v>5.5337579999999997E-2</v>
      </c>
      <c r="F1061" s="6">
        <f>(C1061-C1061)*627.509608030592</f>
        <v>0</v>
      </c>
      <c r="G1061" s="6">
        <f>(C1061+D1061-C1061-D1061)*627.509608030592</f>
        <v>-7.8724344496024936E-12</v>
      </c>
      <c r="H1061" s="6">
        <f>(C1061+E1061-C1061-E1061)*627.509608030592</f>
        <v>8.7781127491142855E-12</v>
      </c>
      <c r="I1061" s="48"/>
      <c r="J1061" s="48"/>
      <c r="K1061" s="48"/>
      <c r="L1061" s="48"/>
      <c r="M1061" s="48"/>
      <c r="N1061" s="48"/>
      <c r="O1061" s="48"/>
      <c r="P1061" s="49"/>
      <c r="Q1061" s="49"/>
      <c r="R1061" s="49"/>
      <c r="S1061" s="2"/>
      <c r="T1061" s="2"/>
      <c r="U1061" s="2"/>
      <c r="V1061" s="2"/>
      <c r="W1061" s="2"/>
      <c r="X1061" s="2"/>
      <c r="Y1061" s="2"/>
      <c r="Z1061" s="2"/>
    </row>
    <row r="1062" spans="1:26" ht="14.25" customHeight="1" x14ac:dyDescent="0.25">
      <c r="A1062" s="101"/>
      <c r="B1062" s="48" t="s">
        <v>23</v>
      </c>
      <c r="C1062" s="40">
        <v>-1023.33883372</v>
      </c>
      <c r="D1062" s="40">
        <v>0.1154635</v>
      </c>
      <c r="E1062" s="40">
        <v>7.7363699999999994E-2</v>
      </c>
      <c r="F1062" s="6">
        <f>(C1062-C1061)*627.509608030592</f>
        <v>-10.799565856142067</v>
      </c>
      <c r="G1062" s="6">
        <f>(C1062+D1062-C1061-D1061)*627.509608030592</f>
        <v>-9.7958265875002066</v>
      </c>
      <c r="H1062" s="6">
        <f>(C1062+E1062-C1061-E1061)*627.509608030592</f>
        <v>3.022036071478944</v>
      </c>
      <c r="I1062" s="48"/>
      <c r="J1062" s="48"/>
      <c r="K1062" s="48"/>
      <c r="L1062" s="48"/>
      <c r="M1062" s="48"/>
      <c r="N1062" s="83" t="s">
        <v>769</v>
      </c>
      <c r="O1062" s="102"/>
      <c r="P1062" s="49"/>
      <c r="Q1062" s="49"/>
      <c r="R1062" s="49"/>
      <c r="S1062" s="2"/>
      <c r="T1062" s="2"/>
      <c r="U1062" s="2"/>
      <c r="V1062" s="2"/>
      <c r="W1062" s="2"/>
      <c r="X1062" s="2"/>
      <c r="Y1062" s="2"/>
      <c r="Z1062" s="2"/>
    </row>
    <row r="1063" spans="1:26" ht="14.25" customHeight="1" x14ac:dyDescent="0.25">
      <c r="A1063" s="101"/>
      <c r="B1063" s="48" t="s">
        <v>25</v>
      </c>
      <c r="C1063" s="40">
        <v>-1023.32666872</v>
      </c>
      <c r="D1063" s="40">
        <v>0.11523232</v>
      </c>
      <c r="E1063" s="40">
        <v>7.9124970000000003E-2</v>
      </c>
      <c r="F1063" s="6">
        <f>(C1063-C1061)*627.509608030592</f>
        <v>-3.1659114744613537</v>
      </c>
      <c r="G1063" s="6">
        <f>(C1063+D1063-C1061-D1061)*627.509608030592</f>
        <v>-2.3072398770129903</v>
      </c>
      <c r="H1063" s="6">
        <f>(C1063+E1063-C1061-E1061)*627.509608030592</f>
        <v>11.760904300479698</v>
      </c>
      <c r="I1063" s="48"/>
      <c r="J1063" s="48"/>
      <c r="K1063" s="48"/>
      <c r="L1063" s="48"/>
      <c r="M1063" s="48"/>
      <c r="N1063" s="83" t="s">
        <v>770</v>
      </c>
      <c r="O1063" s="48"/>
      <c r="P1063" s="49"/>
      <c r="Q1063" s="49"/>
      <c r="R1063" s="49"/>
      <c r="S1063" s="2"/>
      <c r="T1063" s="2"/>
      <c r="U1063" s="2"/>
      <c r="V1063" s="2"/>
      <c r="W1063" s="2"/>
      <c r="X1063" s="2"/>
      <c r="Y1063" s="2"/>
      <c r="Z1063" s="2"/>
    </row>
    <row r="1064" spans="1:26" ht="14.25" customHeight="1" x14ac:dyDescent="0.25">
      <c r="A1064" s="101"/>
      <c r="B1064" s="48" t="s">
        <v>27</v>
      </c>
      <c r="C1064" s="40">
        <v>-1023.36897269</v>
      </c>
      <c r="D1064" s="92">
        <v>0.11768903</v>
      </c>
      <c r="E1064" s="92">
        <v>8.0731129999999998E-2</v>
      </c>
      <c r="F1064" s="6">
        <f>(C1064-C1061)*627.509608030592</f>
        <v>-29.712059107249583</v>
      </c>
      <c r="G1064" s="6">
        <f>(C1064+D1064-C1061-D1061)*627.509608030592</f>
        <v>-27.311778380698374</v>
      </c>
      <c r="H1064" s="6">
        <f>(C1064+E1064-C1061-E1061)*627.509608030592</f>
        <v>-13.777362500241983</v>
      </c>
      <c r="I1064" s="48"/>
      <c r="J1064" s="48"/>
      <c r="K1064" s="48"/>
      <c r="L1064" s="48"/>
      <c r="M1064" s="48"/>
      <c r="N1064" s="106" t="s">
        <v>771</v>
      </c>
      <c r="O1064" s="48"/>
      <c r="P1064" s="49"/>
      <c r="Q1064" s="49"/>
      <c r="R1064" s="49"/>
      <c r="S1064" s="2"/>
      <c r="T1064" s="2"/>
      <c r="U1064" s="2"/>
      <c r="V1064" s="2"/>
      <c r="W1064" s="2"/>
      <c r="X1064" s="2"/>
      <c r="Y1064" s="2"/>
      <c r="Z1064" s="2"/>
    </row>
    <row r="1065" spans="1:26" ht="14.25" customHeight="1" x14ac:dyDescent="0.25">
      <c r="A1065" s="101"/>
      <c r="B1065" s="48" t="s">
        <v>29</v>
      </c>
      <c r="C1065" s="40">
        <v>-1023.33335298</v>
      </c>
      <c r="D1065" s="40">
        <v>0.11503962</v>
      </c>
      <c r="E1065" s="40">
        <v>7.7896779999999999E-2</v>
      </c>
      <c r="F1065" s="6">
        <f>(C1065-C1061)*627.509608030592</f>
        <v>-7.3603488469913989</v>
      </c>
      <c r="G1065" s="6">
        <f>(C1065+D1065-C1061-D1061)*627.509608030592</f>
        <v>-6.6225983510547985</v>
      </c>
      <c r="H1065" s="6">
        <f>(C1065+E1065-C1061-E1061)*627.509608030592</f>
        <v>6.7957659024586823</v>
      </c>
      <c r="I1065" s="48"/>
      <c r="J1065" s="83"/>
      <c r="K1065" s="48"/>
      <c r="L1065" s="48"/>
      <c r="M1065" s="48"/>
      <c r="N1065" s="83" t="s">
        <v>772</v>
      </c>
      <c r="O1065" s="48"/>
      <c r="P1065" s="49"/>
      <c r="Q1065" s="49"/>
      <c r="R1065" s="49"/>
      <c r="S1065" s="2"/>
      <c r="T1065" s="2"/>
      <c r="U1065" s="2"/>
      <c r="V1065" s="2"/>
      <c r="W1065" s="2"/>
      <c r="X1065" s="2"/>
      <c r="Y1065" s="2"/>
      <c r="Z1065" s="2"/>
    </row>
    <row r="1066" spans="1:26" ht="14.25" customHeight="1" x14ac:dyDescent="0.25">
      <c r="A1066" s="101"/>
      <c r="B1066" s="48" t="s">
        <v>31</v>
      </c>
      <c r="C1066" s="40">
        <v>-1023.4192627800001</v>
      </c>
      <c r="D1066" s="40">
        <v>0.11547983000000001</v>
      </c>
      <c r="E1066" s="40">
        <v>7.7684610000000001E-2</v>
      </c>
      <c r="F1066" s="6">
        <f>(C1066-C1061)*627.509608030592</f>
        <v>-61.269573771028966</v>
      </c>
      <c r="G1066" s="6">
        <f>(C1066+D1066-C1061-D1061)*627.509608030592</f>
        <v>-60.255587270491723</v>
      </c>
      <c r="H1066" s="6">
        <f>(C1066+E1066-C1061-E1061)*627.509608030592</f>
        <v>-47.246597735077508</v>
      </c>
      <c r="I1066" s="48"/>
      <c r="J1066" s="83"/>
      <c r="K1066" s="48"/>
      <c r="L1066" s="48"/>
      <c r="M1066" s="48"/>
      <c r="N1066" s="83" t="s">
        <v>773</v>
      </c>
      <c r="O1066" s="102"/>
      <c r="P1066" s="49"/>
      <c r="Q1066" s="49"/>
      <c r="R1066" s="49"/>
      <c r="S1066" s="2"/>
      <c r="T1066" s="2"/>
      <c r="U1066" s="2"/>
      <c r="V1066" s="2"/>
      <c r="W1066" s="2"/>
      <c r="X1066" s="2"/>
      <c r="Y1066" s="2"/>
      <c r="Z1066" s="2"/>
    </row>
    <row r="1067" spans="1:26" ht="14.25" customHeight="1" x14ac:dyDescent="0.25">
      <c r="A1067" s="101"/>
      <c r="B1067" s="48" t="s">
        <v>33</v>
      </c>
      <c r="C1067" s="4">
        <f t="shared" ref="C1067:E1067" si="157">C1059+C1060</f>
        <v>-1023.4125487</v>
      </c>
      <c r="D1067" s="4">
        <f t="shared" si="157"/>
        <v>0.11470384</v>
      </c>
      <c r="E1067" s="4">
        <f t="shared" si="157"/>
        <v>5.6375899999999993E-2</v>
      </c>
      <c r="F1067" s="6">
        <f>(C1067-C1061)*627.509608030592</f>
        <v>-57.056424061910562</v>
      </c>
      <c r="G1067" s="6">
        <f>(C1067+D1067-C1061-D1061)*627.509608030592</f>
        <v>-56.529378742158684</v>
      </c>
      <c r="H1067" s="6">
        <f>(C1067+E1067-C1061-E1061)*627.509608030592</f>
        <v>-56.404868285678546</v>
      </c>
      <c r="I1067" s="48"/>
      <c r="J1067" s="35"/>
      <c r="K1067" s="48"/>
      <c r="L1067" s="48"/>
      <c r="M1067" s="48"/>
      <c r="N1067" s="48"/>
      <c r="O1067" s="48"/>
      <c r="P1067" s="49"/>
      <c r="Q1067" s="49"/>
      <c r="R1067" s="49"/>
      <c r="S1067" s="2"/>
      <c r="T1067" s="2"/>
      <c r="U1067" s="2"/>
      <c r="V1067" s="2"/>
      <c r="W1067" s="2"/>
      <c r="X1067" s="2"/>
      <c r="Y1067" s="2"/>
      <c r="Z1067" s="2"/>
    </row>
    <row r="1068" spans="1:26" ht="14.25" customHeight="1" x14ac:dyDescent="0.25">
      <c r="A1068" s="49"/>
      <c r="B1068" s="49"/>
      <c r="C1068" s="48"/>
      <c r="D1068" s="48"/>
      <c r="E1068" s="48"/>
      <c r="F1068" s="49"/>
      <c r="G1068" s="49"/>
      <c r="H1068" s="49"/>
      <c r="I1068" s="49"/>
      <c r="J1068" s="49"/>
      <c r="K1068" s="49"/>
      <c r="L1068" s="49"/>
      <c r="M1068" s="49"/>
      <c r="N1068" s="48"/>
      <c r="O1068" s="48"/>
      <c r="P1068" s="49"/>
      <c r="Q1068" s="49"/>
      <c r="R1068" s="49"/>
      <c r="S1068" s="2"/>
      <c r="T1068" s="2"/>
      <c r="U1068" s="2"/>
      <c r="V1068" s="2"/>
      <c r="W1068" s="2"/>
      <c r="X1068" s="2"/>
      <c r="Y1068" s="2"/>
      <c r="Z1068" s="2"/>
    </row>
    <row r="1069" spans="1:26" ht="14.25" customHeight="1" x14ac:dyDescent="0.25">
      <c r="A1069" s="60" t="s">
        <v>0</v>
      </c>
      <c r="B1069" s="48" t="s">
        <v>1</v>
      </c>
      <c r="C1069" s="3" t="s">
        <v>2</v>
      </c>
      <c r="D1069" s="48" t="s">
        <v>3</v>
      </c>
      <c r="E1069" s="48" t="s">
        <v>4</v>
      </c>
      <c r="F1069" s="3" t="s">
        <v>566</v>
      </c>
      <c r="G1069" s="3" t="s">
        <v>567</v>
      </c>
      <c r="H1069" s="3" t="s">
        <v>568</v>
      </c>
      <c r="I1069" s="61" t="s">
        <v>8</v>
      </c>
      <c r="J1069" s="60" t="s">
        <v>9</v>
      </c>
      <c r="K1069" s="60" t="s">
        <v>10</v>
      </c>
      <c r="L1069" s="61" t="s">
        <v>11</v>
      </c>
      <c r="M1069" s="3" t="s">
        <v>12</v>
      </c>
      <c r="N1069" s="3" t="s">
        <v>13</v>
      </c>
      <c r="O1069" s="48" t="s">
        <v>14</v>
      </c>
      <c r="P1069" s="49"/>
      <c r="Q1069" s="49"/>
      <c r="R1069" s="49"/>
      <c r="S1069" s="2"/>
      <c r="T1069" s="2"/>
      <c r="U1069" s="2"/>
      <c r="V1069" s="2"/>
      <c r="W1069" s="2"/>
      <c r="X1069" s="2"/>
      <c r="Y1069" s="2"/>
      <c r="Z1069" s="2"/>
    </row>
    <row r="1070" spans="1:26" ht="14.25" customHeight="1" x14ac:dyDescent="0.25">
      <c r="A1070" s="100">
        <v>36</v>
      </c>
      <c r="B1070" s="3" t="s">
        <v>15</v>
      </c>
      <c r="C1070" s="40">
        <v>-399.13450687504201</v>
      </c>
      <c r="D1070" s="40">
        <v>0.1023075</v>
      </c>
      <c r="E1070" s="40">
        <v>7.0282020000000001E-2</v>
      </c>
      <c r="F1070" s="4"/>
      <c r="G1070" s="4"/>
      <c r="H1070" s="48"/>
      <c r="I1070" s="63" t="s">
        <v>550</v>
      </c>
      <c r="J1070" s="62" t="s">
        <v>765</v>
      </c>
      <c r="K1070" s="62" t="s">
        <v>565</v>
      </c>
      <c r="L1070" s="63" t="s">
        <v>17</v>
      </c>
      <c r="M1070" s="3" t="s">
        <v>17</v>
      </c>
      <c r="N1070" s="12" t="s">
        <v>569</v>
      </c>
      <c r="O1070" s="30" t="s">
        <v>556</v>
      </c>
      <c r="P1070" s="49"/>
      <c r="Q1070" s="49"/>
      <c r="R1070" s="49"/>
      <c r="S1070" s="2"/>
      <c r="T1070" s="2"/>
      <c r="U1070" s="2"/>
      <c r="V1070" s="2"/>
      <c r="W1070" s="2"/>
      <c r="X1070" s="2"/>
      <c r="Y1070" s="2"/>
      <c r="Z1070" s="2"/>
    </row>
    <row r="1071" spans="1:26" ht="14.25" customHeight="1" x14ac:dyDescent="0.25">
      <c r="A1071" s="101"/>
      <c r="B1071" s="12" t="s">
        <v>550</v>
      </c>
      <c r="C1071" s="40">
        <v>-623.22760274913196</v>
      </c>
      <c r="D1071" s="40">
        <v>1.1556439999999999E-2</v>
      </c>
      <c r="E1071" s="40">
        <v>-1.494444E-2</v>
      </c>
      <c r="F1071" s="4"/>
      <c r="G1071" s="4"/>
      <c r="H1071" s="4"/>
      <c r="I1071" s="48"/>
      <c r="J1071" s="48"/>
      <c r="K1071" s="48"/>
      <c r="L1071" s="48"/>
      <c r="M1071" s="48"/>
      <c r="N1071" s="83" t="s">
        <v>570</v>
      </c>
      <c r="O1071" s="83"/>
      <c r="P1071" s="49"/>
      <c r="Q1071" s="49"/>
      <c r="R1071" s="49"/>
      <c r="S1071" s="2"/>
      <c r="T1071" s="2"/>
      <c r="U1071" s="2"/>
      <c r="V1071" s="2"/>
      <c r="W1071" s="2"/>
      <c r="X1071" s="2"/>
      <c r="Y1071" s="2"/>
      <c r="Z1071" s="2"/>
    </row>
    <row r="1072" spans="1:26" ht="14.25" customHeight="1" x14ac:dyDescent="0.25">
      <c r="A1072" s="101"/>
      <c r="B1072" s="3" t="s">
        <v>21</v>
      </c>
      <c r="C1072" s="40">
        <v>-399.22877667345398</v>
      </c>
      <c r="D1072" s="40">
        <v>0.1031474</v>
      </c>
      <c r="E1072" s="40">
        <v>7.1320339999999996E-2</v>
      </c>
      <c r="F1072" s="4"/>
      <c r="G1072" s="4"/>
      <c r="H1072" s="4"/>
      <c r="I1072" s="48"/>
      <c r="J1072" s="48"/>
      <c r="K1072" s="48"/>
      <c r="L1072" s="48"/>
      <c r="M1072" s="48"/>
      <c r="N1072" s="83" t="s">
        <v>571</v>
      </c>
      <c r="O1072" s="48"/>
      <c r="P1072" s="49"/>
      <c r="Q1072" s="49"/>
      <c r="R1072" s="49"/>
      <c r="S1072" s="2"/>
      <c r="T1072" s="2"/>
      <c r="U1072" s="2"/>
      <c r="V1072" s="2"/>
      <c r="W1072" s="2"/>
      <c r="X1072" s="2"/>
      <c r="Y1072" s="2"/>
      <c r="Z1072" s="2"/>
    </row>
    <row r="1073" spans="1:26" ht="14.25" customHeight="1" x14ac:dyDescent="0.25">
      <c r="A1073" s="101"/>
      <c r="B1073" s="3" t="s">
        <v>22</v>
      </c>
      <c r="C1073" s="4">
        <f t="shared" ref="C1073:E1073" si="158">C1070+C1071</f>
        <v>-1022.362109624174</v>
      </c>
      <c r="D1073" s="4">
        <f t="shared" si="158"/>
        <v>0.11386394</v>
      </c>
      <c r="E1073" s="4">
        <f t="shared" si="158"/>
        <v>5.5337579999999997E-2</v>
      </c>
      <c r="F1073" s="6">
        <f>(C1073-C1073)*627.509608030592</f>
        <v>0</v>
      </c>
      <c r="G1073" s="6">
        <f>(C1073+D1073-C1073-D1073)*627.509608030592</f>
        <v>-7.8724344496024936E-12</v>
      </c>
      <c r="H1073" s="6">
        <f>(C1073+E1073-C1073-E1073)*627.509608030592</f>
        <v>8.7781127491142855E-12</v>
      </c>
      <c r="I1073" s="48"/>
      <c r="J1073" s="48"/>
      <c r="K1073" s="48"/>
      <c r="L1073" s="48"/>
      <c r="M1073" s="48"/>
      <c r="N1073" s="48"/>
      <c r="O1073" s="48"/>
      <c r="P1073" s="49"/>
      <c r="Q1073" s="49"/>
      <c r="R1073" s="49"/>
      <c r="S1073" s="2"/>
      <c r="T1073" s="2"/>
      <c r="U1073" s="2"/>
      <c r="V1073" s="2"/>
      <c r="W1073" s="2"/>
      <c r="X1073" s="2"/>
      <c r="Y1073" s="2"/>
      <c r="Z1073" s="2"/>
    </row>
    <row r="1074" spans="1:26" ht="14.25" customHeight="1" x14ac:dyDescent="0.25">
      <c r="A1074" s="101"/>
      <c r="B1074" s="48" t="s">
        <v>23</v>
      </c>
      <c r="C1074" s="40">
        <v>-1022.38226884298</v>
      </c>
      <c r="D1074" s="40">
        <v>0.1154635</v>
      </c>
      <c r="E1074" s="40">
        <v>7.7363699999999994E-2</v>
      </c>
      <c r="F1074" s="6">
        <f>(C1074-C1073)*627.509608030592</f>
        <v>-12.650103491183044</v>
      </c>
      <c r="G1074" s="6">
        <f>(C1074+D1074-C1073-D1073)*627.509608030592</f>
        <v>-11.646364222541182</v>
      </c>
      <c r="H1074" s="6">
        <f>(C1074+E1074-C1073-E1073)*627.509608030592</f>
        <v>1.1714984364379681</v>
      </c>
      <c r="I1074" s="48"/>
      <c r="J1074" s="48"/>
      <c r="K1074" s="48"/>
      <c r="L1074" s="48"/>
      <c r="M1074" s="102"/>
      <c r="N1074" s="83" t="s">
        <v>774</v>
      </c>
      <c r="O1074" s="102"/>
      <c r="P1074" s="49"/>
      <c r="Q1074" s="49"/>
      <c r="R1074" s="49"/>
      <c r="S1074" s="2"/>
      <c r="T1074" s="2"/>
      <c r="U1074" s="2"/>
      <c r="V1074" s="2"/>
      <c r="W1074" s="2"/>
      <c r="X1074" s="2"/>
      <c r="Y1074" s="2"/>
      <c r="Z1074" s="2"/>
    </row>
    <row r="1075" spans="1:26" ht="14.25" customHeight="1" x14ac:dyDescent="0.25">
      <c r="A1075" s="101"/>
      <c r="B1075" s="48" t="s">
        <v>25</v>
      </c>
      <c r="C1075" s="40">
        <v>-1022.37109946664</v>
      </c>
      <c r="D1075" s="40">
        <v>0.11523232</v>
      </c>
      <c r="E1075" s="40">
        <v>7.9124970000000003E-2</v>
      </c>
      <c r="F1075" s="6">
        <f>(C1075-C1073)*627.509608030592</f>
        <v>-5.6412125221012985</v>
      </c>
      <c r="G1075" s="6">
        <f>(C1075+D1075-C1073-D1073)*627.509608030592</f>
        <v>-4.7825409246529356</v>
      </c>
      <c r="H1075" s="6">
        <f>(C1075+E1075-C1073-E1073)*627.509608030592</f>
        <v>9.2856032528397527</v>
      </c>
      <c r="I1075" s="48"/>
      <c r="J1075" s="48"/>
      <c r="K1075" s="48"/>
      <c r="L1075" s="48"/>
      <c r="M1075" s="48"/>
      <c r="N1075" s="83" t="s">
        <v>572</v>
      </c>
      <c r="O1075" s="48"/>
      <c r="P1075" s="49"/>
      <c r="Q1075" s="49"/>
      <c r="R1075" s="49"/>
      <c r="S1075" s="2"/>
      <c r="T1075" s="2"/>
      <c r="U1075" s="2"/>
      <c r="V1075" s="2"/>
      <c r="W1075" s="2"/>
      <c r="X1075" s="2"/>
      <c r="Y1075" s="2"/>
      <c r="Z1075" s="2"/>
    </row>
    <row r="1076" spans="1:26" ht="14.25" customHeight="1" x14ac:dyDescent="0.25">
      <c r="A1076" s="101"/>
      <c r="B1076" s="48" t="s">
        <v>27</v>
      </c>
      <c r="C1076" s="40">
        <v>-1022.4196342909599</v>
      </c>
      <c r="D1076" s="92">
        <v>0.11768903</v>
      </c>
      <c r="E1076" s="92">
        <v>8.0731129999999998E-2</v>
      </c>
      <c r="F1076" s="6">
        <f>(C1076-C1073)*627.509608030592</f>
        <v>-36.097281106960793</v>
      </c>
      <c r="G1076" s="6">
        <f>(C1076+D1076-C1073-D1073)*627.509608030592</f>
        <v>-33.697000380409584</v>
      </c>
      <c r="H1076" s="6">
        <f>(C1076+E1076-C1073-E1073)*627.509608030592</f>
        <v>-20.162584499953194</v>
      </c>
      <c r="I1076" s="48"/>
      <c r="J1076" s="48"/>
      <c r="K1076" s="48"/>
      <c r="L1076" s="48"/>
      <c r="M1076" s="48"/>
      <c r="N1076" s="106" t="s">
        <v>573</v>
      </c>
      <c r="O1076" s="48"/>
      <c r="P1076" s="49"/>
      <c r="Q1076" s="49"/>
      <c r="R1076" s="49"/>
      <c r="S1076" s="2"/>
      <c r="T1076" s="2"/>
      <c r="U1076" s="2"/>
      <c r="V1076" s="2"/>
      <c r="W1076" s="2"/>
      <c r="X1076" s="2"/>
      <c r="Y1076" s="2"/>
      <c r="Z1076" s="2"/>
    </row>
    <row r="1077" spans="1:26" ht="14.25" customHeight="1" x14ac:dyDescent="0.25">
      <c r="A1077" s="101"/>
      <c r="B1077" s="48" t="s">
        <v>29</v>
      </c>
      <c r="C1077" s="40">
        <v>-1022.37362195661</v>
      </c>
      <c r="D1077" s="40">
        <v>0.11503962</v>
      </c>
      <c r="E1077" s="40">
        <v>7.7896779999999999E-2</v>
      </c>
      <c r="F1077" s="6">
        <f>(C1077-C1073)*627.509608030592</f>
        <v>-7.2240992144580245</v>
      </c>
      <c r="G1077" s="6">
        <f>(C1077+D1077-C1073-D1073)*627.509608030592</f>
        <v>-6.4863487185214233</v>
      </c>
      <c r="H1077" s="6">
        <f>(C1077+E1077-C1073-E1073)*627.509608030592</f>
        <v>6.9320155349920567</v>
      </c>
      <c r="I1077" s="48"/>
      <c r="J1077" s="83"/>
      <c r="K1077" s="48"/>
      <c r="L1077" s="48"/>
      <c r="M1077" s="48"/>
      <c r="N1077" s="83" t="s">
        <v>574</v>
      </c>
      <c r="O1077" s="48"/>
      <c r="P1077" s="49"/>
      <c r="Q1077" s="49"/>
      <c r="R1077" s="49"/>
      <c r="S1077" s="2"/>
      <c r="T1077" s="2"/>
      <c r="U1077" s="2"/>
      <c r="V1077" s="2"/>
      <c r="W1077" s="2"/>
      <c r="X1077" s="2"/>
      <c r="Y1077" s="2"/>
      <c r="Z1077" s="2"/>
    </row>
    <row r="1078" spans="1:26" ht="14.25" customHeight="1" x14ac:dyDescent="0.25">
      <c r="A1078" s="101"/>
      <c r="B1078" s="48" t="s">
        <v>31</v>
      </c>
      <c r="C1078" s="40">
        <v>-1022.46290862765</v>
      </c>
      <c r="D1078" s="40">
        <v>0.11547983000000001</v>
      </c>
      <c r="E1078" s="40">
        <v>7.7684610000000001E-2</v>
      </c>
      <c r="F1078" s="6">
        <f>(C1078-C1073)*627.509608030592</f>
        <v>-63.252343161115903</v>
      </c>
      <c r="G1078" s="6">
        <f>(C1078+D1078-C1073-D1073)*627.509608030592</f>
        <v>-62.23835666057866</v>
      </c>
      <c r="H1078" s="6">
        <f>(C1078+E1078-C1073-E1073)*627.509608030592</f>
        <v>-49.229367125164444</v>
      </c>
      <c r="I1078" s="48"/>
      <c r="J1078" s="83"/>
      <c r="K1078" s="48"/>
      <c r="L1078" s="48"/>
      <c r="M1078" s="48"/>
      <c r="N1078" s="83" t="s">
        <v>775</v>
      </c>
      <c r="O1078" s="102"/>
      <c r="P1078" s="49"/>
      <c r="Q1078" s="49"/>
      <c r="R1078" s="49"/>
      <c r="S1078" s="2"/>
      <c r="T1078" s="2"/>
      <c r="U1078" s="2"/>
      <c r="V1078" s="2"/>
      <c r="W1078" s="2"/>
      <c r="X1078" s="2"/>
      <c r="Y1078" s="2"/>
      <c r="Z1078" s="2"/>
    </row>
    <row r="1079" spans="1:26" ht="14.25" customHeight="1" x14ac:dyDescent="0.25">
      <c r="A1079" s="101"/>
      <c r="B1079" s="48" t="s">
        <v>33</v>
      </c>
      <c r="C1079" s="4">
        <f t="shared" ref="C1079:E1079" si="159">C1071+C1072</f>
        <v>-1022.456379422586</v>
      </c>
      <c r="D1079" s="4">
        <f t="shared" si="159"/>
        <v>0.11470384</v>
      </c>
      <c r="E1079" s="4">
        <f t="shared" si="159"/>
        <v>5.6375899999999993E-2</v>
      </c>
      <c r="F1079" s="6">
        <f>(C1079-C1073)*627.509608030592</f>
        <v>-59.155204250655018</v>
      </c>
      <c r="G1079" s="6">
        <f>(C1079+D1079-C1073-D1073)*627.509608030592</f>
        <v>-58.62815893090314</v>
      </c>
      <c r="H1079" s="6">
        <f>(C1079+E1079-C1073-E1073)*627.509608030592</f>
        <v>-58.503648474423002</v>
      </c>
      <c r="I1079" s="48"/>
      <c r="J1079" s="35"/>
      <c r="K1079" s="48"/>
      <c r="L1079" s="48"/>
      <c r="M1079" s="48"/>
      <c r="N1079" s="48"/>
      <c r="O1079" s="48"/>
      <c r="P1079" s="49"/>
      <c r="Q1079" s="49"/>
      <c r="R1079" s="49"/>
      <c r="S1079" s="2"/>
      <c r="T1079" s="2"/>
      <c r="U1079" s="2"/>
      <c r="V1079" s="2"/>
      <c r="W1079" s="2"/>
      <c r="X1079" s="2"/>
      <c r="Y1079" s="2"/>
      <c r="Z1079" s="2"/>
    </row>
    <row r="1080" spans="1:26" ht="14.25" customHeight="1" x14ac:dyDescent="0.25">
      <c r="A1080" s="103" t="s">
        <v>575</v>
      </c>
      <c r="B1080" s="104"/>
      <c r="C1080" s="48"/>
      <c r="D1080" s="48"/>
      <c r="E1080" s="48"/>
      <c r="F1080" s="49"/>
      <c r="G1080" s="49"/>
      <c r="H1080" s="49"/>
      <c r="I1080" s="49"/>
      <c r="J1080" s="49"/>
      <c r="K1080" s="49"/>
      <c r="L1080" s="49"/>
      <c r="M1080" s="49"/>
      <c r="N1080" s="48"/>
      <c r="O1080" s="48"/>
      <c r="P1080" s="49"/>
      <c r="Q1080" s="49"/>
      <c r="R1080" s="49"/>
      <c r="S1080" s="2"/>
      <c r="T1080" s="2"/>
      <c r="U1080" s="2"/>
      <c r="V1080" s="2"/>
      <c r="W1080" s="2"/>
      <c r="X1080" s="2"/>
      <c r="Y1080" s="2"/>
      <c r="Z1080" s="2"/>
    </row>
    <row r="1081" spans="1:26" ht="14.25" customHeight="1" x14ac:dyDescent="0.25">
      <c r="A1081" s="69" t="s">
        <v>0</v>
      </c>
      <c r="B1081" s="106" t="s">
        <v>1</v>
      </c>
      <c r="C1081" s="106" t="s">
        <v>2</v>
      </c>
      <c r="D1081" s="106" t="s">
        <v>3</v>
      </c>
      <c r="E1081" s="106" t="s">
        <v>4</v>
      </c>
      <c r="F1081" s="106" t="s">
        <v>576</v>
      </c>
      <c r="G1081" s="106" t="s">
        <v>577</v>
      </c>
      <c r="H1081" s="106" t="s">
        <v>578</v>
      </c>
      <c r="I1081" s="69" t="s">
        <v>8</v>
      </c>
      <c r="J1081" s="69" t="s">
        <v>9</v>
      </c>
      <c r="K1081" s="69" t="s">
        <v>10</v>
      </c>
      <c r="L1081" s="69" t="s">
        <v>11</v>
      </c>
      <c r="M1081" s="106" t="s">
        <v>12</v>
      </c>
      <c r="N1081" s="106" t="s">
        <v>13</v>
      </c>
      <c r="O1081" s="106" t="s">
        <v>14</v>
      </c>
      <c r="P1081" s="49"/>
      <c r="Q1081" s="49"/>
      <c r="R1081" s="49"/>
      <c r="S1081" s="2"/>
      <c r="T1081" s="2"/>
      <c r="U1081" s="2"/>
      <c r="V1081" s="2"/>
      <c r="W1081" s="2"/>
      <c r="X1081" s="2"/>
      <c r="Y1081" s="2"/>
      <c r="Z1081" s="2"/>
    </row>
    <row r="1082" spans="1:26" ht="14.25" customHeight="1" x14ac:dyDescent="0.25">
      <c r="A1082" s="105" t="s">
        <v>579</v>
      </c>
      <c r="B1082" s="106" t="s">
        <v>15</v>
      </c>
      <c r="C1082" s="106"/>
      <c r="D1082" s="106"/>
      <c r="E1082" s="106"/>
      <c r="F1082" s="106"/>
      <c r="G1082" s="106"/>
      <c r="H1082" s="106"/>
      <c r="I1082" s="69" t="s">
        <v>580</v>
      </c>
      <c r="J1082" s="69" t="s">
        <v>591</v>
      </c>
      <c r="K1082" s="69" t="s">
        <v>581</v>
      </c>
      <c r="L1082" s="69" t="s">
        <v>17</v>
      </c>
      <c r="M1082" s="106" t="s">
        <v>17</v>
      </c>
      <c r="N1082" s="106"/>
      <c r="O1082" s="106"/>
      <c r="P1082" s="49"/>
      <c r="Q1082" s="49"/>
      <c r="R1082" s="49"/>
      <c r="S1082" s="2"/>
      <c r="T1082" s="2"/>
      <c r="U1082" s="2"/>
      <c r="V1082" s="2"/>
      <c r="W1082" s="2"/>
      <c r="X1082" s="2"/>
      <c r="Y1082" s="2"/>
      <c r="Z1082" s="2"/>
    </row>
    <row r="1083" spans="1:26" ht="14.25" customHeight="1" x14ac:dyDescent="0.25">
      <c r="A1083" s="106"/>
      <c r="B1083" s="106" t="s">
        <v>16</v>
      </c>
      <c r="C1083" s="106"/>
      <c r="D1083" s="106"/>
      <c r="E1083" s="106"/>
      <c r="F1083" s="106"/>
      <c r="G1083" s="106"/>
      <c r="H1083" s="106"/>
      <c r="I1083" s="106"/>
      <c r="J1083" s="106"/>
      <c r="K1083" s="106"/>
      <c r="L1083" s="106"/>
      <c r="M1083" s="106"/>
      <c r="N1083" s="106"/>
      <c r="O1083" s="106"/>
      <c r="P1083" s="49"/>
      <c r="Q1083" s="49"/>
      <c r="R1083" s="49"/>
      <c r="S1083" s="2"/>
      <c r="T1083" s="2"/>
      <c r="U1083" s="2"/>
      <c r="V1083" s="2"/>
      <c r="W1083" s="2"/>
      <c r="X1083" s="2"/>
      <c r="Y1083" s="2"/>
      <c r="Z1083" s="2"/>
    </row>
    <row r="1084" spans="1:26" ht="14.25" customHeight="1" x14ac:dyDescent="0.25">
      <c r="A1084" s="106"/>
      <c r="B1084" s="106" t="s">
        <v>21</v>
      </c>
      <c r="C1084" s="106"/>
      <c r="D1084" s="106"/>
      <c r="E1084" s="106"/>
      <c r="F1084" s="106"/>
      <c r="G1084" s="106"/>
      <c r="H1084" s="106"/>
      <c r="I1084" s="106"/>
      <c r="J1084" s="106"/>
      <c r="K1084" s="106"/>
      <c r="L1084" s="106"/>
      <c r="M1084" s="106"/>
      <c r="N1084" s="106"/>
      <c r="O1084" s="106"/>
      <c r="P1084" s="49"/>
      <c r="Q1084" s="49"/>
      <c r="R1084" s="49"/>
      <c r="S1084" s="2"/>
      <c r="T1084" s="2"/>
      <c r="U1084" s="2"/>
      <c r="V1084" s="2"/>
      <c r="W1084" s="2"/>
      <c r="X1084" s="2"/>
      <c r="Y1084" s="2"/>
      <c r="Z1084" s="2"/>
    </row>
    <row r="1085" spans="1:26" ht="14.25" customHeight="1" x14ac:dyDescent="0.25">
      <c r="A1085" s="106"/>
      <c r="B1085" s="106" t="s">
        <v>22</v>
      </c>
      <c r="C1085" s="106"/>
      <c r="D1085" s="106"/>
      <c r="E1085" s="106"/>
      <c r="F1085" s="107">
        <v>0</v>
      </c>
      <c r="G1085" s="107">
        <v>0</v>
      </c>
      <c r="H1085" s="107">
        <v>0</v>
      </c>
      <c r="I1085" s="106"/>
      <c r="J1085" s="106"/>
      <c r="K1085" s="106"/>
      <c r="L1085" s="106"/>
      <c r="M1085" s="106"/>
      <c r="N1085" s="106"/>
      <c r="O1085" s="106"/>
      <c r="P1085" s="49"/>
      <c r="Q1085" s="49"/>
      <c r="R1085" s="49"/>
      <c r="S1085" s="2"/>
      <c r="T1085" s="2"/>
      <c r="U1085" s="2"/>
      <c r="V1085" s="2"/>
      <c r="W1085" s="2"/>
      <c r="X1085" s="2"/>
      <c r="Y1085" s="2"/>
      <c r="Z1085" s="2"/>
    </row>
    <row r="1086" spans="1:26" ht="14.25" customHeight="1" x14ac:dyDescent="0.25">
      <c r="A1086" s="106"/>
      <c r="B1086" s="106" t="s">
        <v>23</v>
      </c>
      <c r="C1086" s="102"/>
      <c r="D1086" s="106"/>
      <c r="E1086" s="106"/>
      <c r="F1086" s="107">
        <v>-6.1</v>
      </c>
      <c r="G1086" s="107">
        <v>-5.7</v>
      </c>
      <c r="H1086" s="107">
        <v>8</v>
      </c>
      <c r="I1086" s="106"/>
      <c r="J1086" s="106"/>
      <c r="K1086" s="106"/>
      <c r="L1086" s="106"/>
      <c r="M1086" s="106"/>
      <c r="N1086" s="106"/>
      <c r="O1086" s="106"/>
      <c r="P1086" s="49"/>
      <c r="Q1086" s="49"/>
      <c r="R1086" s="49"/>
      <c r="S1086" s="2"/>
      <c r="T1086" s="2"/>
      <c r="U1086" s="2"/>
      <c r="V1086" s="2"/>
      <c r="W1086" s="2"/>
      <c r="X1086" s="2"/>
      <c r="Y1086" s="2"/>
      <c r="Z1086" s="2"/>
    </row>
    <row r="1087" spans="1:26" ht="14.25" customHeight="1" x14ac:dyDescent="0.25">
      <c r="A1087" s="106"/>
      <c r="B1087" s="106" t="s">
        <v>25</v>
      </c>
      <c r="C1087" s="106"/>
      <c r="D1087" s="106"/>
      <c r="E1087" s="106"/>
      <c r="F1087" s="107">
        <v>7.7</v>
      </c>
      <c r="G1087" s="107">
        <v>8</v>
      </c>
      <c r="H1087" s="107">
        <v>22.2</v>
      </c>
      <c r="I1087" s="106"/>
      <c r="J1087" s="106"/>
      <c r="K1087" s="106"/>
      <c r="L1087" s="106"/>
      <c r="M1087" s="106"/>
      <c r="N1087" s="106"/>
      <c r="O1087" s="106"/>
      <c r="P1087" s="49"/>
      <c r="Q1087" s="49"/>
      <c r="R1087" s="49"/>
      <c r="S1087" s="2"/>
      <c r="T1087" s="2"/>
      <c r="U1087" s="2"/>
      <c r="V1087" s="2"/>
      <c r="W1087" s="2"/>
      <c r="X1087" s="2"/>
      <c r="Y1087" s="2"/>
      <c r="Z1087" s="2"/>
    </row>
    <row r="1088" spans="1:26" ht="14.25" customHeight="1" x14ac:dyDescent="0.25">
      <c r="A1088" s="106"/>
      <c r="B1088" s="106" t="s">
        <v>27</v>
      </c>
      <c r="C1088" s="106"/>
      <c r="D1088" s="106"/>
      <c r="E1088" s="106"/>
      <c r="F1088" s="107">
        <v>-28</v>
      </c>
      <c r="G1088" s="107">
        <v>-25.6</v>
      </c>
      <c r="H1088" s="107">
        <v>-10.6</v>
      </c>
      <c r="I1088" s="106"/>
      <c r="J1088" s="106"/>
      <c r="K1088" s="106"/>
      <c r="L1088" s="106"/>
      <c r="M1088" s="106"/>
      <c r="N1088" s="106"/>
      <c r="O1088" s="106"/>
      <c r="P1088" s="49"/>
      <c r="Q1088" s="49"/>
      <c r="R1088" s="49"/>
      <c r="S1088" s="2"/>
      <c r="T1088" s="2"/>
      <c r="U1088" s="2"/>
      <c r="V1088" s="2"/>
      <c r="W1088" s="2"/>
      <c r="X1088" s="2"/>
      <c r="Y1088" s="2"/>
      <c r="Z1088" s="2"/>
    </row>
    <row r="1089" spans="1:26" ht="14.25" customHeight="1" x14ac:dyDescent="0.25">
      <c r="A1089" s="106"/>
      <c r="B1089" s="106" t="s">
        <v>29</v>
      </c>
      <c r="C1089" s="106"/>
      <c r="D1089" s="106"/>
      <c r="E1089" s="106"/>
      <c r="F1089" s="107">
        <v>-2.4</v>
      </c>
      <c r="G1089" s="107">
        <v>-2.1</v>
      </c>
      <c r="H1089" s="107">
        <v>11.9</v>
      </c>
      <c r="I1089" s="106"/>
      <c r="J1089" s="106"/>
      <c r="K1089" s="106"/>
      <c r="L1089" s="106"/>
      <c r="M1089" s="106"/>
      <c r="N1089" s="106"/>
      <c r="O1089" s="106"/>
      <c r="P1089" s="49"/>
      <c r="Q1089" s="49"/>
      <c r="R1089" s="49"/>
      <c r="S1089" s="2"/>
      <c r="T1089" s="2"/>
      <c r="U1089" s="2"/>
      <c r="V1089" s="2"/>
      <c r="W1089" s="2"/>
      <c r="X1089" s="2"/>
      <c r="Y1089" s="2"/>
      <c r="Z1089" s="2"/>
    </row>
    <row r="1090" spans="1:26" ht="14.25" customHeight="1" x14ac:dyDescent="0.25">
      <c r="A1090" s="106"/>
      <c r="B1090" s="106" t="s">
        <v>31</v>
      </c>
      <c r="C1090" s="102"/>
      <c r="D1090" s="106"/>
      <c r="E1090" s="106"/>
      <c r="F1090" s="107">
        <v>-50.9</v>
      </c>
      <c r="G1090" s="107">
        <v>-50.2</v>
      </c>
      <c r="H1090" s="107">
        <v>-38.299999999999997</v>
      </c>
      <c r="I1090" s="106"/>
      <c r="J1090" s="106"/>
      <c r="K1090" s="106"/>
      <c r="L1090" s="106"/>
      <c r="M1090" s="106"/>
      <c r="N1090" s="106"/>
      <c r="O1090" s="106"/>
      <c r="P1090" s="49"/>
      <c r="Q1090" s="49"/>
      <c r="R1090" s="49"/>
      <c r="S1090" s="2"/>
      <c r="T1090" s="2"/>
      <c r="U1090" s="2"/>
      <c r="V1090" s="2"/>
      <c r="W1090" s="2"/>
      <c r="X1090" s="2"/>
      <c r="Y1090" s="2"/>
      <c r="Z1090" s="2"/>
    </row>
    <row r="1091" spans="1:26" ht="14.25" customHeight="1" x14ac:dyDescent="0.25">
      <c r="A1091" s="106"/>
      <c r="B1091" s="106" t="s">
        <v>33</v>
      </c>
      <c r="C1091" s="106"/>
      <c r="D1091" s="106"/>
      <c r="E1091" s="106"/>
      <c r="F1091" s="107">
        <v>-45.1</v>
      </c>
      <c r="G1091" s="107">
        <v>-45.1</v>
      </c>
      <c r="H1091" s="107">
        <v>-44</v>
      </c>
      <c r="I1091" s="106"/>
      <c r="J1091" s="106"/>
      <c r="K1091" s="106"/>
      <c r="L1091" s="106"/>
      <c r="M1091" s="106"/>
      <c r="N1091" s="106"/>
      <c r="O1091" s="106"/>
      <c r="P1091" s="49"/>
      <c r="Q1091" s="49"/>
      <c r="R1091" s="49"/>
      <c r="S1091" s="2"/>
      <c r="T1091" s="2"/>
      <c r="U1091" s="2"/>
      <c r="V1091" s="2"/>
      <c r="W1091" s="2"/>
      <c r="X1091" s="2"/>
      <c r="Y1091" s="2"/>
      <c r="Z1091" s="2"/>
    </row>
    <row r="1092" spans="1:26" ht="14.25" customHeight="1" x14ac:dyDescent="0.25">
      <c r="A1092" s="106"/>
      <c r="B1092" s="106"/>
      <c r="C1092" s="106"/>
      <c r="D1092" s="106"/>
      <c r="E1092" s="106"/>
      <c r="F1092" s="106"/>
      <c r="G1092" s="106"/>
      <c r="H1092" s="106"/>
      <c r="I1092" s="106"/>
      <c r="J1092" s="106"/>
      <c r="K1092" s="106"/>
      <c r="L1092" s="106"/>
      <c r="M1092" s="106"/>
      <c r="N1092" s="106"/>
      <c r="O1092" s="10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</row>
    <row r="1093" spans="1:26" ht="14.25" customHeight="1" x14ac:dyDescent="0.25">
      <c r="A1093" s="69" t="s">
        <v>0</v>
      </c>
      <c r="B1093" s="106" t="s">
        <v>1</v>
      </c>
      <c r="C1093" s="106" t="s">
        <v>2</v>
      </c>
      <c r="D1093" s="106" t="s">
        <v>3</v>
      </c>
      <c r="E1093" s="106" t="s">
        <v>4</v>
      </c>
      <c r="F1093" s="106" t="s">
        <v>576</v>
      </c>
      <c r="G1093" s="106" t="s">
        <v>577</v>
      </c>
      <c r="H1093" s="106" t="s">
        <v>578</v>
      </c>
      <c r="I1093" s="69" t="s">
        <v>8</v>
      </c>
      <c r="J1093" s="69" t="s">
        <v>9</v>
      </c>
      <c r="K1093" s="69" t="s">
        <v>10</v>
      </c>
      <c r="L1093" s="69" t="s">
        <v>11</v>
      </c>
      <c r="M1093" s="106" t="s">
        <v>12</v>
      </c>
      <c r="N1093" s="106" t="s">
        <v>13</v>
      </c>
      <c r="O1093" s="106" t="s">
        <v>14</v>
      </c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</row>
    <row r="1094" spans="1:26" ht="14.25" customHeight="1" x14ac:dyDescent="0.25">
      <c r="A1094" s="105" t="s">
        <v>579</v>
      </c>
      <c r="B1094" s="106" t="s">
        <v>15</v>
      </c>
      <c r="C1094" s="106"/>
      <c r="D1094" s="106"/>
      <c r="E1094" s="106"/>
      <c r="F1094" s="106"/>
      <c r="G1094" s="106"/>
      <c r="H1094" s="106"/>
      <c r="I1094" s="69" t="s">
        <v>580</v>
      </c>
      <c r="J1094" s="69" t="s">
        <v>591</v>
      </c>
      <c r="K1094" s="69" t="s">
        <v>582</v>
      </c>
      <c r="L1094" s="69" t="s">
        <v>17</v>
      </c>
      <c r="M1094" s="106" t="s">
        <v>17</v>
      </c>
      <c r="N1094" s="106"/>
      <c r="O1094" s="10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</row>
    <row r="1095" spans="1:26" ht="14.25" customHeight="1" x14ac:dyDescent="0.25">
      <c r="A1095" s="106"/>
      <c r="B1095" s="106" t="s">
        <v>16</v>
      </c>
      <c r="C1095" s="106"/>
      <c r="D1095" s="106"/>
      <c r="E1095" s="106"/>
      <c r="F1095" s="106"/>
      <c r="G1095" s="106"/>
      <c r="H1095" s="106"/>
      <c r="I1095" s="106"/>
      <c r="J1095" s="106"/>
      <c r="K1095" s="106"/>
      <c r="L1095" s="106"/>
      <c r="M1095" s="106"/>
      <c r="N1095" s="106"/>
      <c r="O1095" s="10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</row>
    <row r="1096" spans="1:26" ht="14.25" customHeight="1" x14ac:dyDescent="0.25">
      <c r="A1096" s="106"/>
      <c r="B1096" s="106" t="s">
        <v>21</v>
      </c>
      <c r="C1096" s="106"/>
      <c r="D1096" s="106"/>
      <c r="E1096" s="106"/>
      <c r="F1096" s="106"/>
      <c r="G1096" s="106"/>
      <c r="H1096" s="106"/>
      <c r="I1096" s="106"/>
      <c r="J1096" s="106"/>
      <c r="K1096" s="106"/>
      <c r="L1096" s="106"/>
      <c r="M1096" s="106"/>
      <c r="N1096" s="106"/>
      <c r="O1096" s="10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</row>
    <row r="1097" spans="1:26" ht="14.25" customHeight="1" x14ac:dyDescent="0.25">
      <c r="A1097" s="106"/>
      <c r="B1097" s="106" t="s">
        <v>22</v>
      </c>
      <c r="C1097" s="106"/>
      <c r="D1097" s="106"/>
      <c r="E1097" s="106"/>
      <c r="F1097" s="107">
        <v>0</v>
      </c>
      <c r="G1097" s="107">
        <v>0</v>
      </c>
      <c r="H1097" s="107">
        <v>0</v>
      </c>
      <c r="I1097" s="106"/>
      <c r="J1097" s="106"/>
      <c r="K1097" s="106"/>
      <c r="L1097" s="106"/>
      <c r="M1097" s="106"/>
      <c r="N1097" s="106"/>
      <c r="O1097" s="10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</row>
    <row r="1098" spans="1:26" ht="14.25" customHeight="1" x14ac:dyDescent="0.25">
      <c r="A1098" s="106"/>
      <c r="B1098" s="106" t="s">
        <v>23</v>
      </c>
      <c r="C1098" s="102"/>
      <c r="D1098" s="106"/>
      <c r="E1098" s="106"/>
      <c r="F1098" s="107">
        <v>-6.2</v>
      </c>
      <c r="G1098" s="107">
        <v>-5.7</v>
      </c>
      <c r="H1098" s="107">
        <v>8</v>
      </c>
      <c r="I1098" s="106"/>
      <c r="J1098" s="106"/>
      <c r="K1098" s="106"/>
      <c r="L1098" s="106"/>
      <c r="M1098" s="106"/>
      <c r="N1098" s="106"/>
      <c r="O1098" s="10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</row>
    <row r="1099" spans="1:26" ht="14.25" customHeight="1" x14ac:dyDescent="0.25">
      <c r="A1099" s="106"/>
      <c r="B1099" s="106" t="s">
        <v>25</v>
      </c>
      <c r="C1099" s="106"/>
      <c r="D1099" s="106"/>
      <c r="E1099" s="106"/>
      <c r="F1099" s="107">
        <v>7.6</v>
      </c>
      <c r="G1099" s="107">
        <v>7.9</v>
      </c>
      <c r="H1099" s="107">
        <v>22.1</v>
      </c>
      <c r="I1099" s="106"/>
      <c r="J1099" s="106"/>
      <c r="K1099" s="106"/>
      <c r="L1099" s="106"/>
      <c r="M1099" s="106"/>
      <c r="N1099" s="106"/>
      <c r="O1099" s="10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</row>
    <row r="1100" spans="1:26" ht="14.25" customHeight="1" x14ac:dyDescent="0.25">
      <c r="A1100" s="106"/>
      <c r="B1100" s="106" t="s">
        <v>27</v>
      </c>
      <c r="C1100" s="106"/>
      <c r="D1100" s="106"/>
      <c r="E1100" s="106"/>
      <c r="F1100" s="107">
        <v>-28</v>
      </c>
      <c r="G1100" s="107">
        <v>-25.6</v>
      </c>
      <c r="H1100" s="107">
        <v>-10.7</v>
      </c>
      <c r="I1100" s="106"/>
      <c r="J1100" s="106"/>
      <c r="K1100" s="106"/>
      <c r="L1100" s="106"/>
      <c r="M1100" s="106"/>
      <c r="N1100" s="106"/>
      <c r="O1100" s="10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</row>
    <row r="1101" spans="1:26" ht="14.25" customHeight="1" x14ac:dyDescent="0.25">
      <c r="A1101" s="106"/>
      <c r="B1101" s="106" t="s">
        <v>29</v>
      </c>
      <c r="C1101" s="106"/>
      <c r="D1101" s="106"/>
      <c r="E1101" s="106"/>
      <c r="F1101" s="107">
        <v>-0.5</v>
      </c>
      <c r="G1101" s="107">
        <v>-0.4</v>
      </c>
      <c r="H1101" s="107">
        <v>13.7</v>
      </c>
      <c r="I1101" s="106"/>
      <c r="J1101" s="106"/>
      <c r="K1101" s="106"/>
      <c r="L1101" s="106"/>
      <c r="M1101" s="106"/>
      <c r="N1101" s="106"/>
      <c r="O1101" s="10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</row>
    <row r="1102" spans="1:26" ht="14.25" customHeight="1" x14ac:dyDescent="0.25">
      <c r="A1102" s="106"/>
      <c r="B1102" s="106" t="s">
        <v>31</v>
      </c>
      <c r="C1102" s="102"/>
      <c r="D1102" s="106"/>
      <c r="E1102" s="106"/>
      <c r="F1102" s="107">
        <v>-51.2</v>
      </c>
      <c r="G1102" s="107">
        <v>-50.5</v>
      </c>
      <c r="H1102" s="107">
        <v>-38.299999999999997</v>
      </c>
      <c r="I1102" s="106"/>
      <c r="J1102" s="106"/>
      <c r="K1102" s="106"/>
      <c r="L1102" s="106"/>
      <c r="M1102" s="106"/>
      <c r="N1102" s="106"/>
      <c r="O1102" s="10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</row>
    <row r="1103" spans="1:26" ht="14.25" customHeight="1" x14ac:dyDescent="0.25">
      <c r="A1103" s="106"/>
      <c r="B1103" s="106" t="s">
        <v>33</v>
      </c>
      <c r="C1103" s="106"/>
      <c r="D1103" s="106"/>
      <c r="E1103" s="106"/>
      <c r="F1103" s="107">
        <v>-45.2</v>
      </c>
      <c r="G1103" s="107">
        <v>-45.2</v>
      </c>
      <c r="H1103" s="107">
        <v>-44.1</v>
      </c>
      <c r="I1103" s="106"/>
      <c r="J1103" s="106"/>
      <c r="K1103" s="106"/>
      <c r="L1103" s="106"/>
      <c r="M1103" s="106"/>
      <c r="N1103" s="106"/>
      <c r="O1103" s="10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</row>
    <row r="1104" spans="1:26" ht="14.25" customHeight="1" x14ac:dyDescent="0.25">
      <c r="A1104" s="106"/>
      <c r="B1104" s="106"/>
      <c r="C1104" s="106"/>
      <c r="D1104" s="106"/>
      <c r="E1104" s="106"/>
      <c r="F1104" s="106"/>
      <c r="G1104" s="106"/>
      <c r="H1104" s="106"/>
      <c r="I1104" s="106"/>
      <c r="J1104" s="106"/>
      <c r="K1104" s="106"/>
      <c r="L1104" s="106"/>
      <c r="M1104" s="106"/>
      <c r="N1104" s="106"/>
      <c r="O1104" s="10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</row>
    <row r="1105" spans="1:26" ht="14.25" customHeight="1" x14ac:dyDescent="0.25">
      <c r="A1105" s="69" t="s">
        <v>0</v>
      </c>
      <c r="B1105" s="106" t="s">
        <v>1</v>
      </c>
      <c r="C1105" s="106" t="s">
        <v>2</v>
      </c>
      <c r="D1105" s="106" t="s">
        <v>3</v>
      </c>
      <c r="E1105" s="106" t="s">
        <v>4</v>
      </c>
      <c r="F1105" s="106" t="s">
        <v>576</v>
      </c>
      <c r="G1105" s="106" t="s">
        <v>577</v>
      </c>
      <c r="H1105" s="106" t="s">
        <v>578</v>
      </c>
      <c r="I1105" s="69" t="s">
        <v>8</v>
      </c>
      <c r="J1105" s="69" t="s">
        <v>9</v>
      </c>
      <c r="K1105" s="69" t="s">
        <v>10</v>
      </c>
      <c r="L1105" s="69" t="s">
        <v>11</v>
      </c>
      <c r="M1105" s="106" t="s">
        <v>12</v>
      </c>
      <c r="N1105" s="106" t="s">
        <v>13</v>
      </c>
      <c r="O1105" s="106" t="s">
        <v>14</v>
      </c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</row>
    <row r="1106" spans="1:26" ht="14.25" customHeight="1" x14ac:dyDescent="0.25">
      <c r="A1106" s="105" t="s">
        <v>579</v>
      </c>
      <c r="B1106" s="106" t="s">
        <v>15</v>
      </c>
      <c r="C1106" s="106"/>
      <c r="D1106" s="106"/>
      <c r="E1106" s="106"/>
      <c r="F1106" s="106"/>
      <c r="G1106" s="106"/>
      <c r="H1106" s="106"/>
      <c r="I1106" s="69" t="s">
        <v>580</v>
      </c>
      <c r="J1106" s="69" t="s">
        <v>619</v>
      </c>
      <c r="K1106" s="69" t="s">
        <v>581</v>
      </c>
      <c r="L1106" s="69" t="s">
        <v>17</v>
      </c>
      <c r="M1106" s="106" t="s">
        <v>17</v>
      </c>
      <c r="N1106" s="106"/>
      <c r="O1106" s="10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</row>
    <row r="1107" spans="1:26" ht="14.25" customHeight="1" x14ac:dyDescent="0.25">
      <c r="A1107" s="106"/>
      <c r="B1107" s="106" t="s">
        <v>16</v>
      </c>
      <c r="C1107" s="106"/>
      <c r="D1107" s="106"/>
      <c r="E1107" s="106"/>
      <c r="F1107" s="106"/>
      <c r="G1107" s="106"/>
      <c r="H1107" s="106"/>
      <c r="I1107" s="106"/>
      <c r="J1107" s="106"/>
      <c r="K1107" s="106"/>
      <c r="L1107" s="106"/>
      <c r="M1107" s="106"/>
      <c r="N1107" s="106"/>
      <c r="O1107" s="10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</row>
    <row r="1108" spans="1:26" ht="14.25" customHeight="1" x14ac:dyDescent="0.25">
      <c r="A1108" s="106"/>
      <c r="B1108" s="106" t="s">
        <v>21</v>
      </c>
      <c r="C1108" s="106"/>
      <c r="D1108" s="106"/>
      <c r="E1108" s="106"/>
      <c r="F1108" s="106"/>
      <c r="G1108" s="106"/>
      <c r="H1108" s="106"/>
      <c r="I1108" s="106"/>
      <c r="J1108" s="106"/>
      <c r="K1108" s="106"/>
      <c r="L1108" s="106"/>
      <c r="M1108" s="106"/>
      <c r="N1108" s="106"/>
      <c r="O1108" s="10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</row>
    <row r="1109" spans="1:26" ht="14.25" customHeight="1" x14ac:dyDescent="0.25">
      <c r="A1109" s="106"/>
      <c r="B1109" s="106" t="s">
        <v>22</v>
      </c>
      <c r="C1109" s="106"/>
      <c r="D1109" s="106"/>
      <c r="E1109" s="106"/>
      <c r="F1109" s="107">
        <v>0</v>
      </c>
      <c r="G1109" s="107">
        <v>0</v>
      </c>
      <c r="H1109" s="107">
        <v>0</v>
      </c>
      <c r="I1109" s="106"/>
      <c r="J1109" s="106"/>
      <c r="K1109" s="106"/>
      <c r="L1109" s="106"/>
      <c r="M1109" s="106"/>
      <c r="N1109" s="106"/>
      <c r="O1109" s="10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</row>
    <row r="1110" spans="1:26" ht="14.25" customHeight="1" x14ac:dyDescent="0.25">
      <c r="A1110" s="106"/>
      <c r="B1110" s="106" t="s">
        <v>23</v>
      </c>
      <c r="C1110" s="102"/>
      <c r="D1110" s="106"/>
      <c r="E1110" s="106"/>
      <c r="F1110" s="107">
        <v>-5.9</v>
      </c>
      <c r="G1110" s="107">
        <v>-5.4</v>
      </c>
      <c r="H1110" s="107">
        <v>8.3000000000000007</v>
      </c>
      <c r="I1110" s="106"/>
      <c r="J1110" s="106"/>
      <c r="K1110" s="106"/>
      <c r="L1110" s="106"/>
      <c r="M1110" s="106"/>
      <c r="N1110" s="106"/>
      <c r="O1110" s="10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</row>
    <row r="1111" spans="1:26" ht="14.25" customHeight="1" x14ac:dyDescent="0.25">
      <c r="A1111" s="106"/>
      <c r="B1111" s="106" t="s">
        <v>25</v>
      </c>
      <c r="C1111" s="106"/>
      <c r="D1111" s="106"/>
      <c r="E1111" s="106"/>
      <c r="F1111" s="107">
        <v>12</v>
      </c>
      <c r="G1111" s="107">
        <v>12.3</v>
      </c>
      <c r="H1111" s="107">
        <v>26.5</v>
      </c>
      <c r="I1111" s="106"/>
      <c r="J1111" s="106"/>
      <c r="K1111" s="106"/>
      <c r="L1111" s="106"/>
      <c r="M1111" s="106"/>
      <c r="N1111" s="106"/>
      <c r="O1111" s="10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</row>
    <row r="1112" spans="1:26" ht="14.25" customHeight="1" x14ac:dyDescent="0.25">
      <c r="A1112" s="106"/>
      <c r="B1112" s="106" t="s">
        <v>27</v>
      </c>
      <c r="C1112" s="106"/>
      <c r="D1112" s="106"/>
      <c r="E1112" s="106"/>
      <c r="F1112" s="107">
        <v>-36.5</v>
      </c>
      <c r="G1112" s="107">
        <v>-34.1</v>
      </c>
      <c r="H1112" s="107">
        <v>-19.2</v>
      </c>
      <c r="I1112" s="106"/>
      <c r="J1112" s="106"/>
      <c r="K1112" s="106"/>
      <c r="L1112" s="106"/>
      <c r="M1112" s="106"/>
      <c r="N1112" s="106"/>
      <c r="O1112" s="10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</row>
    <row r="1113" spans="1:26" ht="14.25" customHeight="1" x14ac:dyDescent="0.25">
      <c r="A1113" s="106"/>
      <c r="B1113" s="106" t="s">
        <v>29</v>
      </c>
      <c r="C1113" s="106"/>
      <c r="D1113" s="106"/>
      <c r="E1113" s="106"/>
      <c r="F1113" s="107">
        <v>-3.7</v>
      </c>
      <c r="G1113" s="107">
        <v>-3.5</v>
      </c>
      <c r="H1113" s="107">
        <v>10.6</v>
      </c>
      <c r="I1113" s="106"/>
      <c r="J1113" s="106"/>
      <c r="K1113" s="106"/>
      <c r="L1113" s="106"/>
      <c r="M1113" s="106"/>
      <c r="N1113" s="106"/>
      <c r="O1113" s="10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</row>
    <row r="1114" spans="1:26" ht="14.25" customHeight="1" x14ac:dyDescent="0.25">
      <c r="A1114" s="106"/>
      <c r="B1114" s="106" t="s">
        <v>31</v>
      </c>
      <c r="C1114" s="102"/>
      <c r="D1114" s="106"/>
      <c r="E1114" s="106"/>
      <c r="F1114" s="107">
        <v>-57.3</v>
      </c>
      <c r="G1114" s="107">
        <v>-56.6</v>
      </c>
      <c r="H1114" s="107">
        <v>-44.6</v>
      </c>
      <c r="I1114" s="106"/>
      <c r="J1114" s="106"/>
      <c r="K1114" s="106"/>
      <c r="L1114" s="106"/>
      <c r="M1114" s="106"/>
      <c r="N1114" s="106"/>
      <c r="O1114" s="10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</row>
    <row r="1115" spans="1:26" ht="14.25" customHeight="1" x14ac:dyDescent="0.25">
      <c r="A1115" s="106"/>
      <c r="B1115" s="106" t="s">
        <v>33</v>
      </c>
      <c r="C1115" s="106"/>
      <c r="D1115" s="106"/>
      <c r="E1115" s="106"/>
      <c r="F1115" s="107">
        <v>-53.6</v>
      </c>
      <c r="G1115" s="107">
        <v>-53.6</v>
      </c>
      <c r="H1115" s="107">
        <v>-52.5</v>
      </c>
      <c r="I1115" s="106"/>
      <c r="J1115" s="106"/>
      <c r="K1115" s="106"/>
      <c r="L1115" s="106"/>
      <c r="M1115" s="106"/>
      <c r="N1115" s="106"/>
      <c r="O1115" s="10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</row>
    <row r="1116" spans="1:26" ht="14.25" customHeight="1" x14ac:dyDescent="0.25">
      <c r="A1116" s="106"/>
      <c r="B1116" s="106"/>
      <c r="C1116" s="106"/>
      <c r="D1116" s="106"/>
      <c r="E1116" s="106"/>
      <c r="F1116" s="106"/>
      <c r="G1116" s="106"/>
      <c r="H1116" s="106"/>
      <c r="I1116" s="106"/>
      <c r="J1116" s="106"/>
      <c r="K1116" s="106"/>
      <c r="L1116" s="106"/>
      <c r="M1116" s="106"/>
      <c r="N1116" s="106"/>
      <c r="O1116" s="10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</row>
    <row r="1117" spans="1:26" ht="14.25" customHeight="1" x14ac:dyDescent="0.25">
      <c r="A1117" s="69" t="s">
        <v>0</v>
      </c>
      <c r="B1117" s="106" t="s">
        <v>1</v>
      </c>
      <c r="C1117" s="106" t="s">
        <v>2</v>
      </c>
      <c r="D1117" s="106" t="s">
        <v>3</v>
      </c>
      <c r="E1117" s="106" t="s">
        <v>4</v>
      </c>
      <c r="F1117" s="106" t="s">
        <v>576</v>
      </c>
      <c r="G1117" s="106" t="s">
        <v>577</v>
      </c>
      <c r="H1117" s="106" t="s">
        <v>578</v>
      </c>
      <c r="I1117" s="69" t="s">
        <v>8</v>
      </c>
      <c r="J1117" s="69" t="s">
        <v>9</v>
      </c>
      <c r="K1117" s="69" t="s">
        <v>10</v>
      </c>
      <c r="L1117" s="69" t="s">
        <v>11</v>
      </c>
      <c r="M1117" s="106" t="s">
        <v>12</v>
      </c>
      <c r="N1117" s="106" t="s">
        <v>13</v>
      </c>
      <c r="O1117" s="106" t="s">
        <v>14</v>
      </c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</row>
    <row r="1118" spans="1:26" ht="14.25" customHeight="1" x14ac:dyDescent="0.25">
      <c r="A1118" s="105" t="s">
        <v>583</v>
      </c>
      <c r="B1118" s="106" t="s">
        <v>15</v>
      </c>
      <c r="C1118" s="106"/>
      <c r="D1118" s="106"/>
      <c r="E1118" s="106"/>
      <c r="F1118" s="106"/>
      <c r="G1118" s="106"/>
      <c r="H1118" s="106"/>
      <c r="I1118" s="69" t="s">
        <v>580</v>
      </c>
      <c r="J1118" s="69" t="s">
        <v>591</v>
      </c>
      <c r="K1118" s="69" t="s">
        <v>581</v>
      </c>
      <c r="L1118" s="69" t="s">
        <v>17</v>
      </c>
      <c r="M1118" s="106" t="s">
        <v>17</v>
      </c>
      <c r="N1118" s="106"/>
      <c r="O1118" s="10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</row>
    <row r="1119" spans="1:26" ht="14.25" customHeight="1" x14ac:dyDescent="0.25">
      <c r="A1119" s="106"/>
      <c r="B1119" s="106" t="s">
        <v>16</v>
      </c>
      <c r="C1119" s="106"/>
      <c r="D1119" s="106"/>
      <c r="E1119" s="106"/>
      <c r="F1119" s="106"/>
      <c r="G1119" s="106"/>
      <c r="H1119" s="106"/>
      <c r="I1119" s="106"/>
      <c r="J1119" s="106"/>
      <c r="K1119" s="106"/>
      <c r="L1119" s="106"/>
      <c r="M1119" s="106"/>
      <c r="N1119" s="106"/>
      <c r="O1119" s="10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</row>
    <row r="1120" spans="1:26" ht="14.25" customHeight="1" x14ac:dyDescent="0.25">
      <c r="A1120" s="106"/>
      <c r="B1120" s="106" t="s">
        <v>21</v>
      </c>
      <c r="C1120" s="106"/>
      <c r="D1120" s="106"/>
      <c r="E1120" s="106"/>
      <c r="F1120" s="106"/>
      <c r="G1120" s="106"/>
      <c r="H1120" s="106"/>
      <c r="I1120" s="106"/>
      <c r="J1120" s="106"/>
      <c r="K1120" s="106"/>
      <c r="L1120" s="106"/>
      <c r="M1120" s="106"/>
      <c r="N1120" s="106"/>
      <c r="O1120" s="10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</row>
    <row r="1121" spans="1:26" ht="14.25" customHeight="1" x14ac:dyDescent="0.25">
      <c r="A1121" s="106"/>
      <c r="B1121" s="106" t="s">
        <v>22</v>
      </c>
      <c r="C1121" s="106"/>
      <c r="D1121" s="106"/>
      <c r="E1121" s="106"/>
      <c r="F1121" s="107">
        <v>0</v>
      </c>
      <c r="G1121" s="107">
        <v>0</v>
      </c>
      <c r="H1121" s="107">
        <v>0</v>
      </c>
      <c r="I1121" s="106"/>
      <c r="J1121" s="106"/>
      <c r="K1121" s="106"/>
      <c r="L1121" s="106"/>
      <c r="M1121" s="106"/>
      <c r="N1121" s="106"/>
      <c r="O1121" s="10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</row>
    <row r="1122" spans="1:26" ht="14.25" customHeight="1" x14ac:dyDescent="0.25">
      <c r="A1122" s="106"/>
      <c r="B1122" s="106" t="s">
        <v>23</v>
      </c>
      <c r="C1122" s="102"/>
      <c r="D1122" s="106"/>
      <c r="E1122" s="106"/>
      <c r="F1122" s="107">
        <v>-6.1</v>
      </c>
      <c r="G1122" s="107">
        <v>-5.7</v>
      </c>
      <c r="H1122" s="107">
        <v>6.9</v>
      </c>
      <c r="I1122" s="106"/>
      <c r="J1122" s="106"/>
      <c r="K1122" s="106"/>
      <c r="L1122" s="106"/>
      <c r="M1122" s="106"/>
      <c r="N1122" s="106"/>
      <c r="O1122" s="10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</row>
    <row r="1123" spans="1:26" ht="14.25" customHeight="1" x14ac:dyDescent="0.25">
      <c r="A1123" s="106"/>
      <c r="B1123" s="106" t="s">
        <v>25</v>
      </c>
      <c r="C1123" s="106"/>
      <c r="D1123" s="106"/>
      <c r="E1123" s="106"/>
      <c r="F1123" s="107">
        <v>9.6</v>
      </c>
      <c r="G1123" s="107">
        <v>9.8000000000000007</v>
      </c>
      <c r="H1123" s="107">
        <v>23.3</v>
      </c>
      <c r="I1123" s="106"/>
      <c r="J1123" s="106"/>
      <c r="K1123" s="106"/>
      <c r="L1123" s="106"/>
      <c r="M1123" s="106"/>
      <c r="N1123" s="106"/>
      <c r="O1123" s="10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</row>
    <row r="1124" spans="1:26" ht="14.25" customHeight="1" x14ac:dyDescent="0.25">
      <c r="A1124" s="106"/>
      <c r="B1124" s="106" t="s">
        <v>27</v>
      </c>
      <c r="C1124" s="106"/>
      <c r="D1124" s="106"/>
      <c r="E1124" s="106"/>
      <c r="F1124" s="107">
        <v>-13.9</v>
      </c>
      <c r="G1124" s="107">
        <v>-12.2</v>
      </c>
      <c r="H1124" s="107">
        <v>2.1</v>
      </c>
      <c r="I1124" s="106"/>
      <c r="J1124" s="106"/>
      <c r="K1124" s="106"/>
      <c r="L1124" s="106"/>
      <c r="M1124" s="106"/>
      <c r="N1124" s="106"/>
      <c r="O1124" s="10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</row>
    <row r="1125" spans="1:26" ht="14.25" customHeight="1" x14ac:dyDescent="0.25">
      <c r="A1125" s="106"/>
      <c r="B1125" s="106" t="s">
        <v>29</v>
      </c>
      <c r="C1125" s="106"/>
      <c r="D1125" s="106"/>
      <c r="E1125" s="106"/>
      <c r="F1125" s="107">
        <v>4</v>
      </c>
      <c r="G1125" s="107">
        <v>3.8</v>
      </c>
      <c r="H1125" s="107">
        <v>17.5</v>
      </c>
      <c r="I1125" s="106"/>
      <c r="J1125" s="106"/>
      <c r="K1125" s="106"/>
      <c r="L1125" s="106"/>
      <c r="M1125" s="106"/>
      <c r="N1125" s="106"/>
      <c r="O1125" s="10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</row>
    <row r="1126" spans="1:26" ht="14.25" customHeight="1" x14ac:dyDescent="0.25">
      <c r="A1126" s="106"/>
      <c r="B1126" s="106" t="s">
        <v>31</v>
      </c>
      <c r="C1126" s="102"/>
      <c r="D1126" s="106"/>
      <c r="E1126" s="106"/>
      <c r="F1126" s="107">
        <v>-62.4</v>
      </c>
      <c r="G1126" s="107">
        <v>-61.5</v>
      </c>
      <c r="H1126" s="107">
        <v>-48.8</v>
      </c>
      <c r="I1126" s="106"/>
      <c r="J1126" s="106"/>
      <c r="K1126" s="106"/>
      <c r="L1126" s="106"/>
      <c r="M1126" s="106"/>
      <c r="N1126" s="106"/>
      <c r="O1126" s="10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</row>
    <row r="1127" spans="1:26" ht="14.25" customHeight="1" x14ac:dyDescent="0.25">
      <c r="A1127" s="106"/>
      <c r="B1127" s="106" t="s">
        <v>33</v>
      </c>
      <c r="C1127" s="106"/>
      <c r="D1127" s="106"/>
      <c r="E1127" s="106"/>
      <c r="F1127" s="107">
        <v>-57.1</v>
      </c>
      <c r="G1127" s="107">
        <v>-56.6</v>
      </c>
      <c r="H1127" s="107">
        <v>-56.5</v>
      </c>
      <c r="I1127" s="106"/>
      <c r="J1127" s="106"/>
      <c r="K1127" s="106"/>
      <c r="L1127" s="106"/>
      <c r="M1127" s="106"/>
      <c r="N1127" s="106"/>
      <c r="O1127" s="10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</row>
    <row r="1128" spans="1:26" ht="14.25" customHeight="1" x14ac:dyDescent="0.25">
      <c r="A1128" s="106"/>
      <c r="B1128" s="106"/>
      <c r="C1128" s="106"/>
      <c r="D1128" s="106"/>
      <c r="E1128" s="106"/>
      <c r="F1128" s="106"/>
      <c r="G1128" s="106"/>
      <c r="H1128" s="106"/>
      <c r="I1128" s="106"/>
      <c r="J1128" s="106"/>
      <c r="K1128" s="106"/>
      <c r="L1128" s="106"/>
      <c r="M1128" s="106"/>
      <c r="N1128" s="106"/>
      <c r="O1128" s="10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</row>
    <row r="1129" spans="1:26" ht="14.25" customHeight="1" x14ac:dyDescent="0.25">
      <c r="A1129" s="69" t="s">
        <v>0</v>
      </c>
      <c r="B1129" s="106" t="s">
        <v>1</v>
      </c>
      <c r="C1129" s="106" t="s">
        <v>2</v>
      </c>
      <c r="D1129" s="106" t="s">
        <v>3</v>
      </c>
      <c r="E1129" s="106" t="s">
        <v>4</v>
      </c>
      <c r="F1129" s="106" t="s">
        <v>576</v>
      </c>
      <c r="G1129" s="106" t="s">
        <v>577</v>
      </c>
      <c r="H1129" s="106" t="s">
        <v>578</v>
      </c>
      <c r="I1129" s="69" t="s">
        <v>8</v>
      </c>
      <c r="J1129" s="69" t="s">
        <v>9</v>
      </c>
      <c r="K1129" s="69" t="s">
        <v>10</v>
      </c>
      <c r="L1129" s="69" t="s">
        <v>11</v>
      </c>
      <c r="M1129" s="106" t="s">
        <v>12</v>
      </c>
      <c r="N1129" s="106" t="s">
        <v>13</v>
      </c>
      <c r="O1129" s="106" t="s">
        <v>14</v>
      </c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</row>
    <row r="1130" spans="1:26" ht="14.25" customHeight="1" x14ac:dyDescent="0.25">
      <c r="A1130" s="105" t="s">
        <v>583</v>
      </c>
      <c r="B1130" s="106" t="s">
        <v>15</v>
      </c>
      <c r="C1130" s="106"/>
      <c r="D1130" s="106"/>
      <c r="E1130" s="106"/>
      <c r="F1130" s="106"/>
      <c r="G1130" s="106"/>
      <c r="H1130" s="106"/>
      <c r="I1130" s="69" t="s">
        <v>580</v>
      </c>
      <c r="J1130" s="69" t="s">
        <v>591</v>
      </c>
      <c r="K1130" s="69" t="s">
        <v>582</v>
      </c>
      <c r="L1130" s="69" t="s">
        <v>17</v>
      </c>
      <c r="M1130" s="106" t="s">
        <v>17</v>
      </c>
      <c r="N1130" s="106"/>
      <c r="O1130" s="10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</row>
    <row r="1131" spans="1:26" ht="14.25" customHeight="1" x14ac:dyDescent="0.25">
      <c r="A1131" s="106"/>
      <c r="B1131" s="106" t="s">
        <v>16</v>
      </c>
      <c r="C1131" s="106"/>
      <c r="D1131" s="106"/>
      <c r="E1131" s="106"/>
      <c r="F1131" s="106"/>
      <c r="G1131" s="106"/>
      <c r="H1131" s="106"/>
      <c r="I1131" s="106"/>
      <c r="J1131" s="106"/>
      <c r="K1131" s="106"/>
      <c r="L1131" s="106"/>
      <c r="M1131" s="106"/>
      <c r="N1131" s="106"/>
      <c r="O1131" s="10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</row>
    <row r="1132" spans="1:26" ht="14.25" customHeight="1" x14ac:dyDescent="0.25">
      <c r="A1132" s="106"/>
      <c r="B1132" s="106" t="s">
        <v>21</v>
      </c>
      <c r="C1132" s="106"/>
      <c r="D1132" s="106"/>
      <c r="E1132" s="106"/>
      <c r="F1132" s="106"/>
      <c r="G1132" s="106"/>
      <c r="H1132" s="106"/>
      <c r="I1132" s="106"/>
      <c r="J1132" s="106"/>
      <c r="K1132" s="106"/>
      <c r="L1132" s="106"/>
      <c r="M1132" s="106"/>
      <c r="N1132" s="106"/>
      <c r="O1132" s="10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</row>
    <row r="1133" spans="1:26" ht="14.25" customHeight="1" x14ac:dyDescent="0.25">
      <c r="A1133" s="106"/>
      <c r="B1133" s="106" t="s">
        <v>22</v>
      </c>
      <c r="C1133" s="106"/>
      <c r="D1133" s="106"/>
      <c r="E1133" s="106"/>
      <c r="F1133" s="107">
        <v>0</v>
      </c>
      <c r="G1133" s="107">
        <v>0</v>
      </c>
      <c r="H1133" s="107">
        <v>0</v>
      </c>
      <c r="I1133" s="106"/>
      <c r="J1133" s="106"/>
      <c r="K1133" s="106"/>
      <c r="L1133" s="106"/>
      <c r="M1133" s="106"/>
      <c r="N1133" s="106"/>
      <c r="O1133" s="10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</row>
    <row r="1134" spans="1:26" ht="14.25" customHeight="1" x14ac:dyDescent="0.25">
      <c r="A1134" s="106"/>
      <c r="B1134" s="106" t="s">
        <v>23</v>
      </c>
      <c r="C1134" s="102"/>
      <c r="D1134" s="106"/>
      <c r="E1134" s="106"/>
      <c r="F1134" s="107">
        <v>-6.2</v>
      </c>
      <c r="G1134" s="107">
        <v>-5.8</v>
      </c>
      <c r="H1134" s="107">
        <v>6.7</v>
      </c>
      <c r="I1134" s="106"/>
      <c r="J1134" s="106"/>
      <c r="K1134" s="106"/>
      <c r="L1134" s="106"/>
      <c r="M1134" s="106"/>
      <c r="N1134" s="106"/>
      <c r="O1134" s="10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</row>
    <row r="1135" spans="1:26" ht="14.25" customHeight="1" x14ac:dyDescent="0.25">
      <c r="A1135" s="106"/>
      <c r="B1135" s="106" t="s">
        <v>25</v>
      </c>
      <c r="C1135" s="106"/>
      <c r="D1135" s="106"/>
      <c r="E1135" s="106"/>
      <c r="F1135" s="107">
        <v>8.8000000000000007</v>
      </c>
      <c r="G1135" s="107">
        <v>9</v>
      </c>
      <c r="H1135" s="107">
        <v>22.8</v>
      </c>
      <c r="I1135" s="106"/>
      <c r="J1135" s="106"/>
      <c r="K1135" s="106"/>
      <c r="L1135" s="106"/>
      <c r="M1135" s="106"/>
      <c r="N1135" s="106"/>
      <c r="O1135" s="10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</row>
    <row r="1136" spans="1:26" ht="14.25" customHeight="1" x14ac:dyDescent="0.25">
      <c r="A1136" s="106"/>
      <c r="B1136" s="106" t="s">
        <v>27</v>
      </c>
      <c r="C1136" s="106"/>
      <c r="D1136" s="106"/>
      <c r="E1136" s="106"/>
      <c r="F1136" s="107">
        <v>-14.9</v>
      </c>
      <c r="G1136" s="107">
        <v>-13.1</v>
      </c>
      <c r="H1136" s="107">
        <v>1.2</v>
      </c>
      <c r="I1136" s="106"/>
      <c r="J1136" s="106"/>
      <c r="K1136" s="106"/>
      <c r="L1136" s="106"/>
      <c r="M1136" s="106"/>
      <c r="N1136" s="106"/>
      <c r="O1136" s="10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</row>
    <row r="1137" spans="1:26" ht="14.25" customHeight="1" x14ac:dyDescent="0.25">
      <c r="A1137" s="106"/>
      <c r="B1137" s="106" t="s">
        <v>29</v>
      </c>
      <c r="C1137" s="106"/>
      <c r="D1137" s="106"/>
      <c r="E1137" s="106"/>
      <c r="F1137" s="107">
        <v>4.3</v>
      </c>
      <c r="G1137" s="107">
        <v>4.0999999999999996</v>
      </c>
      <c r="H1137" s="107">
        <v>17.8</v>
      </c>
      <c r="I1137" s="106"/>
      <c r="J1137" s="106"/>
      <c r="K1137" s="106"/>
      <c r="L1137" s="106"/>
      <c r="M1137" s="106"/>
      <c r="N1137" s="106"/>
      <c r="O1137" s="10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</row>
    <row r="1138" spans="1:26" ht="14.25" customHeight="1" x14ac:dyDescent="0.25">
      <c r="A1138" s="106"/>
      <c r="B1138" s="106" t="s">
        <v>31</v>
      </c>
      <c r="C1138" s="102"/>
      <c r="D1138" s="106"/>
      <c r="E1138" s="106"/>
      <c r="F1138" s="107">
        <v>-63.4</v>
      </c>
      <c r="G1138" s="107">
        <v>-62.5</v>
      </c>
      <c r="H1138" s="107">
        <v>-50.2</v>
      </c>
      <c r="I1138" s="106"/>
      <c r="J1138" s="106"/>
      <c r="K1138" s="106"/>
      <c r="L1138" s="106"/>
      <c r="M1138" s="106"/>
      <c r="N1138" s="106"/>
      <c r="O1138" s="10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</row>
    <row r="1139" spans="1:26" ht="14.25" customHeight="1" x14ac:dyDescent="0.25">
      <c r="A1139" s="106"/>
      <c r="B1139" s="106" t="s">
        <v>33</v>
      </c>
      <c r="C1139" s="106"/>
      <c r="D1139" s="106"/>
      <c r="E1139" s="106"/>
      <c r="F1139" s="107">
        <v>-57.6</v>
      </c>
      <c r="G1139" s="107">
        <v>-57</v>
      </c>
      <c r="H1139" s="107">
        <v>-56.9</v>
      </c>
      <c r="I1139" s="106"/>
      <c r="J1139" s="106"/>
      <c r="K1139" s="106"/>
      <c r="L1139" s="106"/>
      <c r="M1139" s="106"/>
      <c r="N1139" s="106"/>
      <c r="O1139" s="10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</row>
    <row r="1140" spans="1:26" ht="14.25" customHeight="1" x14ac:dyDescent="0.25">
      <c r="A1140" s="106"/>
      <c r="B1140" s="106"/>
      <c r="C1140" s="106"/>
      <c r="D1140" s="106"/>
      <c r="E1140" s="106"/>
      <c r="F1140" s="106"/>
      <c r="G1140" s="106"/>
      <c r="H1140" s="106"/>
      <c r="I1140" s="106"/>
      <c r="J1140" s="106"/>
      <c r="K1140" s="106"/>
      <c r="L1140" s="106"/>
      <c r="M1140" s="106"/>
      <c r="N1140" s="106"/>
      <c r="O1140" s="10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</row>
    <row r="1141" spans="1:26" ht="14.25" customHeight="1" x14ac:dyDescent="0.25">
      <c r="A1141" s="69" t="s">
        <v>0</v>
      </c>
      <c r="B1141" s="106" t="s">
        <v>1</v>
      </c>
      <c r="C1141" s="106" t="s">
        <v>2</v>
      </c>
      <c r="D1141" s="106" t="s">
        <v>3</v>
      </c>
      <c r="E1141" s="106" t="s">
        <v>4</v>
      </c>
      <c r="F1141" s="106" t="s">
        <v>576</v>
      </c>
      <c r="G1141" s="106" t="s">
        <v>577</v>
      </c>
      <c r="H1141" s="106" t="s">
        <v>578</v>
      </c>
      <c r="I1141" s="69" t="s">
        <v>8</v>
      </c>
      <c r="J1141" s="69" t="s">
        <v>9</v>
      </c>
      <c r="K1141" s="69" t="s">
        <v>10</v>
      </c>
      <c r="L1141" s="69" t="s">
        <v>11</v>
      </c>
      <c r="M1141" s="106" t="s">
        <v>12</v>
      </c>
      <c r="N1141" s="106" t="s">
        <v>13</v>
      </c>
      <c r="O1141" s="106" t="s">
        <v>14</v>
      </c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</row>
    <row r="1142" spans="1:26" ht="14.25" customHeight="1" x14ac:dyDescent="0.25">
      <c r="A1142" s="105" t="s">
        <v>583</v>
      </c>
      <c r="B1142" s="106" t="s">
        <v>15</v>
      </c>
      <c r="C1142" s="106"/>
      <c r="D1142" s="106"/>
      <c r="E1142" s="106"/>
      <c r="F1142" s="106"/>
      <c r="G1142" s="106"/>
      <c r="H1142" s="106"/>
      <c r="I1142" s="69" t="s">
        <v>580</v>
      </c>
      <c r="J1142" s="69" t="s">
        <v>619</v>
      </c>
      <c r="K1142" s="69" t="s">
        <v>581</v>
      </c>
      <c r="L1142" s="69" t="s">
        <v>17</v>
      </c>
      <c r="M1142" s="106" t="s">
        <v>17</v>
      </c>
      <c r="N1142" s="106"/>
      <c r="O1142" s="10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</row>
    <row r="1143" spans="1:26" ht="14.25" customHeight="1" x14ac:dyDescent="0.25">
      <c r="A1143" s="106"/>
      <c r="B1143" s="106" t="s">
        <v>16</v>
      </c>
      <c r="C1143" s="106"/>
      <c r="D1143" s="106"/>
      <c r="E1143" s="106"/>
      <c r="F1143" s="106"/>
      <c r="G1143" s="106"/>
      <c r="H1143" s="106"/>
      <c r="I1143" s="106"/>
      <c r="J1143" s="106"/>
      <c r="K1143" s="106"/>
      <c r="L1143" s="106"/>
      <c r="M1143" s="106"/>
      <c r="N1143" s="106"/>
      <c r="O1143" s="10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</row>
    <row r="1144" spans="1:26" ht="14.25" customHeight="1" x14ac:dyDescent="0.25">
      <c r="A1144" s="106"/>
      <c r="B1144" s="106" t="s">
        <v>21</v>
      </c>
      <c r="C1144" s="106"/>
      <c r="D1144" s="106"/>
      <c r="E1144" s="106"/>
      <c r="F1144" s="106"/>
      <c r="G1144" s="106"/>
      <c r="H1144" s="106"/>
      <c r="I1144" s="106"/>
      <c r="J1144" s="106"/>
      <c r="K1144" s="106"/>
      <c r="L1144" s="106"/>
      <c r="M1144" s="106"/>
      <c r="N1144" s="106"/>
      <c r="O1144" s="10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</row>
    <row r="1145" spans="1:26" ht="14.25" customHeight="1" x14ac:dyDescent="0.25">
      <c r="A1145" s="106"/>
      <c r="B1145" s="106" t="s">
        <v>22</v>
      </c>
      <c r="C1145" s="106"/>
      <c r="D1145" s="106"/>
      <c r="E1145" s="106"/>
      <c r="F1145" s="107">
        <v>0</v>
      </c>
      <c r="G1145" s="107">
        <v>0</v>
      </c>
      <c r="H1145" s="107">
        <v>0</v>
      </c>
      <c r="I1145" s="106"/>
      <c r="J1145" s="106"/>
      <c r="K1145" s="106"/>
      <c r="L1145" s="106"/>
      <c r="M1145" s="106"/>
      <c r="N1145" s="106"/>
      <c r="O1145" s="10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</row>
    <row r="1146" spans="1:26" ht="14.25" customHeight="1" x14ac:dyDescent="0.25">
      <c r="A1146" s="106"/>
      <c r="B1146" s="106" t="s">
        <v>23</v>
      </c>
      <c r="C1146" s="102"/>
      <c r="D1146" s="106"/>
      <c r="E1146" s="106"/>
      <c r="F1146" s="107">
        <v>-6</v>
      </c>
      <c r="G1146" s="107">
        <v>-5.6</v>
      </c>
      <c r="H1146" s="107">
        <v>7</v>
      </c>
      <c r="I1146" s="106"/>
      <c r="J1146" s="106"/>
      <c r="K1146" s="106"/>
      <c r="L1146" s="106"/>
      <c r="M1146" s="106"/>
      <c r="N1146" s="106"/>
      <c r="O1146" s="10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</row>
    <row r="1147" spans="1:26" ht="14.25" customHeight="1" x14ac:dyDescent="0.25">
      <c r="A1147" s="106"/>
      <c r="B1147" s="106" t="s">
        <v>25</v>
      </c>
      <c r="C1147" s="106"/>
      <c r="D1147" s="106"/>
      <c r="E1147" s="106"/>
      <c r="F1147" s="107">
        <v>16.5</v>
      </c>
      <c r="G1147" s="107">
        <v>16.7</v>
      </c>
      <c r="H1147" s="107">
        <v>30.3</v>
      </c>
      <c r="I1147" s="106"/>
      <c r="J1147" s="106"/>
      <c r="K1147" s="106"/>
      <c r="L1147" s="106"/>
      <c r="M1147" s="106"/>
      <c r="N1147" s="106"/>
      <c r="O1147" s="10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</row>
    <row r="1148" spans="1:26" ht="14.25" customHeight="1" x14ac:dyDescent="0.25">
      <c r="A1148" s="106"/>
      <c r="B1148" s="106" t="s">
        <v>27</v>
      </c>
      <c r="C1148" s="106"/>
      <c r="D1148" s="106"/>
      <c r="E1148" s="106"/>
      <c r="F1148" s="107">
        <v>-14.3</v>
      </c>
      <c r="G1148" s="107">
        <v>-12.5</v>
      </c>
      <c r="H1148" s="107">
        <v>1.8</v>
      </c>
      <c r="I1148" s="106"/>
      <c r="J1148" s="106"/>
      <c r="K1148" s="106"/>
      <c r="L1148" s="106"/>
      <c r="M1148" s="106"/>
      <c r="N1148" s="106"/>
      <c r="O1148" s="10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</row>
    <row r="1149" spans="1:26" ht="14.25" customHeight="1" x14ac:dyDescent="0.25">
      <c r="A1149" s="106"/>
      <c r="B1149" s="106" t="s">
        <v>29</v>
      </c>
      <c r="C1149" s="106"/>
      <c r="D1149" s="106"/>
      <c r="E1149" s="106"/>
      <c r="F1149" s="107">
        <v>10.199999999999999</v>
      </c>
      <c r="G1149" s="107">
        <v>10</v>
      </c>
      <c r="H1149" s="107">
        <v>23.7</v>
      </c>
      <c r="I1149" s="106"/>
      <c r="J1149" s="106"/>
      <c r="K1149" s="106"/>
      <c r="L1149" s="106"/>
      <c r="M1149" s="106"/>
      <c r="N1149" s="106"/>
      <c r="O1149" s="10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</row>
    <row r="1150" spans="1:26" ht="14.25" customHeight="1" x14ac:dyDescent="0.25">
      <c r="A1150" s="106"/>
      <c r="B1150" s="106" t="s">
        <v>31</v>
      </c>
      <c r="C1150" s="102"/>
      <c r="D1150" s="106"/>
      <c r="E1150" s="106"/>
      <c r="F1150" s="107">
        <v>-64.400000000000006</v>
      </c>
      <c r="G1150" s="107">
        <v>-63.6</v>
      </c>
      <c r="H1150" s="107">
        <v>-50.9</v>
      </c>
      <c r="I1150" s="106"/>
      <c r="J1150" s="106"/>
      <c r="K1150" s="106"/>
      <c r="L1150" s="106"/>
      <c r="M1150" s="106"/>
      <c r="N1150" s="106"/>
      <c r="O1150" s="10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</row>
    <row r="1151" spans="1:26" ht="14.25" customHeight="1" x14ac:dyDescent="0.25">
      <c r="A1151" s="106"/>
      <c r="B1151" s="106" t="s">
        <v>33</v>
      </c>
      <c r="C1151" s="106"/>
      <c r="D1151" s="106"/>
      <c r="E1151" s="106"/>
      <c r="F1151" s="107">
        <v>-59.2</v>
      </c>
      <c r="G1151" s="107">
        <v>-58.7</v>
      </c>
      <c r="H1151" s="107">
        <v>-58.6</v>
      </c>
      <c r="I1151" s="106"/>
      <c r="J1151" s="106"/>
      <c r="K1151" s="106"/>
      <c r="L1151" s="106"/>
      <c r="M1151" s="106"/>
      <c r="N1151" s="106"/>
      <c r="O1151" s="10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</row>
    <row r="1152" spans="1:26" ht="14.25" customHeight="1" x14ac:dyDescent="0.25">
      <c r="A1152" s="106"/>
      <c r="B1152" s="106"/>
      <c r="C1152" s="106"/>
      <c r="D1152" s="106"/>
      <c r="E1152" s="106"/>
      <c r="F1152" s="106"/>
      <c r="G1152" s="106"/>
      <c r="H1152" s="106"/>
      <c r="I1152" s="106"/>
      <c r="J1152" s="106"/>
      <c r="K1152" s="106"/>
      <c r="L1152" s="106"/>
      <c r="M1152" s="106"/>
      <c r="N1152" s="106"/>
      <c r="O1152" s="10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</row>
    <row r="1153" spans="1:26" ht="14.25" customHeight="1" x14ac:dyDescent="0.25">
      <c r="A1153" s="69" t="s">
        <v>0</v>
      </c>
      <c r="B1153" s="106" t="s">
        <v>1</v>
      </c>
      <c r="C1153" s="106" t="s">
        <v>2</v>
      </c>
      <c r="D1153" s="106" t="s">
        <v>3</v>
      </c>
      <c r="E1153" s="106" t="s">
        <v>4</v>
      </c>
      <c r="F1153" s="106" t="s">
        <v>576</v>
      </c>
      <c r="G1153" s="106" t="s">
        <v>577</v>
      </c>
      <c r="H1153" s="106" t="s">
        <v>578</v>
      </c>
      <c r="I1153" s="69" t="s">
        <v>8</v>
      </c>
      <c r="J1153" s="69" t="s">
        <v>9</v>
      </c>
      <c r="K1153" s="69" t="s">
        <v>10</v>
      </c>
      <c r="L1153" s="69" t="s">
        <v>11</v>
      </c>
      <c r="M1153" s="106" t="s">
        <v>12</v>
      </c>
      <c r="N1153" s="106" t="s">
        <v>13</v>
      </c>
      <c r="O1153" s="106" t="s">
        <v>14</v>
      </c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</row>
    <row r="1154" spans="1:26" ht="14.25" customHeight="1" x14ac:dyDescent="0.25">
      <c r="A1154" s="105" t="s">
        <v>584</v>
      </c>
      <c r="B1154" s="106" t="s">
        <v>15</v>
      </c>
      <c r="C1154" s="106"/>
      <c r="D1154" s="106"/>
      <c r="E1154" s="106"/>
      <c r="F1154" s="106"/>
      <c r="G1154" s="106"/>
      <c r="H1154" s="106"/>
      <c r="I1154" s="69" t="s">
        <v>580</v>
      </c>
      <c r="J1154" s="69" t="s">
        <v>585</v>
      </c>
      <c r="K1154" s="69" t="s">
        <v>17</v>
      </c>
      <c r="L1154" s="69" t="s">
        <v>17</v>
      </c>
      <c r="M1154" s="106" t="s">
        <v>17</v>
      </c>
      <c r="N1154" s="106"/>
      <c r="O1154" s="10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</row>
    <row r="1155" spans="1:26" ht="14.25" customHeight="1" x14ac:dyDescent="0.25">
      <c r="A1155" s="106"/>
      <c r="B1155" s="106" t="s">
        <v>16</v>
      </c>
      <c r="C1155" s="106"/>
      <c r="D1155" s="106"/>
      <c r="E1155" s="106"/>
      <c r="F1155" s="106"/>
      <c r="G1155" s="106"/>
      <c r="H1155" s="106"/>
      <c r="I1155" s="106"/>
      <c r="J1155" s="106"/>
      <c r="K1155" s="106"/>
      <c r="L1155" s="106"/>
      <c r="M1155" s="106"/>
      <c r="N1155" s="106"/>
      <c r="O1155" s="10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</row>
    <row r="1156" spans="1:26" ht="14.25" customHeight="1" x14ac:dyDescent="0.25">
      <c r="A1156" s="106"/>
      <c r="B1156" s="106" t="s">
        <v>21</v>
      </c>
      <c r="C1156" s="106"/>
      <c r="D1156" s="106"/>
      <c r="E1156" s="106"/>
      <c r="F1156" s="106"/>
      <c r="G1156" s="106"/>
      <c r="H1156" s="106"/>
      <c r="I1156" s="106"/>
      <c r="J1156" s="106"/>
      <c r="K1156" s="106"/>
      <c r="L1156" s="106"/>
      <c r="M1156" s="106"/>
      <c r="N1156" s="106"/>
      <c r="O1156" s="10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</row>
    <row r="1157" spans="1:26" ht="14.25" customHeight="1" x14ac:dyDescent="0.25">
      <c r="A1157" s="106"/>
      <c r="B1157" s="106" t="s">
        <v>22</v>
      </c>
      <c r="C1157" s="106"/>
      <c r="D1157" s="106"/>
      <c r="E1157" s="106"/>
      <c r="F1157" s="107">
        <v>0</v>
      </c>
      <c r="G1157" s="107">
        <v>0</v>
      </c>
      <c r="H1157" s="107">
        <v>0</v>
      </c>
      <c r="I1157" s="106"/>
      <c r="J1157" s="106"/>
      <c r="K1157" s="106"/>
      <c r="L1157" s="106"/>
      <c r="M1157" s="106"/>
      <c r="N1157" s="106"/>
      <c r="O1157" s="10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</row>
    <row r="1158" spans="1:26" ht="14.25" customHeight="1" x14ac:dyDescent="0.25">
      <c r="A1158" s="106"/>
      <c r="B1158" s="106" t="s">
        <v>23</v>
      </c>
      <c r="C1158" s="102"/>
      <c r="D1158" s="106"/>
      <c r="E1158" s="106"/>
      <c r="F1158" s="107">
        <v>-5.2</v>
      </c>
      <c r="G1158" s="107">
        <v>-4.9000000000000004</v>
      </c>
      <c r="H1158" s="107">
        <v>3.9</v>
      </c>
      <c r="I1158" s="106"/>
      <c r="J1158" s="106"/>
      <c r="K1158" s="106"/>
      <c r="L1158" s="106"/>
      <c r="M1158" s="106"/>
      <c r="N1158" s="106"/>
      <c r="O1158" s="10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</row>
    <row r="1159" spans="1:26" ht="14.25" customHeight="1" x14ac:dyDescent="0.25">
      <c r="A1159" s="106"/>
      <c r="B1159" s="106" t="s">
        <v>25</v>
      </c>
      <c r="C1159" s="106"/>
      <c r="D1159" s="106"/>
      <c r="E1159" s="106"/>
      <c r="F1159" s="107">
        <v>7</v>
      </c>
      <c r="G1159" s="107">
        <v>7.1</v>
      </c>
      <c r="H1159" s="107">
        <v>20</v>
      </c>
      <c r="I1159" s="106"/>
      <c r="J1159" s="106"/>
      <c r="K1159" s="106"/>
      <c r="L1159" s="106"/>
      <c r="M1159" s="106"/>
      <c r="N1159" s="106"/>
      <c r="O1159" s="10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</row>
    <row r="1160" spans="1:26" ht="14.25" customHeight="1" x14ac:dyDescent="0.25">
      <c r="A1160" s="106"/>
      <c r="B1160" s="106" t="s">
        <v>27</v>
      </c>
      <c r="C1160" s="106"/>
      <c r="D1160" s="106"/>
      <c r="E1160" s="106"/>
      <c r="F1160" s="107">
        <v>-24.4</v>
      </c>
      <c r="G1160" s="107">
        <v>-22.5</v>
      </c>
      <c r="H1160" s="107">
        <v>-8.4</v>
      </c>
      <c r="I1160" s="106"/>
      <c r="J1160" s="106"/>
      <c r="K1160" s="106"/>
      <c r="L1160" s="106"/>
      <c r="M1160" s="106"/>
      <c r="N1160" s="106"/>
      <c r="O1160" s="10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</row>
    <row r="1161" spans="1:26" ht="14.25" customHeight="1" x14ac:dyDescent="0.25">
      <c r="A1161" s="106"/>
      <c r="B1161" s="106" t="s">
        <v>29</v>
      </c>
      <c r="C1161" s="106"/>
      <c r="D1161" s="106"/>
      <c r="E1161" s="106"/>
      <c r="F1161" s="107">
        <v>5.8</v>
      </c>
      <c r="G1161" s="107">
        <v>5.5</v>
      </c>
      <c r="H1161" s="107">
        <v>18.3</v>
      </c>
      <c r="I1161" s="106"/>
      <c r="J1161" s="106"/>
      <c r="K1161" s="106"/>
      <c r="L1161" s="106"/>
      <c r="M1161" s="106"/>
      <c r="N1161" s="106"/>
      <c r="O1161" s="10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</row>
    <row r="1162" spans="1:26" ht="14.25" customHeight="1" x14ac:dyDescent="0.25">
      <c r="A1162" s="106"/>
      <c r="B1162" s="106" t="s">
        <v>31</v>
      </c>
      <c r="C1162" s="102"/>
      <c r="D1162" s="106"/>
      <c r="E1162" s="106"/>
      <c r="F1162" s="107">
        <v>-48.5</v>
      </c>
      <c r="G1162" s="107">
        <v>-47.8</v>
      </c>
      <c r="H1162" s="107">
        <v>-38.4</v>
      </c>
      <c r="I1162" s="106"/>
      <c r="J1162" s="106"/>
      <c r="K1162" s="106"/>
      <c r="L1162" s="106"/>
      <c r="M1162" s="106"/>
      <c r="N1162" s="106"/>
      <c r="O1162" s="10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</row>
    <row r="1163" spans="1:26" ht="14.25" customHeight="1" x14ac:dyDescent="0.25">
      <c r="A1163" s="106"/>
      <c r="B1163" s="106" t="s">
        <v>33</v>
      </c>
      <c r="C1163" s="106"/>
      <c r="D1163" s="106"/>
      <c r="E1163" s="106"/>
      <c r="F1163" s="107">
        <v>-41.6</v>
      </c>
      <c r="G1163" s="107">
        <v>-41.6</v>
      </c>
      <c r="H1163" s="107">
        <v>-41.7</v>
      </c>
      <c r="I1163" s="106"/>
      <c r="J1163" s="106"/>
      <c r="K1163" s="106"/>
      <c r="L1163" s="106"/>
      <c r="M1163" s="106"/>
      <c r="N1163" s="106"/>
      <c r="O1163" s="10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</row>
    <row r="1164" spans="1:26" ht="14.25" customHeight="1" x14ac:dyDescent="0.25">
      <c r="A1164" s="106"/>
      <c r="B1164" s="106"/>
      <c r="C1164" s="106"/>
      <c r="D1164" s="106"/>
      <c r="E1164" s="106"/>
      <c r="F1164" s="106"/>
      <c r="G1164" s="106"/>
      <c r="H1164" s="106"/>
      <c r="I1164" s="106"/>
      <c r="J1164" s="106"/>
      <c r="K1164" s="106"/>
      <c r="L1164" s="106"/>
      <c r="M1164" s="106"/>
      <c r="N1164" s="106"/>
      <c r="O1164" s="10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</row>
    <row r="1165" spans="1:26" ht="14.25" customHeight="1" x14ac:dyDescent="0.25">
      <c r="A1165" s="69" t="s">
        <v>0</v>
      </c>
      <c r="B1165" s="106" t="s">
        <v>1</v>
      </c>
      <c r="C1165" s="106" t="s">
        <v>2</v>
      </c>
      <c r="D1165" s="106" t="s">
        <v>3</v>
      </c>
      <c r="E1165" s="106" t="s">
        <v>4</v>
      </c>
      <c r="F1165" s="106" t="s">
        <v>576</v>
      </c>
      <c r="G1165" s="106" t="s">
        <v>577</v>
      </c>
      <c r="H1165" s="106" t="s">
        <v>578</v>
      </c>
      <c r="I1165" s="69" t="s">
        <v>8</v>
      </c>
      <c r="J1165" s="69" t="s">
        <v>9</v>
      </c>
      <c r="K1165" s="69" t="s">
        <v>10</v>
      </c>
      <c r="L1165" s="69" t="s">
        <v>11</v>
      </c>
      <c r="M1165" s="106" t="s">
        <v>12</v>
      </c>
      <c r="N1165" s="106" t="s">
        <v>13</v>
      </c>
      <c r="O1165" s="106" t="s">
        <v>14</v>
      </c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</row>
    <row r="1166" spans="1:26" ht="14.25" customHeight="1" x14ac:dyDescent="0.25">
      <c r="A1166" s="105" t="s">
        <v>584</v>
      </c>
      <c r="B1166" s="106" t="s">
        <v>15</v>
      </c>
      <c r="C1166" s="106"/>
      <c r="D1166" s="106"/>
      <c r="E1166" s="106"/>
      <c r="F1166" s="106"/>
      <c r="G1166" s="106"/>
      <c r="H1166" s="106"/>
      <c r="I1166" s="69" t="s">
        <v>580</v>
      </c>
      <c r="J1166" s="69" t="s">
        <v>585</v>
      </c>
      <c r="K1166" s="69" t="s">
        <v>582</v>
      </c>
      <c r="L1166" s="69" t="s">
        <v>17</v>
      </c>
      <c r="M1166" s="106" t="s">
        <v>17</v>
      </c>
      <c r="N1166" s="106"/>
      <c r="O1166" s="10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</row>
    <row r="1167" spans="1:26" ht="14.25" customHeight="1" x14ac:dyDescent="0.25">
      <c r="A1167" s="106"/>
      <c r="B1167" s="106" t="s">
        <v>16</v>
      </c>
      <c r="C1167" s="106"/>
      <c r="D1167" s="106"/>
      <c r="E1167" s="106"/>
      <c r="F1167" s="106"/>
      <c r="G1167" s="106"/>
      <c r="H1167" s="106"/>
      <c r="I1167" s="106"/>
      <c r="J1167" s="106"/>
      <c r="K1167" s="106"/>
      <c r="L1167" s="106"/>
      <c r="M1167" s="106"/>
      <c r="N1167" s="106"/>
      <c r="O1167" s="10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</row>
    <row r="1168" spans="1:26" ht="14.25" customHeight="1" x14ac:dyDescent="0.25">
      <c r="A1168" s="106"/>
      <c r="B1168" s="106" t="s">
        <v>21</v>
      </c>
      <c r="C1168" s="106"/>
      <c r="D1168" s="106"/>
      <c r="E1168" s="106"/>
      <c r="F1168" s="106"/>
      <c r="G1168" s="106"/>
      <c r="H1168" s="106"/>
      <c r="I1168" s="106"/>
      <c r="J1168" s="106"/>
      <c r="K1168" s="106"/>
      <c r="L1168" s="106"/>
      <c r="M1168" s="106"/>
      <c r="N1168" s="106"/>
      <c r="O1168" s="10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</row>
    <row r="1169" spans="1:26" ht="14.25" customHeight="1" x14ac:dyDescent="0.25">
      <c r="A1169" s="106"/>
      <c r="B1169" s="106" t="s">
        <v>22</v>
      </c>
      <c r="C1169" s="106"/>
      <c r="D1169" s="106"/>
      <c r="E1169" s="106"/>
      <c r="F1169" s="107">
        <v>0</v>
      </c>
      <c r="G1169" s="107">
        <v>0</v>
      </c>
      <c r="H1169" s="107">
        <v>0</v>
      </c>
      <c r="I1169" s="106"/>
      <c r="J1169" s="106"/>
      <c r="K1169" s="106"/>
      <c r="L1169" s="106"/>
      <c r="M1169" s="106"/>
      <c r="N1169" s="106"/>
      <c r="O1169" s="10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</row>
    <row r="1170" spans="1:26" ht="14.25" customHeight="1" x14ac:dyDescent="0.25">
      <c r="A1170" s="106"/>
      <c r="B1170" s="106" t="s">
        <v>23</v>
      </c>
      <c r="C1170" s="102"/>
      <c r="D1170" s="106"/>
      <c r="E1170" s="106"/>
      <c r="F1170" s="107">
        <v>-5.0999999999999996</v>
      </c>
      <c r="G1170" s="107">
        <v>-4.8</v>
      </c>
      <c r="H1170" s="107">
        <v>4</v>
      </c>
      <c r="I1170" s="106"/>
      <c r="J1170" s="106"/>
      <c r="K1170" s="106"/>
      <c r="L1170" s="106"/>
      <c r="M1170" s="106"/>
      <c r="N1170" s="106"/>
      <c r="O1170" s="10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</row>
    <row r="1171" spans="1:26" ht="14.25" customHeight="1" x14ac:dyDescent="0.25">
      <c r="A1171" s="106"/>
      <c r="B1171" s="106" t="s">
        <v>25</v>
      </c>
      <c r="C1171" s="106"/>
      <c r="D1171" s="106"/>
      <c r="E1171" s="106"/>
      <c r="F1171" s="107">
        <v>7.5</v>
      </c>
      <c r="G1171" s="107">
        <v>7.6</v>
      </c>
      <c r="H1171" s="107">
        <v>20.5</v>
      </c>
      <c r="I1171" s="106"/>
      <c r="J1171" s="106"/>
      <c r="K1171" s="106"/>
      <c r="L1171" s="106"/>
      <c r="M1171" s="106"/>
      <c r="N1171" s="106"/>
      <c r="O1171" s="10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</row>
    <row r="1172" spans="1:26" ht="14.25" customHeight="1" x14ac:dyDescent="0.25">
      <c r="A1172" s="106"/>
      <c r="B1172" s="106" t="s">
        <v>27</v>
      </c>
      <c r="C1172" s="106"/>
      <c r="D1172" s="106"/>
      <c r="E1172" s="106"/>
      <c r="F1172" s="107">
        <v>-24.6</v>
      </c>
      <c r="G1172" s="107">
        <v>-22.6</v>
      </c>
      <c r="H1172" s="107">
        <v>-8.6</v>
      </c>
      <c r="I1172" s="106"/>
      <c r="J1172" s="106"/>
      <c r="K1172" s="106"/>
      <c r="L1172" s="106"/>
      <c r="M1172" s="106"/>
      <c r="N1172" s="106"/>
      <c r="O1172" s="10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</row>
    <row r="1173" spans="1:26" ht="14.25" customHeight="1" x14ac:dyDescent="0.25">
      <c r="A1173" s="106"/>
      <c r="B1173" s="106" t="s">
        <v>29</v>
      </c>
      <c r="C1173" s="106"/>
      <c r="D1173" s="106"/>
      <c r="E1173" s="106"/>
      <c r="F1173" s="107">
        <v>4.8</v>
      </c>
      <c r="G1173" s="107">
        <v>4.5</v>
      </c>
      <c r="H1173" s="107">
        <v>17.3</v>
      </c>
      <c r="I1173" s="106"/>
      <c r="J1173" s="106"/>
      <c r="K1173" s="106"/>
      <c r="L1173" s="106"/>
      <c r="M1173" s="106"/>
      <c r="N1173" s="106"/>
      <c r="O1173" s="10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</row>
    <row r="1174" spans="1:26" ht="14.25" customHeight="1" x14ac:dyDescent="0.25">
      <c r="A1174" s="106"/>
      <c r="B1174" s="106" t="s">
        <v>31</v>
      </c>
      <c r="C1174" s="102"/>
      <c r="D1174" s="106"/>
      <c r="E1174" s="106"/>
      <c r="F1174" s="107">
        <v>-49.5</v>
      </c>
      <c r="G1174" s="107">
        <v>-48.8</v>
      </c>
      <c r="H1174" s="107">
        <v>-39.4</v>
      </c>
      <c r="I1174" s="106"/>
      <c r="J1174" s="106"/>
      <c r="K1174" s="106"/>
      <c r="L1174" s="106"/>
      <c r="M1174" s="106"/>
      <c r="N1174" s="106"/>
      <c r="O1174" s="10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</row>
    <row r="1175" spans="1:26" ht="14.25" customHeight="1" x14ac:dyDescent="0.25">
      <c r="A1175" s="106"/>
      <c r="B1175" s="106" t="s">
        <v>33</v>
      </c>
      <c r="C1175" s="106"/>
      <c r="D1175" s="106"/>
      <c r="E1175" s="106"/>
      <c r="F1175" s="107">
        <v>-42.1</v>
      </c>
      <c r="G1175" s="107">
        <v>-42.2</v>
      </c>
      <c r="H1175" s="107">
        <v>-42.3</v>
      </c>
      <c r="I1175" s="106"/>
      <c r="J1175" s="106"/>
      <c r="K1175" s="106"/>
      <c r="L1175" s="106"/>
      <c r="M1175" s="106"/>
      <c r="N1175" s="106"/>
      <c r="O1175" s="10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</row>
    <row r="1176" spans="1:26" ht="14.25" customHeight="1" x14ac:dyDescent="0.25">
      <c r="A1176" s="106"/>
      <c r="B1176" s="106"/>
      <c r="C1176" s="106"/>
      <c r="D1176" s="106"/>
      <c r="E1176" s="106"/>
      <c r="F1176" s="106"/>
      <c r="G1176" s="106"/>
      <c r="H1176" s="106"/>
      <c r="I1176" s="106"/>
      <c r="J1176" s="106"/>
      <c r="K1176" s="106"/>
      <c r="L1176" s="106"/>
      <c r="M1176" s="106"/>
      <c r="N1176" s="106"/>
      <c r="O1176" s="10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</row>
    <row r="1177" spans="1:26" ht="14.25" customHeight="1" x14ac:dyDescent="0.25">
      <c r="A1177" s="69" t="s">
        <v>0</v>
      </c>
      <c r="B1177" s="106" t="s">
        <v>1</v>
      </c>
      <c r="C1177" s="106" t="s">
        <v>2</v>
      </c>
      <c r="D1177" s="106" t="s">
        <v>3</v>
      </c>
      <c r="E1177" s="106" t="s">
        <v>4</v>
      </c>
      <c r="F1177" s="106" t="s">
        <v>576</v>
      </c>
      <c r="G1177" s="106" t="s">
        <v>577</v>
      </c>
      <c r="H1177" s="106" t="s">
        <v>578</v>
      </c>
      <c r="I1177" s="69" t="s">
        <v>8</v>
      </c>
      <c r="J1177" s="69" t="s">
        <v>9</v>
      </c>
      <c r="K1177" s="69" t="s">
        <v>10</v>
      </c>
      <c r="L1177" s="69" t="s">
        <v>11</v>
      </c>
      <c r="M1177" s="106" t="s">
        <v>12</v>
      </c>
      <c r="N1177" s="106" t="s">
        <v>13</v>
      </c>
      <c r="O1177" s="106" t="s">
        <v>14</v>
      </c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</row>
    <row r="1178" spans="1:26" ht="14.25" customHeight="1" x14ac:dyDescent="0.25">
      <c r="A1178" s="105" t="s">
        <v>586</v>
      </c>
      <c r="B1178" s="106" t="s">
        <v>15</v>
      </c>
      <c r="C1178" s="106"/>
      <c r="D1178" s="106"/>
      <c r="E1178" s="106"/>
      <c r="F1178" s="106"/>
      <c r="G1178" s="106"/>
      <c r="H1178" s="106"/>
      <c r="I1178" s="69" t="s">
        <v>580</v>
      </c>
      <c r="J1178" s="69" t="s">
        <v>585</v>
      </c>
      <c r="K1178" s="69" t="s">
        <v>582</v>
      </c>
      <c r="L1178" s="69" t="s">
        <v>17</v>
      </c>
      <c r="M1178" s="106" t="s">
        <v>17</v>
      </c>
      <c r="N1178" s="106"/>
      <c r="O1178" s="10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</row>
    <row r="1179" spans="1:26" ht="14.25" customHeight="1" x14ac:dyDescent="0.25">
      <c r="A1179" s="106"/>
      <c r="B1179" s="106" t="s">
        <v>16</v>
      </c>
      <c r="C1179" s="106"/>
      <c r="D1179" s="106"/>
      <c r="E1179" s="106"/>
      <c r="F1179" s="106"/>
      <c r="G1179" s="106"/>
      <c r="H1179" s="106"/>
      <c r="I1179" s="106"/>
      <c r="J1179" s="106"/>
      <c r="K1179" s="106"/>
      <c r="L1179" s="106"/>
      <c r="M1179" s="106"/>
      <c r="N1179" s="106"/>
      <c r="O1179" s="10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</row>
    <row r="1180" spans="1:26" ht="14.25" customHeight="1" x14ac:dyDescent="0.25">
      <c r="A1180" s="106"/>
      <c r="B1180" s="106" t="s">
        <v>21</v>
      </c>
      <c r="C1180" s="106"/>
      <c r="D1180" s="106"/>
      <c r="E1180" s="106"/>
      <c r="F1180" s="106"/>
      <c r="G1180" s="106"/>
      <c r="H1180" s="106"/>
      <c r="I1180" s="106"/>
      <c r="J1180" s="106"/>
      <c r="K1180" s="106"/>
      <c r="L1180" s="106"/>
      <c r="M1180" s="106"/>
      <c r="N1180" s="106"/>
      <c r="O1180" s="10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</row>
    <row r="1181" spans="1:26" ht="14.25" customHeight="1" x14ac:dyDescent="0.25">
      <c r="A1181" s="106"/>
      <c r="B1181" s="106" t="s">
        <v>22</v>
      </c>
      <c r="C1181" s="106"/>
      <c r="D1181" s="106"/>
      <c r="E1181" s="106"/>
      <c r="F1181" s="107">
        <v>0</v>
      </c>
      <c r="G1181" s="107">
        <v>0</v>
      </c>
      <c r="H1181" s="107">
        <v>0</v>
      </c>
      <c r="I1181" s="106"/>
      <c r="J1181" s="106"/>
      <c r="K1181" s="106"/>
      <c r="L1181" s="106"/>
      <c r="M1181" s="106"/>
      <c r="N1181" s="106"/>
      <c r="O1181" s="10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</row>
    <row r="1182" spans="1:26" ht="14.25" customHeight="1" x14ac:dyDescent="0.25">
      <c r="A1182" s="106"/>
      <c r="B1182" s="106" t="s">
        <v>23</v>
      </c>
      <c r="C1182" s="102"/>
      <c r="D1182" s="106"/>
      <c r="E1182" s="106"/>
      <c r="F1182" s="107">
        <v>-4.8</v>
      </c>
      <c r="G1182" s="107">
        <v>-4.4000000000000004</v>
      </c>
      <c r="H1182" s="107">
        <v>4.3</v>
      </c>
      <c r="I1182" s="106"/>
      <c r="J1182" s="106"/>
      <c r="K1182" s="106"/>
      <c r="L1182" s="106"/>
      <c r="M1182" s="106"/>
      <c r="N1182" s="106"/>
      <c r="O1182" s="10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</row>
    <row r="1183" spans="1:26" ht="14.25" customHeight="1" x14ac:dyDescent="0.25">
      <c r="A1183" s="106"/>
      <c r="B1183" s="106" t="s">
        <v>25</v>
      </c>
      <c r="C1183" s="106"/>
      <c r="D1183" s="106"/>
      <c r="E1183" s="106"/>
      <c r="F1183" s="107">
        <v>6</v>
      </c>
      <c r="G1183" s="107">
        <v>6.1</v>
      </c>
      <c r="H1183" s="107">
        <v>18.8</v>
      </c>
      <c r="I1183" s="106"/>
      <c r="J1183" s="106"/>
      <c r="K1183" s="106"/>
      <c r="L1183" s="106"/>
      <c r="M1183" s="106"/>
      <c r="N1183" s="106"/>
      <c r="O1183" s="10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</row>
    <row r="1184" spans="1:26" ht="14.25" customHeight="1" x14ac:dyDescent="0.25">
      <c r="A1184" s="106"/>
      <c r="B1184" s="106" t="s">
        <v>27</v>
      </c>
      <c r="C1184" s="106"/>
      <c r="D1184" s="106"/>
      <c r="E1184" s="106"/>
      <c r="F1184" s="107">
        <v>-15.3</v>
      </c>
      <c r="G1184" s="107">
        <v>-13.8</v>
      </c>
      <c r="H1184" s="107">
        <v>-0.2</v>
      </c>
      <c r="I1184" s="106"/>
      <c r="J1184" s="106"/>
      <c r="K1184" s="106"/>
      <c r="L1184" s="106"/>
      <c r="M1184" s="106"/>
      <c r="N1184" s="106"/>
      <c r="O1184" s="10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</row>
    <row r="1185" spans="1:26" ht="14.25" customHeight="1" x14ac:dyDescent="0.25">
      <c r="A1185" s="106"/>
      <c r="B1185" s="106" t="s">
        <v>29</v>
      </c>
      <c r="C1185" s="106"/>
      <c r="D1185" s="106"/>
      <c r="E1185" s="106"/>
      <c r="F1185" s="107">
        <v>6.8</v>
      </c>
      <c r="G1185" s="107">
        <v>6.4</v>
      </c>
      <c r="H1185" s="107">
        <v>19.100000000000001</v>
      </c>
      <c r="I1185" s="106"/>
      <c r="J1185" s="106"/>
      <c r="K1185" s="106"/>
      <c r="L1185" s="106"/>
      <c r="M1185" s="106"/>
      <c r="N1185" s="106"/>
      <c r="O1185" s="10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</row>
    <row r="1186" spans="1:26" ht="14.25" customHeight="1" x14ac:dyDescent="0.25">
      <c r="A1186" s="106"/>
      <c r="B1186" s="106" t="s">
        <v>31</v>
      </c>
      <c r="C1186" s="102"/>
      <c r="D1186" s="106"/>
      <c r="E1186" s="106"/>
      <c r="F1186" s="107">
        <v>-60.7</v>
      </c>
      <c r="G1186" s="107">
        <v>-59.8</v>
      </c>
      <c r="H1186" s="107">
        <v>-51.4</v>
      </c>
      <c r="I1186" s="106"/>
      <c r="J1186" s="106"/>
      <c r="K1186" s="106"/>
      <c r="L1186" s="106"/>
      <c r="M1186" s="106"/>
      <c r="N1186" s="106"/>
      <c r="O1186" s="10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</row>
    <row r="1187" spans="1:26" ht="14.25" customHeight="1" x14ac:dyDescent="0.25">
      <c r="A1187" s="106"/>
      <c r="B1187" s="106" t="s">
        <v>33</v>
      </c>
      <c r="C1187" s="106"/>
      <c r="D1187" s="106"/>
      <c r="E1187" s="106"/>
      <c r="F1187" s="107">
        <v>-55.5</v>
      </c>
      <c r="G1187" s="107">
        <v>-55</v>
      </c>
      <c r="H1187" s="107">
        <v>-54.4</v>
      </c>
      <c r="I1187" s="106"/>
      <c r="J1187" s="106"/>
      <c r="K1187" s="106"/>
      <c r="L1187" s="106"/>
      <c r="M1187" s="106"/>
      <c r="N1187" s="106"/>
      <c r="O1187" s="10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</row>
    <row r="1188" spans="1:26" ht="14.25" customHeight="1" x14ac:dyDescent="0.25">
      <c r="A1188" s="106"/>
      <c r="B1188" s="106"/>
      <c r="C1188" s="106"/>
      <c r="D1188" s="106"/>
      <c r="E1188" s="106"/>
      <c r="F1188" s="106"/>
      <c r="G1188" s="106"/>
      <c r="H1188" s="106"/>
      <c r="I1188" s="106"/>
      <c r="J1188" s="106"/>
      <c r="K1188" s="106"/>
      <c r="L1188" s="106"/>
      <c r="M1188" s="106"/>
      <c r="N1188" s="106"/>
      <c r="O1188" s="10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</row>
    <row r="1189" spans="1:26" ht="14.25" customHeight="1" x14ac:dyDescent="0.25">
      <c r="A1189" s="69" t="s">
        <v>0</v>
      </c>
      <c r="B1189" s="106" t="s">
        <v>1</v>
      </c>
      <c r="C1189" s="106" t="s">
        <v>2</v>
      </c>
      <c r="D1189" s="106" t="s">
        <v>3</v>
      </c>
      <c r="E1189" s="106" t="s">
        <v>4</v>
      </c>
      <c r="F1189" s="106" t="s">
        <v>576</v>
      </c>
      <c r="G1189" s="106" t="s">
        <v>577</v>
      </c>
      <c r="H1189" s="106" t="s">
        <v>578</v>
      </c>
      <c r="I1189" s="69" t="s">
        <v>8</v>
      </c>
      <c r="J1189" s="69" t="s">
        <v>9</v>
      </c>
      <c r="K1189" s="69" t="s">
        <v>10</v>
      </c>
      <c r="L1189" s="69" t="s">
        <v>11</v>
      </c>
      <c r="M1189" s="106" t="s">
        <v>12</v>
      </c>
      <c r="N1189" s="106" t="s">
        <v>13</v>
      </c>
      <c r="O1189" s="106" t="s">
        <v>14</v>
      </c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</row>
    <row r="1190" spans="1:26" ht="14.25" customHeight="1" x14ac:dyDescent="0.25">
      <c r="A1190" s="105" t="s">
        <v>586</v>
      </c>
      <c r="B1190" s="106" t="s">
        <v>15</v>
      </c>
      <c r="C1190" s="106"/>
      <c r="D1190" s="106"/>
      <c r="E1190" s="106"/>
      <c r="F1190" s="106"/>
      <c r="G1190" s="106"/>
      <c r="H1190" s="106"/>
      <c r="I1190" s="69" t="s">
        <v>580</v>
      </c>
      <c r="J1190" s="69" t="s">
        <v>585</v>
      </c>
      <c r="K1190" s="69" t="s">
        <v>17</v>
      </c>
      <c r="L1190" s="69" t="s">
        <v>17</v>
      </c>
      <c r="M1190" s="106" t="s">
        <v>17</v>
      </c>
      <c r="N1190" s="106"/>
      <c r="O1190" s="10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</row>
    <row r="1191" spans="1:26" ht="14.25" customHeight="1" x14ac:dyDescent="0.25">
      <c r="A1191" s="106"/>
      <c r="B1191" s="106" t="s">
        <v>16</v>
      </c>
      <c r="C1191" s="106"/>
      <c r="D1191" s="106"/>
      <c r="E1191" s="106"/>
      <c r="F1191" s="106"/>
      <c r="G1191" s="106"/>
      <c r="H1191" s="106"/>
      <c r="I1191" s="106"/>
      <c r="J1191" s="106"/>
      <c r="K1191" s="106"/>
      <c r="L1191" s="106"/>
      <c r="M1191" s="106"/>
      <c r="N1191" s="106"/>
      <c r="O1191" s="10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</row>
    <row r="1192" spans="1:26" ht="14.25" customHeight="1" x14ac:dyDescent="0.25">
      <c r="A1192" s="106"/>
      <c r="B1192" s="106" t="s">
        <v>21</v>
      </c>
      <c r="C1192" s="106"/>
      <c r="D1192" s="106"/>
      <c r="E1192" s="106"/>
      <c r="F1192" s="106"/>
      <c r="G1192" s="106"/>
      <c r="H1192" s="106"/>
      <c r="I1192" s="106"/>
      <c r="J1192" s="106"/>
      <c r="K1192" s="106"/>
      <c r="L1192" s="106"/>
      <c r="M1192" s="106"/>
      <c r="N1192" s="106"/>
      <c r="O1192" s="10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</row>
    <row r="1193" spans="1:26" ht="14.25" customHeight="1" x14ac:dyDescent="0.25">
      <c r="A1193" s="106"/>
      <c r="B1193" s="106" t="s">
        <v>22</v>
      </c>
      <c r="C1193" s="106"/>
      <c r="D1193" s="106"/>
      <c r="E1193" s="106"/>
      <c r="F1193" s="107">
        <v>0</v>
      </c>
      <c r="G1193" s="107">
        <v>0</v>
      </c>
      <c r="H1193" s="107">
        <v>0</v>
      </c>
      <c r="I1193" s="106"/>
      <c r="J1193" s="106"/>
      <c r="K1193" s="106"/>
      <c r="L1193" s="106"/>
      <c r="M1193" s="106"/>
      <c r="N1193" s="106"/>
      <c r="O1193" s="10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</row>
    <row r="1194" spans="1:26" ht="14.25" customHeight="1" x14ac:dyDescent="0.25">
      <c r="A1194" s="106"/>
      <c r="B1194" s="106" t="s">
        <v>23</v>
      </c>
      <c r="C1194" s="102"/>
      <c r="D1194" s="106"/>
      <c r="E1194" s="106"/>
      <c r="F1194" s="107">
        <v>-5.9</v>
      </c>
      <c r="G1194" s="107">
        <v>-5.5</v>
      </c>
      <c r="H1194" s="107">
        <v>3.2</v>
      </c>
      <c r="I1194" s="106"/>
      <c r="J1194" s="106"/>
      <c r="K1194" s="106"/>
      <c r="L1194" s="106"/>
      <c r="M1194" s="106"/>
      <c r="N1194" s="106"/>
      <c r="O1194" s="10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</row>
    <row r="1195" spans="1:26" ht="14.25" customHeight="1" x14ac:dyDescent="0.25">
      <c r="A1195" s="106"/>
      <c r="B1195" s="106" t="s">
        <v>25</v>
      </c>
      <c r="C1195" s="106"/>
      <c r="D1195" s="106"/>
      <c r="E1195" s="106"/>
      <c r="F1195" s="107">
        <v>5.7</v>
      </c>
      <c r="G1195" s="107">
        <v>5.9</v>
      </c>
      <c r="H1195" s="107">
        <v>18.600000000000001</v>
      </c>
      <c r="I1195" s="106"/>
      <c r="J1195" s="106"/>
      <c r="K1195" s="106"/>
      <c r="L1195" s="106"/>
      <c r="M1195" s="106"/>
      <c r="N1195" s="106"/>
      <c r="O1195" s="10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</row>
    <row r="1196" spans="1:26" ht="14.25" customHeight="1" x14ac:dyDescent="0.25">
      <c r="A1196" s="106"/>
      <c r="B1196" s="106" t="s">
        <v>27</v>
      </c>
      <c r="C1196" s="106"/>
      <c r="D1196" s="106"/>
      <c r="E1196" s="106"/>
      <c r="F1196" s="107">
        <v>-15.9</v>
      </c>
      <c r="G1196" s="107">
        <v>-14.4</v>
      </c>
      <c r="H1196" s="107">
        <v>-0.8</v>
      </c>
      <c r="I1196" s="106"/>
      <c r="J1196" s="106"/>
      <c r="K1196" s="106"/>
      <c r="L1196" s="106"/>
      <c r="M1196" s="106"/>
      <c r="N1196" s="106"/>
      <c r="O1196" s="10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</row>
    <row r="1197" spans="1:26" ht="14.25" customHeight="1" x14ac:dyDescent="0.25">
      <c r="A1197" s="106"/>
      <c r="B1197" s="106" t="s">
        <v>29</v>
      </c>
      <c r="C1197" s="106"/>
      <c r="D1197" s="106"/>
      <c r="E1197" s="106"/>
      <c r="F1197" s="107">
        <v>5.7</v>
      </c>
      <c r="G1197" s="107">
        <v>5.3</v>
      </c>
      <c r="H1197" s="107">
        <v>18</v>
      </c>
      <c r="I1197" s="106"/>
      <c r="J1197" s="106"/>
      <c r="K1197" s="106"/>
      <c r="L1197" s="106"/>
      <c r="M1197" s="106"/>
      <c r="N1197" s="106"/>
      <c r="O1197" s="10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</row>
    <row r="1198" spans="1:26" ht="14.25" customHeight="1" x14ac:dyDescent="0.25">
      <c r="A1198" s="106"/>
      <c r="B1198" s="106" t="s">
        <v>31</v>
      </c>
      <c r="C1198" s="102"/>
      <c r="D1198" s="106"/>
      <c r="E1198" s="106"/>
      <c r="F1198" s="107">
        <v>-60.8</v>
      </c>
      <c r="G1198" s="107">
        <v>-59.9</v>
      </c>
      <c r="H1198" s="107">
        <v>-51.4</v>
      </c>
      <c r="I1198" s="106"/>
      <c r="J1198" s="106"/>
      <c r="K1198" s="106"/>
      <c r="L1198" s="106"/>
      <c r="M1198" s="106"/>
      <c r="N1198" s="106"/>
      <c r="O1198" s="10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</row>
    <row r="1199" spans="1:26" ht="14.25" customHeight="1" x14ac:dyDescent="0.25">
      <c r="A1199" s="106"/>
      <c r="B1199" s="106" t="s">
        <v>33</v>
      </c>
      <c r="C1199" s="106"/>
      <c r="D1199" s="106"/>
      <c r="E1199" s="106"/>
      <c r="F1199" s="107">
        <v>-55.1</v>
      </c>
      <c r="G1199" s="107">
        <v>-54.6</v>
      </c>
      <c r="H1199" s="107">
        <v>-54</v>
      </c>
      <c r="I1199" s="106"/>
      <c r="J1199" s="106"/>
      <c r="K1199" s="106"/>
      <c r="L1199" s="106"/>
      <c r="M1199" s="106"/>
      <c r="N1199" s="106"/>
      <c r="O1199" s="10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</row>
    <row r="1200" spans="1:26" ht="14.25" customHeight="1" x14ac:dyDescent="0.25">
      <c r="A1200" s="106"/>
      <c r="B1200" s="106"/>
      <c r="C1200" s="106"/>
      <c r="D1200" s="106"/>
      <c r="E1200" s="106"/>
      <c r="F1200" s="106"/>
      <c r="G1200" s="106"/>
      <c r="H1200" s="106"/>
      <c r="I1200" s="106"/>
      <c r="J1200" s="106"/>
      <c r="K1200" s="106"/>
      <c r="L1200" s="106"/>
      <c r="M1200" s="106"/>
      <c r="N1200" s="106"/>
      <c r="O1200" s="10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</row>
    <row r="1201" spans="1:26" ht="14.25" customHeight="1" x14ac:dyDescent="0.25">
      <c r="A1201" s="69" t="s">
        <v>0</v>
      </c>
      <c r="B1201" s="106" t="s">
        <v>1</v>
      </c>
      <c r="C1201" s="106" t="s">
        <v>2</v>
      </c>
      <c r="D1201" s="106" t="s">
        <v>3</v>
      </c>
      <c r="E1201" s="106" t="s">
        <v>4</v>
      </c>
      <c r="F1201" s="106" t="s">
        <v>576</v>
      </c>
      <c r="G1201" s="106" t="s">
        <v>577</v>
      </c>
      <c r="H1201" s="106" t="s">
        <v>578</v>
      </c>
      <c r="I1201" s="69" t="s">
        <v>8</v>
      </c>
      <c r="J1201" s="69" t="s">
        <v>9</v>
      </c>
      <c r="K1201" s="69" t="s">
        <v>10</v>
      </c>
      <c r="L1201" s="69" t="s">
        <v>11</v>
      </c>
      <c r="M1201" s="106" t="s">
        <v>12</v>
      </c>
      <c r="N1201" s="106" t="s">
        <v>13</v>
      </c>
      <c r="O1201" s="106" t="s">
        <v>14</v>
      </c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</row>
    <row r="1202" spans="1:26" ht="14.25" customHeight="1" x14ac:dyDescent="0.25">
      <c r="A1202" s="105" t="s">
        <v>587</v>
      </c>
      <c r="B1202" s="106" t="s">
        <v>15</v>
      </c>
      <c r="C1202" s="106"/>
      <c r="D1202" s="106"/>
      <c r="E1202" s="106"/>
      <c r="F1202" s="106"/>
      <c r="G1202" s="106"/>
      <c r="H1202" s="106"/>
      <c r="I1202" s="69" t="s">
        <v>580</v>
      </c>
      <c r="J1202" s="108" t="s">
        <v>588</v>
      </c>
      <c r="K1202" s="69" t="s">
        <v>581</v>
      </c>
      <c r="L1202" s="69" t="s">
        <v>17</v>
      </c>
      <c r="M1202" s="106" t="s">
        <v>17</v>
      </c>
      <c r="N1202" s="106"/>
      <c r="O1202" s="10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</row>
    <row r="1203" spans="1:26" ht="14.25" customHeight="1" x14ac:dyDescent="0.25">
      <c r="A1203" s="106"/>
      <c r="B1203" s="106" t="s">
        <v>16</v>
      </c>
      <c r="C1203" s="106"/>
      <c r="D1203" s="106"/>
      <c r="E1203" s="106"/>
      <c r="F1203" s="106"/>
      <c r="G1203" s="106"/>
      <c r="H1203" s="106"/>
      <c r="I1203" s="106"/>
      <c r="J1203" s="106"/>
      <c r="K1203" s="106"/>
      <c r="L1203" s="106"/>
      <c r="M1203" s="106"/>
      <c r="N1203" s="106"/>
      <c r="O1203" s="10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</row>
    <row r="1204" spans="1:26" ht="14.25" customHeight="1" x14ac:dyDescent="0.25">
      <c r="A1204" s="106"/>
      <c r="B1204" s="106" t="s">
        <v>21</v>
      </c>
      <c r="C1204" s="106"/>
      <c r="D1204" s="106"/>
      <c r="E1204" s="106"/>
      <c r="F1204" s="106"/>
      <c r="G1204" s="106"/>
      <c r="H1204" s="106"/>
      <c r="I1204" s="106"/>
      <c r="J1204" s="106"/>
      <c r="K1204" s="106"/>
      <c r="L1204" s="106"/>
      <c r="M1204" s="106"/>
      <c r="N1204" s="106"/>
      <c r="O1204" s="10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</row>
    <row r="1205" spans="1:26" ht="14.25" customHeight="1" x14ac:dyDescent="0.25">
      <c r="A1205" s="106"/>
      <c r="B1205" s="106" t="s">
        <v>22</v>
      </c>
      <c r="C1205" s="106"/>
      <c r="D1205" s="106"/>
      <c r="E1205" s="106"/>
      <c r="F1205" s="107">
        <v>0</v>
      </c>
      <c r="G1205" s="107">
        <v>0</v>
      </c>
      <c r="H1205" s="107">
        <v>0</v>
      </c>
      <c r="I1205" s="106"/>
      <c r="J1205" s="106"/>
      <c r="K1205" s="106"/>
      <c r="L1205" s="106"/>
      <c r="M1205" s="106"/>
      <c r="N1205" s="106"/>
      <c r="O1205" s="10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</row>
    <row r="1206" spans="1:26" ht="14.25" customHeight="1" x14ac:dyDescent="0.25">
      <c r="A1206" s="106"/>
      <c r="B1206" s="106" t="s">
        <v>23</v>
      </c>
      <c r="C1206" s="102"/>
      <c r="D1206" s="106"/>
      <c r="E1206" s="106"/>
      <c r="F1206" s="107">
        <v>-6.5</v>
      </c>
      <c r="G1206" s="107">
        <v>-5.8</v>
      </c>
      <c r="H1206" s="107">
        <v>7.3</v>
      </c>
      <c r="I1206" s="106"/>
      <c r="J1206" s="106"/>
      <c r="K1206" s="106"/>
      <c r="L1206" s="106"/>
      <c r="M1206" s="106"/>
      <c r="N1206" s="106"/>
      <c r="O1206" s="10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</row>
    <row r="1207" spans="1:26" ht="14.25" customHeight="1" x14ac:dyDescent="0.25">
      <c r="A1207" s="106"/>
      <c r="B1207" s="106" t="s">
        <v>25</v>
      </c>
      <c r="C1207" s="106"/>
      <c r="D1207" s="106"/>
      <c r="E1207" s="106"/>
      <c r="F1207" s="107">
        <v>11.2</v>
      </c>
      <c r="G1207" s="107">
        <v>11.6</v>
      </c>
      <c r="H1207" s="107">
        <v>26.4</v>
      </c>
      <c r="I1207" s="106"/>
      <c r="J1207" s="106"/>
      <c r="K1207" s="106"/>
      <c r="L1207" s="106"/>
      <c r="M1207" s="106"/>
      <c r="N1207" s="106"/>
      <c r="O1207" s="10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</row>
    <row r="1208" spans="1:26" ht="14.25" customHeight="1" x14ac:dyDescent="0.25">
      <c r="A1208" s="106"/>
      <c r="B1208" s="106" t="s">
        <v>27</v>
      </c>
      <c r="C1208" s="106"/>
      <c r="D1208" s="106"/>
      <c r="E1208" s="106"/>
      <c r="F1208" s="107">
        <v>-41.9</v>
      </c>
      <c r="G1208" s="107">
        <v>-39.1</v>
      </c>
      <c r="H1208" s="107">
        <v>-23.7</v>
      </c>
      <c r="I1208" s="106"/>
      <c r="J1208" s="106"/>
      <c r="K1208" s="106"/>
      <c r="L1208" s="106"/>
      <c r="M1208" s="106"/>
      <c r="N1208" s="106"/>
      <c r="O1208" s="10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</row>
    <row r="1209" spans="1:26" ht="14.25" customHeight="1" x14ac:dyDescent="0.25">
      <c r="A1209" s="106"/>
      <c r="B1209" s="106" t="s">
        <v>29</v>
      </c>
      <c r="C1209" s="106"/>
      <c r="D1209" s="106"/>
      <c r="E1209" s="106"/>
      <c r="F1209" s="107">
        <v>-5.3</v>
      </c>
      <c r="G1209" s="107">
        <v>-4.9000000000000004</v>
      </c>
      <c r="H1209" s="107">
        <v>9.6999999999999993</v>
      </c>
      <c r="I1209" s="106"/>
      <c r="J1209" s="106"/>
      <c r="K1209" s="106"/>
      <c r="L1209" s="106"/>
      <c r="M1209" s="106"/>
      <c r="N1209" s="106"/>
      <c r="O1209" s="10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</row>
    <row r="1210" spans="1:26" ht="14.25" customHeight="1" x14ac:dyDescent="0.25">
      <c r="A1210" s="106"/>
      <c r="B1210" s="106" t="s">
        <v>31</v>
      </c>
      <c r="C1210" s="102"/>
      <c r="D1210" s="106"/>
      <c r="E1210" s="106"/>
      <c r="F1210" s="107">
        <v>-59</v>
      </c>
      <c r="G1210" s="107">
        <v>-58.5</v>
      </c>
      <c r="H1210" s="107">
        <v>-45.8</v>
      </c>
      <c r="I1210" s="106"/>
      <c r="J1210" s="106"/>
      <c r="K1210" s="106"/>
      <c r="L1210" s="106"/>
      <c r="M1210" s="106"/>
      <c r="N1210" s="106"/>
      <c r="O1210" s="10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</row>
    <row r="1211" spans="1:26" ht="14.25" customHeight="1" x14ac:dyDescent="0.25">
      <c r="A1211" s="106"/>
      <c r="B1211" s="106" t="s">
        <v>33</v>
      </c>
      <c r="C1211" s="106"/>
      <c r="D1211" s="106"/>
      <c r="E1211" s="106"/>
      <c r="F1211" s="107">
        <v>-53.5</v>
      </c>
      <c r="G1211" s="107">
        <v>-53.7</v>
      </c>
      <c r="H1211" s="107">
        <v>-52.3</v>
      </c>
      <c r="I1211" s="106"/>
      <c r="J1211" s="106"/>
      <c r="K1211" s="106"/>
      <c r="L1211" s="106"/>
      <c r="M1211" s="106"/>
      <c r="N1211" s="106"/>
      <c r="O1211" s="10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</row>
    <row r="1212" spans="1:26" ht="14.25" customHeight="1" x14ac:dyDescent="0.25">
      <c r="A1212" s="106"/>
      <c r="B1212" s="106"/>
      <c r="C1212" s="106"/>
      <c r="D1212" s="106"/>
      <c r="E1212" s="106"/>
      <c r="F1212" s="106"/>
      <c r="G1212" s="106"/>
      <c r="H1212" s="106"/>
      <c r="I1212" s="106"/>
      <c r="J1212" s="106"/>
      <c r="K1212" s="106"/>
      <c r="L1212" s="106"/>
      <c r="M1212" s="106"/>
      <c r="N1212" s="106"/>
      <c r="O1212" s="10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</row>
    <row r="1213" spans="1:26" ht="14.25" customHeight="1" x14ac:dyDescent="0.25">
      <c r="A1213" s="69" t="s">
        <v>0</v>
      </c>
      <c r="B1213" s="106" t="s">
        <v>1</v>
      </c>
      <c r="C1213" s="106" t="s">
        <v>2</v>
      </c>
      <c r="D1213" s="106" t="s">
        <v>3</v>
      </c>
      <c r="E1213" s="106" t="s">
        <v>4</v>
      </c>
      <c r="F1213" s="106" t="s">
        <v>576</v>
      </c>
      <c r="G1213" s="106" t="s">
        <v>577</v>
      </c>
      <c r="H1213" s="106" t="s">
        <v>578</v>
      </c>
      <c r="I1213" s="69" t="s">
        <v>8</v>
      </c>
      <c r="J1213" s="69" t="s">
        <v>9</v>
      </c>
      <c r="K1213" s="69" t="s">
        <v>10</v>
      </c>
      <c r="L1213" s="69" t="s">
        <v>11</v>
      </c>
      <c r="M1213" s="106" t="s">
        <v>12</v>
      </c>
      <c r="N1213" s="106" t="s">
        <v>13</v>
      </c>
      <c r="O1213" s="106" t="s">
        <v>14</v>
      </c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</row>
    <row r="1214" spans="1:26" ht="14.25" customHeight="1" x14ac:dyDescent="0.25">
      <c r="A1214" s="105" t="s">
        <v>587</v>
      </c>
      <c r="B1214" s="106" t="s">
        <v>15</v>
      </c>
      <c r="C1214" s="106"/>
      <c r="D1214" s="106"/>
      <c r="E1214" s="106"/>
      <c r="F1214" s="106"/>
      <c r="G1214" s="106"/>
      <c r="H1214" s="106"/>
      <c r="I1214" s="69" t="s">
        <v>580</v>
      </c>
      <c r="J1214" s="108" t="s">
        <v>588</v>
      </c>
      <c r="K1214" s="69" t="s">
        <v>582</v>
      </c>
      <c r="L1214" s="69" t="s">
        <v>17</v>
      </c>
      <c r="M1214" s="106" t="s">
        <v>17</v>
      </c>
      <c r="N1214" s="106"/>
      <c r="O1214" s="10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</row>
    <row r="1215" spans="1:26" ht="14.25" customHeight="1" x14ac:dyDescent="0.25">
      <c r="A1215" s="106"/>
      <c r="B1215" s="106" t="s">
        <v>16</v>
      </c>
      <c r="C1215" s="106"/>
      <c r="D1215" s="106"/>
      <c r="E1215" s="106"/>
      <c r="F1215" s="106"/>
      <c r="G1215" s="106"/>
      <c r="H1215" s="106"/>
      <c r="I1215" s="106"/>
      <c r="J1215" s="106"/>
      <c r="K1215" s="106"/>
      <c r="L1215" s="106"/>
      <c r="M1215" s="106"/>
      <c r="N1215" s="106"/>
      <c r="O1215" s="10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</row>
    <row r="1216" spans="1:26" ht="14.25" customHeight="1" x14ac:dyDescent="0.25">
      <c r="A1216" s="106"/>
      <c r="B1216" s="106" t="s">
        <v>21</v>
      </c>
      <c r="C1216" s="106"/>
      <c r="D1216" s="106"/>
      <c r="E1216" s="106"/>
      <c r="F1216" s="106"/>
      <c r="G1216" s="106"/>
      <c r="H1216" s="106"/>
      <c r="I1216" s="106"/>
      <c r="J1216" s="106"/>
      <c r="K1216" s="106"/>
      <c r="L1216" s="106"/>
      <c r="M1216" s="106"/>
      <c r="N1216" s="106"/>
      <c r="O1216" s="10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</row>
    <row r="1217" spans="1:26" ht="14.25" customHeight="1" x14ac:dyDescent="0.25">
      <c r="A1217" s="106"/>
      <c r="B1217" s="106" t="s">
        <v>22</v>
      </c>
      <c r="C1217" s="106"/>
      <c r="D1217" s="106"/>
      <c r="E1217" s="106"/>
      <c r="F1217" s="107">
        <v>0</v>
      </c>
      <c r="G1217" s="107">
        <v>0</v>
      </c>
      <c r="H1217" s="107">
        <v>0</v>
      </c>
      <c r="I1217" s="106"/>
      <c r="J1217" s="106"/>
      <c r="K1217" s="106"/>
      <c r="L1217" s="106"/>
      <c r="M1217" s="106"/>
      <c r="N1217" s="106"/>
      <c r="O1217" s="10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</row>
    <row r="1218" spans="1:26" ht="14.25" customHeight="1" x14ac:dyDescent="0.25">
      <c r="A1218" s="106"/>
      <c r="B1218" s="106" t="s">
        <v>23</v>
      </c>
      <c r="C1218" s="102"/>
      <c r="D1218" s="106"/>
      <c r="E1218" s="106"/>
      <c r="F1218" s="107">
        <v>-6.6</v>
      </c>
      <c r="G1218" s="107">
        <v>-6</v>
      </c>
      <c r="H1218" s="107">
        <v>7</v>
      </c>
      <c r="I1218" s="106"/>
      <c r="J1218" s="106"/>
      <c r="K1218" s="106"/>
      <c r="L1218" s="106"/>
      <c r="M1218" s="106"/>
      <c r="N1218" s="106"/>
      <c r="O1218" s="10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</row>
    <row r="1219" spans="1:26" ht="14.25" customHeight="1" x14ac:dyDescent="0.25">
      <c r="A1219" s="106"/>
      <c r="B1219" s="106" t="s">
        <v>25</v>
      </c>
      <c r="C1219" s="106"/>
      <c r="D1219" s="106"/>
      <c r="E1219" s="106"/>
      <c r="F1219" s="107">
        <v>11.2</v>
      </c>
      <c r="G1219" s="107">
        <v>11.5</v>
      </c>
      <c r="H1219" s="107">
        <v>26</v>
      </c>
      <c r="I1219" s="106"/>
      <c r="J1219" s="106"/>
      <c r="K1219" s="106"/>
      <c r="L1219" s="106"/>
      <c r="M1219" s="106"/>
      <c r="N1219" s="106"/>
      <c r="O1219" s="10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</row>
    <row r="1220" spans="1:26" ht="14.25" customHeight="1" x14ac:dyDescent="0.25">
      <c r="A1220" s="106"/>
      <c r="B1220" s="106" t="s">
        <v>27</v>
      </c>
      <c r="C1220" s="106"/>
      <c r="D1220" s="106"/>
      <c r="E1220" s="106"/>
      <c r="F1220" s="107">
        <v>-42</v>
      </c>
      <c r="G1220" s="107">
        <v>-39.299999999999997</v>
      </c>
      <c r="H1220" s="107">
        <v>-24.3</v>
      </c>
      <c r="I1220" s="106"/>
      <c r="J1220" s="106"/>
      <c r="K1220" s="106"/>
      <c r="L1220" s="106"/>
      <c r="M1220" s="106"/>
      <c r="N1220" s="106"/>
      <c r="O1220" s="10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</row>
    <row r="1221" spans="1:26" ht="14.25" customHeight="1" x14ac:dyDescent="0.25">
      <c r="A1221" s="106"/>
      <c r="B1221" s="106" t="s">
        <v>29</v>
      </c>
      <c r="C1221" s="106"/>
      <c r="D1221" s="106"/>
      <c r="E1221" s="106"/>
      <c r="F1221" s="107">
        <v>-3.2</v>
      </c>
      <c r="G1221" s="107">
        <v>-3</v>
      </c>
      <c r="H1221" s="107">
        <v>11.3</v>
      </c>
      <c r="I1221" s="106"/>
      <c r="J1221" s="106"/>
      <c r="K1221" s="106"/>
      <c r="L1221" s="106"/>
      <c r="M1221" s="106"/>
      <c r="N1221" s="106"/>
      <c r="O1221" s="10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</row>
    <row r="1222" spans="1:26" ht="14.25" customHeight="1" x14ac:dyDescent="0.25">
      <c r="A1222" s="106"/>
      <c r="B1222" s="106" t="s">
        <v>31</v>
      </c>
      <c r="C1222" s="102"/>
      <c r="D1222" s="106"/>
      <c r="E1222" s="106"/>
      <c r="F1222" s="107">
        <v>-59.4</v>
      </c>
      <c r="G1222" s="107">
        <v>-59</v>
      </c>
      <c r="H1222" s="107">
        <v>-46.1</v>
      </c>
      <c r="I1222" s="106"/>
      <c r="J1222" s="106"/>
      <c r="K1222" s="106"/>
      <c r="L1222" s="106"/>
      <c r="M1222" s="106"/>
      <c r="N1222" s="106"/>
      <c r="O1222" s="10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</row>
    <row r="1223" spans="1:26" ht="14.25" customHeight="1" x14ac:dyDescent="0.25">
      <c r="A1223" s="106"/>
      <c r="B1223" s="106" t="s">
        <v>33</v>
      </c>
      <c r="C1223" s="106"/>
      <c r="D1223" s="106"/>
      <c r="E1223" s="106"/>
      <c r="F1223" s="107">
        <v>-53.7</v>
      </c>
      <c r="G1223" s="107">
        <v>-54</v>
      </c>
      <c r="H1223" s="107">
        <v>-52.9</v>
      </c>
      <c r="I1223" s="106"/>
      <c r="J1223" s="106"/>
      <c r="K1223" s="106"/>
      <c r="L1223" s="106"/>
      <c r="M1223" s="106"/>
      <c r="N1223" s="106"/>
      <c r="O1223" s="10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</row>
    <row r="1224" spans="1:26" ht="14.25" customHeight="1" x14ac:dyDescent="0.25">
      <c r="A1224" s="106"/>
      <c r="B1224" s="106"/>
      <c r="C1224" s="106"/>
      <c r="D1224" s="106"/>
      <c r="E1224" s="106"/>
      <c r="F1224" s="106"/>
      <c r="G1224" s="106"/>
      <c r="H1224" s="106"/>
      <c r="I1224" s="106"/>
      <c r="J1224" s="106"/>
      <c r="K1224" s="106"/>
      <c r="L1224" s="106"/>
      <c r="M1224" s="106"/>
      <c r="N1224" s="106"/>
      <c r="O1224" s="10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</row>
    <row r="1225" spans="1:26" ht="14.25" customHeight="1" x14ac:dyDescent="0.25">
      <c r="A1225" s="69" t="s">
        <v>0</v>
      </c>
      <c r="B1225" s="106" t="s">
        <v>1</v>
      </c>
      <c r="C1225" s="106" t="s">
        <v>2</v>
      </c>
      <c r="D1225" s="106" t="s">
        <v>3</v>
      </c>
      <c r="E1225" s="106" t="s">
        <v>4</v>
      </c>
      <c r="F1225" s="106" t="s">
        <v>576</v>
      </c>
      <c r="G1225" s="106" t="s">
        <v>577</v>
      </c>
      <c r="H1225" s="106" t="s">
        <v>578</v>
      </c>
      <c r="I1225" s="69" t="s">
        <v>8</v>
      </c>
      <c r="J1225" s="69" t="s">
        <v>9</v>
      </c>
      <c r="K1225" s="69" t="s">
        <v>10</v>
      </c>
      <c r="L1225" s="69" t="s">
        <v>11</v>
      </c>
      <c r="M1225" s="106" t="s">
        <v>12</v>
      </c>
      <c r="N1225" s="106" t="s">
        <v>13</v>
      </c>
      <c r="O1225" s="106" t="s">
        <v>14</v>
      </c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</row>
    <row r="1226" spans="1:26" ht="14.25" customHeight="1" x14ac:dyDescent="0.25">
      <c r="A1226" s="105" t="s">
        <v>587</v>
      </c>
      <c r="B1226" s="106" t="s">
        <v>15</v>
      </c>
      <c r="C1226" s="106"/>
      <c r="D1226" s="106"/>
      <c r="E1226" s="106"/>
      <c r="F1226" s="106"/>
      <c r="G1226" s="106"/>
      <c r="H1226" s="106"/>
      <c r="I1226" s="69" t="s">
        <v>580</v>
      </c>
      <c r="J1226" s="108" t="s">
        <v>589</v>
      </c>
      <c r="K1226" s="69" t="s">
        <v>581</v>
      </c>
      <c r="L1226" s="69" t="s">
        <v>17</v>
      </c>
      <c r="M1226" s="106" t="s">
        <v>17</v>
      </c>
      <c r="N1226" s="106"/>
      <c r="O1226" s="10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</row>
    <row r="1227" spans="1:26" ht="14.25" customHeight="1" x14ac:dyDescent="0.25">
      <c r="A1227" s="106"/>
      <c r="B1227" s="106" t="s">
        <v>16</v>
      </c>
      <c r="C1227" s="106"/>
      <c r="D1227" s="106"/>
      <c r="E1227" s="106"/>
      <c r="F1227" s="106"/>
      <c r="G1227" s="106"/>
      <c r="H1227" s="106"/>
      <c r="I1227" s="106"/>
      <c r="J1227" s="106"/>
      <c r="K1227" s="106"/>
      <c r="L1227" s="106"/>
      <c r="M1227" s="106"/>
      <c r="N1227" s="106"/>
      <c r="O1227" s="10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</row>
    <row r="1228" spans="1:26" ht="14.25" customHeight="1" x14ac:dyDescent="0.25">
      <c r="A1228" s="106"/>
      <c r="B1228" s="106" t="s">
        <v>21</v>
      </c>
      <c r="C1228" s="106"/>
      <c r="D1228" s="106"/>
      <c r="E1228" s="106"/>
      <c r="F1228" s="106"/>
      <c r="G1228" s="106"/>
      <c r="H1228" s="106"/>
      <c r="I1228" s="106"/>
      <c r="J1228" s="106"/>
      <c r="K1228" s="106"/>
      <c r="L1228" s="106"/>
      <c r="M1228" s="106"/>
      <c r="N1228" s="106"/>
      <c r="O1228" s="10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</row>
    <row r="1229" spans="1:26" ht="14.25" customHeight="1" x14ac:dyDescent="0.25">
      <c r="A1229" s="106"/>
      <c r="B1229" s="106" t="s">
        <v>22</v>
      </c>
      <c r="C1229" s="106"/>
      <c r="D1229" s="106"/>
      <c r="E1229" s="106"/>
      <c r="F1229" s="107">
        <v>0</v>
      </c>
      <c r="G1229" s="107">
        <v>0</v>
      </c>
      <c r="H1229" s="107">
        <v>0</v>
      </c>
      <c r="I1229" s="106"/>
      <c r="J1229" s="106"/>
      <c r="K1229" s="106"/>
      <c r="L1229" s="106"/>
      <c r="M1229" s="106"/>
      <c r="N1229" s="106"/>
      <c r="O1229" s="10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</row>
    <row r="1230" spans="1:26" ht="14.25" customHeight="1" x14ac:dyDescent="0.25">
      <c r="A1230" s="106"/>
      <c r="B1230" s="106" t="s">
        <v>23</v>
      </c>
      <c r="C1230" s="102"/>
      <c r="D1230" s="106"/>
      <c r="E1230" s="106"/>
      <c r="F1230" s="107">
        <v>-6</v>
      </c>
      <c r="G1230" s="107">
        <v>-5.3</v>
      </c>
      <c r="H1230" s="107">
        <v>7.8</v>
      </c>
      <c r="I1230" s="106"/>
      <c r="J1230" s="106"/>
      <c r="K1230" s="106"/>
      <c r="L1230" s="106"/>
      <c r="M1230" s="106"/>
      <c r="N1230" s="106"/>
      <c r="O1230" s="10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</row>
    <row r="1231" spans="1:26" ht="14.25" customHeight="1" x14ac:dyDescent="0.25">
      <c r="A1231" s="106"/>
      <c r="B1231" s="106" t="s">
        <v>25</v>
      </c>
      <c r="C1231" s="106"/>
      <c r="D1231" s="106"/>
      <c r="E1231" s="106"/>
      <c r="F1231" s="107">
        <v>11.5</v>
      </c>
      <c r="G1231" s="107">
        <v>11.9</v>
      </c>
      <c r="H1231" s="107">
        <v>26.7</v>
      </c>
      <c r="I1231" s="106"/>
      <c r="J1231" s="106"/>
      <c r="K1231" s="106"/>
      <c r="L1231" s="106"/>
      <c r="M1231" s="106"/>
      <c r="N1231" s="106"/>
      <c r="O1231" s="10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</row>
    <row r="1232" spans="1:26" ht="14.25" customHeight="1" x14ac:dyDescent="0.25">
      <c r="A1232" s="106"/>
      <c r="B1232" s="106" t="s">
        <v>27</v>
      </c>
      <c r="C1232" s="106"/>
      <c r="D1232" s="106"/>
      <c r="E1232" s="106"/>
      <c r="F1232" s="107">
        <v>-37.9</v>
      </c>
      <c r="G1232" s="107">
        <v>-35.1</v>
      </c>
      <c r="H1232" s="107">
        <v>-19.7</v>
      </c>
      <c r="I1232" s="106"/>
      <c r="J1232" s="106"/>
      <c r="K1232" s="106"/>
      <c r="L1232" s="106"/>
      <c r="M1232" s="106"/>
      <c r="N1232" s="106"/>
      <c r="O1232" s="10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</row>
    <row r="1233" spans="1:26" ht="14.25" customHeight="1" x14ac:dyDescent="0.25">
      <c r="A1233" s="106"/>
      <c r="B1233" s="106" t="s">
        <v>29</v>
      </c>
      <c r="C1233" s="106"/>
      <c r="D1233" s="106"/>
      <c r="E1233" s="106"/>
      <c r="F1233" s="107">
        <v>-4.4000000000000004</v>
      </c>
      <c r="G1233" s="107">
        <v>-4.0999999999999996</v>
      </c>
      <c r="H1233" s="107">
        <v>10.6</v>
      </c>
      <c r="I1233" s="106"/>
      <c r="J1233" s="106"/>
      <c r="K1233" s="106"/>
      <c r="L1233" s="106"/>
      <c r="M1233" s="106"/>
      <c r="N1233" s="106"/>
      <c r="O1233" s="10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</row>
    <row r="1234" spans="1:26" ht="14.25" customHeight="1" x14ac:dyDescent="0.25">
      <c r="A1234" s="106"/>
      <c r="B1234" s="106" t="s">
        <v>31</v>
      </c>
      <c r="C1234" s="102"/>
      <c r="D1234" s="106"/>
      <c r="E1234" s="106"/>
      <c r="F1234" s="107">
        <v>-58</v>
      </c>
      <c r="G1234" s="107">
        <v>-57.4</v>
      </c>
      <c r="H1234" s="107">
        <v>-44.7</v>
      </c>
      <c r="I1234" s="106"/>
      <c r="J1234" s="106"/>
      <c r="K1234" s="106"/>
      <c r="L1234" s="106"/>
      <c r="M1234" s="106"/>
      <c r="N1234" s="106"/>
      <c r="O1234" s="10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</row>
    <row r="1235" spans="1:26" ht="14.25" customHeight="1" x14ac:dyDescent="0.25">
      <c r="A1235" s="106"/>
      <c r="B1235" s="106" t="s">
        <v>33</v>
      </c>
      <c r="C1235" s="106"/>
      <c r="D1235" s="106"/>
      <c r="E1235" s="106"/>
      <c r="F1235" s="107">
        <v>-53.8</v>
      </c>
      <c r="G1235" s="107">
        <v>-54.1</v>
      </c>
      <c r="H1235" s="107">
        <v>-52.6</v>
      </c>
      <c r="I1235" s="106"/>
      <c r="J1235" s="106"/>
      <c r="K1235" s="106"/>
      <c r="L1235" s="106"/>
      <c r="M1235" s="106"/>
      <c r="N1235" s="106"/>
      <c r="O1235" s="10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</row>
    <row r="1236" spans="1:26" ht="14.25" customHeight="1" x14ac:dyDescent="0.25">
      <c r="A1236" s="106"/>
      <c r="B1236" s="106"/>
      <c r="C1236" s="106"/>
      <c r="D1236" s="106"/>
      <c r="E1236" s="106"/>
      <c r="F1236" s="106"/>
      <c r="G1236" s="106"/>
      <c r="H1236" s="106"/>
      <c r="I1236" s="106"/>
      <c r="J1236" s="106"/>
      <c r="K1236" s="106"/>
      <c r="L1236" s="106"/>
      <c r="M1236" s="106"/>
      <c r="N1236" s="106"/>
      <c r="O1236" s="10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</row>
    <row r="1237" spans="1:26" ht="14.25" customHeight="1" x14ac:dyDescent="0.25">
      <c r="A1237" s="69" t="s">
        <v>0</v>
      </c>
      <c r="B1237" s="106" t="s">
        <v>1</v>
      </c>
      <c r="C1237" s="106" t="s">
        <v>2</v>
      </c>
      <c r="D1237" s="106" t="s">
        <v>3</v>
      </c>
      <c r="E1237" s="106" t="s">
        <v>4</v>
      </c>
      <c r="F1237" s="106" t="s">
        <v>576</v>
      </c>
      <c r="G1237" s="106" t="s">
        <v>577</v>
      </c>
      <c r="H1237" s="106" t="s">
        <v>578</v>
      </c>
      <c r="I1237" s="69" t="s">
        <v>8</v>
      </c>
      <c r="J1237" s="69" t="s">
        <v>9</v>
      </c>
      <c r="K1237" s="69" t="s">
        <v>10</v>
      </c>
      <c r="L1237" s="69" t="s">
        <v>11</v>
      </c>
      <c r="M1237" s="106" t="s">
        <v>12</v>
      </c>
      <c r="N1237" s="106" t="s">
        <v>13</v>
      </c>
      <c r="O1237" s="106" t="s">
        <v>14</v>
      </c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</row>
    <row r="1238" spans="1:26" ht="14.25" customHeight="1" x14ac:dyDescent="0.25">
      <c r="A1238" s="105" t="s">
        <v>587</v>
      </c>
      <c r="B1238" s="106" t="s">
        <v>15</v>
      </c>
      <c r="C1238" s="106"/>
      <c r="D1238" s="106"/>
      <c r="E1238" s="106"/>
      <c r="F1238" s="106"/>
      <c r="G1238" s="106"/>
      <c r="H1238" s="106"/>
      <c r="I1238" s="69" t="s">
        <v>580</v>
      </c>
      <c r="J1238" s="108" t="s">
        <v>589</v>
      </c>
      <c r="K1238" s="69" t="s">
        <v>582</v>
      </c>
      <c r="L1238" s="69" t="s">
        <v>17</v>
      </c>
      <c r="M1238" s="106" t="s">
        <v>17</v>
      </c>
      <c r="N1238" s="106"/>
      <c r="O1238" s="10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</row>
    <row r="1239" spans="1:26" ht="14.25" customHeight="1" x14ac:dyDescent="0.25">
      <c r="A1239" s="106"/>
      <c r="B1239" s="106" t="s">
        <v>16</v>
      </c>
      <c r="C1239" s="106"/>
      <c r="D1239" s="106"/>
      <c r="E1239" s="106"/>
      <c r="F1239" s="106"/>
      <c r="G1239" s="106"/>
      <c r="H1239" s="106"/>
      <c r="I1239" s="106"/>
      <c r="J1239" s="106"/>
      <c r="K1239" s="106"/>
      <c r="L1239" s="106"/>
      <c r="M1239" s="106"/>
      <c r="N1239" s="106"/>
      <c r="O1239" s="10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</row>
    <row r="1240" spans="1:26" ht="14.25" customHeight="1" x14ac:dyDescent="0.25">
      <c r="A1240" s="106"/>
      <c r="B1240" s="106" t="s">
        <v>21</v>
      </c>
      <c r="C1240" s="106"/>
      <c r="D1240" s="106"/>
      <c r="E1240" s="106"/>
      <c r="F1240" s="106"/>
      <c r="G1240" s="106"/>
      <c r="H1240" s="106"/>
      <c r="I1240" s="106"/>
      <c r="J1240" s="106"/>
      <c r="K1240" s="106"/>
      <c r="L1240" s="106"/>
      <c r="M1240" s="106"/>
      <c r="N1240" s="106"/>
      <c r="O1240" s="10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</row>
    <row r="1241" spans="1:26" ht="14.25" customHeight="1" x14ac:dyDescent="0.25">
      <c r="A1241" s="106"/>
      <c r="B1241" s="106" t="s">
        <v>22</v>
      </c>
      <c r="C1241" s="106"/>
      <c r="D1241" s="106"/>
      <c r="E1241" s="106"/>
      <c r="F1241" s="107">
        <v>0</v>
      </c>
      <c r="G1241" s="107">
        <v>0</v>
      </c>
      <c r="H1241" s="107">
        <v>0</v>
      </c>
      <c r="I1241" s="106"/>
      <c r="J1241" s="106"/>
      <c r="K1241" s="106"/>
      <c r="L1241" s="106"/>
      <c r="M1241" s="106"/>
      <c r="N1241" s="106"/>
      <c r="O1241" s="10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</row>
    <row r="1242" spans="1:26" ht="14.25" customHeight="1" x14ac:dyDescent="0.25">
      <c r="A1242" s="106"/>
      <c r="B1242" s="106" t="s">
        <v>23</v>
      </c>
      <c r="C1242" s="102"/>
      <c r="D1242" s="106"/>
      <c r="E1242" s="106"/>
      <c r="F1242" s="107">
        <v>-5.9</v>
      </c>
      <c r="G1242" s="107">
        <v>-5.3</v>
      </c>
      <c r="H1242" s="107">
        <v>7.6</v>
      </c>
      <c r="I1242" s="106"/>
      <c r="J1242" s="106"/>
      <c r="K1242" s="106"/>
      <c r="L1242" s="106"/>
      <c r="M1242" s="106"/>
      <c r="N1242" s="106"/>
      <c r="O1242" s="10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</row>
    <row r="1243" spans="1:26" ht="14.25" customHeight="1" x14ac:dyDescent="0.25">
      <c r="A1243" s="106"/>
      <c r="B1243" s="106" t="s">
        <v>25</v>
      </c>
      <c r="C1243" s="106"/>
      <c r="D1243" s="106"/>
      <c r="E1243" s="106"/>
      <c r="F1243" s="107">
        <v>11.6</v>
      </c>
      <c r="G1243" s="107">
        <v>11.9</v>
      </c>
      <c r="H1243" s="107">
        <v>26.3</v>
      </c>
      <c r="I1243" s="106"/>
      <c r="J1243" s="106"/>
      <c r="K1243" s="106"/>
      <c r="L1243" s="106"/>
      <c r="M1243" s="106"/>
      <c r="N1243" s="106"/>
      <c r="O1243" s="10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</row>
    <row r="1244" spans="1:26" ht="14.25" customHeight="1" x14ac:dyDescent="0.25">
      <c r="A1244" s="106"/>
      <c r="B1244" s="106" t="s">
        <v>27</v>
      </c>
      <c r="C1244" s="106"/>
      <c r="D1244" s="106"/>
      <c r="E1244" s="106"/>
      <c r="F1244" s="107">
        <v>-37.799999999999997</v>
      </c>
      <c r="G1244" s="107">
        <v>-35</v>
      </c>
      <c r="H1244" s="107">
        <v>-20</v>
      </c>
      <c r="I1244" s="106"/>
      <c r="J1244" s="106"/>
      <c r="K1244" s="106"/>
      <c r="L1244" s="106"/>
      <c r="M1244" s="106"/>
      <c r="N1244" s="106"/>
      <c r="O1244" s="10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</row>
    <row r="1245" spans="1:26" ht="14.25" customHeight="1" x14ac:dyDescent="0.25">
      <c r="A1245" s="106"/>
      <c r="B1245" s="106" t="s">
        <v>29</v>
      </c>
      <c r="C1245" s="106"/>
      <c r="D1245" s="106"/>
      <c r="E1245" s="106"/>
      <c r="F1245" s="107">
        <v>-2.1</v>
      </c>
      <c r="G1245" s="107">
        <v>-1.9</v>
      </c>
      <c r="H1245" s="107">
        <v>12.4</v>
      </c>
      <c r="I1245" s="106"/>
      <c r="J1245" s="106"/>
      <c r="K1245" s="106"/>
      <c r="L1245" s="106"/>
      <c r="M1245" s="106"/>
      <c r="N1245" s="106"/>
      <c r="O1245" s="10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</row>
    <row r="1246" spans="1:26" ht="14.25" customHeight="1" x14ac:dyDescent="0.25">
      <c r="A1246" s="106"/>
      <c r="B1246" s="106" t="s">
        <v>31</v>
      </c>
      <c r="C1246" s="102"/>
      <c r="D1246" s="106"/>
      <c r="E1246" s="106"/>
      <c r="F1246" s="107">
        <v>-58.4</v>
      </c>
      <c r="G1246" s="107">
        <v>-58</v>
      </c>
      <c r="H1246" s="107">
        <v>-45.2</v>
      </c>
      <c r="I1246" s="106"/>
      <c r="J1246" s="106"/>
      <c r="K1246" s="106"/>
      <c r="L1246" s="106"/>
      <c r="M1246" s="106"/>
      <c r="N1246" s="106"/>
      <c r="O1246" s="10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</row>
    <row r="1247" spans="1:26" ht="14.25" customHeight="1" x14ac:dyDescent="0.25">
      <c r="A1247" s="106"/>
      <c r="B1247" s="106" t="s">
        <v>33</v>
      </c>
      <c r="C1247" s="106"/>
      <c r="D1247" s="106"/>
      <c r="E1247" s="106"/>
      <c r="F1247" s="107">
        <v>-53.9</v>
      </c>
      <c r="G1247" s="107">
        <v>-54.2</v>
      </c>
      <c r="H1247" s="107">
        <v>-53.2</v>
      </c>
      <c r="I1247" s="106"/>
      <c r="J1247" s="106"/>
      <c r="K1247" s="106"/>
      <c r="L1247" s="106"/>
      <c r="M1247" s="106"/>
      <c r="N1247" s="106"/>
      <c r="O1247" s="10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</row>
    <row r="1248" spans="1:26" ht="14.25" customHeight="1" x14ac:dyDescent="0.25">
      <c r="A1248" s="106"/>
      <c r="B1248" s="106"/>
      <c r="C1248" s="106"/>
      <c r="D1248" s="106"/>
      <c r="E1248" s="106"/>
      <c r="F1248" s="106"/>
      <c r="G1248" s="106"/>
      <c r="H1248" s="106"/>
      <c r="I1248" s="106"/>
      <c r="J1248" s="106"/>
      <c r="K1248" s="106"/>
      <c r="L1248" s="106"/>
      <c r="M1248" s="106"/>
      <c r="N1248" s="106"/>
      <c r="O1248" s="10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</row>
    <row r="1249" spans="1:26" ht="14.25" customHeight="1" x14ac:dyDescent="0.25">
      <c r="A1249" s="69" t="s">
        <v>0</v>
      </c>
      <c r="B1249" s="106" t="s">
        <v>1</v>
      </c>
      <c r="C1249" s="106" t="s">
        <v>2</v>
      </c>
      <c r="D1249" s="106" t="s">
        <v>3</v>
      </c>
      <c r="E1249" s="106" t="s">
        <v>4</v>
      </c>
      <c r="F1249" s="106" t="s">
        <v>576</v>
      </c>
      <c r="G1249" s="106" t="s">
        <v>577</v>
      </c>
      <c r="H1249" s="106" t="s">
        <v>578</v>
      </c>
      <c r="I1249" s="69" t="s">
        <v>8</v>
      </c>
      <c r="J1249" s="69" t="s">
        <v>9</v>
      </c>
      <c r="K1249" s="69" t="s">
        <v>10</v>
      </c>
      <c r="L1249" s="69" t="s">
        <v>11</v>
      </c>
      <c r="M1249" s="106" t="s">
        <v>12</v>
      </c>
      <c r="N1249" s="106" t="s">
        <v>13</v>
      </c>
      <c r="O1249" s="106" t="s">
        <v>14</v>
      </c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</row>
    <row r="1250" spans="1:26" ht="14.25" customHeight="1" x14ac:dyDescent="0.25">
      <c r="A1250" s="105" t="s">
        <v>590</v>
      </c>
      <c r="B1250" s="106" t="s">
        <v>15</v>
      </c>
      <c r="C1250" s="106"/>
      <c r="D1250" s="106"/>
      <c r="E1250" s="106"/>
      <c r="F1250" s="106"/>
      <c r="G1250" s="106"/>
      <c r="H1250" s="106"/>
      <c r="I1250" s="69" t="s">
        <v>580</v>
      </c>
      <c r="J1250" s="108" t="s">
        <v>588</v>
      </c>
      <c r="K1250" s="69" t="s">
        <v>581</v>
      </c>
      <c r="L1250" s="69" t="s">
        <v>17</v>
      </c>
      <c r="M1250" s="106" t="s">
        <v>17</v>
      </c>
      <c r="N1250" s="106"/>
      <c r="O1250" s="10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</row>
    <row r="1251" spans="1:26" ht="14.25" customHeight="1" x14ac:dyDescent="0.25">
      <c r="A1251" s="106"/>
      <c r="B1251" s="106" t="s">
        <v>16</v>
      </c>
      <c r="C1251" s="106"/>
      <c r="D1251" s="106"/>
      <c r="E1251" s="106"/>
      <c r="F1251" s="106"/>
      <c r="G1251" s="106"/>
      <c r="H1251" s="106"/>
      <c r="I1251" s="106"/>
      <c r="J1251" s="106"/>
      <c r="K1251" s="106"/>
      <c r="L1251" s="106"/>
      <c r="M1251" s="106"/>
      <c r="N1251" s="106"/>
      <c r="O1251" s="10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</row>
    <row r="1252" spans="1:26" ht="14.25" customHeight="1" x14ac:dyDescent="0.25">
      <c r="A1252" s="106"/>
      <c r="B1252" s="106" t="s">
        <v>21</v>
      </c>
      <c r="C1252" s="106"/>
      <c r="D1252" s="106"/>
      <c r="E1252" s="106"/>
      <c r="F1252" s="106"/>
      <c r="G1252" s="106"/>
      <c r="H1252" s="106"/>
      <c r="I1252" s="106"/>
      <c r="J1252" s="106"/>
      <c r="K1252" s="106"/>
      <c r="L1252" s="106"/>
      <c r="M1252" s="106"/>
      <c r="N1252" s="106"/>
      <c r="O1252" s="10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</row>
    <row r="1253" spans="1:26" ht="14.25" customHeight="1" x14ac:dyDescent="0.25">
      <c r="A1253" s="106"/>
      <c r="B1253" s="106" t="s">
        <v>22</v>
      </c>
      <c r="C1253" s="106"/>
      <c r="D1253" s="106"/>
      <c r="E1253" s="106"/>
      <c r="F1253" s="107">
        <v>0</v>
      </c>
      <c r="G1253" s="107">
        <v>0</v>
      </c>
      <c r="H1253" s="107">
        <v>0</v>
      </c>
      <c r="I1253" s="106"/>
      <c r="J1253" s="106"/>
      <c r="K1253" s="106"/>
      <c r="L1253" s="106"/>
      <c r="M1253" s="106"/>
      <c r="N1253" s="106"/>
      <c r="O1253" s="10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</row>
    <row r="1254" spans="1:26" ht="14.25" customHeight="1" x14ac:dyDescent="0.25">
      <c r="A1254" s="106"/>
      <c r="B1254" s="106" t="s">
        <v>23</v>
      </c>
      <c r="C1254" s="102"/>
      <c r="D1254" s="106"/>
      <c r="E1254" s="106"/>
      <c r="F1254" s="107">
        <v>-6.9</v>
      </c>
      <c r="G1254" s="107">
        <v>-6.4</v>
      </c>
      <c r="H1254" s="107">
        <v>7.7</v>
      </c>
      <c r="I1254" s="106"/>
      <c r="J1254" s="106"/>
      <c r="K1254" s="106"/>
      <c r="L1254" s="106"/>
      <c r="M1254" s="106"/>
      <c r="N1254" s="106"/>
      <c r="O1254" s="10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</row>
    <row r="1255" spans="1:26" ht="14.25" customHeight="1" x14ac:dyDescent="0.25">
      <c r="A1255" s="106"/>
      <c r="B1255" s="106" t="s">
        <v>25</v>
      </c>
      <c r="C1255" s="106"/>
      <c r="D1255" s="106"/>
      <c r="E1255" s="106"/>
      <c r="F1255" s="107">
        <v>12.7</v>
      </c>
      <c r="G1255" s="107">
        <v>13.2</v>
      </c>
      <c r="H1255" s="107">
        <v>27.9</v>
      </c>
      <c r="I1255" s="106"/>
      <c r="J1255" s="106"/>
      <c r="K1255" s="106"/>
      <c r="L1255" s="106"/>
      <c r="M1255" s="106"/>
      <c r="N1255" s="106"/>
      <c r="O1255" s="10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</row>
    <row r="1256" spans="1:26" ht="14.25" customHeight="1" x14ac:dyDescent="0.25">
      <c r="A1256" s="106"/>
      <c r="B1256" s="106" t="s">
        <v>27</v>
      </c>
      <c r="C1256" s="106"/>
      <c r="D1256" s="106"/>
      <c r="E1256" s="106"/>
      <c r="F1256" s="107">
        <v>-20.9</v>
      </c>
      <c r="G1256" s="107">
        <v>-18.5</v>
      </c>
      <c r="H1256" s="107">
        <v>-3.3</v>
      </c>
      <c r="I1256" s="106"/>
      <c r="J1256" s="106"/>
      <c r="K1256" s="106"/>
      <c r="L1256" s="106"/>
      <c r="M1256" s="106"/>
      <c r="N1256" s="106"/>
      <c r="O1256" s="10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</row>
    <row r="1257" spans="1:26" ht="14.25" customHeight="1" x14ac:dyDescent="0.25">
      <c r="A1257" s="106"/>
      <c r="B1257" s="106" t="s">
        <v>29</v>
      </c>
      <c r="C1257" s="106"/>
      <c r="D1257" s="106"/>
      <c r="E1257" s="106"/>
      <c r="F1257" s="107">
        <v>9.1999999999999993</v>
      </c>
      <c r="G1257" s="107">
        <v>8.9</v>
      </c>
      <c r="H1257" s="107">
        <v>23.8</v>
      </c>
      <c r="I1257" s="106"/>
      <c r="J1257" s="106"/>
      <c r="K1257" s="106"/>
      <c r="L1257" s="106"/>
      <c r="M1257" s="106"/>
      <c r="N1257" s="106"/>
      <c r="O1257" s="10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</row>
    <row r="1258" spans="1:26" ht="14.25" customHeight="1" x14ac:dyDescent="0.25">
      <c r="A1258" s="106"/>
      <c r="B1258" s="106" t="s">
        <v>31</v>
      </c>
      <c r="C1258" s="102"/>
      <c r="D1258" s="106"/>
      <c r="E1258" s="106"/>
      <c r="F1258" s="107">
        <v>-66</v>
      </c>
      <c r="G1258" s="107">
        <v>-65.2</v>
      </c>
      <c r="H1258" s="107">
        <v>-51.9</v>
      </c>
      <c r="I1258" s="106"/>
      <c r="J1258" s="106"/>
      <c r="K1258" s="106"/>
      <c r="L1258" s="106"/>
      <c r="M1258" s="106"/>
      <c r="N1258" s="106"/>
      <c r="O1258" s="10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</row>
    <row r="1259" spans="1:26" ht="14.25" customHeight="1" x14ac:dyDescent="0.25">
      <c r="A1259" s="106"/>
      <c r="B1259" s="106" t="s">
        <v>33</v>
      </c>
      <c r="C1259" s="106"/>
      <c r="D1259" s="106"/>
      <c r="E1259" s="106"/>
      <c r="F1259" s="107">
        <v>-59.9</v>
      </c>
      <c r="G1259" s="107">
        <v>-59.7</v>
      </c>
      <c r="H1259" s="107">
        <v>-59.7</v>
      </c>
      <c r="I1259" s="106"/>
      <c r="J1259" s="106"/>
      <c r="K1259" s="106"/>
      <c r="L1259" s="106"/>
      <c r="M1259" s="106"/>
      <c r="N1259" s="106"/>
      <c r="O1259" s="10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</row>
    <row r="1260" spans="1:26" ht="14.25" customHeight="1" x14ac:dyDescent="0.25">
      <c r="A1260" s="106"/>
      <c r="B1260" s="106"/>
      <c r="C1260" s="106"/>
      <c r="D1260" s="106"/>
      <c r="E1260" s="106"/>
      <c r="F1260" s="106"/>
      <c r="G1260" s="106"/>
      <c r="H1260" s="106"/>
      <c r="I1260" s="106"/>
      <c r="J1260" s="106"/>
      <c r="K1260" s="106"/>
      <c r="L1260" s="106"/>
      <c r="M1260" s="106"/>
      <c r="N1260" s="106"/>
      <c r="O1260" s="10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</row>
    <row r="1261" spans="1:26" ht="14.25" customHeight="1" x14ac:dyDescent="0.25">
      <c r="A1261" s="69" t="s">
        <v>0</v>
      </c>
      <c r="B1261" s="106" t="s">
        <v>1</v>
      </c>
      <c r="C1261" s="106" t="s">
        <v>2</v>
      </c>
      <c r="D1261" s="106" t="s">
        <v>3</v>
      </c>
      <c r="E1261" s="106" t="s">
        <v>4</v>
      </c>
      <c r="F1261" s="106" t="s">
        <v>576</v>
      </c>
      <c r="G1261" s="106" t="s">
        <v>577</v>
      </c>
      <c r="H1261" s="106" t="s">
        <v>578</v>
      </c>
      <c r="I1261" s="69" t="s">
        <v>8</v>
      </c>
      <c r="J1261" s="69" t="s">
        <v>9</v>
      </c>
      <c r="K1261" s="69" t="s">
        <v>10</v>
      </c>
      <c r="L1261" s="69" t="s">
        <v>11</v>
      </c>
      <c r="M1261" s="106" t="s">
        <v>12</v>
      </c>
      <c r="N1261" s="106" t="s">
        <v>13</v>
      </c>
      <c r="O1261" s="106" t="s">
        <v>14</v>
      </c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</row>
    <row r="1262" spans="1:26" ht="14.25" customHeight="1" x14ac:dyDescent="0.25">
      <c r="A1262" s="105" t="s">
        <v>590</v>
      </c>
      <c r="B1262" s="106" t="s">
        <v>15</v>
      </c>
      <c r="C1262" s="106"/>
      <c r="D1262" s="106"/>
      <c r="E1262" s="106"/>
      <c r="F1262" s="106"/>
      <c r="G1262" s="106"/>
      <c r="H1262" s="106"/>
      <c r="I1262" s="69" t="s">
        <v>580</v>
      </c>
      <c r="J1262" s="108" t="s">
        <v>588</v>
      </c>
      <c r="K1262" s="69" t="s">
        <v>582</v>
      </c>
      <c r="L1262" s="69" t="s">
        <v>17</v>
      </c>
      <c r="M1262" s="106" t="s">
        <v>17</v>
      </c>
      <c r="N1262" s="106"/>
      <c r="O1262" s="10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</row>
    <row r="1263" spans="1:26" ht="14.25" customHeight="1" x14ac:dyDescent="0.25">
      <c r="A1263" s="106"/>
      <c r="B1263" s="106" t="s">
        <v>16</v>
      </c>
      <c r="C1263" s="106"/>
      <c r="D1263" s="106"/>
      <c r="E1263" s="106"/>
      <c r="F1263" s="106"/>
      <c r="G1263" s="106"/>
      <c r="H1263" s="106"/>
      <c r="I1263" s="106"/>
      <c r="J1263" s="106"/>
      <c r="K1263" s="106"/>
      <c r="L1263" s="106"/>
      <c r="M1263" s="106"/>
      <c r="N1263" s="106"/>
      <c r="O1263" s="10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</row>
    <row r="1264" spans="1:26" ht="14.25" customHeight="1" x14ac:dyDescent="0.25">
      <c r="A1264" s="106"/>
      <c r="B1264" s="106" t="s">
        <v>21</v>
      </c>
      <c r="C1264" s="106"/>
      <c r="D1264" s="106"/>
      <c r="E1264" s="106"/>
      <c r="F1264" s="106"/>
      <c r="G1264" s="106"/>
      <c r="H1264" s="106"/>
      <c r="I1264" s="106"/>
      <c r="J1264" s="106"/>
      <c r="K1264" s="106"/>
      <c r="L1264" s="106"/>
      <c r="M1264" s="106"/>
      <c r="N1264" s="106"/>
      <c r="O1264" s="10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</row>
    <row r="1265" spans="1:26" ht="14.25" customHeight="1" x14ac:dyDescent="0.25">
      <c r="A1265" s="106"/>
      <c r="B1265" s="106" t="s">
        <v>22</v>
      </c>
      <c r="C1265" s="106"/>
      <c r="D1265" s="106"/>
      <c r="E1265" s="106"/>
      <c r="F1265" s="107">
        <v>0</v>
      </c>
      <c r="G1265" s="107">
        <v>0</v>
      </c>
      <c r="H1265" s="107">
        <v>0</v>
      </c>
      <c r="I1265" s="106"/>
      <c r="J1265" s="106"/>
      <c r="K1265" s="106"/>
      <c r="L1265" s="106"/>
      <c r="M1265" s="106"/>
      <c r="N1265" s="106"/>
      <c r="O1265" s="10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</row>
    <row r="1266" spans="1:26" ht="14.25" customHeight="1" x14ac:dyDescent="0.25">
      <c r="A1266" s="106"/>
      <c r="B1266" s="106" t="s">
        <v>23</v>
      </c>
      <c r="C1266" s="102"/>
      <c r="D1266" s="106"/>
      <c r="E1266" s="106"/>
      <c r="F1266" s="107">
        <v>-7.3</v>
      </c>
      <c r="G1266" s="107">
        <v>-6.8</v>
      </c>
      <c r="H1266" s="107">
        <v>6.2</v>
      </c>
      <c r="I1266" s="106"/>
      <c r="J1266" s="106"/>
      <c r="K1266" s="106"/>
      <c r="L1266" s="106"/>
      <c r="M1266" s="106"/>
      <c r="N1266" s="106"/>
      <c r="O1266" s="10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</row>
    <row r="1267" spans="1:26" ht="14.25" customHeight="1" x14ac:dyDescent="0.25">
      <c r="A1267" s="106"/>
      <c r="B1267" s="106" t="s">
        <v>25</v>
      </c>
      <c r="C1267" s="106"/>
      <c r="D1267" s="106"/>
      <c r="E1267" s="106"/>
      <c r="F1267" s="107">
        <v>12.3</v>
      </c>
      <c r="G1267" s="107">
        <v>12.6</v>
      </c>
      <c r="H1267" s="107">
        <v>26.8</v>
      </c>
      <c r="I1267" s="106"/>
      <c r="J1267" s="106"/>
      <c r="K1267" s="106"/>
      <c r="L1267" s="106"/>
      <c r="M1267" s="106"/>
      <c r="N1267" s="106"/>
      <c r="O1267" s="10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</row>
    <row r="1268" spans="1:26" ht="14.25" customHeight="1" x14ac:dyDescent="0.25">
      <c r="A1268" s="106"/>
      <c r="B1268" s="106" t="s">
        <v>27</v>
      </c>
      <c r="C1268" s="106"/>
      <c r="D1268" s="106"/>
      <c r="E1268" s="106"/>
      <c r="F1268" s="107">
        <v>-21.8</v>
      </c>
      <c r="G1268" s="107">
        <v>-19.600000000000001</v>
      </c>
      <c r="H1268" s="107">
        <v>-4.8</v>
      </c>
      <c r="I1268" s="106"/>
      <c r="J1268" s="106"/>
      <c r="K1268" s="106"/>
      <c r="L1268" s="106"/>
      <c r="M1268" s="106"/>
      <c r="N1268" s="106"/>
      <c r="O1268" s="10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</row>
    <row r="1269" spans="1:26" ht="14.25" customHeight="1" x14ac:dyDescent="0.25">
      <c r="A1269" s="106"/>
      <c r="B1269" s="106" t="s">
        <v>29</v>
      </c>
      <c r="C1269" s="106"/>
      <c r="D1269" s="106"/>
      <c r="E1269" s="106"/>
      <c r="F1269" s="107">
        <v>8.9</v>
      </c>
      <c r="G1269" s="107">
        <v>8.6</v>
      </c>
      <c r="H1269" s="107">
        <v>22.2</v>
      </c>
      <c r="I1269" s="106"/>
      <c r="J1269" s="106"/>
      <c r="K1269" s="106"/>
      <c r="L1269" s="106"/>
      <c r="M1269" s="106"/>
      <c r="N1269" s="106"/>
      <c r="O1269" s="10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</row>
    <row r="1270" spans="1:26" ht="14.25" customHeight="1" x14ac:dyDescent="0.25">
      <c r="A1270" s="106"/>
      <c r="B1270" s="106" t="s">
        <v>31</v>
      </c>
      <c r="C1270" s="102"/>
      <c r="D1270" s="106"/>
      <c r="E1270" s="106"/>
      <c r="F1270" s="107">
        <v>-67.400000000000006</v>
      </c>
      <c r="G1270" s="107">
        <v>-66.599999999999994</v>
      </c>
      <c r="H1270" s="107">
        <v>-53.6</v>
      </c>
      <c r="I1270" s="106"/>
      <c r="J1270" s="106"/>
      <c r="K1270" s="106"/>
      <c r="L1270" s="106"/>
      <c r="M1270" s="106"/>
      <c r="N1270" s="106"/>
      <c r="O1270" s="10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</row>
    <row r="1271" spans="1:26" ht="14.25" customHeight="1" x14ac:dyDescent="0.25">
      <c r="A1271" s="106"/>
      <c r="B1271" s="106" t="s">
        <v>33</v>
      </c>
      <c r="C1271" s="106"/>
      <c r="D1271" s="106"/>
      <c r="E1271" s="106"/>
      <c r="F1271" s="107">
        <v>-60.8</v>
      </c>
      <c r="G1271" s="107">
        <v>-60.6</v>
      </c>
      <c r="H1271" s="107">
        <v>-60.6</v>
      </c>
      <c r="I1271" s="106"/>
      <c r="J1271" s="106"/>
      <c r="K1271" s="106"/>
      <c r="L1271" s="106"/>
      <c r="M1271" s="106"/>
      <c r="N1271" s="106"/>
      <c r="O1271" s="10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</row>
    <row r="1272" spans="1:26" ht="14.25" customHeight="1" x14ac:dyDescent="0.25">
      <c r="A1272" s="106"/>
      <c r="B1272" s="106"/>
      <c r="C1272" s="106"/>
      <c r="D1272" s="106"/>
      <c r="E1272" s="106"/>
      <c r="F1272" s="106"/>
      <c r="G1272" s="106"/>
      <c r="H1272" s="106"/>
      <c r="I1272" s="106"/>
      <c r="J1272" s="106"/>
      <c r="K1272" s="106"/>
      <c r="L1272" s="106"/>
      <c r="M1272" s="106"/>
      <c r="N1272" s="106"/>
      <c r="O1272" s="10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</row>
    <row r="1273" spans="1:26" ht="14.25" customHeight="1" x14ac:dyDescent="0.25">
      <c r="A1273" s="69" t="s">
        <v>0</v>
      </c>
      <c r="B1273" s="106" t="s">
        <v>1</v>
      </c>
      <c r="C1273" s="106" t="s">
        <v>2</v>
      </c>
      <c r="D1273" s="106" t="s">
        <v>3</v>
      </c>
      <c r="E1273" s="106" t="s">
        <v>4</v>
      </c>
      <c r="F1273" s="106" t="s">
        <v>576</v>
      </c>
      <c r="G1273" s="106" t="s">
        <v>577</v>
      </c>
      <c r="H1273" s="106" t="s">
        <v>578</v>
      </c>
      <c r="I1273" s="69" t="s">
        <v>8</v>
      </c>
      <c r="J1273" s="69" t="s">
        <v>9</v>
      </c>
      <c r="K1273" s="69" t="s">
        <v>10</v>
      </c>
      <c r="L1273" s="69" t="s">
        <v>11</v>
      </c>
      <c r="M1273" s="106" t="s">
        <v>12</v>
      </c>
      <c r="N1273" s="106" t="s">
        <v>13</v>
      </c>
      <c r="O1273" s="106" t="s">
        <v>14</v>
      </c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</row>
    <row r="1274" spans="1:26" ht="14.25" customHeight="1" x14ac:dyDescent="0.25">
      <c r="A1274" s="105" t="s">
        <v>590</v>
      </c>
      <c r="B1274" s="106" t="s">
        <v>15</v>
      </c>
      <c r="C1274" s="106"/>
      <c r="D1274" s="106"/>
      <c r="E1274" s="106"/>
      <c r="F1274" s="106"/>
      <c r="G1274" s="106"/>
      <c r="H1274" s="106"/>
      <c r="I1274" s="69" t="s">
        <v>580</v>
      </c>
      <c r="J1274" s="108" t="s">
        <v>589</v>
      </c>
      <c r="K1274" s="69" t="s">
        <v>581</v>
      </c>
      <c r="L1274" s="69" t="s">
        <v>17</v>
      </c>
      <c r="M1274" s="106" t="s">
        <v>17</v>
      </c>
      <c r="N1274" s="106"/>
      <c r="O1274" s="10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</row>
    <row r="1275" spans="1:26" ht="14.25" customHeight="1" x14ac:dyDescent="0.25">
      <c r="A1275" s="106"/>
      <c r="B1275" s="106" t="s">
        <v>16</v>
      </c>
      <c r="C1275" s="106"/>
      <c r="D1275" s="106"/>
      <c r="E1275" s="106"/>
      <c r="F1275" s="106"/>
      <c r="G1275" s="106"/>
      <c r="H1275" s="106"/>
      <c r="I1275" s="106"/>
      <c r="J1275" s="106"/>
      <c r="K1275" s="106"/>
      <c r="L1275" s="106"/>
      <c r="M1275" s="106"/>
      <c r="N1275" s="106"/>
      <c r="O1275" s="10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</row>
    <row r="1276" spans="1:26" ht="14.25" customHeight="1" x14ac:dyDescent="0.25">
      <c r="A1276" s="106"/>
      <c r="B1276" s="106" t="s">
        <v>21</v>
      </c>
      <c r="C1276" s="106"/>
      <c r="D1276" s="106"/>
      <c r="E1276" s="106"/>
      <c r="F1276" s="106"/>
      <c r="G1276" s="106"/>
      <c r="H1276" s="106"/>
      <c r="I1276" s="106"/>
      <c r="J1276" s="106"/>
      <c r="K1276" s="106"/>
      <c r="L1276" s="106"/>
      <c r="M1276" s="106"/>
      <c r="N1276" s="106"/>
      <c r="O1276" s="10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</row>
    <row r="1277" spans="1:26" ht="14.25" customHeight="1" x14ac:dyDescent="0.25">
      <c r="A1277" s="106"/>
      <c r="B1277" s="106" t="s">
        <v>22</v>
      </c>
      <c r="C1277" s="106"/>
      <c r="D1277" s="106"/>
      <c r="E1277" s="106"/>
      <c r="F1277" s="107">
        <v>0</v>
      </c>
      <c r="G1277" s="107">
        <v>0</v>
      </c>
      <c r="H1277" s="107">
        <v>0</v>
      </c>
      <c r="I1277" s="106"/>
      <c r="J1277" s="106"/>
      <c r="K1277" s="106"/>
      <c r="L1277" s="106"/>
      <c r="M1277" s="106"/>
      <c r="N1277" s="106"/>
      <c r="O1277" s="10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</row>
    <row r="1278" spans="1:26" ht="14.25" customHeight="1" x14ac:dyDescent="0.25">
      <c r="A1278" s="106"/>
      <c r="B1278" s="106" t="s">
        <v>23</v>
      </c>
      <c r="C1278" s="102"/>
      <c r="D1278" s="106"/>
      <c r="E1278" s="106"/>
      <c r="F1278" s="107">
        <v>-5.9</v>
      </c>
      <c r="G1278" s="107">
        <v>-5.4</v>
      </c>
      <c r="H1278" s="107">
        <v>8.6999999999999993</v>
      </c>
      <c r="I1278" s="106"/>
      <c r="J1278" s="106"/>
      <c r="K1278" s="106"/>
      <c r="L1278" s="106"/>
      <c r="M1278" s="106"/>
      <c r="N1278" s="106"/>
      <c r="O1278" s="10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</row>
    <row r="1279" spans="1:26" ht="14.25" customHeight="1" x14ac:dyDescent="0.25">
      <c r="A1279" s="106"/>
      <c r="B1279" s="106" t="s">
        <v>25</v>
      </c>
      <c r="C1279" s="106"/>
      <c r="D1279" s="106"/>
      <c r="E1279" s="106"/>
      <c r="F1279" s="107">
        <v>13.7</v>
      </c>
      <c r="G1279" s="107">
        <v>14.1</v>
      </c>
      <c r="H1279" s="107">
        <v>28.9</v>
      </c>
      <c r="I1279" s="106"/>
      <c r="J1279" s="106"/>
      <c r="K1279" s="106"/>
      <c r="L1279" s="106"/>
      <c r="M1279" s="106"/>
      <c r="N1279" s="106"/>
      <c r="O1279" s="10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</row>
    <row r="1280" spans="1:26" ht="14.25" customHeight="1" x14ac:dyDescent="0.25">
      <c r="A1280" s="106"/>
      <c r="B1280" s="106" t="s">
        <v>27</v>
      </c>
      <c r="C1280" s="106"/>
      <c r="D1280" s="106"/>
      <c r="E1280" s="106"/>
      <c r="F1280" s="107">
        <v>-17.8</v>
      </c>
      <c r="G1280" s="107">
        <v>-15.5</v>
      </c>
      <c r="H1280" s="107">
        <v>-0.2</v>
      </c>
      <c r="I1280" s="106"/>
      <c r="J1280" s="106"/>
      <c r="K1280" s="106"/>
      <c r="L1280" s="106"/>
      <c r="M1280" s="106"/>
      <c r="N1280" s="106"/>
      <c r="O1280" s="10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</row>
    <row r="1281" spans="1:26" ht="14.25" customHeight="1" x14ac:dyDescent="0.25">
      <c r="A1281" s="106"/>
      <c r="B1281" s="106" t="s">
        <v>29</v>
      </c>
      <c r="C1281" s="106"/>
      <c r="D1281" s="106"/>
      <c r="E1281" s="106"/>
      <c r="F1281" s="107">
        <v>9.8000000000000007</v>
      </c>
      <c r="G1281" s="107">
        <v>9.6</v>
      </c>
      <c r="H1281" s="107">
        <v>24.5</v>
      </c>
      <c r="I1281" s="106"/>
      <c r="J1281" s="106"/>
      <c r="K1281" s="106"/>
      <c r="L1281" s="106"/>
      <c r="M1281" s="106"/>
      <c r="N1281" s="106"/>
      <c r="O1281" s="10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</row>
    <row r="1282" spans="1:26" ht="14.25" customHeight="1" x14ac:dyDescent="0.25">
      <c r="A1282" s="106"/>
      <c r="B1282" s="106" t="s">
        <v>31</v>
      </c>
      <c r="C1282" s="102"/>
      <c r="D1282" s="106"/>
      <c r="E1282" s="106"/>
      <c r="F1282" s="107">
        <v>-64.5</v>
      </c>
      <c r="G1282" s="107">
        <v>-63.7</v>
      </c>
      <c r="H1282" s="107">
        <v>-50.3</v>
      </c>
      <c r="I1282" s="106"/>
      <c r="J1282" s="106"/>
      <c r="K1282" s="106"/>
      <c r="L1282" s="106"/>
      <c r="M1282" s="106"/>
      <c r="N1282" s="106"/>
      <c r="O1282" s="10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</row>
    <row r="1283" spans="1:26" ht="14.25" customHeight="1" x14ac:dyDescent="0.25">
      <c r="A1283" s="106"/>
      <c r="B1283" s="106" t="s">
        <v>33</v>
      </c>
      <c r="C1283" s="106"/>
      <c r="D1283" s="106"/>
      <c r="E1283" s="106"/>
      <c r="F1283" s="107">
        <v>-59</v>
      </c>
      <c r="G1283" s="107">
        <v>-58.8</v>
      </c>
      <c r="H1283" s="107">
        <v>-58.9</v>
      </c>
      <c r="I1283" s="106"/>
      <c r="J1283" s="106"/>
      <c r="K1283" s="106"/>
      <c r="L1283" s="106"/>
      <c r="M1283" s="106"/>
      <c r="N1283" s="106"/>
      <c r="O1283" s="10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</row>
    <row r="1284" spans="1:26" ht="14.25" customHeight="1" x14ac:dyDescent="0.25">
      <c r="A1284" s="106"/>
      <c r="B1284" s="106"/>
      <c r="C1284" s="106"/>
      <c r="D1284" s="106"/>
      <c r="E1284" s="106"/>
      <c r="F1284" s="106"/>
      <c r="G1284" s="106"/>
      <c r="H1284" s="106"/>
      <c r="I1284" s="106"/>
      <c r="J1284" s="106"/>
      <c r="K1284" s="106"/>
      <c r="L1284" s="106"/>
      <c r="M1284" s="106"/>
      <c r="N1284" s="106"/>
      <c r="O1284" s="10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</row>
    <row r="1285" spans="1:26" ht="14.25" customHeight="1" x14ac:dyDescent="0.25">
      <c r="A1285" s="69" t="s">
        <v>0</v>
      </c>
      <c r="B1285" s="106" t="s">
        <v>1</v>
      </c>
      <c r="C1285" s="106" t="s">
        <v>2</v>
      </c>
      <c r="D1285" s="106" t="s">
        <v>3</v>
      </c>
      <c r="E1285" s="106" t="s">
        <v>4</v>
      </c>
      <c r="F1285" s="106" t="s">
        <v>576</v>
      </c>
      <c r="G1285" s="106" t="s">
        <v>577</v>
      </c>
      <c r="H1285" s="106" t="s">
        <v>578</v>
      </c>
      <c r="I1285" s="69" t="s">
        <v>8</v>
      </c>
      <c r="J1285" s="69" t="s">
        <v>9</v>
      </c>
      <c r="K1285" s="69" t="s">
        <v>10</v>
      </c>
      <c r="L1285" s="69" t="s">
        <v>11</v>
      </c>
      <c r="M1285" s="106" t="s">
        <v>12</v>
      </c>
      <c r="N1285" s="106" t="s">
        <v>13</v>
      </c>
      <c r="O1285" s="106" t="s">
        <v>14</v>
      </c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</row>
    <row r="1286" spans="1:26" ht="14.25" customHeight="1" x14ac:dyDescent="0.25">
      <c r="A1286" s="105" t="s">
        <v>590</v>
      </c>
      <c r="B1286" s="106" t="s">
        <v>15</v>
      </c>
      <c r="C1286" s="106"/>
      <c r="D1286" s="106"/>
      <c r="E1286" s="106"/>
      <c r="F1286" s="106"/>
      <c r="G1286" s="106"/>
      <c r="H1286" s="106"/>
      <c r="I1286" s="69" t="s">
        <v>580</v>
      </c>
      <c r="J1286" s="108" t="s">
        <v>589</v>
      </c>
      <c r="K1286" s="69" t="s">
        <v>582</v>
      </c>
      <c r="L1286" s="69" t="s">
        <v>17</v>
      </c>
      <c r="M1286" s="106" t="s">
        <v>17</v>
      </c>
      <c r="N1286" s="106"/>
      <c r="O1286" s="10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</row>
    <row r="1287" spans="1:26" ht="14.25" customHeight="1" x14ac:dyDescent="0.25">
      <c r="A1287" s="106"/>
      <c r="B1287" s="106" t="s">
        <v>16</v>
      </c>
      <c r="C1287" s="106"/>
      <c r="D1287" s="106"/>
      <c r="E1287" s="106"/>
      <c r="F1287" s="106"/>
      <c r="G1287" s="106"/>
      <c r="H1287" s="106"/>
      <c r="I1287" s="106"/>
      <c r="J1287" s="106"/>
      <c r="K1287" s="106"/>
      <c r="L1287" s="106"/>
      <c r="M1287" s="106"/>
      <c r="N1287" s="106"/>
      <c r="O1287" s="10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</row>
    <row r="1288" spans="1:26" ht="14.25" customHeight="1" x14ac:dyDescent="0.25">
      <c r="A1288" s="106"/>
      <c r="B1288" s="106" t="s">
        <v>21</v>
      </c>
      <c r="C1288" s="106"/>
      <c r="D1288" s="106"/>
      <c r="E1288" s="106"/>
      <c r="F1288" s="106"/>
      <c r="G1288" s="106"/>
      <c r="H1288" s="106"/>
      <c r="I1288" s="106"/>
      <c r="J1288" s="106"/>
      <c r="K1288" s="106"/>
      <c r="L1288" s="106"/>
      <c r="M1288" s="106"/>
      <c r="N1288" s="106"/>
      <c r="O1288" s="10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</row>
    <row r="1289" spans="1:26" ht="14.25" customHeight="1" x14ac:dyDescent="0.25">
      <c r="A1289" s="106"/>
      <c r="B1289" s="106" t="s">
        <v>22</v>
      </c>
      <c r="C1289" s="106"/>
      <c r="D1289" s="106"/>
      <c r="E1289" s="106"/>
      <c r="F1289" s="107">
        <v>0</v>
      </c>
      <c r="G1289" s="107">
        <v>0</v>
      </c>
      <c r="H1289" s="107">
        <v>0</v>
      </c>
      <c r="I1289" s="106"/>
      <c r="J1289" s="106"/>
      <c r="K1289" s="106"/>
      <c r="L1289" s="106"/>
      <c r="M1289" s="106"/>
      <c r="N1289" s="106"/>
      <c r="O1289" s="10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</row>
    <row r="1290" spans="1:26" ht="14.25" customHeight="1" x14ac:dyDescent="0.25">
      <c r="A1290" s="106"/>
      <c r="B1290" s="106" t="s">
        <v>23</v>
      </c>
      <c r="C1290" s="102"/>
      <c r="D1290" s="106"/>
      <c r="E1290" s="106"/>
      <c r="F1290" s="107">
        <v>-6.1</v>
      </c>
      <c r="G1290" s="107">
        <v>-5.6</v>
      </c>
      <c r="H1290" s="107">
        <v>7.4</v>
      </c>
      <c r="I1290" s="106"/>
      <c r="J1290" s="106"/>
      <c r="K1290" s="106"/>
      <c r="L1290" s="106"/>
      <c r="M1290" s="106"/>
      <c r="N1290" s="106"/>
      <c r="O1290" s="10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</row>
    <row r="1291" spans="1:26" ht="14.25" customHeight="1" x14ac:dyDescent="0.25">
      <c r="A1291" s="106"/>
      <c r="B1291" s="106" t="s">
        <v>25</v>
      </c>
      <c r="C1291" s="106"/>
      <c r="D1291" s="106"/>
      <c r="E1291" s="106"/>
      <c r="F1291" s="107">
        <v>13.4</v>
      </c>
      <c r="G1291" s="107">
        <v>13.7</v>
      </c>
      <c r="H1291" s="107">
        <v>27.8</v>
      </c>
      <c r="I1291" s="106"/>
      <c r="J1291" s="106"/>
      <c r="K1291" s="106"/>
      <c r="L1291" s="106"/>
      <c r="M1291" s="106"/>
      <c r="N1291" s="106"/>
      <c r="O1291" s="10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</row>
    <row r="1292" spans="1:26" ht="14.25" customHeight="1" x14ac:dyDescent="0.25">
      <c r="A1292" s="106"/>
      <c r="B1292" s="106" t="s">
        <v>27</v>
      </c>
      <c r="C1292" s="106"/>
      <c r="D1292" s="106"/>
      <c r="E1292" s="106"/>
      <c r="F1292" s="107">
        <v>-18.600000000000001</v>
      </c>
      <c r="G1292" s="107">
        <v>-16.3</v>
      </c>
      <c r="H1292" s="107">
        <v>-1.5</v>
      </c>
      <c r="I1292" s="106"/>
      <c r="J1292" s="106"/>
      <c r="K1292" s="106"/>
      <c r="L1292" s="106"/>
      <c r="M1292" s="106"/>
      <c r="N1292" s="106"/>
      <c r="O1292" s="10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</row>
    <row r="1293" spans="1:26" ht="14.25" customHeight="1" x14ac:dyDescent="0.25">
      <c r="A1293" s="106"/>
      <c r="B1293" s="106" t="s">
        <v>29</v>
      </c>
      <c r="C1293" s="106"/>
      <c r="D1293" s="106"/>
      <c r="E1293" s="106"/>
      <c r="F1293" s="107">
        <v>9.9</v>
      </c>
      <c r="G1293" s="107">
        <v>9.6</v>
      </c>
      <c r="H1293" s="107">
        <v>23.2</v>
      </c>
      <c r="I1293" s="106"/>
      <c r="J1293" s="106"/>
      <c r="K1293" s="106"/>
      <c r="L1293" s="106"/>
      <c r="M1293" s="106"/>
      <c r="N1293" s="106"/>
      <c r="O1293" s="10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</row>
    <row r="1294" spans="1:26" ht="14.25" customHeight="1" x14ac:dyDescent="0.25">
      <c r="A1294" s="106"/>
      <c r="B1294" s="106" t="s">
        <v>31</v>
      </c>
      <c r="C1294" s="102"/>
      <c r="D1294" s="106"/>
      <c r="E1294" s="106"/>
      <c r="F1294" s="107">
        <v>-65.5</v>
      </c>
      <c r="G1294" s="107">
        <v>-64.7</v>
      </c>
      <c r="H1294" s="107">
        <v>-51.7</v>
      </c>
      <c r="I1294" s="106"/>
      <c r="J1294" s="106"/>
      <c r="K1294" s="106"/>
      <c r="L1294" s="106"/>
      <c r="M1294" s="106"/>
      <c r="N1294" s="106"/>
      <c r="O1294" s="10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</row>
    <row r="1295" spans="1:26" ht="14.25" customHeight="1" x14ac:dyDescent="0.25">
      <c r="A1295" s="106"/>
      <c r="B1295" s="106" t="s">
        <v>33</v>
      </c>
      <c r="C1295" s="106"/>
      <c r="D1295" s="106"/>
      <c r="E1295" s="106"/>
      <c r="F1295" s="107">
        <v>-59.8</v>
      </c>
      <c r="G1295" s="107">
        <v>-59.6</v>
      </c>
      <c r="H1295" s="107">
        <v>-59.6</v>
      </c>
      <c r="I1295" s="106"/>
      <c r="J1295" s="106"/>
      <c r="K1295" s="106"/>
      <c r="L1295" s="106"/>
      <c r="M1295" s="106"/>
      <c r="N1295" s="106"/>
      <c r="O1295" s="10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</row>
    <row r="1296" spans="1:26" ht="14.25" customHeight="1" x14ac:dyDescent="0.25">
      <c r="A1296" s="106"/>
      <c r="B1296" s="106"/>
      <c r="C1296" s="106"/>
      <c r="D1296" s="106"/>
      <c r="E1296" s="106"/>
      <c r="F1296" s="106"/>
      <c r="G1296" s="106"/>
      <c r="H1296" s="106"/>
      <c r="I1296" s="106"/>
      <c r="J1296" s="106"/>
      <c r="K1296" s="106"/>
      <c r="L1296" s="106"/>
      <c r="M1296" s="106"/>
      <c r="N1296" s="106"/>
      <c r="O1296" s="10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</row>
    <row r="1297" spans="1:26" ht="14.25" customHeight="1" x14ac:dyDescent="0.25">
      <c r="A1297" s="114" t="s">
        <v>0</v>
      </c>
      <c r="B1297" s="106" t="s">
        <v>1</v>
      </c>
      <c r="C1297" s="106" t="s">
        <v>2</v>
      </c>
      <c r="D1297" s="106" t="s">
        <v>3</v>
      </c>
      <c r="E1297" s="106" t="s">
        <v>4</v>
      </c>
      <c r="F1297" s="106" t="s">
        <v>576</v>
      </c>
      <c r="G1297" s="106" t="s">
        <v>577</v>
      </c>
      <c r="H1297" s="106" t="s">
        <v>578</v>
      </c>
      <c r="I1297" s="114" t="s">
        <v>8</v>
      </c>
      <c r="J1297" s="114" t="s">
        <v>9</v>
      </c>
      <c r="K1297" s="114" t="s">
        <v>10</v>
      </c>
      <c r="L1297" s="114" t="s">
        <v>11</v>
      </c>
      <c r="M1297" s="106" t="s">
        <v>12</v>
      </c>
      <c r="N1297" s="106" t="s">
        <v>13</v>
      </c>
      <c r="O1297" s="106" t="s">
        <v>14</v>
      </c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</row>
    <row r="1298" spans="1:26" ht="14.25" customHeight="1" x14ac:dyDescent="0.25">
      <c r="A1298" s="114" t="s">
        <v>783</v>
      </c>
      <c r="B1298" s="106" t="s">
        <v>15</v>
      </c>
      <c r="I1298" s="114" t="s">
        <v>16</v>
      </c>
      <c r="J1298" s="115" t="s">
        <v>787</v>
      </c>
      <c r="K1298" s="114" t="s">
        <v>50</v>
      </c>
      <c r="L1298" s="114"/>
      <c r="M1298" s="117" t="s">
        <v>17</v>
      </c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</row>
    <row r="1299" spans="1:26" ht="14.25" customHeight="1" x14ac:dyDescent="0.25">
      <c r="B1299" s="106" t="s">
        <v>16</v>
      </c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</row>
    <row r="1300" spans="1:26" ht="14.25" customHeight="1" x14ac:dyDescent="0.25">
      <c r="B1300" s="106" t="s">
        <v>21</v>
      </c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</row>
    <row r="1301" spans="1:26" ht="14.25" customHeight="1" x14ac:dyDescent="0.25">
      <c r="B1301" s="106" t="s">
        <v>22</v>
      </c>
      <c r="F1301">
        <v>0</v>
      </c>
      <c r="G1301">
        <v>0</v>
      </c>
      <c r="H1301" s="114">
        <v>0</v>
      </c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</row>
    <row r="1302" spans="1:26" ht="14.25" customHeight="1" x14ac:dyDescent="0.25">
      <c r="B1302" s="106" t="s">
        <v>23</v>
      </c>
      <c r="F1302">
        <v>-5.2</v>
      </c>
      <c r="G1302">
        <v>-4.4000000000000004</v>
      </c>
      <c r="H1302" s="114">
        <v>6.5</v>
      </c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</row>
    <row r="1303" spans="1:26" ht="14.25" customHeight="1" x14ac:dyDescent="0.25">
      <c r="B1303" s="106" t="s">
        <v>25</v>
      </c>
      <c r="F1303">
        <v>7.7</v>
      </c>
      <c r="G1303">
        <v>8.6</v>
      </c>
      <c r="H1303" s="114">
        <v>21</v>
      </c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</row>
    <row r="1304" spans="1:26" ht="14.25" customHeight="1" x14ac:dyDescent="0.25">
      <c r="B1304" s="106" t="s">
        <v>27</v>
      </c>
      <c r="F1304">
        <v>-22.5</v>
      </c>
      <c r="G1304">
        <v>-20.2</v>
      </c>
      <c r="H1304" s="114">
        <v>-7.1</v>
      </c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</row>
    <row r="1305" spans="1:26" ht="14.25" customHeight="1" x14ac:dyDescent="0.25">
      <c r="B1305" s="106" t="s">
        <v>29</v>
      </c>
      <c r="F1305">
        <v>7.6</v>
      </c>
      <c r="G1305">
        <v>8</v>
      </c>
      <c r="H1305" s="114">
        <v>20.6</v>
      </c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</row>
    <row r="1306" spans="1:26" ht="14.25" customHeight="1" x14ac:dyDescent="0.25">
      <c r="B1306" s="106" t="s">
        <v>31</v>
      </c>
      <c r="F1306">
        <v>-62.4</v>
      </c>
      <c r="G1306">
        <v>-61.4</v>
      </c>
      <c r="H1306" s="114">
        <v>-51</v>
      </c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</row>
    <row r="1307" spans="1:26" ht="14.25" customHeight="1" thickBot="1" x14ac:dyDescent="0.3">
      <c r="B1307" s="106" t="s">
        <v>33</v>
      </c>
      <c r="F1307">
        <v>-59.6</v>
      </c>
      <c r="G1307">
        <v>-59.1</v>
      </c>
      <c r="H1307" s="114">
        <v>-59</v>
      </c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</row>
    <row r="1308" spans="1:26" ht="14.25" customHeight="1" thickBot="1" x14ac:dyDescent="0.3">
      <c r="A1308" s="126" t="s">
        <v>789</v>
      </c>
      <c r="B1308" s="127"/>
      <c r="C1308" s="120"/>
      <c r="D1308" s="120"/>
      <c r="E1308" s="120"/>
      <c r="F1308" s="120"/>
      <c r="G1308" s="120"/>
      <c r="H1308" s="120"/>
      <c r="I1308" s="120"/>
      <c r="J1308" s="120"/>
      <c r="K1308" s="120"/>
      <c r="L1308" s="120"/>
      <c r="M1308" s="120"/>
      <c r="N1308" s="120"/>
      <c r="O1308" s="120"/>
      <c r="P1308" s="120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</row>
    <row r="1309" spans="1:26" ht="14.25" customHeight="1" thickBot="1" x14ac:dyDescent="0.3">
      <c r="A1309" s="127" t="s">
        <v>0</v>
      </c>
      <c r="B1309" s="120" t="s">
        <v>1</v>
      </c>
      <c r="C1309" s="120" t="s">
        <v>2</v>
      </c>
      <c r="D1309" s="120" t="s">
        <v>3</v>
      </c>
      <c r="E1309" s="120" t="s">
        <v>4</v>
      </c>
      <c r="F1309" s="128" t="s">
        <v>576</v>
      </c>
      <c r="G1309" s="128" t="s">
        <v>577</v>
      </c>
      <c r="H1309" s="128" t="s">
        <v>578</v>
      </c>
      <c r="I1309" s="127" t="s">
        <v>8</v>
      </c>
      <c r="J1309" s="127" t="s">
        <v>9</v>
      </c>
      <c r="K1309" s="127" t="s">
        <v>10</v>
      </c>
      <c r="L1309" s="127" t="s">
        <v>11</v>
      </c>
      <c r="M1309" s="120" t="s">
        <v>12</v>
      </c>
      <c r="N1309" s="120" t="s">
        <v>13</v>
      </c>
      <c r="O1309" s="120" t="s">
        <v>14</v>
      </c>
      <c r="P1309" s="120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</row>
    <row r="1310" spans="1:26" ht="14.25" customHeight="1" thickBot="1" x14ac:dyDescent="0.3">
      <c r="A1310" s="129">
        <v>37</v>
      </c>
      <c r="B1310" s="120" t="s">
        <v>15</v>
      </c>
      <c r="C1310" s="119">
        <v>-399.32299999999998</v>
      </c>
      <c r="D1310" s="119">
        <v>0.104</v>
      </c>
      <c r="E1310" s="119">
        <v>7.1999999999999995E-2</v>
      </c>
      <c r="F1310" s="120"/>
      <c r="G1310" s="120"/>
      <c r="H1310" s="120"/>
      <c r="I1310" s="127" t="s">
        <v>790</v>
      </c>
      <c r="J1310" s="127" t="s">
        <v>779</v>
      </c>
      <c r="K1310" s="127" t="s">
        <v>17</v>
      </c>
      <c r="L1310" s="127" t="s">
        <v>17</v>
      </c>
      <c r="M1310" s="120" t="s">
        <v>17</v>
      </c>
      <c r="N1310" s="120" t="s">
        <v>180</v>
      </c>
      <c r="O1310" s="124" t="s">
        <v>434</v>
      </c>
      <c r="P1310" s="120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</row>
    <row r="1311" spans="1:26" ht="14.25" customHeight="1" thickBot="1" x14ac:dyDescent="0.3">
      <c r="A1311" s="127"/>
      <c r="B1311" s="120" t="s">
        <v>790</v>
      </c>
      <c r="C1311" s="119">
        <v>-184.495</v>
      </c>
      <c r="D1311" s="119">
        <v>8.9999999999999993E-3</v>
      </c>
      <c r="E1311" s="119">
        <v>-6.0000000000000001E-3</v>
      </c>
      <c r="F1311" s="120"/>
      <c r="G1311" s="120"/>
      <c r="H1311" s="120"/>
      <c r="I1311" s="120"/>
      <c r="J1311" s="120"/>
      <c r="K1311" s="120"/>
      <c r="L1311" s="120"/>
      <c r="M1311" s="120"/>
      <c r="N1311" s="120" t="s">
        <v>791</v>
      </c>
      <c r="O1311" s="123" t="s">
        <v>792</v>
      </c>
      <c r="P1311" s="120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</row>
    <row r="1312" spans="1:26" ht="14.25" customHeight="1" thickBot="1" x14ac:dyDescent="0.3">
      <c r="A1312" s="127"/>
      <c r="B1312" s="120" t="s">
        <v>793</v>
      </c>
      <c r="C1312" s="119">
        <v>-109.42</v>
      </c>
      <c r="D1312" s="119">
        <v>5.0000000000000001E-3</v>
      </c>
      <c r="E1312" s="119">
        <v>-1.2999999999999999E-2</v>
      </c>
      <c r="F1312" s="120"/>
      <c r="G1312" s="120"/>
      <c r="H1312" s="120"/>
      <c r="I1312" s="120"/>
      <c r="J1312" s="120"/>
      <c r="K1312" s="120"/>
      <c r="L1312" s="120"/>
      <c r="M1312" s="120"/>
      <c r="N1312" s="120" t="s">
        <v>791</v>
      </c>
      <c r="O1312" s="123" t="s">
        <v>794</v>
      </c>
      <c r="P1312" s="120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</row>
    <row r="1313" spans="1:26" ht="14.25" customHeight="1" thickBot="1" x14ac:dyDescent="0.3">
      <c r="A1313" s="127"/>
      <c r="B1313" s="120" t="s">
        <v>21</v>
      </c>
      <c r="C1313" s="119">
        <v>-474.48</v>
      </c>
      <c r="D1313" s="119">
        <v>0.107</v>
      </c>
      <c r="E1313" s="119">
        <v>7.3999999999999996E-2</v>
      </c>
      <c r="F1313" s="120"/>
      <c r="G1313" s="120"/>
      <c r="H1313" s="120"/>
      <c r="I1313" s="120"/>
      <c r="J1313" s="120"/>
      <c r="K1313" s="120"/>
      <c r="L1313" s="120"/>
      <c r="M1313" s="120"/>
      <c r="N1313" s="120" t="s">
        <v>791</v>
      </c>
      <c r="O1313" s="123" t="s">
        <v>795</v>
      </c>
      <c r="P1313" s="120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</row>
    <row r="1314" spans="1:26" ht="14.25" customHeight="1" thickBot="1" x14ac:dyDescent="0.3">
      <c r="A1314" s="127"/>
      <c r="B1314" s="120" t="s">
        <v>22</v>
      </c>
      <c r="C1314" s="119">
        <v>-583.81899999999996</v>
      </c>
      <c r="D1314" s="119">
        <v>0.113</v>
      </c>
      <c r="E1314" s="119">
        <v>6.6000000000000003E-2</v>
      </c>
      <c r="F1314" s="121">
        <v>0</v>
      </c>
      <c r="G1314" s="121">
        <v>0</v>
      </c>
      <c r="H1314" s="121">
        <v>0</v>
      </c>
      <c r="I1314" s="120"/>
      <c r="J1314" s="120"/>
      <c r="K1314" s="120"/>
      <c r="L1314" s="120"/>
      <c r="M1314" s="120"/>
      <c r="N1314" s="120"/>
      <c r="O1314" s="120"/>
      <c r="P1314" s="120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</row>
    <row r="1315" spans="1:26" ht="14.25" customHeight="1" thickBot="1" x14ac:dyDescent="0.3">
      <c r="A1315" s="127"/>
      <c r="B1315" s="120" t="s">
        <v>23</v>
      </c>
      <c r="C1315" s="119">
        <v>-583.82600000000002</v>
      </c>
      <c r="D1315" s="119">
        <v>0.115</v>
      </c>
      <c r="E1315" s="119">
        <v>7.5999999999999998E-2</v>
      </c>
      <c r="F1315" s="121">
        <v>-4.9000000000000004</v>
      </c>
      <c r="G1315" s="121">
        <v>-3.6</v>
      </c>
      <c r="H1315" s="121">
        <v>1.7</v>
      </c>
      <c r="I1315" s="120"/>
      <c r="J1315" s="120"/>
      <c r="K1315" s="120"/>
      <c r="L1315" s="120"/>
      <c r="M1315" s="120"/>
      <c r="N1315" s="120" t="s">
        <v>791</v>
      </c>
      <c r="O1315" s="123" t="s">
        <v>796</v>
      </c>
      <c r="P1315" s="120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</row>
    <row r="1316" spans="1:26" ht="14.25" customHeight="1" thickBot="1" x14ac:dyDescent="0.3">
      <c r="A1316" s="127"/>
      <c r="B1316" s="120" t="s">
        <v>797</v>
      </c>
      <c r="C1316" s="119">
        <v>-583.77099999999996</v>
      </c>
      <c r="D1316" s="119">
        <v>0.113</v>
      </c>
      <c r="E1316" s="119">
        <v>7.4999999999999997E-2</v>
      </c>
      <c r="F1316" s="121">
        <v>30.2</v>
      </c>
      <c r="G1316" s="121">
        <v>30.1</v>
      </c>
      <c r="H1316" s="121">
        <v>36.200000000000003</v>
      </c>
      <c r="I1316" s="120"/>
      <c r="J1316" s="120"/>
      <c r="K1316" s="120"/>
      <c r="L1316" s="120"/>
      <c r="M1316" s="120"/>
      <c r="N1316" s="120" t="s">
        <v>791</v>
      </c>
      <c r="O1316" s="123" t="s">
        <v>798</v>
      </c>
      <c r="P1316" s="120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</row>
    <row r="1317" spans="1:26" ht="14.25" customHeight="1" thickBot="1" x14ac:dyDescent="0.3">
      <c r="A1317" s="127"/>
      <c r="B1317" s="120" t="s">
        <v>31</v>
      </c>
      <c r="C1317" s="119">
        <v>-583.904</v>
      </c>
      <c r="D1317" s="119">
        <v>0.114</v>
      </c>
      <c r="E1317" s="119">
        <v>7.4999999999999997E-2</v>
      </c>
      <c r="F1317" s="121">
        <v>-53.7</v>
      </c>
      <c r="G1317" s="121">
        <v>-53</v>
      </c>
      <c r="H1317" s="121">
        <v>-48.1</v>
      </c>
      <c r="I1317" s="120"/>
      <c r="J1317" s="120"/>
      <c r="K1317" s="120"/>
      <c r="L1317" s="120"/>
      <c r="M1317" s="120"/>
      <c r="N1317" s="120" t="s">
        <v>791</v>
      </c>
      <c r="O1317" s="123" t="s">
        <v>799</v>
      </c>
      <c r="P1317" s="120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</row>
    <row r="1318" spans="1:26" ht="14.25" customHeight="1" thickBot="1" x14ac:dyDescent="0.3">
      <c r="A1318" s="127"/>
      <c r="B1318" s="120" t="s">
        <v>33</v>
      </c>
      <c r="C1318" s="119">
        <v>-583.9</v>
      </c>
      <c r="D1318" s="119">
        <v>0.113</v>
      </c>
      <c r="E1318" s="119">
        <v>6.0999999999999999E-2</v>
      </c>
      <c r="F1318" s="121">
        <v>-50.9</v>
      </c>
      <c r="G1318" s="121">
        <v>-50.8</v>
      </c>
      <c r="H1318" s="121">
        <v>-54</v>
      </c>
      <c r="I1318" s="120"/>
      <c r="J1318" s="120"/>
      <c r="K1318" s="120"/>
      <c r="L1318" s="120"/>
      <c r="M1318" s="120"/>
      <c r="N1318" s="120"/>
      <c r="O1318" s="120"/>
      <c r="P1318" s="120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</row>
    <row r="1319" spans="1:26" ht="14.25" customHeight="1" thickBot="1" x14ac:dyDescent="0.3">
      <c r="P1319" s="120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</row>
    <row r="1320" spans="1:26" ht="14.25" customHeight="1" thickBot="1" x14ac:dyDescent="0.3">
      <c r="P1320" s="120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</row>
    <row r="1321" spans="1:26" ht="14.25" customHeight="1" thickBot="1" x14ac:dyDescent="0.3">
      <c r="A1321" s="126" t="s">
        <v>789</v>
      </c>
      <c r="B1321" s="127"/>
      <c r="C1321" s="120"/>
      <c r="D1321" s="120"/>
      <c r="E1321" s="120"/>
      <c r="F1321" s="120"/>
      <c r="G1321" s="120"/>
      <c r="H1321" s="120"/>
      <c r="I1321" s="120"/>
      <c r="J1321" s="120"/>
      <c r="K1321" s="120"/>
      <c r="L1321" s="120"/>
      <c r="M1321" s="120"/>
      <c r="N1321" s="120"/>
      <c r="O1321" s="120"/>
      <c r="P1321" s="120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</row>
    <row r="1322" spans="1:26" ht="14.25" customHeight="1" thickBot="1" x14ac:dyDescent="0.3">
      <c r="A1322" s="127" t="s">
        <v>0</v>
      </c>
      <c r="B1322" s="120" t="s">
        <v>1</v>
      </c>
      <c r="C1322" s="120" t="s">
        <v>2</v>
      </c>
      <c r="D1322" s="120" t="s">
        <v>3</v>
      </c>
      <c r="E1322" s="120" t="s">
        <v>4</v>
      </c>
      <c r="F1322" s="128" t="s">
        <v>576</v>
      </c>
      <c r="G1322" s="128" t="s">
        <v>577</v>
      </c>
      <c r="H1322" s="128" t="s">
        <v>578</v>
      </c>
      <c r="I1322" s="127" t="s">
        <v>8</v>
      </c>
      <c r="J1322" s="127" t="s">
        <v>9</v>
      </c>
      <c r="K1322" s="127" t="s">
        <v>10</v>
      </c>
      <c r="L1322" s="127" t="s">
        <v>11</v>
      </c>
      <c r="M1322" s="120" t="s">
        <v>12</v>
      </c>
      <c r="N1322" s="120" t="s">
        <v>13</v>
      </c>
      <c r="O1322" s="120" t="s">
        <v>14</v>
      </c>
      <c r="P1322" s="120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</row>
    <row r="1323" spans="1:26" ht="14.25" customHeight="1" thickBot="1" x14ac:dyDescent="0.3">
      <c r="A1323" s="129">
        <v>38</v>
      </c>
      <c r="B1323" s="120" t="s">
        <v>15</v>
      </c>
      <c r="C1323" s="119">
        <v>-399.56</v>
      </c>
      <c r="D1323" s="119">
        <v>0.10199999999999999</v>
      </c>
      <c r="E1323" s="119">
        <v>7.0000000000000007E-2</v>
      </c>
      <c r="F1323" s="120"/>
      <c r="G1323" s="120"/>
      <c r="H1323" s="120"/>
      <c r="I1323" s="127" t="s">
        <v>790</v>
      </c>
      <c r="J1323" s="127" t="s">
        <v>591</v>
      </c>
      <c r="K1323" s="127" t="s">
        <v>50</v>
      </c>
      <c r="L1323" s="127" t="s">
        <v>17</v>
      </c>
      <c r="M1323" s="120" t="s">
        <v>17</v>
      </c>
      <c r="N1323" s="120" t="s">
        <v>791</v>
      </c>
      <c r="O1323" s="123" t="s">
        <v>870</v>
      </c>
      <c r="P1323" s="120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</row>
    <row r="1324" spans="1:26" ht="14.25" customHeight="1" thickBot="1" x14ac:dyDescent="0.3">
      <c r="A1324" s="127"/>
      <c r="B1324" s="120" t="s">
        <v>790</v>
      </c>
      <c r="C1324" s="119">
        <v>-184.64699999999999</v>
      </c>
      <c r="D1324" s="119">
        <v>1.0999999999999999E-2</v>
      </c>
      <c r="E1324" s="119">
        <v>-0.01</v>
      </c>
      <c r="F1324" s="120"/>
      <c r="G1324" s="120"/>
      <c r="H1324" s="120"/>
      <c r="I1324" s="120"/>
      <c r="J1324" s="120"/>
      <c r="K1324" s="120"/>
      <c r="L1324" s="120"/>
      <c r="M1324" s="120"/>
      <c r="N1324" s="120" t="s">
        <v>791</v>
      </c>
      <c r="O1324" s="123" t="s">
        <v>871</v>
      </c>
      <c r="P1324" s="120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</row>
    <row r="1325" spans="1:26" ht="14.25" customHeight="1" thickBot="1" x14ac:dyDescent="0.3">
      <c r="A1325" s="127"/>
      <c r="B1325" s="120" t="s">
        <v>793</v>
      </c>
      <c r="C1325" s="119">
        <v>-109.50700000000001</v>
      </c>
      <c r="D1325" s="119">
        <v>6.0000000000000001E-3</v>
      </c>
      <c r="E1325" s="119">
        <v>-1.2999999999999999E-2</v>
      </c>
      <c r="F1325" s="120"/>
      <c r="G1325" s="120"/>
      <c r="H1325" s="120"/>
      <c r="I1325" s="120"/>
      <c r="J1325" s="120"/>
      <c r="K1325" s="120"/>
      <c r="L1325" s="120"/>
      <c r="M1325" s="120"/>
      <c r="N1325" s="120" t="s">
        <v>791</v>
      </c>
      <c r="O1325" s="123" t="s">
        <v>872</v>
      </c>
      <c r="P1325" s="120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</row>
    <row r="1326" spans="1:26" ht="14.25" customHeight="1" thickBot="1" x14ac:dyDescent="0.3">
      <c r="A1326" s="127"/>
      <c r="B1326" s="120" t="s">
        <v>21</v>
      </c>
      <c r="C1326" s="119">
        <v>-474.77600000000001</v>
      </c>
      <c r="D1326" s="119">
        <v>0.106</v>
      </c>
      <c r="E1326" s="119">
        <v>7.1999999999999995E-2</v>
      </c>
      <c r="F1326" s="120"/>
      <c r="G1326" s="120"/>
      <c r="H1326" s="120"/>
      <c r="I1326" s="120"/>
      <c r="J1326" s="120"/>
      <c r="K1326" s="120"/>
      <c r="L1326" s="120"/>
      <c r="M1326" s="120"/>
      <c r="N1326" s="120" t="s">
        <v>791</v>
      </c>
      <c r="O1326" s="123" t="s">
        <v>873</v>
      </c>
      <c r="P1326" s="120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</row>
    <row r="1327" spans="1:26" ht="14.25" customHeight="1" thickBot="1" x14ac:dyDescent="0.3">
      <c r="A1327" s="127"/>
      <c r="B1327" s="120" t="s">
        <v>22</v>
      </c>
      <c r="C1327" s="119">
        <v>-584.20699999999999</v>
      </c>
      <c r="D1327" s="119">
        <v>0.114</v>
      </c>
      <c r="E1327" s="119">
        <v>0.06</v>
      </c>
      <c r="F1327" s="121">
        <v>0</v>
      </c>
      <c r="G1327" s="121">
        <v>0</v>
      </c>
      <c r="H1327" s="121">
        <v>0</v>
      </c>
      <c r="I1327" s="120"/>
      <c r="J1327" s="120"/>
      <c r="K1327" s="120"/>
      <c r="L1327" s="120"/>
      <c r="M1327" s="120"/>
      <c r="N1327" s="120"/>
      <c r="O1327" s="120"/>
      <c r="P1327" s="120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</row>
    <row r="1328" spans="1:26" ht="14.25" customHeight="1" thickBot="1" x14ac:dyDescent="0.3">
      <c r="A1328" s="127"/>
      <c r="B1328" s="120" t="s">
        <v>23</v>
      </c>
      <c r="C1328" s="119">
        <v>-584.21500000000003</v>
      </c>
      <c r="D1328" s="119">
        <v>0.114</v>
      </c>
      <c r="E1328" s="119">
        <v>7.4999999999999997E-2</v>
      </c>
      <c r="F1328" s="121">
        <v>-4.9000000000000004</v>
      </c>
      <c r="G1328" s="121">
        <v>-4.5999999999999996</v>
      </c>
      <c r="H1328" s="121">
        <v>4.2</v>
      </c>
      <c r="I1328" s="120"/>
      <c r="J1328" s="120"/>
      <c r="K1328" s="120"/>
      <c r="L1328" s="120"/>
      <c r="M1328" s="120"/>
      <c r="N1328" s="120" t="s">
        <v>791</v>
      </c>
      <c r="O1328" s="123" t="s">
        <v>874</v>
      </c>
      <c r="P1328" s="120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</row>
    <row r="1329" spans="1:26" ht="14.25" customHeight="1" thickBot="1" x14ac:dyDescent="0.3">
      <c r="A1329" s="127"/>
      <c r="B1329" s="120" t="s">
        <v>797</v>
      </c>
      <c r="C1329" s="119">
        <v>-584.14200000000005</v>
      </c>
      <c r="D1329" s="119">
        <v>0.112</v>
      </c>
      <c r="E1329" s="119">
        <v>7.4999999999999997E-2</v>
      </c>
      <c r="F1329" s="121">
        <v>40.799999999999997</v>
      </c>
      <c r="G1329" s="121">
        <v>39.5</v>
      </c>
      <c r="H1329" s="121">
        <v>50.3</v>
      </c>
      <c r="I1329" s="120"/>
      <c r="J1329" s="120"/>
      <c r="K1329" s="120"/>
      <c r="L1329" s="120"/>
      <c r="M1329" s="120"/>
      <c r="N1329" s="120" t="s">
        <v>791</v>
      </c>
      <c r="O1329" s="123" t="s">
        <v>875</v>
      </c>
      <c r="P1329" s="120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</row>
    <row r="1330" spans="1:26" ht="14.25" customHeight="1" thickBot="1" x14ac:dyDescent="0.3">
      <c r="A1330" s="127"/>
      <c r="B1330" s="120" t="s">
        <v>31</v>
      </c>
      <c r="C1330" s="119">
        <v>-584.28399999999999</v>
      </c>
      <c r="D1330" s="119">
        <v>0.112</v>
      </c>
      <c r="E1330" s="119">
        <v>7.0000000000000007E-2</v>
      </c>
      <c r="F1330" s="121">
        <v>-48.4</v>
      </c>
      <c r="G1330" s="121">
        <v>-49.7</v>
      </c>
      <c r="H1330" s="121">
        <v>-41.9</v>
      </c>
      <c r="I1330" s="120"/>
      <c r="J1330" s="120"/>
      <c r="K1330" s="120"/>
      <c r="L1330" s="120"/>
      <c r="M1330" s="120"/>
      <c r="N1330" s="120" t="s">
        <v>791</v>
      </c>
      <c r="O1330" s="123" t="s">
        <v>876</v>
      </c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</row>
    <row r="1331" spans="1:26" ht="14.25" customHeight="1" thickBot="1" x14ac:dyDescent="0.3">
      <c r="A1331" s="127"/>
      <c r="B1331" s="120" t="s">
        <v>33</v>
      </c>
      <c r="C1331" s="119">
        <v>-584.28300000000002</v>
      </c>
      <c r="D1331" s="119">
        <v>0.111</v>
      </c>
      <c r="E1331" s="119">
        <v>5.8999999999999997E-2</v>
      </c>
      <c r="F1331" s="121">
        <v>-47.6</v>
      </c>
      <c r="G1331" s="121">
        <v>-49.2</v>
      </c>
      <c r="H1331" s="121">
        <v>-48.4</v>
      </c>
      <c r="I1331" s="120"/>
      <c r="J1331" s="120"/>
      <c r="K1331" s="120"/>
      <c r="L1331" s="120"/>
      <c r="M1331" s="120"/>
      <c r="N1331" s="120"/>
      <c r="O1331" s="120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</row>
    <row r="1332" spans="1:26" ht="14.25" customHeight="1" thickBot="1" x14ac:dyDescent="0.3">
      <c r="A1332" s="96"/>
      <c r="B1332" s="96"/>
      <c r="C1332" s="96"/>
      <c r="D1332" s="96"/>
      <c r="E1332" s="96"/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</row>
    <row r="1333" spans="1:26" ht="14.25" customHeight="1" thickBot="1" x14ac:dyDescent="0.3">
      <c r="A1333" s="122" t="s">
        <v>0</v>
      </c>
      <c r="B1333" s="120" t="s">
        <v>1</v>
      </c>
      <c r="C1333" s="120" t="s">
        <v>2</v>
      </c>
      <c r="D1333" s="120" t="s">
        <v>3</v>
      </c>
      <c r="E1333" s="120" t="s">
        <v>4</v>
      </c>
      <c r="F1333" s="128" t="s">
        <v>576</v>
      </c>
      <c r="G1333" s="128" t="s">
        <v>577</v>
      </c>
      <c r="H1333" s="128" t="s">
        <v>578</v>
      </c>
      <c r="I1333" s="122" t="s">
        <v>8</v>
      </c>
      <c r="J1333" s="122" t="s">
        <v>9</v>
      </c>
      <c r="K1333" s="122" t="s">
        <v>10</v>
      </c>
      <c r="L1333" s="122" t="s">
        <v>11</v>
      </c>
      <c r="M1333" s="120" t="s">
        <v>12</v>
      </c>
      <c r="N1333" s="120" t="s">
        <v>13</v>
      </c>
      <c r="O1333" s="120" t="s">
        <v>14</v>
      </c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</row>
    <row r="1334" spans="1:26" ht="14.25" customHeight="1" thickBot="1" x14ac:dyDescent="0.3">
      <c r="A1334" s="130">
        <v>39</v>
      </c>
      <c r="B1334" s="120" t="s">
        <v>15</v>
      </c>
      <c r="C1334" s="119">
        <v>-399.32299999999998</v>
      </c>
      <c r="D1334" s="119">
        <v>0.104</v>
      </c>
      <c r="E1334" s="119">
        <v>7.1999999999999995E-2</v>
      </c>
      <c r="F1334" s="120"/>
      <c r="G1334" s="120"/>
      <c r="H1334" s="120"/>
      <c r="I1334" s="122" t="s">
        <v>800</v>
      </c>
      <c r="J1334" s="122" t="s">
        <v>779</v>
      </c>
      <c r="K1334" s="122" t="s">
        <v>17</v>
      </c>
      <c r="L1334" s="122" t="s">
        <v>17</v>
      </c>
      <c r="M1334" s="120" t="s">
        <v>17</v>
      </c>
      <c r="N1334" s="122" t="s">
        <v>180</v>
      </c>
      <c r="O1334" s="124" t="s">
        <v>434</v>
      </c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</row>
    <row r="1335" spans="1:26" ht="14.25" customHeight="1" thickBot="1" x14ac:dyDescent="0.3">
      <c r="A1335" s="122"/>
      <c r="B1335" s="120" t="s">
        <v>800</v>
      </c>
      <c r="C1335" s="119">
        <v>-192.99199999999999</v>
      </c>
      <c r="D1335" s="119">
        <v>8.5000000000000006E-2</v>
      </c>
      <c r="E1335" s="119">
        <v>5.8000000000000003E-2</v>
      </c>
      <c r="F1335" s="120"/>
      <c r="G1335" s="120"/>
      <c r="H1335" s="120"/>
      <c r="I1335" s="120"/>
      <c r="J1335" s="120"/>
      <c r="K1335" s="120"/>
      <c r="L1335" s="120"/>
      <c r="M1335" s="120"/>
      <c r="N1335" s="120" t="s">
        <v>801</v>
      </c>
      <c r="O1335" s="120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</row>
    <row r="1336" spans="1:26" ht="14.25" customHeight="1" thickBot="1" x14ac:dyDescent="0.3">
      <c r="A1336" s="122"/>
      <c r="B1336" s="120" t="s">
        <v>21</v>
      </c>
      <c r="C1336" s="119">
        <v>-399.411</v>
      </c>
      <c r="D1336" s="119">
        <v>0.105</v>
      </c>
      <c r="E1336" s="119">
        <v>7.2999999999999995E-2</v>
      </c>
      <c r="F1336" s="120"/>
      <c r="G1336" s="120"/>
      <c r="H1336" s="120"/>
      <c r="I1336" s="120"/>
      <c r="J1336" s="120"/>
      <c r="K1336" s="120"/>
      <c r="L1336" s="120"/>
      <c r="M1336" s="120"/>
      <c r="N1336" s="122" t="s">
        <v>183</v>
      </c>
      <c r="O1336" s="120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</row>
    <row r="1337" spans="1:26" ht="14.25" customHeight="1" thickBot="1" x14ac:dyDescent="0.3">
      <c r="A1337" s="122"/>
      <c r="B1337" s="120" t="s">
        <v>22</v>
      </c>
      <c r="C1337" s="119">
        <v>-592.31600000000003</v>
      </c>
      <c r="D1337" s="119">
        <v>0.188</v>
      </c>
      <c r="E1337" s="119">
        <v>0.129</v>
      </c>
      <c r="F1337" s="121">
        <v>0</v>
      </c>
      <c r="G1337" s="121">
        <v>0</v>
      </c>
      <c r="H1337" s="121">
        <v>0</v>
      </c>
      <c r="I1337" s="120"/>
      <c r="J1337" s="120"/>
      <c r="K1337" s="120"/>
      <c r="L1337" s="120"/>
      <c r="M1337" s="120"/>
      <c r="N1337" s="120"/>
      <c r="O1337" s="120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</row>
    <row r="1338" spans="1:26" ht="14.25" customHeight="1" thickBot="1" x14ac:dyDescent="0.3">
      <c r="A1338" s="122"/>
      <c r="B1338" s="120" t="s">
        <v>23</v>
      </c>
      <c r="C1338" s="119">
        <v>-592.33299999999997</v>
      </c>
      <c r="D1338" s="119">
        <v>0.19</v>
      </c>
      <c r="E1338" s="119">
        <v>0.15</v>
      </c>
      <c r="F1338" s="121">
        <v>-10.7</v>
      </c>
      <c r="G1338" s="121">
        <v>-9.8000000000000007</v>
      </c>
      <c r="H1338" s="121">
        <v>2.2999999999999998</v>
      </c>
      <c r="I1338" s="120"/>
      <c r="J1338" s="120"/>
      <c r="K1338" s="120"/>
      <c r="L1338" s="120"/>
      <c r="M1338" s="120"/>
      <c r="N1338" s="120" t="s">
        <v>184</v>
      </c>
      <c r="O1338" s="120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</row>
    <row r="1339" spans="1:26" ht="14.25" customHeight="1" thickBot="1" x14ac:dyDescent="0.3">
      <c r="A1339" s="122"/>
      <c r="B1339" s="120" t="s">
        <v>25</v>
      </c>
      <c r="C1339" s="119">
        <v>-592.31100000000004</v>
      </c>
      <c r="D1339" s="119">
        <v>0.19</v>
      </c>
      <c r="E1339" s="119">
        <v>0.152</v>
      </c>
      <c r="F1339" s="121">
        <v>2.8</v>
      </c>
      <c r="G1339" s="121">
        <v>4</v>
      </c>
      <c r="H1339" s="121">
        <v>17</v>
      </c>
      <c r="I1339" s="120"/>
      <c r="J1339" s="120"/>
      <c r="K1339" s="120"/>
      <c r="L1339" s="120"/>
      <c r="M1339" s="120"/>
      <c r="N1339" s="120" t="s">
        <v>185</v>
      </c>
      <c r="O1339" s="120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</row>
    <row r="1340" spans="1:26" ht="14.25" customHeight="1" thickBot="1" x14ac:dyDescent="0.3">
      <c r="A1340" s="122"/>
      <c r="B1340" s="120" t="s">
        <v>27</v>
      </c>
      <c r="C1340" s="119">
        <v>-592.36800000000005</v>
      </c>
      <c r="D1340" s="119">
        <v>0.19400000000000001</v>
      </c>
      <c r="E1340" s="119">
        <v>0.157</v>
      </c>
      <c r="F1340" s="121">
        <v>-33.1</v>
      </c>
      <c r="G1340" s="121">
        <v>-29.4</v>
      </c>
      <c r="H1340" s="121">
        <v>-15.6</v>
      </c>
      <c r="I1340" s="120"/>
      <c r="J1340" s="120"/>
      <c r="K1340" s="120"/>
      <c r="L1340" s="120"/>
      <c r="M1340" s="120"/>
      <c r="N1340" s="120" t="s">
        <v>186</v>
      </c>
      <c r="O1340" s="120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</row>
    <row r="1341" spans="1:26" ht="14.25" customHeight="1" thickBot="1" x14ac:dyDescent="0.3">
      <c r="A1341" s="122"/>
      <c r="B1341" s="120" t="s">
        <v>29</v>
      </c>
      <c r="C1341" s="119">
        <v>-592.30799999999999</v>
      </c>
      <c r="D1341" s="119">
        <v>0.188</v>
      </c>
      <c r="E1341" s="119">
        <v>0.14899999999999999</v>
      </c>
      <c r="F1341" s="121">
        <v>4.4000000000000004</v>
      </c>
      <c r="G1341" s="121">
        <v>4.5</v>
      </c>
      <c r="H1341" s="121">
        <v>17</v>
      </c>
      <c r="I1341" s="120"/>
      <c r="J1341" s="120"/>
      <c r="K1341" s="120"/>
      <c r="L1341" s="120"/>
      <c r="M1341" s="120"/>
      <c r="N1341" s="120" t="s">
        <v>187</v>
      </c>
      <c r="O1341" s="120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</row>
    <row r="1342" spans="1:26" ht="14.25" customHeight="1" thickBot="1" x14ac:dyDescent="0.3">
      <c r="A1342" s="122"/>
      <c r="B1342" s="120" t="s">
        <v>31</v>
      </c>
      <c r="C1342" s="119">
        <v>-592.41600000000005</v>
      </c>
      <c r="D1342" s="119">
        <v>0.19</v>
      </c>
      <c r="E1342" s="119">
        <v>0.15</v>
      </c>
      <c r="F1342" s="121">
        <v>-62.9</v>
      </c>
      <c r="G1342" s="121">
        <v>-61.6</v>
      </c>
      <c r="H1342" s="121">
        <v>-50.2</v>
      </c>
      <c r="I1342" s="120"/>
      <c r="J1342" s="120"/>
      <c r="K1342" s="120"/>
      <c r="L1342" s="120"/>
      <c r="M1342" s="120"/>
      <c r="N1342" s="120" t="s">
        <v>188</v>
      </c>
      <c r="O1342" s="120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</row>
    <row r="1343" spans="1:26" ht="14.25" customHeight="1" thickBot="1" x14ac:dyDescent="0.3">
      <c r="A1343" s="122"/>
      <c r="B1343" s="120" t="s">
        <v>33</v>
      </c>
      <c r="C1343" s="119">
        <v>-592.404</v>
      </c>
      <c r="D1343" s="119">
        <v>0.189</v>
      </c>
      <c r="E1343" s="119">
        <v>0.13</v>
      </c>
      <c r="F1343" s="121">
        <v>-55.2</v>
      </c>
      <c r="G1343" s="121">
        <v>-54.7</v>
      </c>
      <c r="H1343" s="121">
        <v>-54.6</v>
      </c>
      <c r="I1343" s="120"/>
      <c r="J1343" s="120"/>
      <c r="K1343" s="120"/>
      <c r="L1343" s="120"/>
      <c r="M1343" s="120"/>
      <c r="N1343" s="120"/>
      <c r="O1343" s="120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</row>
    <row r="1344" spans="1:26" ht="14.25" customHeight="1" thickBot="1" x14ac:dyDescent="0.3">
      <c r="A1344" s="120"/>
      <c r="B1344" s="120"/>
      <c r="C1344" s="120"/>
      <c r="D1344" s="120"/>
      <c r="E1344" s="120"/>
      <c r="F1344" s="120"/>
      <c r="G1344" s="120"/>
      <c r="H1344" s="120"/>
      <c r="I1344" s="120"/>
      <c r="J1344" s="120"/>
      <c r="K1344" s="120"/>
      <c r="L1344" s="120"/>
      <c r="M1344" s="120"/>
      <c r="N1344" s="120"/>
      <c r="O1344" s="120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</row>
    <row r="1345" spans="1:26" ht="14.25" customHeight="1" thickBot="1" x14ac:dyDescent="0.3">
      <c r="A1345" s="122" t="s">
        <v>0</v>
      </c>
      <c r="B1345" s="120" t="s">
        <v>1</v>
      </c>
      <c r="C1345" s="120" t="s">
        <v>2</v>
      </c>
      <c r="D1345" s="120" t="s">
        <v>3</v>
      </c>
      <c r="E1345" s="120" t="s">
        <v>4</v>
      </c>
      <c r="F1345" s="128" t="s">
        <v>576</v>
      </c>
      <c r="G1345" s="128" t="s">
        <v>577</v>
      </c>
      <c r="H1345" s="128" t="s">
        <v>578</v>
      </c>
      <c r="I1345" s="122" t="s">
        <v>8</v>
      </c>
      <c r="J1345" s="122" t="s">
        <v>9</v>
      </c>
      <c r="K1345" s="122" t="s">
        <v>10</v>
      </c>
      <c r="L1345" s="122" t="s">
        <v>11</v>
      </c>
      <c r="M1345" s="120" t="s">
        <v>12</v>
      </c>
      <c r="N1345" s="120" t="s">
        <v>13</v>
      </c>
      <c r="O1345" s="120" t="s">
        <v>14</v>
      </c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</row>
    <row r="1346" spans="1:26" ht="14.25" customHeight="1" thickBot="1" x14ac:dyDescent="0.3">
      <c r="A1346" s="130">
        <v>40</v>
      </c>
      <c r="B1346" s="120" t="s">
        <v>15</v>
      </c>
      <c r="C1346" s="119">
        <v>-399.93599999999998</v>
      </c>
      <c r="D1346" s="119">
        <v>0.104</v>
      </c>
      <c r="E1346" s="119">
        <v>7.2999999999999995E-2</v>
      </c>
      <c r="F1346" s="120"/>
      <c r="G1346" s="120"/>
      <c r="H1346" s="120"/>
      <c r="I1346" s="122" t="s">
        <v>800</v>
      </c>
      <c r="J1346" s="122" t="s">
        <v>776</v>
      </c>
      <c r="K1346" s="122" t="s">
        <v>50</v>
      </c>
      <c r="L1346" s="122" t="s">
        <v>17</v>
      </c>
      <c r="M1346" s="120" t="s">
        <v>17</v>
      </c>
      <c r="N1346" s="122" t="s">
        <v>180</v>
      </c>
      <c r="O1346" s="124" t="s">
        <v>434</v>
      </c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</row>
    <row r="1347" spans="1:26" ht="14.25" customHeight="1" thickBot="1" x14ac:dyDescent="0.3">
      <c r="A1347" s="122"/>
      <c r="B1347" s="120" t="s">
        <v>800</v>
      </c>
      <c r="C1347" s="119">
        <v>-193.31299999999999</v>
      </c>
      <c r="D1347" s="119">
        <v>8.4000000000000005E-2</v>
      </c>
      <c r="E1347" s="119">
        <v>5.7000000000000002E-2</v>
      </c>
      <c r="F1347" s="120"/>
      <c r="G1347" s="120"/>
      <c r="H1347" s="120"/>
      <c r="I1347" s="120"/>
      <c r="J1347" s="120"/>
      <c r="K1347" s="120"/>
      <c r="L1347" s="120"/>
      <c r="M1347" s="120"/>
      <c r="N1347" s="120" t="s">
        <v>801</v>
      </c>
      <c r="O1347" s="120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</row>
    <row r="1348" spans="1:26" ht="14.25" customHeight="1" thickBot="1" x14ac:dyDescent="0.3">
      <c r="A1348" s="122"/>
      <c r="B1348" s="120" t="s">
        <v>21</v>
      </c>
      <c r="C1348" s="119">
        <v>-400.03300000000002</v>
      </c>
      <c r="D1348" s="119">
        <v>0.105</v>
      </c>
      <c r="E1348" s="119">
        <v>7.2999999999999995E-2</v>
      </c>
      <c r="F1348" s="120"/>
      <c r="G1348" s="120"/>
      <c r="H1348" s="120"/>
      <c r="I1348" s="120"/>
      <c r="J1348" s="120"/>
      <c r="K1348" s="120"/>
      <c r="L1348" s="120"/>
      <c r="M1348" s="120"/>
      <c r="N1348" s="122" t="s">
        <v>183</v>
      </c>
      <c r="O1348" s="120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</row>
    <row r="1349" spans="1:26" ht="14.25" customHeight="1" thickBot="1" x14ac:dyDescent="0.3">
      <c r="A1349" s="122"/>
      <c r="B1349" s="120" t="s">
        <v>22</v>
      </c>
      <c r="C1349" s="119">
        <v>-593.24800000000005</v>
      </c>
      <c r="D1349" s="119">
        <v>0.188</v>
      </c>
      <c r="E1349" s="119">
        <v>0.129</v>
      </c>
      <c r="F1349" s="121">
        <v>0</v>
      </c>
      <c r="G1349" s="121">
        <v>0</v>
      </c>
      <c r="H1349" s="121">
        <v>0</v>
      </c>
      <c r="I1349" s="120"/>
      <c r="J1349" s="120"/>
      <c r="K1349" s="120"/>
      <c r="L1349" s="120"/>
      <c r="M1349" s="120"/>
      <c r="N1349" s="120"/>
      <c r="O1349" s="120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</row>
    <row r="1350" spans="1:26" ht="14.25" customHeight="1" thickBot="1" x14ac:dyDescent="0.3">
      <c r="A1350" s="122"/>
      <c r="B1350" s="120" t="s">
        <v>23</v>
      </c>
      <c r="C1350" s="119">
        <v>-593.25599999999997</v>
      </c>
      <c r="D1350" s="119">
        <v>0.189</v>
      </c>
      <c r="E1350" s="119">
        <v>0.14799999999999999</v>
      </c>
      <c r="F1350" s="121">
        <v>-5</v>
      </c>
      <c r="G1350" s="121">
        <v>-4.5</v>
      </c>
      <c r="H1350" s="121">
        <v>6.5</v>
      </c>
      <c r="I1350" s="120"/>
      <c r="J1350" s="120"/>
      <c r="K1350" s="120"/>
      <c r="L1350" s="120"/>
      <c r="M1350" s="120"/>
      <c r="N1350" s="120" t="s">
        <v>184</v>
      </c>
      <c r="O1350" s="120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</row>
    <row r="1351" spans="1:26" ht="14.25" customHeight="1" thickBot="1" x14ac:dyDescent="0.3">
      <c r="A1351" s="122"/>
      <c r="B1351" s="120" t="s">
        <v>25</v>
      </c>
      <c r="C1351" s="119">
        <v>-593.22199999999998</v>
      </c>
      <c r="D1351" s="119">
        <v>0.19</v>
      </c>
      <c r="E1351" s="119">
        <v>0.152</v>
      </c>
      <c r="F1351" s="121">
        <v>16.399999999999999</v>
      </c>
      <c r="G1351" s="121">
        <v>17.5</v>
      </c>
      <c r="H1351" s="121">
        <v>30.6</v>
      </c>
      <c r="I1351" s="120"/>
      <c r="J1351" s="120"/>
      <c r="K1351" s="120"/>
      <c r="L1351" s="120"/>
      <c r="M1351" s="120"/>
      <c r="N1351" s="120" t="s">
        <v>185</v>
      </c>
      <c r="O1351" s="120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</row>
    <row r="1352" spans="1:26" ht="14.25" customHeight="1" thickBot="1" x14ac:dyDescent="0.3">
      <c r="A1352" s="122"/>
      <c r="B1352" s="120" t="s">
        <v>27</v>
      </c>
      <c r="C1352" s="119">
        <v>-593.30700000000002</v>
      </c>
      <c r="D1352" s="119">
        <v>0.19500000000000001</v>
      </c>
      <c r="E1352" s="119">
        <v>0.158</v>
      </c>
      <c r="F1352" s="121">
        <v>-36.6</v>
      </c>
      <c r="G1352" s="121">
        <v>-32.6</v>
      </c>
      <c r="H1352" s="121">
        <v>-18.399999999999999</v>
      </c>
      <c r="I1352" s="120"/>
      <c r="J1352" s="120"/>
      <c r="K1352" s="120"/>
      <c r="L1352" s="120"/>
      <c r="M1352" s="120"/>
      <c r="N1352" s="120" t="s">
        <v>186</v>
      </c>
      <c r="O1352" s="120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</row>
    <row r="1353" spans="1:26" ht="14.25" customHeight="1" thickBot="1" x14ac:dyDescent="0.3">
      <c r="A1353" s="122"/>
      <c r="B1353" s="120" t="s">
        <v>29</v>
      </c>
      <c r="C1353" s="119">
        <v>-593.23800000000006</v>
      </c>
      <c r="D1353" s="119">
        <v>0.188</v>
      </c>
      <c r="E1353" s="119">
        <v>0.14899999999999999</v>
      </c>
      <c r="F1353" s="121">
        <v>6.4</v>
      </c>
      <c r="G1353" s="121">
        <v>6.4</v>
      </c>
      <c r="H1353" s="121">
        <v>19.100000000000001</v>
      </c>
      <c r="I1353" s="120"/>
      <c r="J1353" s="120"/>
      <c r="K1353" s="120"/>
      <c r="L1353" s="120"/>
      <c r="M1353" s="120"/>
      <c r="N1353" s="120" t="s">
        <v>187</v>
      </c>
      <c r="O1353" s="120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</row>
    <row r="1354" spans="1:26" ht="14.25" customHeight="1" thickBot="1" x14ac:dyDescent="0.3">
      <c r="A1354" s="122"/>
      <c r="B1354" s="120" t="s">
        <v>31</v>
      </c>
      <c r="C1354" s="119">
        <v>-593.35400000000004</v>
      </c>
      <c r="D1354" s="119">
        <v>0.19</v>
      </c>
      <c r="E1354" s="119">
        <v>0.15</v>
      </c>
      <c r="F1354" s="121">
        <v>-66.2</v>
      </c>
      <c r="G1354" s="121">
        <v>-65.099999999999994</v>
      </c>
      <c r="H1354" s="121">
        <v>-53.2</v>
      </c>
      <c r="I1354" s="120"/>
      <c r="J1354" s="120"/>
      <c r="K1354" s="120"/>
      <c r="L1354" s="120"/>
      <c r="M1354" s="120"/>
      <c r="N1354" s="120" t="s">
        <v>188</v>
      </c>
      <c r="O1354" s="120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</row>
    <row r="1355" spans="1:26" ht="14.25" customHeight="1" thickBot="1" x14ac:dyDescent="0.3">
      <c r="A1355" s="122"/>
      <c r="B1355" s="120" t="s">
        <v>33</v>
      </c>
      <c r="C1355" s="119">
        <v>-593.34500000000003</v>
      </c>
      <c r="D1355" s="119">
        <v>0.189</v>
      </c>
      <c r="E1355" s="119">
        <v>0.13</v>
      </c>
      <c r="F1355" s="121">
        <v>-60.8</v>
      </c>
      <c r="G1355" s="121">
        <v>-60.6</v>
      </c>
      <c r="H1355" s="121">
        <v>-60.6</v>
      </c>
      <c r="I1355" s="120"/>
      <c r="J1355" s="120"/>
      <c r="K1355" s="120"/>
      <c r="L1355" s="120"/>
      <c r="M1355" s="120"/>
      <c r="N1355" s="120"/>
      <c r="O1355" s="120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</row>
    <row r="1356" spans="1:26" ht="14.25" customHeight="1" thickBot="1" x14ac:dyDescent="0.3">
      <c r="A1356" s="120"/>
      <c r="B1356" s="120"/>
      <c r="C1356" s="120"/>
      <c r="D1356" s="120"/>
      <c r="E1356" s="120"/>
      <c r="F1356" s="120"/>
      <c r="G1356" s="120"/>
      <c r="H1356" s="120"/>
      <c r="I1356" s="120"/>
      <c r="J1356" s="120"/>
      <c r="K1356" s="120"/>
      <c r="L1356" s="120"/>
      <c r="M1356" s="120"/>
      <c r="N1356" s="120"/>
      <c r="O1356" s="120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</row>
    <row r="1357" spans="1:26" ht="14.25" customHeight="1" thickBot="1" x14ac:dyDescent="0.3">
      <c r="A1357" s="122" t="s">
        <v>0</v>
      </c>
      <c r="B1357" s="120" t="s">
        <v>1</v>
      </c>
      <c r="C1357" s="120" t="s">
        <v>2</v>
      </c>
      <c r="D1357" s="120" t="s">
        <v>3</v>
      </c>
      <c r="E1357" s="120" t="s">
        <v>4</v>
      </c>
      <c r="F1357" s="128" t="s">
        <v>576</v>
      </c>
      <c r="G1357" s="128" t="s">
        <v>577</v>
      </c>
      <c r="H1357" s="128" t="s">
        <v>578</v>
      </c>
      <c r="I1357" s="122" t="s">
        <v>8</v>
      </c>
      <c r="J1357" s="122" t="s">
        <v>9</v>
      </c>
      <c r="K1357" s="122" t="s">
        <v>10</v>
      </c>
      <c r="L1357" s="122" t="s">
        <v>11</v>
      </c>
      <c r="M1357" s="120" t="s">
        <v>12</v>
      </c>
      <c r="N1357" s="120" t="s">
        <v>13</v>
      </c>
      <c r="O1357" s="120" t="s">
        <v>14</v>
      </c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</row>
    <row r="1358" spans="1:26" ht="14.25" customHeight="1" thickBot="1" x14ac:dyDescent="0.3">
      <c r="A1358" s="130">
        <v>41</v>
      </c>
      <c r="B1358" s="120" t="s">
        <v>15</v>
      </c>
      <c r="C1358" s="119">
        <v>-399.56</v>
      </c>
      <c r="D1358" s="119">
        <v>0.10199999999999999</v>
      </c>
      <c r="E1358" s="119">
        <v>7.0000000000000007E-2</v>
      </c>
      <c r="F1358" s="120"/>
      <c r="G1358" s="120"/>
      <c r="H1358" s="120"/>
      <c r="I1358" s="122" t="s">
        <v>800</v>
      </c>
      <c r="J1358" s="122" t="s">
        <v>591</v>
      </c>
      <c r="K1358" s="122" t="s">
        <v>17</v>
      </c>
      <c r="L1358" s="122" t="s">
        <v>17</v>
      </c>
      <c r="M1358" s="120" t="s">
        <v>17</v>
      </c>
      <c r="N1358" s="122" t="s">
        <v>180</v>
      </c>
      <c r="O1358" s="124" t="s">
        <v>434</v>
      </c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</row>
    <row r="1359" spans="1:26" ht="14.25" customHeight="1" thickBot="1" x14ac:dyDescent="0.3">
      <c r="A1359" s="122"/>
      <c r="B1359" s="120" t="s">
        <v>800</v>
      </c>
      <c r="C1359" s="119">
        <v>-193.10900000000001</v>
      </c>
      <c r="D1359" s="119">
        <v>8.3000000000000004E-2</v>
      </c>
      <c r="E1359" s="119">
        <v>5.6000000000000001E-2</v>
      </c>
      <c r="F1359" s="120"/>
      <c r="G1359" s="120"/>
      <c r="H1359" s="120"/>
      <c r="I1359" s="120"/>
      <c r="J1359" s="120"/>
      <c r="K1359" s="120"/>
      <c r="L1359" s="120"/>
      <c r="M1359" s="120"/>
      <c r="N1359" s="120" t="s">
        <v>802</v>
      </c>
      <c r="O1359" s="120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</row>
    <row r="1360" spans="1:26" ht="14.25" customHeight="1" thickBot="1" x14ac:dyDescent="0.3">
      <c r="A1360" s="122"/>
      <c r="B1360" s="120" t="s">
        <v>21</v>
      </c>
      <c r="C1360" s="119">
        <v>-399.65300000000002</v>
      </c>
      <c r="D1360" s="119">
        <v>0.10299999999999999</v>
      </c>
      <c r="E1360" s="119">
        <v>7.1999999999999995E-2</v>
      </c>
      <c r="F1360" s="120"/>
      <c r="G1360" s="120"/>
      <c r="H1360" s="120"/>
      <c r="I1360" s="120"/>
      <c r="J1360" s="120"/>
      <c r="K1360" s="120"/>
      <c r="L1360" s="120"/>
      <c r="M1360" s="120"/>
      <c r="N1360" s="122" t="s">
        <v>183</v>
      </c>
      <c r="O1360" s="120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</row>
    <row r="1361" spans="1:26" ht="14.25" customHeight="1" thickBot="1" x14ac:dyDescent="0.3">
      <c r="A1361" s="122"/>
      <c r="B1361" s="120" t="s">
        <v>22</v>
      </c>
      <c r="C1361" s="119">
        <v>-592.66899999999998</v>
      </c>
      <c r="D1361" s="119">
        <v>0.185</v>
      </c>
      <c r="E1361" s="119">
        <v>0.126</v>
      </c>
      <c r="F1361" s="121">
        <v>0</v>
      </c>
      <c r="G1361" s="121">
        <v>0</v>
      </c>
      <c r="H1361" s="121">
        <v>0</v>
      </c>
      <c r="I1361" s="120"/>
      <c r="J1361" s="120"/>
      <c r="K1361" s="120"/>
      <c r="L1361" s="120"/>
      <c r="M1361" s="120"/>
      <c r="N1361" s="120"/>
      <c r="O1361" s="120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</row>
    <row r="1362" spans="1:26" ht="14.25" customHeight="1" thickBot="1" x14ac:dyDescent="0.3">
      <c r="A1362" s="122"/>
      <c r="B1362" s="120" t="s">
        <v>23</v>
      </c>
      <c r="C1362" s="119">
        <v>-592.67999999999995</v>
      </c>
      <c r="D1362" s="119">
        <v>0.186</v>
      </c>
      <c r="E1362" s="119">
        <v>0.14599999999999999</v>
      </c>
      <c r="F1362" s="121">
        <v>-6.6</v>
      </c>
      <c r="G1362" s="121">
        <v>-5.8</v>
      </c>
      <c r="H1362" s="121">
        <v>6</v>
      </c>
      <c r="I1362" s="120"/>
      <c r="J1362" s="120"/>
      <c r="K1362" s="120"/>
      <c r="L1362" s="120"/>
      <c r="M1362" s="120"/>
      <c r="N1362" s="124" t="s">
        <v>803</v>
      </c>
      <c r="O1362" s="120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</row>
    <row r="1363" spans="1:26" ht="14.25" customHeight="1" thickBot="1" x14ac:dyDescent="0.3">
      <c r="A1363" s="122"/>
      <c r="B1363" s="120" t="s">
        <v>25</v>
      </c>
      <c r="C1363" s="119">
        <v>-592.65499999999997</v>
      </c>
      <c r="D1363" s="119">
        <v>0.187</v>
      </c>
      <c r="E1363" s="119">
        <v>0.14799999999999999</v>
      </c>
      <c r="F1363" s="121">
        <v>8.6999999999999993</v>
      </c>
      <c r="G1363" s="121">
        <v>9.8000000000000007</v>
      </c>
      <c r="H1363" s="121">
        <v>22.7</v>
      </c>
      <c r="I1363" s="120"/>
      <c r="J1363" s="120"/>
      <c r="K1363" s="120"/>
      <c r="L1363" s="120"/>
      <c r="M1363" s="120"/>
      <c r="N1363" s="120" t="s">
        <v>185</v>
      </c>
      <c r="O1363" s="120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</row>
    <row r="1364" spans="1:26" ht="14.25" customHeight="1" thickBot="1" x14ac:dyDescent="0.3">
      <c r="A1364" s="122"/>
      <c r="B1364" s="120" t="s">
        <v>27</v>
      </c>
      <c r="C1364" s="119">
        <v>-592.72299999999996</v>
      </c>
      <c r="D1364" s="119">
        <v>0.192</v>
      </c>
      <c r="E1364" s="119">
        <v>0.155</v>
      </c>
      <c r="F1364" s="121">
        <v>-33.799999999999997</v>
      </c>
      <c r="G1364" s="121">
        <v>-29.8</v>
      </c>
      <c r="H1364" s="121">
        <v>-15.6</v>
      </c>
      <c r="I1364" s="120"/>
      <c r="J1364" s="120"/>
      <c r="K1364" s="120"/>
      <c r="L1364" s="120"/>
      <c r="M1364" s="120"/>
      <c r="N1364" s="120" t="s">
        <v>804</v>
      </c>
      <c r="O1364" s="120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</row>
    <row r="1365" spans="1:26" ht="14.25" customHeight="1" thickBot="1" x14ac:dyDescent="0.3">
      <c r="A1365" s="122"/>
      <c r="B1365" s="120" t="s">
        <v>29</v>
      </c>
      <c r="C1365" s="119">
        <v>-592.66399999999999</v>
      </c>
      <c r="D1365" s="119">
        <v>0.186</v>
      </c>
      <c r="E1365" s="119">
        <v>0.14699999999999999</v>
      </c>
      <c r="F1365" s="121">
        <v>3.4</v>
      </c>
      <c r="G1365" s="121">
        <v>4</v>
      </c>
      <c r="H1365" s="121">
        <v>16.8</v>
      </c>
      <c r="I1365" s="120"/>
      <c r="J1365" s="120"/>
      <c r="K1365" s="120"/>
      <c r="L1365" s="120"/>
      <c r="M1365" s="120"/>
      <c r="N1365" s="120" t="s">
        <v>187</v>
      </c>
      <c r="O1365" s="120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</row>
    <row r="1366" spans="1:26" ht="14.25" customHeight="1" thickBot="1" x14ac:dyDescent="0.3">
      <c r="A1366" s="122"/>
      <c r="B1366" s="120" t="s">
        <v>31</v>
      </c>
      <c r="C1366" s="119">
        <v>-592.77200000000005</v>
      </c>
      <c r="D1366" s="119">
        <v>0.187</v>
      </c>
      <c r="E1366" s="119">
        <v>0.14699999999999999</v>
      </c>
      <c r="F1366" s="121">
        <v>-64.3</v>
      </c>
      <c r="G1366" s="121">
        <v>-63</v>
      </c>
      <c r="H1366" s="121">
        <v>-51.4</v>
      </c>
      <c r="I1366" s="120"/>
      <c r="J1366" s="120"/>
      <c r="K1366" s="120"/>
      <c r="L1366" s="120"/>
      <c r="M1366" s="120"/>
      <c r="N1366" s="124" t="s">
        <v>803</v>
      </c>
      <c r="O1366" s="120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</row>
    <row r="1367" spans="1:26" ht="14.25" customHeight="1" thickBot="1" x14ac:dyDescent="0.3">
      <c r="A1367" s="122"/>
      <c r="B1367" s="120" t="s">
        <v>33</v>
      </c>
      <c r="C1367" s="119">
        <v>-592.76199999999994</v>
      </c>
      <c r="D1367" s="119">
        <v>0.186</v>
      </c>
      <c r="E1367" s="119">
        <v>0.127</v>
      </c>
      <c r="F1367" s="121">
        <v>-58.2</v>
      </c>
      <c r="G1367" s="121">
        <v>-57.6</v>
      </c>
      <c r="H1367" s="121">
        <v>-57.3</v>
      </c>
      <c r="I1367" s="120"/>
      <c r="J1367" s="120"/>
      <c r="K1367" s="120"/>
      <c r="L1367" s="120"/>
      <c r="M1367" s="120"/>
      <c r="N1367" s="120"/>
      <c r="O1367" s="120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</row>
    <row r="1368" spans="1:26" ht="14.25" customHeight="1" thickBot="1" x14ac:dyDescent="0.3">
      <c r="A1368" s="120"/>
      <c r="B1368" s="120"/>
      <c r="C1368" s="120"/>
      <c r="D1368" s="120"/>
      <c r="E1368" s="120"/>
      <c r="F1368" s="120"/>
      <c r="G1368" s="120"/>
      <c r="H1368" s="120"/>
      <c r="I1368" s="120"/>
      <c r="J1368" s="120"/>
      <c r="K1368" s="120"/>
      <c r="L1368" s="120"/>
      <c r="M1368" s="120"/>
      <c r="N1368" s="120"/>
      <c r="O1368" s="120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</row>
    <row r="1369" spans="1:26" ht="14.25" customHeight="1" thickBot="1" x14ac:dyDescent="0.3">
      <c r="A1369" s="122" t="s">
        <v>0</v>
      </c>
      <c r="B1369" s="120" t="s">
        <v>1</v>
      </c>
      <c r="C1369" s="120" t="s">
        <v>2</v>
      </c>
      <c r="D1369" s="120" t="s">
        <v>3</v>
      </c>
      <c r="E1369" s="120" t="s">
        <v>4</v>
      </c>
      <c r="F1369" s="128" t="s">
        <v>576</v>
      </c>
      <c r="G1369" s="128" t="s">
        <v>577</v>
      </c>
      <c r="H1369" s="128" t="s">
        <v>578</v>
      </c>
      <c r="I1369" s="122" t="s">
        <v>8</v>
      </c>
      <c r="J1369" s="122" t="s">
        <v>9</v>
      </c>
      <c r="K1369" s="122" t="s">
        <v>10</v>
      </c>
      <c r="L1369" s="122" t="s">
        <v>11</v>
      </c>
      <c r="M1369" s="120" t="s">
        <v>12</v>
      </c>
      <c r="N1369" s="120" t="s">
        <v>13</v>
      </c>
      <c r="O1369" s="120" t="s">
        <v>14</v>
      </c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</row>
    <row r="1370" spans="1:26" ht="14.25" customHeight="1" thickBot="1" x14ac:dyDescent="0.3">
      <c r="A1370" s="130">
        <v>42</v>
      </c>
      <c r="B1370" s="120" t="s">
        <v>15</v>
      </c>
      <c r="C1370" s="119">
        <v>-399.32299999999998</v>
      </c>
      <c r="D1370" s="119">
        <v>0.104</v>
      </c>
      <c r="E1370" s="119">
        <v>7.1999999999999995E-2</v>
      </c>
      <c r="F1370" s="120"/>
      <c r="G1370" s="120"/>
      <c r="H1370" s="120"/>
      <c r="I1370" s="122" t="s">
        <v>805</v>
      </c>
      <c r="J1370" s="122" t="s">
        <v>779</v>
      </c>
      <c r="K1370" s="122" t="s">
        <v>17</v>
      </c>
      <c r="L1370" s="122" t="s">
        <v>17</v>
      </c>
      <c r="M1370" s="120" t="s">
        <v>17</v>
      </c>
      <c r="N1370" s="122" t="s">
        <v>180</v>
      </c>
      <c r="O1370" s="124" t="s">
        <v>434</v>
      </c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</row>
    <row r="1371" spans="1:26" ht="14.25" customHeight="1" thickBot="1" x14ac:dyDescent="0.3">
      <c r="A1371" s="122"/>
      <c r="B1371" s="120" t="s">
        <v>805</v>
      </c>
      <c r="C1371" s="119">
        <v>-515.923</v>
      </c>
      <c r="D1371" s="119">
        <v>8.3000000000000004E-2</v>
      </c>
      <c r="E1371" s="119">
        <v>5.5E-2</v>
      </c>
      <c r="F1371" s="120"/>
      <c r="G1371" s="120"/>
      <c r="H1371" s="120"/>
      <c r="I1371" s="120"/>
      <c r="J1371" s="120"/>
      <c r="K1371" s="120"/>
      <c r="L1371" s="120"/>
      <c r="M1371" s="120"/>
      <c r="N1371" s="120" t="s">
        <v>806</v>
      </c>
      <c r="O1371" s="120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</row>
    <row r="1372" spans="1:26" ht="14.25" customHeight="1" thickBot="1" x14ac:dyDescent="0.3">
      <c r="A1372" s="122"/>
      <c r="B1372" s="120" t="s">
        <v>807</v>
      </c>
      <c r="C1372" s="119">
        <v>-192.99199999999999</v>
      </c>
      <c r="D1372" s="119">
        <v>8.5000000000000006E-2</v>
      </c>
      <c r="E1372" s="119">
        <v>5.8000000000000003E-2</v>
      </c>
      <c r="F1372" s="120"/>
      <c r="G1372" s="120"/>
      <c r="H1372" s="120"/>
      <c r="I1372" s="120"/>
      <c r="J1372" s="120"/>
      <c r="K1372" s="120"/>
      <c r="L1372" s="120"/>
      <c r="M1372" s="120"/>
      <c r="N1372" s="120" t="s">
        <v>801</v>
      </c>
      <c r="O1372" s="120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</row>
    <row r="1373" spans="1:26" ht="14.25" customHeight="1" thickBot="1" x14ac:dyDescent="0.3">
      <c r="A1373" s="122"/>
      <c r="B1373" s="120" t="s">
        <v>21</v>
      </c>
      <c r="C1373" s="119">
        <v>-722.35</v>
      </c>
      <c r="D1373" s="119">
        <v>0.10199999999999999</v>
      </c>
      <c r="E1373" s="119">
        <v>6.9000000000000006E-2</v>
      </c>
      <c r="F1373" s="120"/>
      <c r="G1373" s="120"/>
      <c r="H1373" s="120"/>
      <c r="I1373" s="120"/>
      <c r="J1373" s="120"/>
      <c r="K1373" s="120"/>
      <c r="L1373" s="120"/>
      <c r="M1373" s="120"/>
      <c r="N1373" s="131" t="s">
        <v>808</v>
      </c>
      <c r="O1373" s="120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</row>
    <row r="1374" spans="1:26" ht="14.25" customHeight="1" thickBot="1" x14ac:dyDescent="0.3">
      <c r="A1374" s="122"/>
      <c r="B1374" s="120" t="s">
        <v>22</v>
      </c>
      <c r="C1374" s="119">
        <v>-915.24599999999998</v>
      </c>
      <c r="D1374" s="119">
        <v>0.186</v>
      </c>
      <c r="E1374" s="119">
        <v>0.126</v>
      </c>
      <c r="F1374" s="121">
        <v>0</v>
      </c>
      <c r="G1374" s="121">
        <v>0</v>
      </c>
      <c r="H1374" s="121">
        <v>0</v>
      </c>
      <c r="I1374" s="120"/>
      <c r="J1374" s="120"/>
      <c r="K1374" s="120"/>
      <c r="L1374" s="120"/>
      <c r="M1374" s="120"/>
      <c r="N1374" s="120"/>
      <c r="O1374" s="120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</row>
    <row r="1375" spans="1:26" ht="14.25" customHeight="1" thickBot="1" x14ac:dyDescent="0.3">
      <c r="A1375" s="122"/>
      <c r="B1375" s="120" t="s">
        <v>23</v>
      </c>
      <c r="C1375" s="119">
        <v>-915.26099999999997</v>
      </c>
      <c r="D1375" s="119">
        <v>0.188</v>
      </c>
      <c r="E1375" s="119">
        <v>0.14599999999999999</v>
      </c>
      <c r="F1375" s="121">
        <v>-9.1</v>
      </c>
      <c r="G1375" s="121">
        <v>-8.1999999999999993</v>
      </c>
      <c r="H1375" s="121">
        <v>3.3</v>
      </c>
      <c r="I1375" s="120"/>
      <c r="J1375" s="120"/>
      <c r="K1375" s="120"/>
      <c r="L1375" s="120"/>
      <c r="M1375" s="120"/>
      <c r="N1375" s="120" t="s">
        <v>184</v>
      </c>
      <c r="O1375" s="120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</row>
    <row r="1376" spans="1:26" ht="14.25" customHeight="1" thickBot="1" x14ac:dyDescent="0.3">
      <c r="A1376" s="122"/>
      <c r="B1376" s="120" t="s">
        <v>25</v>
      </c>
      <c r="C1376" s="119">
        <v>-915.25099999999998</v>
      </c>
      <c r="D1376" s="119">
        <v>0.188</v>
      </c>
      <c r="E1376" s="119">
        <v>0.14799999999999999</v>
      </c>
      <c r="F1376" s="121">
        <v>-3.3</v>
      </c>
      <c r="G1376" s="121">
        <v>-2.2999999999999998</v>
      </c>
      <c r="H1376" s="121">
        <v>10.3</v>
      </c>
      <c r="I1376" s="120"/>
      <c r="J1376" s="120"/>
      <c r="K1376" s="120"/>
      <c r="L1376" s="120"/>
      <c r="M1376" s="120"/>
      <c r="N1376" s="120" t="s">
        <v>185</v>
      </c>
      <c r="O1376" s="120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</row>
    <row r="1377" spans="1:26" ht="14.25" customHeight="1" thickBot="1" x14ac:dyDescent="0.3">
      <c r="A1377" s="122"/>
      <c r="B1377" s="120" t="s">
        <v>27</v>
      </c>
      <c r="C1377" s="119">
        <v>-915.30899999999997</v>
      </c>
      <c r="D1377" s="119">
        <v>0.192</v>
      </c>
      <c r="E1377" s="119">
        <v>0.154</v>
      </c>
      <c r="F1377" s="121">
        <v>-39.200000000000003</v>
      </c>
      <c r="G1377" s="121">
        <v>-35.9</v>
      </c>
      <c r="H1377" s="121">
        <v>-21.7</v>
      </c>
      <c r="I1377" s="120"/>
      <c r="J1377" s="120"/>
      <c r="K1377" s="120"/>
      <c r="L1377" s="120"/>
      <c r="M1377" s="120"/>
      <c r="N1377" s="120" t="s">
        <v>186</v>
      </c>
      <c r="O1377" s="120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</row>
    <row r="1378" spans="1:26" ht="14.25" customHeight="1" thickBot="1" x14ac:dyDescent="0.3">
      <c r="A1378" s="122"/>
      <c r="B1378" s="120" t="s">
        <v>29</v>
      </c>
      <c r="C1378" s="119">
        <v>-915.25300000000004</v>
      </c>
      <c r="D1378" s="119">
        <v>0.186</v>
      </c>
      <c r="E1378" s="119">
        <v>0.14599999999999999</v>
      </c>
      <c r="F1378" s="121">
        <v>-4.4000000000000004</v>
      </c>
      <c r="G1378" s="121">
        <v>-4.8</v>
      </c>
      <c r="H1378" s="121">
        <v>7.6</v>
      </c>
      <c r="I1378" s="120"/>
      <c r="J1378" s="120"/>
      <c r="K1378" s="120"/>
      <c r="L1378" s="120"/>
      <c r="M1378" s="120"/>
      <c r="N1378" s="120" t="s">
        <v>187</v>
      </c>
      <c r="O1378" s="120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</row>
    <row r="1379" spans="1:26" ht="14.25" customHeight="1" thickBot="1" x14ac:dyDescent="0.3">
      <c r="A1379" s="122"/>
      <c r="B1379" s="120" t="s">
        <v>31</v>
      </c>
      <c r="C1379" s="119">
        <v>-915.35400000000004</v>
      </c>
      <c r="D1379" s="119">
        <v>0.188</v>
      </c>
      <c r="E1379" s="119">
        <v>0.14699999999999999</v>
      </c>
      <c r="F1379" s="121">
        <v>-67.5</v>
      </c>
      <c r="G1379" s="121">
        <v>-66.400000000000006</v>
      </c>
      <c r="H1379" s="121">
        <v>-54.9</v>
      </c>
      <c r="I1379" s="120"/>
      <c r="J1379" s="120"/>
      <c r="K1379" s="120"/>
      <c r="L1379" s="120"/>
      <c r="M1379" s="120"/>
      <c r="N1379" s="120" t="s">
        <v>188</v>
      </c>
      <c r="O1379" s="120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</row>
    <row r="1380" spans="1:26" ht="14.25" customHeight="1" thickBot="1" x14ac:dyDescent="0.3">
      <c r="A1380" s="122"/>
      <c r="B1380" s="120" t="s">
        <v>33</v>
      </c>
      <c r="C1380" s="119">
        <v>-915.34199999999998</v>
      </c>
      <c r="D1380" s="119">
        <v>0.187</v>
      </c>
      <c r="E1380" s="119">
        <v>0.127</v>
      </c>
      <c r="F1380" s="121">
        <v>-60.4</v>
      </c>
      <c r="G1380" s="121">
        <v>-60.1</v>
      </c>
      <c r="H1380" s="121">
        <v>-60.1</v>
      </c>
      <c r="I1380" s="120"/>
      <c r="J1380" s="120"/>
      <c r="K1380" s="120"/>
      <c r="L1380" s="120"/>
      <c r="M1380" s="120"/>
      <c r="N1380" s="120"/>
      <c r="O1380" s="120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</row>
    <row r="1381" spans="1:26" ht="14.25" customHeight="1" thickBot="1" x14ac:dyDescent="0.3">
      <c r="A1381" s="122" t="s">
        <v>0</v>
      </c>
      <c r="B1381" s="120" t="s">
        <v>1</v>
      </c>
      <c r="C1381" s="120" t="s">
        <v>2</v>
      </c>
      <c r="D1381" s="120" t="s">
        <v>3</v>
      </c>
      <c r="E1381" s="120" t="s">
        <v>4</v>
      </c>
      <c r="F1381" s="128" t="s">
        <v>576</v>
      </c>
      <c r="G1381" s="128" t="s">
        <v>577</v>
      </c>
      <c r="H1381" s="128" t="s">
        <v>578</v>
      </c>
      <c r="I1381" s="122" t="s">
        <v>8</v>
      </c>
      <c r="J1381" s="122" t="s">
        <v>9</v>
      </c>
      <c r="K1381" s="122" t="s">
        <v>10</v>
      </c>
      <c r="L1381" s="122" t="s">
        <v>11</v>
      </c>
      <c r="M1381" s="120" t="s">
        <v>12</v>
      </c>
      <c r="N1381" s="120" t="s">
        <v>13</v>
      </c>
      <c r="O1381" s="120" t="s">
        <v>14</v>
      </c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</row>
    <row r="1382" spans="1:26" ht="14.25" customHeight="1" thickBot="1" x14ac:dyDescent="0.3">
      <c r="A1382" s="130">
        <v>43</v>
      </c>
      <c r="B1382" s="120" t="s">
        <v>15</v>
      </c>
      <c r="C1382" s="119">
        <v>-399.93599999999998</v>
      </c>
      <c r="D1382" s="119">
        <v>0.104</v>
      </c>
      <c r="E1382" s="119">
        <v>7.2999999999999995E-2</v>
      </c>
      <c r="F1382" s="120"/>
      <c r="G1382" s="120"/>
      <c r="H1382" s="120"/>
      <c r="I1382" s="122" t="s">
        <v>805</v>
      </c>
      <c r="J1382" s="122" t="s">
        <v>776</v>
      </c>
      <c r="K1382" s="122" t="s">
        <v>50</v>
      </c>
      <c r="L1382" s="122" t="s">
        <v>17</v>
      </c>
      <c r="M1382" s="120" t="s">
        <v>17</v>
      </c>
      <c r="N1382" s="122" t="s">
        <v>180</v>
      </c>
      <c r="O1382" s="124" t="s">
        <v>434</v>
      </c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</row>
    <row r="1383" spans="1:26" ht="14.25" customHeight="1" thickBot="1" x14ac:dyDescent="0.3">
      <c r="A1383" s="122"/>
      <c r="B1383" s="120" t="s">
        <v>805</v>
      </c>
      <c r="C1383" s="119">
        <v>-516.24300000000005</v>
      </c>
      <c r="D1383" s="119">
        <v>8.2000000000000003E-2</v>
      </c>
      <c r="E1383" s="119">
        <v>5.3999999999999999E-2</v>
      </c>
      <c r="F1383" s="120"/>
      <c r="G1383" s="120"/>
      <c r="H1383" s="120"/>
      <c r="I1383" s="120"/>
      <c r="J1383" s="120"/>
      <c r="K1383" s="120"/>
      <c r="L1383" s="120"/>
      <c r="M1383" s="120"/>
      <c r="N1383" s="120" t="s">
        <v>806</v>
      </c>
      <c r="O1383" s="120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</row>
    <row r="1384" spans="1:26" ht="14.25" customHeight="1" thickBot="1" x14ac:dyDescent="0.3">
      <c r="A1384" s="122"/>
      <c r="B1384" s="120" t="s">
        <v>807</v>
      </c>
      <c r="C1384" s="119">
        <v>-193.31299999999999</v>
      </c>
      <c r="D1384" s="119">
        <v>8.4000000000000005E-2</v>
      </c>
      <c r="E1384" s="119">
        <v>5.7000000000000002E-2</v>
      </c>
      <c r="F1384" s="120"/>
      <c r="G1384" s="120"/>
      <c r="H1384" s="120"/>
      <c r="I1384" s="120"/>
      <c r="J1384" s="120"/>
      <c r="K1384" s="120"/>
      <c r="L1384" s="120"/>
      <c r="M1384" s="120"/>
      <c r="N1384" s="120" t="s">
        <v>801</v>
      </c>
      <c r="O1384" s="120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</row>
    <row r="1385" spans="1:26" ht="14.25" customHeight="1" thickBot="1" x14ac:dyDescent="0.3">
      <c r="A1385" s="122"/>
      <c r="B1385" s="120" t="s">
        <v>21</v>
      </c>
      <c r="C1385" s="119">
        <v>-722.96600000000001</v>
      </c>
      <c r="D1385" s="119">
        <v>0.10199999999999999</v>
      </c>
      <c r="E1385" s="119">
        <v>7.0000000000000007E-2</v>
      </c>
      <c r="F1385" s="120"/>
      <c r="G1385" s="120"/>
      <c r="H1385" s="120"/>
      <c r="I1385" s="120"/>
      <c r="J1385" s="120"/>
      <c r="K1385" s="120"/>
      <c r="L1385" s="120"/>
      <c r="M1385" s="120"/>
      <c r="N1385" s="131" t="s">
        <v>808</v>
      </c>
      <c r="O1385" s="120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</row>
    <row r="1386" spans="1:26" ht="14.25" customHeight="1" thickBot="1" x14ac:dyDescent="0.3">
      <c r="A1386" s="122"/>
      <c r="B1386" s="120" t="s">
        <v>22</v>
      </c>
      <c r="C1386" s="119">
        <v>-916.17899999999997</v>
      </c>
      <c r="D1386" s="119">
        <v>0.187</v>
      </c>
      <c r="E1386" s="119">
        <v>0.127</v>
      </c>
      <c r="F1386" s="121">
        <v>0</v>
      </c>
      <c r="G1386" s="121">
        <v>0</v>
      </c>
      <c r="H1386" s="121">
        <v>0</v>
      </c>
      <c r="I1386" s="120"/>
      <c r="J1386" s="120"/>
      <c r="K1386" s="120"/>
      <c r="L1386" s="120"/>
      <c r="M1386" s="120"/>
      <c r="N1386" s="120"/>
      <c r="O1386" s="120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</row>
    <row r="1387" spans="1:26" ht="14.25" customHeight="1" thickBot="1" x14ac:dyDescent="0.3">
      <c r="A1387" s="122"/>
      <c r="B1387" s="120" t="s">
        <v>23</v>
      </c>
      <c r="C1387" s="119">
        <v>-916.18700000000001</v>
      </c>
      <c r="D1387" s="119">
        <v>0.188</v>
      </c>
      <c r="E1387" s="119">
        <v>0.14699999999999999</v>
      </c>
      <c r="F1387" s="121">
        <v>-5.3</v>
      </c>
      <c r="G1387" s="121">
        <v>-4.5999999999999996</v>
      </c>
      <c r="H1387" s="121">
        <v>7</v>
      </c>
      <c r="I1387" s="120"/>
      <c r="J1387" s="120"/>
      <c r="K1387" s="120"/>
      <c r="L1387" s="120"/>
      <c r="M1387" s="120"/>
      <c r="N1387" s="120" t="s">
        <v>184</v>
      </c>
      <c r="O1387" s="120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</row>
    <row r="1388" spans="1:26" ht="14.25" customHeight="1" thickBot="1" x14ac:dyDescent="0.3">
      <c r="A1388" s="122"/>
      <c r="B1388" s="120" t="s">
        <v>25</v>
      </c>
      <c r="C1388" s="119">
        <v>-916.16899999999998</v>
      </c>
      <c r="D1388" s="119">
        <v>0.188</v>
      </c>
      <c r="E1388" s="119">
        <v>0.14899999999999999</v>
      </c>
      <c r="F1388" s="121">
        <v>5.9</v>
      </c>
      <c r="G1388" s="121">
        <v>6.7</v>
      </c>
      <c r="H1388" s="121">
        <v>19.7</v>
      </c>
      <c r="I1388" s="120"/>
      <c r="J1388" s="120"/>
      <c r="K1388" s="120"/>
      <c r="L1388" s="120"/>
      <c r="M1388" s="120"/>
      <c r="N1388" s="120" t="s">
        <v>185</v>
      </c>
      <c r="O1388" s="120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</row>
    <row r="1389" spans="1:26" ht="14.25" customHeight="1" thickBot="1" x14ac:dyDescent="0.3">
      <c r="A1389" s="122"/>
      <c r="B1389" s="120" t="s">
        <v>27</v>
      </c>
      <c r="C1389" s="119">
        <v>-916.255</v>
      </c>
      <c r="D1389" s="119">
        <v>0.192</v>
      </c>
      <c r="E1389" s="119">
        <v>0.155</v>
      </c>
      <c r="F1389" s="121">
        <v>-47.8</v>
      </c>
      <c r="G1389" s="121">
        <v>-44.4</v>
      </c>
      <c r="H1389" s="121">
        <v>-30.3</v>
      </c>
      <c r="I1389" s="120"/>
      <c r="J1389" s="120"/>
      <c r="K1389" s="120"/>
      <c r="L1389" s="120"/>
      <c r="M1389" s="120"/>
      <c r="N1389" s="120" t="s">
        <v>186</v>
      </c>
      <c r="O1389" s="120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</row>
    <row r="1390" spans="1:26" ht="14.25" customHeight="1" thickBot="1" x14ac:dyDescent="0.3">
      <c r="A1390" s="122"/>
      <c r="B1390" s="120" t="s">
        <v>29</v>
      </c>
      <c r="C1390" s="119">
        <v>-916.18200000000002</v>
      </c>
      <c r="D1390" s="119">
        <v>0.186</v>
      </c>
      <c r="E1390" s="119">
        <v>0.14699999999999999</v>
      </c>
      <c r="F1390" s="121">
        <v>-2.2000000000000002</v>
      </c>
      <c r="G1390" s="121">
        <v>-2.5</v>
      </c>
      <c r="H1390" s="121">
        <v>10</v>
      </c>
      <c r="I1390" s="120"/>
      <c r="J1390" s="120"/>
      <c r="K1390" s="120"/>
      <c r="L1390" s="120"/>
      <c r="M1390" s="120"/>
      <c r="N1390" s="120" t="s">
        <v>187</v>
      </c>
      <c r="O1390" s="120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</row>
    <row r="1391" spans="1:26" ht="14.25" customHeight="1" thickBot="1" x14ac:dyDescent="0.3">
      <c r="A1391" s="122"/>
      <c r="B1391" s="120" t="s">
        <v>31</v>
      </c>
      <c r="C1391" s="119">
        <v>-916.28700000000003</v>
      </c>
      <c r="D1391" s="119">
        <v>0.188</v>
      </c>
      <c r="E1391" s="119">
        <v>0.14599999999999999</v>
      </c>
      <c r="F1391" s="121">
        <v>-67.599999999999994</v>
      </c>
      <c r="G1391" s="121">
        <v>-67.099999999999994</v>
      </c>
      <c r="H1391" s="121">
        <v>-62.6</v>
      </c>
      <c r="I1391" s="120"/>
      <c r="J1391" s="120"/>
      <c r="K1391" s="120"/>
      <c r="L1391" s="120"/>
      <c r="M1391" s="120"/>
      <c r="N1391" s="120" t="s">
        <v>188</v>
      </c>
      <c r="O1391" s="120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</row>
    <row r="1392" spans="1:26" ht="14.25" customHeight="1" thickBot="1" x14ac:dyDescent="0.3">
      <c r="A1392" s="122"/>
      <c r="B1392" s="120" t="s">
        <v>33</v>
      </c>
      <c r="C1392" s="119">
        <v>-916.279</v>
      </c>
      <c r="D1392" s="119">
        <v>0.186</v>
      </c>
      <c r="E1392" s="119">
        <v>0.126</v>
      </c>
      <c r="F1392" s="121">
        <v>-62.7</v>
      </c>
      <c r="G1392" s="121">
        <v>-62.9</v>
      </c>
      <c r="H1392" s="121">
        <v>-63.2</v>
      </c>
      <c r="I1392" s="120"/>
      <c r="J1392" s="120"/>
      <c r="K1392" s="120"/>
      <c r="L1392" s="120"/>
      <c r="M1392" s="120"/>
      <c r="N1392" s="120"/>
      <c r="O1392" s="120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</row>
    <row r="1393" spans="1:26" ht="14.25" customHeight="1" thickBot="1" x14ac:dyDescent="0.3">
      <c r="A1393" s="122" t="s">
        <v>0</v>
      </c>
      <c r="B1393" s="120" t="s">
        <v>1</v>
      </c>
      <c r="C1393" s="120" t="s">
        <v>2</v>
      </c>
      <c r="D1393" s="120" t="s">
        <v>3</v>
      </c>
      <c r="E1393" s="120" t="s">
        <v>4</v>
      </c>
      <c r="F1393" s="128" t="s">
        <v>576</v>
      </c>
      <c r="G1393" s="128" t="s">
        <v>577</v>
      </c>
      <c r="H1393" s="128" t="s">
        <v>578</v>
      </c>
      <c r="I1393" s="122" t="s">
        <v>8</v>
      </c>
      <c r="J1393" s="122" t="s">
        <v>9</v>
      </c>
      <c r="K1393" s="122" t="s">
        <v>10</v>
      </c>
      <c r="L1393" s="122" t="s">
        <v>11</v>
      </c>
      <c r="M1393" s="120" t="s">
        <v>12</v>
      </c>
      <c r="N1393" s="120" t="s">
        <v>13</v>
      </c>
      <c r="O1393" s="120" t="s">
        <v>14</v>
      </c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</row>
    <row r="1394" spans="1:26" ht="14.25" customHeight="1" thickBot="1" x14ac:dyDescent="0.3">
      <c r="A1394" s="130">
        <v>44</v>
      </c>
      <c r="B1394" s="120" t="s">
        <v>15</v>
      </c>
      <c r="C1394" s="119">
        <v>-399.56</v>
      </c>
      <c r="D1394" s="119">
        <v>0.10199999999999999</v>
      </c>
      <c r="E1394" s="119">
        <v>7.0000000000000007E-2</v>
      </c>
      <c r="F1394" s="120"/>
      <c r="G1394" s="120"/>
      <c r="H1394" s="120"/>
      <c r="I1394" s="122" t="s">
        <v>805</v>
      </c>
      <c r="J1394" s="122" t="s">
        <v>591</v>
      </c>
      <c r="K1394" s="122" t="s">
        <v>17</v>
      </c>
      <c r="L1394" s="122" t="s">
        <v>17</v>
      </c>
      <c r="M1394" s="120" t="s">
        <v>17</v>
      </c>
      <c r="N1394" s="122" t="s">
        <v>180</v>
      </c>
      <c r="O1394" s="124" t="s">
        <v>434</v>
      </c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</row>
    <row r="1395" spans="1:26" ht="14.25" customHeight="1" thickBot="1" x14ac:dyDescent="0.3">
      <c r="A1395" s="122"/>
      <c r="B1395" s="120" t="s">
        <v>805</v>
      </c>
      <c r="C1395" s="119">
        <v>-516.04600000000005</v>
      </c>
      <c r="D1395" s="119">
        <v>8.1000000000000003E-2</v>
      </c>
      <c r="E1395" s="119">
        <v>5.1999999999999998E-2</v>
      </c>
      <c r="F1395" s="120"/>
      <c r="G1395" s="120"/>
      <c r="H1395" s="120"/>
      <c r="I1395" s="120"/>
      <c r="J1395" s="120"/>
      <c r="K1395" s="120"/>
      <c r="L1395" s="120"/>
      <c r="M1395" s="120"/>
      <c r="N1395" s="120" t="s">
        <v>806</v>
      </c>
      <c r="O1395" s="120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</row>
    <row r="1396" spans="1:26" ht="14.25" customHeight="1" thickBot="1" x14ac:dyDescent="0.3">
      <c r="A1396" s="122"/>
      <c r="B1396" s="120" t="s">
        <v>807</v>
      </c>
      <c r="C1396" s="119">
        <v>-193.10900000000001</v>
      </c>
      <c r="D1396" s="119">
        <v>8.3000000000000004E-2</v>
      </c>
      <c r="E1396" s="119">
        <v>5.6000000000000001E-2</v>
      </c>
      <c r="F1396" s="120"/>
      <c r="G1396" s="120"/>
      <c r="H1396" s="120"/>
      <c r="I1396" s="120"/>
      <c r="J1396" s="120"/>
      <c r="K1396" s="120"/>
      <c r="L1396" s="120"/>
      <c r="M1396" s="120"/>
      <c r="N1396" s="120" t="s">
        <v>802</v>
      </c>
      <c r="O1396" s="120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</row>
    <row r="1397" spans="1:26" ht="14.25" customHeight="1" thickBot="1" x14ac:dyDescent="0.3">
      <c r="A1397" s="122"/>
      <c r="B1397" s="120" t="s">
        <v>21</v>
      </c>
      <c r="C1397" s="119">
        <v>-722.59500000000003</v>
      </c>
      <c r="D1397" s="119">
        <v>0.10100000000000001</v>
      </c>
      <c r="E1397" s="119">
        <v>6.8000000000000005E-2</v>
      </c>
      <c r="F1397" s="120"/>
      <c r="G1397" s="120"/>
      <c r="H1397" s="120"/>
      <c r="I1397" s="120"/>
      <c r="J1397" s="120"/>
      <c r="K1397" s="120"/>
      <c r="L1397" s="120"/>
      <c r="M1397" s="120"/>
      <c r="N1397" s="131" t="s">
        <v>808</v>
      </c>
      <c r="O1397" s="120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</row>
    <row r="1398" spans="1:26" ht="14.25" customHeight="1" thickBot="1" x14ac:dyDescent="0.3">
      <c r="A1398" s="122"/>
      <c r="B1398" s="120" t="s">
        <v>22</v>
      </c>
      <c r="C1398" s="119">
        <v>-915.60599999999999</v>
      </c>
      <c r="D1398" s="119">
        <v>0.184</v>
      </c>
      <c r="E1398" s="119">
        <v>0.123</v>
      </c>
      <c r="F1398" s="121">
        <v>0</v>
      </c>
      <c r="G1398" s="121">
        <v>0</v>
      </c>
      <c r="H1398" s="121">
        <v>0</v>
      </c>
      <c r="I1398" s="120"/>
      <c r="J1398" s="120"/>
      <c r="K1398" s="120"/>
      <c r="L1398" s="120"/>
      <c r="M1398" s="120"/>
      <c r="N1398" s="120"/>
      <c r="O1398" s="120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</row>
    <row r="1399" spans="1:26" ht="14.25" customHeight="1" thickBot="1" x14ac:dyDescent="0.3">
      <c r="A1399" s="122"/>
      <c r="B1399" s="120" t="s">
        <v>23</v>
      </c>
      <c r="C1399" s="119">
        <v>-915.61599999999999</v>
      </c>
      <c r="D1399" s="119">
        <v>0.185</v>
      </c>
      <c r="E1399" s="119">
        <v>0.14299999999999999</v>
      </c>
      <c r="F1399" s="121">
        <v>-6</v>
      </c>
      <c r="G1399" s="121">
        <v>-5.3</v>
      </c>
      <c r="H1399" s="121">
        <v>6.7</v>
      </c>
      <c r="I1399" s="120"/>
      <c r="J1399" s="120"/>
      <c r="K1399" s="120"/>
      <c r="L1399" s="120"/>
      <c r="M1399" s="120"/>
      <c r="N1399" s="124" t="s">
        <v>809</v>
      </c>
      <c r="O1399" s="120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</row>
    <row r="1400" spans="1:26" ht="14.25" customHeight="1" thickBot="1" x14ac:dyDescent="0.3">
      <c r="A1400" s="122"/>
      <c r="B1400" s="120" t="s">
        <v>25</v>
      </c>
      <c r="C1400" s="119">
        <v>-915.60699999999997</v>
      </c>
      <c r="D1400" s="119">
        <v>0.185</v>
      </c>
      <c r="E1400" s="119">
        <v>0.14499999999999999</v>
      </c>
      <c r="F1400" s="121">
        <v>-0.6</v>
      </c>
      <c r="G1400" s="121">
        <v>0.1</v>
      </c>
      <c r="H1400" s="121">
        <v>13.5</v>
      </c>
      <c r="I1400" s="120"/>
      <c r="J1400" s="120"/>
      <c r="K1400" s="120"/>
      <c r="L1400" s="120"/>
      <c r="M1400" s="120"/>
      <c r="N1400" s="120" t="s">
        <v>185</v>
      </c>
      <c r="O1400" s="120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</row>
    <row r="1401" spans="1:26" ht="14.25" customHeight="1" thickBot="1" x14ac:dyDescent="0.3">
      <c r="A1401" s="122"/>
      <c r="B1401" s="120" t="s">
        <v>27</v>
      </c>
      <c r="C1401" s="119">
        <v>-915.67399999999998</v>
      </c>
      <c r="D1401" s="119">
        <v>0.189</v>
      </c>
      <c r="E1401" s="119">
        <v>0.152</v>
      </c>
      <c r="F1401" s="121">
        <v>-42.5</v>
      </c>
      <c r="G1401" s="121">
        <v>-39.200000000000003</v>
      </c>
      <c r="H1401" s="121">
        <v>-24.3</v>
      </c>
      <c r="I1401" s="120"/>
      <c r="J1401" s="120"/>
      <c r="K1401" s="120"/>
      <c r="L1401" s="120"/>
      <c r="M1401" s="120"/>
      <c r="N1401" s="120" t="s">
        <v>804</v>
      </c>
      <c r="O1401" s="120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</row>
    <row r="1402" spans="1:26" ht="14.25" customHeight="1" thickBot="1" x14ac:dyDescent="0.3">
      <c r="A1402" s="122"/>
      <c r="B1402" s="120" t="s">
        <v>29</v>
      </c>
      <c r="C1402" s="119">
        <v>-915.61500000000001</v>
      </c>
      <c r="D1402" s="119">
        <v>0.184</v>
      </c>
      <c r="E1402" s="119">
        <v>0.14399999999999999</v>
      </c>
      <c r="F1402" s="121">
        <v>-5.6</v>
      </c>
      <c r="G1402" s="121">
        <v>-5.4</v>
      </c>
      <c r="H1402" s="121">
        <v>8.1999999999999993</v>
      </c>
      <c r="I1402" s="120"/>
      <c r="J1402" s="120"/>
      <c r="K1402" s="120"/>
      <c r="L1402" s="120"/>
      <c r="M1402" s="120"/>
      <c r="N1402" s="120" t="s">
        <v>187</v>
      </c>
      <c r="O1402" s="120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</row>
    <row r="1403" spans="1:26" ht="14.25" customHeight="1" thickBot="1" x14ac:dyDescent="0.3">
      <c r="A1403" s="122"/>
      <c r="B1403" s="120" t="s">
        <v>31</v>
      </c>
      <c r="C1403" s="119">
        <v>-915.71299999999997</v>
      </c>
      <c r="D1403" s="119">
        <v>0.185</v>
      </c>
      <c r="E1403" s="119">
        <v>0.14299999999999999</v>
      </c>
      <c r="F1403" s="121">
        <v>-67.2</v>
      </c>
      <c r="G1403" s="121">
        <v>-66.3</v>
      </c>
      <c r="H1403" s="121">
        <v>-54.1</v>
      </c>
      <c r="I1403" s="120"/>
      <c r="J1403" s="120"/>
      <c r="K1403" s="120"/>
      <c r="L1403" s="120"/>
      <c r="M1403" s="120"/>
      <c r="N1403" s="124" t="s">
        <v>810</v>
      </c>
      <c r="O1403" s="120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</row>
    <row r="1404" spans="1:26" ht="14.25" customHeight="1" thickBot="1" x14ac:dyDescent="0.3">
      <c r="A1404" s="122"/>
      <c r="B1404" s="120" t="s">
        <v>33</v>
      </c>
      <c r="C1404" s="119">
        <v>-915.70399999999995</v>
      </c>
      <c r="D1404" s="119">
        <v>0.184</v>
      </c>
      <c r="E1404" s="119">
        <v>0.124</v>
      </c>
      <c r="F1404" s="121">
        <v>-61.7</v>
      </c>
      <c r="G1404" s="121">
        <v>-61.5</v>
      </c>
      <c r="H1404" s="121">
        <v>-60.6</v>
      </c>
      <c r="I1404" s="120"/>
      <c r="J1404" s="120"/>
      <c r="K1404" s="120"/>
      <c r="L1404" s="120"/>
      <c r="M1404" s="120"/>
      <c r="N1404" s="120"/>
      <c r="O1404" s="120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</row>
    <row r="1405" spans="1:26" ht="14.25" customHeight="1" thickBot="1" x14ac:dyDescent="0.3">
      <c r="A1405" s="122" t="s">
        <v>0</v>
      </c>
      <c r="B1405" s="120" t="s">
        <v>1</v>
      </c>
      <c r="C1405" s="120" t="s">
        <v>2</v>
      </c>
      <c r="D1405" s="120" t="s">
        <v>3</v>
      </c>
      <c r="E1405" s="120" t="s">
        <v>4</v>
      </c>
      <c r="F1405" s="128" t="s">
        <v>576</v>
      </c>
      <c r="G1405" s="128" t="s">
        <v>577</v>
      </c>
      <c r="H1405" s="128" t="s">
        <v>578</v>
      </c>
      <c r="I1405" s="122" t="s">
        <v>8</v>
      </c>
      <c r="J1405" s="122" t="s">
        <v>9</v>
      </c>
      <c r="K1405" s="122" t="s">
        <v>10</v>
      </c>
      <c r="L1405" s="122" t="s">
        <v>11</v>
      </c>
      <c r="M1405" s="120" t="s">
        <v>12</v>
      </c>
      <c r="N1405" s="120" t="s">
        <v>13</v>
      </c>
      <c r="O1405" s="120" t="s">
        <v>14</v>
      </c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</row>
    <row r="1406" spans="1:26" ht="14.25" customHeight="1" thickBot="1" x14ac:dyDescent="0.3">
      <c r="A1406" s="130">
        <v>45</v>
      </c>
      <c r="B1406" s="120" t="s">
        <v>15</v>
      </c>
      <c r="C1406" s="119">
        <v>-399.32299999999998</v>
      </c>
      <c r="D1406" s="119">
        <v>0.104</v>
      </c>
      <c r="E1406" s="119">
        <v>7.1999999999999995E-2</v>
      </c>
      <c r="F1406" s="120"/>
      <c r="G1406" s="120"/>
      <c r="H1406" s="120"/>
      <c r="I1406" s="122" t="s">
        <v>811</v>
      </c>
      <c r="J1406" s="122" t="s">
        <v>779</v>
      </c>
      <c r="K1406" s="122" t="s">
        <v>17</v>
      </c>
      <c r="L1406" s="122" t="s">
        <v>17</v>
      </c>
      <c r="M1406" s="132" t="s">
        <v>17</v>
      </c>
      <c r="N1406" s="122" t="s">
        <v>180</v>
      </c>
      <c r="O1406" s="124" t="s">
        <v>434</v>
      </c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</row>
    <row r="1407" spans="1:26" ht="14.25" customHeight="1" thickBot="1" x14ac:dyDescent="0.3">
      <c r="A1407" s="122"/>
      <c r="B1407" s="120" t="s">
        <v>811</v>
      </c>
      <c r="C1407" s="119">
        <v>-678.92399999999998</v>
      </c>
      <c r="D1407" s="119">
        <v>7.4999999999999997E-2</v>
      </c>
      <c r="E1407" s="119">
        <v>0.04</v>
      </c>
      <c r="F1407" s="120"/>
      <c r="G1407" s="120"/>
      <c r="H1407" s="120"/>
      <c r="I1407" s="120"/>
      <c r="J1407" s="120"/>
      <c r="K1407" s="120"/>
      <c r="L1407" s="120"/>
      <c r="M1407" s="120"/>
      <c r="N1407" s="120" t="s">
        <v>812</v>
      </c>
      <c r="O1407" s="120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</row>
    <row r="1408" spans="1:26" ht="14.25" customHeight="1" thickBot="1" x14ac:dyDescent="0.3">
      <c r="A1408" s="122"/>
      <c r="B1408" s="120" t="s">
        <v>21</v>
      </c>
      <c r="C1408" s="119">
        <v>-399.411</v>
      </c>
      <c r="D1408" s="119">
        <v>0.105</v>
      </c>
      <c r="E1408" s="119">
        <v>7.2999999999999995E-2</v>
      </c>
      <c r="F1408" s="120"/>
      <c r="G1408" s="120"/>
      <c r="H1408" s="120"/>
      <c r="I1408" s="120"/>
      <c r="J1408" s="120"/>
      <c r="K1408" s="120"/>
      <c r="L1408" s="120"/>
      <c r="M1408" s="120"/>
      <c r="N1408" s="122" t="s">
        <v>183</v>
      </c>
      <c r="O1408" s="120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</row>
    <row r="1409" spans="1:26" ht="14.25" customHeight="1" thickBot="1" x14ac:dyDescent="0.3">
      <c r="A1409" s="122"/>
      <c r="B1409" s="120" t="s">
        <v>22</v>
      </c>
      <c r="C1409" s="119">
        <v>-1078.2470000000001</v>
      </c>
      <c r="D1409" s="119">
        <v>0.17899999999999999</v>
      </c>
      <c r="E1409" s="119">
        <v>0.112</v>
      </c>
      <c r="F1409" s="121">
        <v>0</v>
      </c>
      <c r="G1409" s="121">
        <v>0</v>
      </c>
      <c r="H1409" s="121">
        <v>0</v>
      </c>
      <c r="I1409" s="120"/>
      <c r="J1409" s="120"/>
      <c r="K1409" s="120"/>
      <c r="L1409" s="120"/>
      <c r="M1409" s="120"/>
      <c r="N1409" s="120"/>
      <c r="O1409" s="120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</row>
    <row r="1410" spans="1:26" ht="14.25" customHeight="1" thickBot="1" x14ac:dyDescent="0.3">
      <c r="A1410" s="122"/>
      <c r="B1410" s="120" t="s">
        <v>23</v>
      </c>
      <c r="C1410" s="119">
        <v>-1078.269</v>
      </c>
      <c r="D1410" s="119">
        <v>0.18099999999999999</v>
      </c>
      <c r="E1410" s="119">
        <v>0.13400000000000001</v>
      </c>
      <c r="F1410" s="121">
        <v>-13.8</v>
      </c>
      <c r="G1410" s="121">
        <v>-12.9</v>
      </c>
      <c r="H1410" s="121">
        <v>0.4</v>
      </c>
      <c r="I1410" s="120"/>
      <c r="J1410" s="120"/>
      <c r="K1410" s="120"/>
      <c r="L1410" s="120"/>
      <c r="M1410" s="120"/>
      <c r="N1410" s="120" t="s">
        <v>184</v>
      </c>
      <c r="O1410" s="120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</row>
    <row r="1411" spans="1:26" ht="14.25" customHeight="1" thickBot="1" x14ac:dyDescent="0.3">
      <c r="A1411" s="122"/>
      <c r="B1411" s="120" t="s">
        <v>25</v>
      </c>
      <c r="C1411" s="119">
        <v>-1078.259</v>
      </c>
      <c r="D1411" s="119">
        <v>0.18099999999999999</v>
      </c>
      <c r="E1411" s="119">
        <v>0.13600000000000001</v>
      </c>
      <c r="F1411" s="121">
        <v>-7.3</v>
      </c>
      <c r="G1411" s="121">
        <v>-6.3</v>
      </c>
      <c r="H1411" s="121">
        <v>8.1999999999999993</v>
      </c>
      <c r="I1411" s="120"/>
      <c r="J1411" s="120"/>
      <c r="K1411" s="120"/>
      <c r="L1411" s="120"/>
      <c r="M1411" s="120"/>
      <c r="N1411" s="120" t="s">
        <v>185</v>
      </c>
      <c r="O1411" s="120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</row>
    <row r="1412" spans="1:26" ht="14.25" customHeight="1" thickBot="1" x14ac:dyDescent="0.3">
      <c r="A1412" s="122"/>
      <c r="B1412" s="120" t="s">
        <v>27</v>
      </c>
      <c r="C1412" s="119">
        <v>-1078.306</v>
      </c>
      <c r="D1412" s="119">
        <v>0.184</v>
      </c>
      <c r="E1412" s="119">
        <v>0.14000000000000001</v>
      </c>
      <c r="F1412" s="121">
        <v>-37.200000000000003</v>
      </c>
      <c r="G1412" s="121">
        <v>-34.299999999999997</v>
      </c>
      <c r="H1412" s="121">
        <v>-19.2</v>
      </c>
      <c r="I1412" s="120"/>
      <c r="J1412" s="120"/>
      <c r="K1412" s="120"/>
      <c r="L1412" s="120"/>
      <c r="M1412" s="120"/>
      <c r="N1412" s="120" t="s">
        <v>186</v>
      </c>
      <c r="O1412" s="120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</row>
    <row r="1413" spans="1:26" ht="14.25" customHeight="1" thickBot="1" x14ac:dyDescent="0.3">
      <c r="A1413" s="122"/>
      <c r="B1413" s="120" t="s">
        <v>29</v>
      </c>
      <c r="C1413" s="119">
        <v>-1078.241</v>
      </c>
      <c r="D1413" s="119">
        <v>0.17899999999999999</v>
      </c>
      <c r="E1413" s="119">
        <v>0.13400000000000001</v>
      </c>
      <c r="F1413" s="121">
        <v>4.0999999999999996</v>
      </c>
      <c r="G1413" s="121">
        <v>4</v>
      </c>
      <c r="H1413" s="121">
        <v>18.2</v>
      </c>
      <c r="I1413" s="120"/>
      <c r="J1413" s="120"/>
      <c r="K1413" s="120"/>
      <c r="L1413" s="120"/>
      <c r="M1413" s="120"/>
      <c r="N1413" s="120" t="s">
        <v>187</v>
      </c>
      <c r="O1413" s="120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</row>
    <row r="1414" spans="1:26" ht="14.25" customHeight="1" thickBot="1" x14ac:dyDescent="0.3">
      <c r="A1414" s="122"/>
      <c r="B1414" s="120" t="s">
        <v>31</v>
      </c>
      <c r="C1414" s="119">
        <v>-1078.3510000000001</v>
      </c>
      <c r="D1414" s="119">
        <v>0.18099999999999999</v>
      </c>
      <c r="E1414" s="119">
        <v>0.13300000000000001</v>
      </c>
      <c r="F1414" s="121">
        <v>-65.5</v>
      </c>
      <c r="G1414" s="121">
        <v>-64.3</v>
      </c>
      <c r="H1414" s="121">
        <v>-51.8</v>
      </c>
      <c r="I1414" s="120"/>
      <c r="J1414" s="120"/>
      <c r="K1414" s="120"/>
      <c r="L1414" s="120"/>
      <c r="M1414" s="120"/>
      <c r="N1414" s="120" t="s">
        <v>188</v>
      </c>
      <c r="O1414" s="120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</row>
    <row r="1415" spans="1:26" ht="14.25" customHeight="1" thickBot="1" x14ac:dyDescent="0.3">
      <c r="A1415" s="122"/>
      <c r="B1415" s="120" t="s">
        <v>33</v>
      </c>
      <c r="C1415" s="119">
        <v>-1078.335</v>
      </c>
      <c r="D1415" s="119">
        <v>0.18</v>
      </c>
      <c r="E1415" s="119">
        <v>0.113</v>
      </c>
      <c r="F1415" s="121">
        <v>-55.2</v>
      </c>
      <c r="G1415" s="121">
        <v>-54.7</v>
      </c>
      <c r="H1415" s="121">
        <v>-54.6</v>
      </c>
      <c r="I1415" s="120"/>
      <c r="J1415" s="120"/>
      <c r="K1415" s="120"/>
      <c r="L1415" s="120"/>
      <c r="M1415" s="120"/>
      <c r="N1415" s="120"/>
      <c r="O1415" s="120"/>
      <c r="P1415" s="96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</row>
    <row r="1416" spans="1:26" ht="14.25" customHeight="1" thickBot="1" x14ac:dyDescent="0.3">
      <c r="A1416" s="120"/>
      <c r="B1416" s="120"/>
      <c r="C1416" s="120"/>
      <c r="D1416" s="120"/>
      <c r="E1416" s="120"/>
      <c r="F1416" s="120"/>
      <c r="G1416" s="120"/>
      <c r="H1416" s="120"/>
      <c r="I1416" s="120"/>
      <c r="J1416" s="120"/>
      <c r="K1416" s="120"/>
      <c r="L1416" s="120"/>
      <c r="M1416" s="120"/>
      <c r="N1416" s="120"/>
      <c r="O1416" s="120"/>
      <c r="P1416" s="96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</row>
    <row r="1417" spans="1:26" ht="14.25" customHeight="1" thickBot="1" x14ac:dyDescent="0.3">
      <c r="A1417" s="122" t="s">
        <v>0</v>
      </c>
      <c r="B1417" s="120" t="s">
        <v>1</v>
      </c>
      <c r="C1417" s="120" t="s">
        <v>2</v>
      </c>
      <c r="D1417" s="120" t="s">
        <v>3</v>
      </c>
      <c r="E1417" s="120" t="s">
        <v>4</v>
      </c>
      <c r="F1417" s="128" t="s">
        <v>576</v>
      </c>
      <c r="G1417" s="128" t="s">
        <v>577</v>
      </c>
      <c r="H1417" s="128" t="s">
        <v>578</v>
      </c>
      <c r="I1417" s="122" t="s">
        <v>8</v>
      </c>
      <c r="J1417" s="122" t="s">
        <v>9</v>
      </c>
      <c r="K1417" s="122" t="s">
        <v>10</v>
      </c>
      <c r="L1417" s="122" t="s">
        <v>11</v>
      </c>
      <c r="M1417" s="120" t="s">
        <v>12</v>
      </c>
      <c r="N1417" s="120" t="s">
        <v>13</v>
      </c>
      <c r="O1417" s="120" t="s">
        <v>14</v>
      </c>
      <c r="P1417" s="96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</row>
    <row r="1418" spans="1:26" ht="14.25" customHeight="1" thickBot="1" x14ac:dyDescent="0.3">
      <c r="A1418" s="130">
        <v>46</v>
      </c>
      <c r="B1418" s="120" t="s">
        <v>15</v>
      </c>
      <c r="C1418" s="119">
        <v>-399.93599999999998</v>
      </c>
      <c r="D1418" s="119">
        <v>0.104</v>
      </c>
      <c r="E1418" s="119">
        <v>7.2999999999999995E-2</v>
      </c>
      <c r="F1418" s="120"/>
      <c r="G1418" s="120"/>
      <c r="H1418" s="120"/>
      <c r="I1418" s="122" t="s">
        <v>811</v>
      </c>
      <c r="J1418" s="122" t="s">
        <v>776</v>
      </c>
      <c r="K1418" s="122" t="s">
        <v>50</v>
      </c>
      <c r="L1418" s="122" t="s">
        <v>17</v>
      </c>
      <c r="M1418" s="132" t="s">
        <v>17</v>
      </c>
      <c r="N1418" s="122" t="s">
        <v>180</v>
      </c>
      <c r="O1418" s="124" t="s">
        <v>434</v>
      </c>
      <c r="P1418" s="96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</row>
    <row r="1419" spans="1:26" ht="14.25" customHeight="1" thickBot="1" x14ac:dyDescent="0.3">
      <c r="A1419" s="122"/>
      <c r="B1419" s="120" t="s">
        <v>811</v>
      </c>
      <c r="C1419" s="119">
        <v>-679.82899999999995</v>
      </c>
      <c r="D1419" s="119">
        <v>7.6999999999999999E-2</v>
      </c>
      <c r="E1419" s="119">
        <v>4.2000000000000003E-2</v>
      </c>
      <c r="F1419" s="120"/>
      <c r="G1419" s="120"/>
      <c r="H1419" s="120"/>
      <c r="I1419" s="120"/>
      <c r="J1419" s="120"/>
      <c r="K1419" s="120"/>
      <c r="L1419" s="120"/>
      <c r="M1419" s="120"/>
      <c r="N1419" s="120" t="s">
        <v>812</v>
      </c>
      <c r="O1419" s="120"/>
      <c r="P1419" s="96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</row>
    <row r="1420" spans="1:26" ht="14.25" customHeight="1" thickBot="1" x14ac:dyDescent="0.3">
      <c r="A1420" s="122"/>
      <c r="B1420" s="120" t="s">
        <v>21</v>
      </c>
      <c r="C1420" s="119">
        <v>-400.03300000000002</v>
      </c>
      <c r="D1420" s="119">
        <v>0.105</v>
      </c>
      <c r="E1420" s="119">
        <v>7.2999999999999995E-2</v>
      </c>
      <c r="F1420" s="120"/>
      <c r="G1420" s="120"/>
      <c r="H1420" s="120"/>
      <c r="I1420" s="120"/>
      <c r="J1420" s="120"/>
      <c r="K1420" s="120"/>
      <c r="L1420" s="120"/>
      <c r="M1420" s="120"/>
      <c r="N1420" s="122" t="s">
        <v>183</v>
      </c>
      <c r="O1420" s="120"/>
      <c r="P1420" s="96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</row>
    <row r="1421" spans="1:26" ht="14.25" customHeight="1" thickBot="1" x14ac:dyDescent="0.3">
      <c r="A1421" s="122"/>
      <c r="B1421" s="120" t="s">
        <v>22</v>
      </c>
      <c r="C1421" s="119">
        <v>-1079.7650000000001</v>
      </c>
      <c r="D1421" s="119">
        <v>0.18099999999999999</v>
      </c>
      <c r="E1421" s="119">
        <v>0.114</v>
      </c>
      <c r="F1421" s="121">
        <v>0</v>
      </c>
      <c r="G1421" s="121">
        <v>0</v>
      </c>
      <c r="H1421" s="121">
        <v>0</v>
      </c>
      <c r="I1421" s="120"/>
      <c r="J1421" s="120"/>
      <c r="K1421" s="120"/>
      <c r="L1421" s="120"/>
      <c r="M1421" s="120"/>
      <c r="N1421" s="120"/>
      <c r="O1421" s="120"/>
      <c r="P1421" s="96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</row>
    <row r="1422" spans="1:26" ht="14.25" customHeight="1" thickBot="1" x14ac:dyDescent="0.3">
      <c r="A1422" s="122"/>
      <c r="B1422" s="120" t="s">
        <v>23</v>
      </c>
      <c r="C1422" s="119">
        <v>-1079.7760000000001</v>
      </c>
      <c r="D1422" s="119">
        <v>0.183</v>
      </c>
      <c r="E1422" s="119">
        <v>0.13600000000000001</v>
      </c>
      <c r="F1422" s="121">
        <v>-7.1</v>
      </c>
      <c r="G1422" s="121">
        <v>-6.5</v>
      </c>
      <c r="H1422" s="121">
        <v>6.3</v>
      </c>
      <c r="I1422" s="120"/>
      <c r="J1422" s="120"/>
      <c r="K1422" s="120"/>
      <c r="L1422" s="120"/>
      <c r="M1422" s="120"/>
      <c r="N1422" s="120" t="s">
        <v>184</v>
      </c>
      <c r="O1422" s="120"/>
      <c r="P1422" s="96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</row>
    <row r="1423" spans="1:26" ht="14.25" customHeight="1" thickBot="1" x14ac:dyDescent="0.3">
      <c r="A1423" s="122"/>
      <c r="B1423" s="120" t="s">
        <v>25</v>
      </c>
      <c r="C1423" s="119">
        <v>-1079.7550000000001</v>
      </c>
      <c r="D1423" s="119">
        <v>0.182</v>
      </c>
      <c r="E1423" s="119">
        <v>0.13800000000000001</v>
      </c>
      <c r="F1423" s="121">
        <v>6</v>
      </c>
      <c r="G1423" s="121">
        <v>6.6</v>
      </c>
      <c r="H1423" s="121">
        <v>20.8</v>
      </c>
      <c r="I1423" s="120"/>
      <c r="J1423" s="120"/>
      <c r="K1423" s="120"/>
      <c r="L1423" s="120"/>
      <c r="M1423" s="120"/>
      <c r="N1423" s="120" t="s">
        <v>185</v>
      </c>
      <c r="O1423" s="120"/>
      <c r="P1423" s="96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</row>
    <row r="1424" spans="1:26" ht="14.25" customHeight="1" thickBot="1" x14ac:dyDescent="0.3">
      <c r="A1424" s="122"/>
      <c r="B1424" s="120" t="s">
        <v>27</v>
      </c>
      <c r="C1424" s="119">
        <v>-1079.83</v>
      </c>
      <c r="D1424" s="119">
        <v>0.186</v>
      </c>
      <c r="E1424" s="119">
        <v>0.14299999999999999</v>
      </c>
      <c r="F1424" s="121">
        <v>-40.9</v>
      </c>
      <c r="G1424" s="121">
        <v>-37.9</v>
      </c>
      <c r="H1424" s="121">
        <v>-23.1</v>
      </c>
      <c r="I1424" s="120"/>
      <c r="J1424" s="120"/>
      <c r="K1424" s="120"/>
      <c r="L1424" s="120"/>
      <c r="M1424" s="120"/>
      <c r="N1424" s="120" t="s">
        <v>186</v>
      </c>
      <c r="O1424" s="120"/>
      <c r="P1424" s="96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</row>
    <row r="1425" spans="1:26" ht="14.25" customHeight="1" thickBot="1" x14ac:dyDescent="0.3">
      <c r="A1425" s="122"/>
      <c r="B1425" s="120" t="s">
        <v>29</v>
      </c>
      <c r="C1425" s="119">
        <v>-1079.749</v>
      </c>
      <c r="D1425" s="119">
        <v>0.18099999999999999</v>
      </c>
      <c r="E1425" s="119">
        <v>0.13700000000000001</v>
      </c>
      <c r="F1425" s="121">
        <v>9.6999999999999993</v>
      </c>
      <c r="G1425" s="121">
        <v>9.6999999999999993</v>
      </c>
      <c r="H1425" s="121">
        <v>24.2</v>
      </c>
      <c r="I1425" s="120"/>
      <c r="J1425" s="120"/>
      <c r="K1425" s="120"/>
      <c r="L1425" s="120"/>
      <c r="M1425" s="120"/>
      <c r="N1425" s="120" t="s">
        <v>187</v>
      </c>
      <c r="O1425" s="120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</row>
    <row r="1426" spans="1:26" ht="14.25" customHeight="1" thickBot="1" x14ac:dyDescent="0.3">
      <c r="A1426" s="122"/>
      <c r="B1426" s="120" t="s">
        <v>31</v>
      </c>
      <c r="C1426" s="119">
        <v>-1079.8689999999999</v>
      </c>
      <c r="D1426" s="119">
        <v>0.183</v>
      </c>
      <c r="E1426" s="119">
        <v>0.13700000000000001</v>
      </c>
      <c r="F1426" s="121">
        <v>-65.7</v>
      </c>
      <c r="G1426" s="121">
        <v>-65</v>
      </c>
      <c r="H1426" s="121">
        <v>-51.6</v>
      </c>
      <c r="I1426" s="120"/>
      <c r="J1426" s="120"/>
      <c r="K1426" s="120"/>
      <c r="L1426" s="120"/>
      <c r="M1426" s="120"/>
      <c r="N1426" s="120" t="s">
        <v>188</v>
      </c>
      <c r="O1426" s="120"/>
      <c r="P1426" s="96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</row>
    <row r="1427" spans="1:26" ht="14.25" customHeight="1" thickBot="1" x14ac:dyDescent="0.3">
      <c r="A1427" s="122"/>
      <c r="B1427" s="120" t="s">
        <v>33</v>
      </c>
      <c r="C1427" s="119">
        <v>-1079.8620000000001</v>
      </c>
      <c r="D1427" s="119">
        <v>0.182</v>
      </c>
      <c r="E1427" s="119">
        <v>0.115</v>
      </c>
      <c r="F1427" s="121">
        <v>-60.8</v>
      </c>
      <c r="G1427" s="121">
        <v>-60.6</v>
      </c>
      <c r="H1427" s="121">
        <v>-60.6</v>
      </c>
      <c r="I1427" s="120"/>
      <c r="J1427" s="120"/>
      <c r="K1427" s="120"/>
      <c r="L1427" s="120"/>
      <c r="M1427" s="120"/>
      <c r="N1427" s="120"/>
      <c r="O1427" s="120"/>
      <c r="P1427" s="96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</row>
    <row r="1428" spans="1:26" ht="14.25" customHeight="1" thickBot="1" x14ac:dyDescent="0.3">
      <c r="A1428" s="120"/>
      <c r="B1428" s="120"/>
      <c r="C1428" s="120"/>
      <c r="D1428" s="120"/>
      <c r="E1428" s="120"/>
      <c r="F1428" s="120"/>
      <c r="G1428" s="120"/>
      <c r="H1428" s="120"/>
      <c r="I1428" s="120"/>
      <c r="J1428" s="120"/>
      <c r="K1428" s="120"/>
      <c r="L1428" s="120"/>
      <c r="M1428" s="120"/>
      <c r="N1428" s="120"/>
      <c r="O1428" s="120"/>
      <c r="P1428" s="96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</row>
    <row r="1429" spans="1:26" ht="14.25" customHeight="1" thickBot="1" x14ac:dyDescent="0.3">
      <c r="A1429" s="122" t="s">
        <v>0</v>
      </c>
      <c r="B1429" s="120" t="s">
        <v>1</v>
      </c>
      <c r="C1429" s="120" t="s">
        <v>2</v>
      </c>
      <c r="D1429" s="120" t="s">
        <v>3</v>
      </c>
      <c r="E1429" s="120" t="s">
        <v>4</v>
      </c>
      <c r="F1429" s="128" t="s">
        <v>576</v>
      </c>
      <c r="G1429" s="128" t="s">
        <v>577</v>
      </c>
      <c r="H1429" s="128" t="s">
        <v>578</v>
      </c>
      <c r="I1429" s="122" t="s">
        <v>8</v>
      </c>
      <c r="J1429" s="122" t="s">
        <v>9</v>
      </c>
      <c r="K1429" s="122" t="s">
        <v>10</v>
      </c>
      <c r="L1429" s="122" t="s">
        <v>11</v>
      </c>
      <c r="M1429" s="120" t="s">
        <v>12</v>
      </c>
      <c r="N1429" s="120" t="s">
        <v>13</v>
      </c>
      <c r="O1429" s="120" t="s">
        <v>14</v>
      </c>
      <c r="P1429" s="96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</row>
    <row r="1430" spans="1:26" ht="14.25" customHeight="1" thickBot="1" x14ac:dyDescent="0.3">
      <c r="A1430" s="130">
        <v>41</v>
      </c>
      <c r="B1430" s="120" t="s">
        <v>15</v>
      </c>
      <c r="C1430" s="119">
        <v>-399.56</v>
      </c>
      <c r="D1430" s="119">
        <v>0.10199999999999999</v>
      </c>
      <c r="E1430" s="119">
        <v>7.0000000000000007E-2</v>
      </c>
      <c r="F1430" s="120"/>
      <c r="G1430" s="120"/>
      <c r="H1430" s="120"/>
      <c r="I1430" s="122" t="s">
        <v>811</v>
      </c>
      <c r="J1430" s="122" t="s">
        <v>591</v>
      </c>
      <c r="K1430" s="122" t="s">
        <v>17</v>
      </c>
      <c r="L1430" s="122" t="s">
        <v>17</v>
      </c>
      <c r="M1430" s="132" t="s">
        <v>17</v>
      </c>
      <c r="N1430" s="122" t="s">
        <v>180</v>
      </c>
      <c r="O1430" s="124" t="s">
        <v>434</v>
      </c>
      <c r="P1430" s="96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</row>
    <row r="1431" spans="1:26" ht="14.25" customHeight="1" thickBot="1" x14ac:dyDescent="0.3">
      <c r="A1431" s="122"/>
      <c r="B1431" s="120" t="s">
        <v>811</v>
      </c>
      <c r="C1431" s="119">
        <v>-679.37400000000002</v>
      </c>
      <c r="D1431" s="119">
        <v>7.4999999999999997E-2</v>
      </c>
      <c r="E1431" s="119">
        <v>4.1000000000000002E-2</v>
      </c>
      <c r="F1431" s="120"/>
      <c r="G1431" s="120"/>
      <c r="H1431" s="120"/>
      <c r="I1431" s="120"/>
      <c r="J1431" s="120"/>
      <c r="K1431" s="120"/>
      <c r="L1431" s="120"/>
      <c r="M1431" s="120"/>
      <c r="N1431" s="120" t="s">
        <v>812</v>
      </c>
      <c r="O1431" s="120"/>
      <c r="P1431" s="96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</row>
    <row r="1432" spans="1:26" ht="14.25" customHeight="1" thickBot="1" x14ac:dyDescent="0.3">
      <c r="A1432" s="122"/>
      <c r="B1432" s="120" t="s">
        <v>21</v>
      </c>
      <c r="C1432" s="119">
        <v>-399.65300000000002</v>
      </c>
      <c r="D1432" s="119">
        <v>0.10299999999999999</v>
      </c>
      <c r="E1432" s="119">
        <v>7.1999999999999995E-2</v>
      </c>
      <c r="F1432" s="120"/>
      <c r="G1432" s="120"/>
      <c r="H1432" s="120"/>
      <c r="I1432" s="120"/>
      <c r="J1432" s="120"/>
      <c r="K1432" s="120"/>
      <c r="L1432" s="120"/>
      <c r="M1432" s="120"/>
      <c r="N1432" s="122" t="s">
        <v>183</v>
      </c>
      <c r="O1432" s="120"/>
      <c r="P1432" s="96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</row>
    <row r="1433" spans="1:26" ht="14.25" customHeight="1" thickBot="1" x14ac:dyDescent="0.3">
      <c r="A1433" s="122"/>
      <c r="B1433" s="120" t="s">
        <v>22</v>
      </c>
      <c r="C1433" s="119">
        <v>-1078.934</v>
      </c>
      <c r="D1433" s="119">
        <v>0.17799999999999999</v>
      </c>
      <c r="E1433" s="119">
        <v>0.111</v>
      </c>
      <c r="F1433" s="121">
        <v>0</v>
      </c>
      <c r="G1433" s="121">
        <v>0</v>
      </c>
      <c r="H1433" s="121">
        <v>0</v>
      </c>
      <c r="I1433" s="120"/>
      <c r="J1433" s="120"/>
      <c r="K1433" s="120"/>
      <c r="L1433" s="120"/>
      <c r="M1433" s="120"/>
      <c r="N1433" s="120"/>
      <c r="O1433" s="120"/>
      <c r="P1433" s="96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</row>
    <row r="1434" spans="1:26" ht="14.25" customHeight="1" thickBot="1" x14ac:dyDescent="0.3">
      <c r="A1434" s="122"/>
      <c r="B1434" s="120" t="s">
        <v>23</v>
      </c>
      <c r="C1434" s="119">
        <v>-1078.9480000000001</v>
      </c>
      <c r="D1434" s="119">
        <v>0.17899999999999999</v>
      </c>
      <c r="E1434" s="119">
        <v>0.13200000000000001</v>
      </c>
      <c r="F1434" s="121">
        <v>-9.1</v>
      </c>
      <c r="G1434" s="121">
        <v>-8.4</v>
      </c>
      <c r="H1434" s="121">
        <v>3.9</v>
      </c>
      <c r="I1434" s="120"/>
      <c r="J1434" s="120"/>
      <c r="K1434" s="120"/>
      <c r="L1434" s="120"/>
      <c r="M1434" s="120"/>
      <c r="N1434" s="124" t="s">
        <v>813</v>
      </c>
      <c r="O1434" s="120"/>
      <c r="P1434" s="96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</row>
    <row r="1435" spans="1:26" ht="14.25" customHeight="1" thickBot="1" x14ac:dyDescent="0.3">
      <c r="A1435" s="122"/>
      <c r="B1435" s="120" t="s">
        <v>25</v>
      </c>
      <c r="C1435" s="119">
        <v>-1078.934</v>
      </c>
      <c r="D1435" s="119">
        <v>0.17899999999999999</v>
      </c>
      <c r="E1435" s="119">
        <v>0.13400000000000001</v>
      </c>
      <c r="F1435" s="121">
        <v>-0.2</v>
      </c>
      <c r="G1435" s="121">
        <v>0.6</v>
      </c>
      <c r="H1435" s="121">
        <v>14.3</v>
      </c>
      <c r="I1435" s="120"/>
      <c r="J1435" s="120"/>
      <c r="K1435" s="120"/>
      <c r="L1435" s="120"/>
      <c r="M1435" s="120"/>
      <c r="N1435" s="120" t="s">
        <v>185</v>
      </c>
      <c r="O1435" s="120"/>
      <c r="P1435" s="96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</row>
    <row r="1436" spans="1:26" ht="14.25" customHeight="1" thickBot="1" x14ac:dyDescent="0.3">
      <c r="A1436" s="122"/>
      <c r="B1436" s="120" t="s">
        <v>27</v>
      </c>
      <c r="C1436" s="119">
        <v>-1078.9939999999999</v>
      </c>
      <c r="D1436" s="119">
        <v>0.183</v>
      </c>
      <c r="E1436" s="119">
        <v>0.13900000000000001</v>
      </c>
      <c r="F1436" s="121">
        <v>-37.700000000000003</v>
      </c>
      <c r="G1436" s="121">
        <v>-34.700000000000003</v>
      </c>
      <c r="H1436" s="121">
        <v>-20.5</v>
      </c>
      <c r="I1436" s="120"/>
      <c r="J1436" s="120"/>
      <c r="K1436" s="120"/>
      <c r="L1436" s="120"/>
      <c r="M1436" s="120"/>
      <c r="N1436" s="120" t="s">
        <v>804</v>
      </c>
      <c r="O1436" s="120"/>
      <c r="P1436" s="96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</row>
    <row r="1437" spans="1:26" ht="14.25" customHeight="1" thickBot="1" x14ac:dyDescent="0.3">
      <c r="A1437" s="122"/>
      <c r="B1437" s="120" t="s">
        <v>29</v>
      </c>
      <c r="C1437" s="119">
        <v>-1078.9280000000001</v>
      </c>
      <c r="D1437" s="119">
        <v>0.17799999999999999</v>
      </c>
      <c r="E1437" s="119">
        <v>0.13400000000000001</v>
      </c>
      <c r="F1437" s="121">
        <v>3.5</v>
      </c>
      <c r="G1437" s="121">
        <v>3.7</v>
      </c>
      <c r="H1437" s="121">
        <v>17.600000000000001</v>
      </c>
      <c r="I1437" s="120"/>
      <c r="J1437" s="120"/>
      <c r="K1437" s="120"/>
      <c r="L1437" s="120"/>
      <c r="M1437" s="120"/>
      <c r="N1437" s="120" t="s">
        <v>187</v>
      </c>
      <c r="O1437" s="120"/>
      <c r="P1437" s="96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</row>
    <row r="1438" spans="1:26" ht="14.25" customHeight="1" thickBot="1" x14ac:dyDescent="0.3">
      <c r="A1438" s="122"/>
      <c r="B1438" s="120" t="s">
        <v>31</v>
      </c>
      <c r="C1438" s="119">
        <v>-1079.037</v>
      </c>
      <c r="D1438" s="119">
        <v>0.18</v>
      </c>
      <c r="E1438" s="119">
        <v>0.13400000000000001</v>
      </c>
      <c r="F1438" s="121">
        <v>-64.7</v>
      </c>
      <c r="G1438" s="121">
        <v>-63.6</v>
      </c>
      <c r="H1438" s="121">
        <v>-50.7</v>
      </c>
      <c r="I1438" s="120"/>
      <c r="J1438" s="120"/>
      <c r="K1438" s="120"/>
      <c r="L1438" s="120"/>
      <c r="M1438" s="120"/>
      <c r="N1438" s="124" t="s">
        <v>814</v>
      </c>
      <c r="O1438" s="120"/>
      <c r="P1438" s="96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</row>
    <row r="1439" spans="1:26" ht="14.25" customHeight="1" thickBot="1" x14ac:dyDescent="0.3">
      <c r="A1439" s="122"/>
      <c r="B1439" s="120" t="s">
        <v>33</v>
      </c>
      <c r="C1439" s="119">
        <v>-1079.027</v>
      </c>
      <c r="D1439" s="119">
        <v>0.17899999999999999</v>
      </c>
      <c r="E1439" s="119">
        <v>0.113</v>
      </c>
      <c r="F1439" s="121">
        <v>-58.2</v>
      </c>
      <c r="G1439" s="121">
        <v>-57.6</v>
      </c>
      <c r="H1439" s="121">
        <v>-57.3</v>
      </c>
      <c r="I1439" s="120"/>
      <c r="J1439" s="120"/>
      <c r="K1439" s="120"/>
      <c r="L1439" s="120"/>
      <c r="M1439" s="120"/>
      <c r="N1439" s="120"/>
      <c r="O1439" s="120"/>
      <c r="P1439" s="96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</row>
    <row r="1440" spans="1:26" ht="14.25" customHeight="1" thickBot="1" x14ac:dyDescent="0.3">
      <c r="A1440" s="120"/>
      <c r="B1440" s="120"/>
      <c r="C1440" s="120"/>
      <c r="D1440" s="120"/>
      <c r="E1440" s="120"/>
      <c r="F1440" s="120"/>
      <c r="G1440" s="120"/>
      <c r="H1440" s="120"/>
      <c r="I1440" s="120"/>
      <c r="J1440" s="120"/>
      <c r="K1440" s="120"/>
      <c r="L1440" s="120"/>
      <c r="M1440" s="120"/>
      <c r="N1440" s="120"/>
      <c r="O1440" s="120"/>
      <c r="P1440" s="96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</row>
    <row r="1441" spans="1:26" ht="14.25" customHeight="1" thickBot="1" x14ac:dyDescent="0.3">
      <c r="A1441" s="122" t="s">
        <v>0</v>
      </c>
      <c r="B1441" s="120" t="s">
        <v>1</v>
      </c>
      <c r="C1441" s="120" t="s">
        <v>2</v>
      </c>
      <c r="D1441" s="120" t="s">
        <v>3</v>
      </c>
      <c r="E1441" s="120" t="s">
        <v>4</v>
      </c>
      <c r="F1441" s="128" t="s">
        <v>576</v>
      </c>
      <c r="G1441" s="128" t="s">
        <v>577</v>
      </c>
      <c r="H1441" s="128" t="s">
        <v>578</v>
      </c>
      <c r="I1441" s="122" t="s">
        <v>8</v>
      </c>
      <c r="J1441" s="122" t="s">
        <v>9</v>
      </c>
      <c r="K1441" s="122" t="s">
        <v>10</v>
      </c>
      <c r="L1441" s="122" t="s">
        <v>11</v>
      </c>
      <c r="M1441" s="120" t="s">
        <v>12</v>
      </c>
      <c r="N1441" s="120" t="s">
        <v>13</v>
      </c>
      <c r="O1441" s="120" t="s">
        <v>14</v>
      </c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</row>
    <row r="1442" spans="1:26" ht="14.25" customHeight="1" thickBot="1" x14ac:dyDescent="0.3">
      <c r="A1442" s="130">
        <v>48</v>
      </c>
      <c r="B1442" s="120" t="s">
        <v>15</v>
      </c>
      <c r="C1442" s="119">
        <v>-399.32299999999998</v>
      </c>
      <c r="D1442" s="119">
        <v>0.104</v>
      </c>
      <c r="E1442" s="119">
        <v>7.1999999999999995E-2</v>
      </c>
      <c r="F1442" s="120"/>
      <c r="G1442" s="120"/>
      <c r="H1442" s="120"/>
      <c r="I1442" s="122" t="s">
        <v>815</v>
      </c>
      <c r="J1442" s="122" t="s">
        <v>779</v>
      </c>
      <c r="K1442" s="122" t="s">
        <v>17</v>
      </c>
      <c r="L1442" s="122" t="s">
        <v>17</v>
      </c>
      <c r="M1442" s="120" t="s">
        <v>17</v>
      </c>
      <c r="N1442" s="122" t="s">
        <v>180</v>
      </c>
      <c r="O1442" s="124" t="s">
        <v>434</v>
      </c>
      <c r="P1442" s="96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</row>
    <row r="1443" spans="1:26" ht="14.25" customHeight="1" thickBot="1" x14ac:dyDescent="0.3">
      <c r="A1443" s="122"/>
      <c r="B1443" s="120" t="s">
        <v>816</v>
      </c>
      <c r="C1443" s="119">
        <v>-695.40200000000004</v>
      </c>
      <c r="D1443" s="119">
        <v>0.314</v>
      </c>
      <c r="E1443" s="119">
        <v>0.27200000000000002</v>
      </c>
      <c r="F1443" s="120"/>
      <c r="G1443" s="120"/>
      <c r="H1443" s="120"/>
      <c r="I1443" s="120"/>
      <c r="J1443" s="120"/>
      <c r="K1443" s="120"/>
      <c r="L1443" s="120"/>
      <c r="M1443" s="120"/>
      <c r="N1443" s="120" t="s">
        <v>817</v>
      </c>
      <c r="O1443" s="120"/>
      <c r="P1443" s="96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</row>
    <row r="1444" spans="1:26" ht="14.25" customHeight="1" thickBot="1" x14ac:dyDescent="0.3">
      <c r="A1444" s="122"/>
      <c r="B1444" s="120" t="s">
        <v>21</v>
      </c>
      <c r="C1444" s="119">
        <v>-399.411</v>
      </c>
      <c r="D1444" s="119">
        <v>0.105</v>
      </c>
      <c r="E1444" s="119">
        <v>7.2999999999999995E-2</v>
      </c>
      <c r="F1444" s="120"/>
      <c r="G1444" s="120"/>
      <c r="H1444" s="120"/>
      <c r="I1444" s="120"/>
      <c r="J1444" s="120"/>
      <c r="K1444" s="120"/>
      <c r="L1444" s="120"/>
      <c r="M1444" s="120"/>
      <c r="N1444" s="122" t="s">
        <v>183</v>
      </c>
      <c r="O1444" s="120"/>
      <c r="P1444" s="96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</row>
    <row r="1445" spans="1:26" ht="14.25" customHeight="1" thickBot="1" x14ac:dyDescent="0.3">
      <c r="A1445" s="122"/>
      <c r="B1445" s="120" t="s">
        <v>22</v>
      </c>
      <c r="C1445" s="119">
        <v>-1094.7260000000001</v>
      </c>
      <c r="D1445" s="119">
        <v>0.41799999999999998</v>
      </c>
      <c r="E1445" s="119">
        <v>0.34399999999999997</v>
      </c>
      <c r="F1445" s="121">
        <v>0</v>
      </c>
      <c r="G1445" s="121">
        <v>0</v>
      </c>
      <c r="H1445" s="121">
        <v>0</v>
      </c>
      <c r="I1445" s="120"/>
      <c r="J1445" s="120"/>
      <c r="K1445" s="120"/>
      <c r="L1445" s="120"/>
      <c r="M1445" s="120"/>
      <c r="N1445" s="120"/>
      <c r="O1445" s="120"/>
      <c r="P1445" s="96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</row>
    <row r="1446" spans="1:26" ht="14.25" customHeight="1" thickBot="1" x14ac:dyDescent="0.3">
      <c r="A1446" s="122"/>
      <c r="B1446" s="120" t="s">
        <v>23</v>
      </c>
      <c r="C1446" s="119">
        <v>-1094.749</v>
      </c>
      <c r="D1446" s="119">
        <v>0.41899999999999998</v>
      </c>
      <c r="E1446" s="119">
        <v>0.36799999999999999</v>
      </c>
      <c r="F1446" s="121">
        <v>-14.8</v>
      </c>
      <c r="G1446" s="121">
        <v>-14</v>
      </c>
      <c r="H1446" s="121">
        <v>0</v>
      </c>
      <c r="I1446" s="120"/>
      <c r="J1446" s="120"/>
      <c r="K1446" s="120"/>
      <c r="L1446" s="120"/>
      <c r="M1446" s="120"/>
      <c r="N1446" s="120" t="s">
        <v>184</v>
      </c>
      <c r="O1446" s="120"/>
      <c r="P1446" s="96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</row>
    <row r="1447" spans="1:26" ht="14.25" customHeight="1" thickBot="1" x14ac:dyDescent="0.3">
      <c r="A1447" s="122"/>
      <c r="B1447" s="120" t="s">
        <v>25</v>
      </c>
      <c r="C1447" s="119">
        <v>-1094.7339999999999</v>
      </c>
      <c r="D1447" s="119">
        <v>0.41899999999999998</v>
      </c>
      <c r="E1447" s="119">
        <v>0.36799999999999999</v>
      </c>
      <c r="F1447" s="121">
        <v>-5.2</v>
      </c>
      <c r="G1447" s="121">
        <v>-4.5999999999999996</v>
      </c>
      <c r="H1447" s="121">
        <v>10</v>
      </c>
      <c r="I1447" s="120"/>
      <c r="J1447" s="120"/>
      <c r="K1447" s="120"/>
      <c r="L1447" s="120"/>
      <c r="M1447" s="120"/>
      <c r="N1447" s="120" t="s">
        <v>185</v>
      </c>
      <c r="O1447" s="120"/>
      <c r="P1447" s="96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</row>
    <row r="1448" spans="1:26" ht="14.25" customHeight="1" thickBot="1" x14ac:dyDescent="0.3">
      <c r="A1448" s="122"/>
      <c r="B1448" s="120" t="s">
        <v>27</v>
      </c>
      <c r="C1448" s="119">
        <v>-1094.768</v>
      </c>
      <c r="D1448" s="119">
        <v>0.42099999999999999</v>
      </c>
      <c r="E1448" s="119">
        <v>0.373</v>
      </c>
      <c r="F1448" s="121">
        <v>-26.2</v>
      </c>
      <c r="G1448" s="121">
        <v>-23.9</v>
      </c>
      <c r="H1448" s="121">
        <v>-8.1999999999999993</v>
      </c>
      <c r="I1448" s="120"/>
      <c r="J1448" s="120"/>
      <c r="K1448" s="120"/>
      <c r="L1448" s="120"/>
      <c r="M1448" s="120"/>
      <c r="N1448" s="120" t="s">
        <v>186</v>
      </c>
      <c r="O1448" s="120"/>
      <c r="P1448" s="96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</row>
    <row r="1449" spans="1:26" ht="14.25" customHeight="1" thickBot="1" x14ac:dyDescent="0.3">
      <c r="A1449" s="122"/>
      <c r="B1449" s="120" t="s">
        <v>29</v>
      </c>
      <c r="C1449" s="119">
        <v>-1094.722</v>
      </c>
      <c r="D1449" s="119">
        <v>0.41699999999999998</v>
      </c>
      <c r="E1449" s="119">
        <v>0.36599999999999999</v>
      </c>
      <c r="F1449" s="121">
        <v>2.4</v>
      </c>
      <c r="G1449" s="121">
        <v>2</v>
      </c>
      <c r="H1449" s="121">
        <v>16.5</v>
      </c>
      <c r="I1449" s="120"/>
      <c r="J1449" s="120"/>
      <c r="K1449" s="120"/>
      <c r="L1449" s="120"/>
      <c r="M1449" s="120"/>
      <c r="N1449" s="120" t="s">
        <v>187</v>
      </c>
      <c r="O1449" s="120"/>
      <c r="P1449" s="96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</row>
    <row r="1450" spans="1:26" ht="14.25" customHeight="1" thickBot="1" x14ac:dyDescent="0.3">
      <c r="A1450" s="122"/>
      <c r="B1450" s="120" t="s">
        <v>31</v>
      </c>
      <c r="C1450" s="119">
        <v>-1094.83</v>
      </c>
      <c r="D1450" s="119">
        <v>0.41899999999999998</v>
      </c>
      <c r="E1450" s="119">
        <v>0.36699999999999999</v>
      </c>
      <c r="F1450" s="121">
        <v>-65.5</v>
      </c>
      <c r="G1450" s="121">
        <v>-64.400000000000006</v>
      </c>
      <c r="H1450" s="121">
        <v>-51.2</v>
      </c>
      <c r="I1450" s="120"/>
      <c r="J1450" s="120"/>
      <c r="K1450" s="120"/>
      <c r="L1450" s="120"/>
      <c r="M1450" s="120"/>
      <c r="N1450" s="120" t="s">
        <v>188</v>
      </c>
      <c r="O1450" s="120"/>
      <c r="P1450" s="96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</row>
    <row r="1451" spans="1:26" ht="14.25" customHeight="1" thickBot="1" x14ac:dyDescent="0.3">
      <c r="A1451" s="122"/>
      <c r="B1451" s="120" t="s">
        <v>33</v>
      </c>
      <c r="C1451" s="119">
        <v>-1094.8140000000001</v>
      </c>
      <c r="D1451" s="119">
        <v>0.41799999999999998</v>
      </c>
      <c r="E1451" s="119">
        <v>0.34499999999999997</v>
      </c>
      <c r="F1451" s="121">
        <v>-55.2</v>
      </c>
      <c r="G1451" s="121">
        <v>-54.7</v>
      </c>
      <c r="H1451" s="121">
        <v>-54.6</v>
      </c>
      <c r="I1451" s="120"/>
      <c r="J1451" s="120"/>
      <c r="K1451" s="120"/>
      <c r="L1451" s="120"/>
      <c r="M1451" s="120"/>
      <c r="N1451" s="120"/>
      <c r="O1451" s="120"/>
      <c r="P1451" s="96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</row>
    <row r="1452" spans="1:26" ht="14.25" customHeight="1" thickBot="1" x14ac:dyDescent="0.3">
      <c r="A1452" s="120"/>
      <c r="B1452" s="120"/>
      <c r="C1452" s="120"/>
      <c r="D1452" s="120"/>
      <c r="E1452" s="120"/>
      <c r="F1452" s="120"/>
      <c r="G1452" s="120"/>
      <c r="H1452" s="120"/>
      <c r="I1452" s="120"/>
      <c r="J1452" s="120"/>
      <c r="K1452" s="120"/>
      <c r="L1452" s="120"/>
      <c r="M1452" s="120"/>
      <c r="N1452" s="120"/>
      <c r="O1452" s="120"/>
      <c r="P1452" s="96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</row>
    <row r="1453" spans="1:26" ht="14.25" customHeight="1" thickBot="1" x14ac:dyDescent="0.3">
      <c r="A1453" s="122" t="s">
        <v>0</v>
      </c>
      <c r="B1453" s="120" t="s">
        <v>1</v>
      </c>
      <c r="C1453" s="120" t="s">
        <v>2</v>
      </c>
      <c r="D1453" s="120" t="s">
        <v>3</v>
      </c>
      <c r="E1453" s="120" t="s">
        <v>4</v>
      </c>
      <c r="F1453" s="128" t="s">
        <v>576</v>
      </c>
      <c r="G1453" s="128" t="s">
        <v>577</v>
      </c>
      <c r="H1453" s="128" t="s">
        <v>578</v>
      </c>
      <c r="I1453" s="122" t="s">
        <v>8</v>
      </c>
      <c r="J1453" s="122" t="s">
        <v>9</v>
      </c>
      <c r="K1453" s="122" t="s">
        <v>10</v>
      </c>
      <c r="L1453" s="122" t="s">
        <v>11</v>
      </c>
      <c r="M1453" s="120" t="s">
        <v>12</v>
      </c>
      <c r="N1453" s="120" t="s">
        <v>13</v>
      </c>
      <c r="O1453" s="120" t="s">
        <v>14</v>
      </c>
      <c r="P1453" s="96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</row>
    <row r="1454" spans="1:26" ht="14.25" customHeight="1" thickBot="1" x14ac:dyDescent="0.3">
      <c r="A1454" s="130">
        <v>49</v>
      </c>
      <c r="B1454" s="120" t="s">
        <v>15</v>
      </c>
      <c r="C1454" s="119">
        <v>-399.93599999999998</v>
      </c>
      <c r="D1454" s="119">
        <v>0.104</v>
      </c>
      <c r="E1454" s="119">
        <v>7.2999999999999995E-2</v>
      </c>
      <c r="F1454" s="120"/>
      <c r="G1454" s="120"/>
      <c r="H1454" s="120"/>
      <c r="I1454" s="122" t="s">
        <v>815</v>
      </c>
      <c r="J1454" s="122" t="s">
        <v>776</v>
      </c>
      <c r="K1454" s="122" t="s">
        <v>50</v>
      </c>
      <c r="L1454" s="122" t="s">
        <v>17</v>
      </c>
      <c r="M1454" s="120" t="s">
        <v>17</v>
      </c>
      <c r="N1454" s="122" t="s">
        <v>180</v>
      </c>
      <c r="O1454" s="124" t="s">
        <v>434</v>
      </c>
      <c r="P1454" s="96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</row>
    <row r="1455" spans="1:26" ht="14.25" customHeight="1" thickBot="1" x14ac:dyDescent="0.3">
      <c r="A1455" s="122"/>
      <c r="B1455" s="120" t="s">
        <v>816</v>
      </c>
      <c r="C1455" s="119">
        <v>-696.55200000000002</v>
      </c>
      <c r="D1455" s="119">
        <v>0.313</v>
      </c>
      <c r="E1455" s="119">
        <v>0.27100000000000002</v>
      </c>
      <c r="F1455" s="120"/>
      <c r="G1455" s="120"/>
      <c r="H1455" s="120"/>
      <c r="I1455" s="120"/>
      <c r="J1455" s="120"/>
      <c r="K1455" s="120"/>
      <c r="L1455" s="120"/>
      <c r="M1455" s="120"/>
      <c r="N1455" s="120" t="s">
        <v>817</v>
      </c>
      <c r="O1455" s="120"/>
      <c r="P1455" s="96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</row>
    <row r="1456" spans="1:26" ht="14.25" customHeight="1" thickBot="1" x14ac:dyDescent="0.3">
      <c r="A1456" s="122"/>
      <c r="B1456" s="120" t="s">
        <v>21</v>
      </c>
      <c r="C1456" s="119">
        <v>-400.03300000000002</v>
      </c>
      <c r="D1456" s="119">
        <v>0.105</v>
      </c>
      <c r="E1456" s="119">
        <v>7.2999999999999995E-2</v>
      </c>
      <c r="F1456" s="120"/>
      <c r="G1456" s="120"/>
      <c r="H1456" s="120"/>
      <c r="I1456" s="120"/>
      <c r="J1456" s="120"/>
      <c r="K1456" s="120"/>
      <c r="L1456" s="120"/>
      <c r="M1456" s="120"/>
      <c r="N1456" s="122" t="s">
        <v>183</v>
      </c>
      <c r="O1456" s="120"/>
      <c r="P1456" s="96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</row>
    <row r="1457" spans="1:26" ht="14.25" customHeight="1" thickBot="1" x14ac:dyDescent="0.3">
      <c r="A1457" s="122"/>
      <c r="B1457" s="120" t="s">
        <v>22</v>
      </c>
      <c r="C1457" s="119">
        <v>-1096.4880000000001</v>
      </c>
      <c r="D1457" s="119">
        <v>0.41699999999999998</v>
      </c>
      <c r="E1457" s="119">
        <v>0.34399999999999997</v>
      </c>
      <c r="F1457" s="121">
        <v>0</v>
      </c>
      <c r="G1457" s="121">
        <v>0</v>
      </c>
      <c r="H1457" s="121">
        <v>0</v>
      </c>
      <c r="I1457" s="120"/>
      <c r="J1457" s="120"/>
      <c r="K1457" s="120"/>
      <c r="L1457" s="120"/>
      <c r="M1457" s="120"/>
      <c r="N1457" s="120"/>
      <c r="O1457" s="120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</row>
    <row r="1458" spans="1:26" ht="14.25" customHeight="1" thickBot="1" x14ac:dyDescent="0.3">
      <c r="A1458" s="122"/>
      <c r="B1458" s="120" t="s">
        <v>23</v>
      </c>
      <c r="C1458" s="119">
        <v>-1096.501</v>
      </c>
      <c r="D1458" s="119">
        <v>0.41799999999999998</v>
      </c>
      <c r="E1458" s="119">
        <v>0.36699999999999999</v>
      </c>
      <c r="F1458" s="121">
        <v>-8.4</v>
      </c>
      <c r="G1458" s="121">
        <v>-7.8</v>
      </c>
      <c r="H1458" s="121">
        <v>6.4</v>
      </c>
      <c r="I1458" s="120"/>
      <c r="J1458" s="120"/>
      <c r="K1458" s="120"/>
      <c r="L1458" s="120"/>
      <c r="M1458" s="120"/>
      <c r="N1458" s="120" t="s">
        <v>184</v>
      </c>
      <c r="O1458" s="120"/>
      <c r="P1458" s="96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</row>
    <row r="1459" spans="1:26" ht="14.25" customHeight="1" thickBot="1" x14ac:dyDescent="0.3">
      <c r="A1459" s="122"/>
      <c r="B1459" s="120" t="s">
        <v>25</v>
      </c>
      <c r="C1459" s="119">
        <v>-1096.472</v>
      </c>
      <c r="D1459" s="119">
        <v>0.41799999999999998</v>
      </c>
      <c r="E1459" s="119">
        <v>0.36699999999999999</v>
      </c>
      <c r="F1459" s="121">
        <v>10.1</v>
      </c>
      <c r="G1459" s="121">
        <v>10.6</v>
      </c>
      <c r="H1459" s="121">
        <v>25.1</v>
      </c>
      <c r="I1459" s="120"/>
      <c r="J1459" s="120"/>
      <c r="K1459" s="120"/>
      <c r="L1459" s="120"/>
      <c r="M1459" s="120"/>
      <c r="N1459" s="120" t="s">
        <v>185</v>
      </c>
      <c r="O1459" s="120"/>
      <c r="P1459" s="96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</row>
    <row r="1460" spans="1:26" ht="14.25" customHeight="1" thickBot="1" x14ac:dyDescent="0.3">
      <c r="A1460" s="122"/>
      <c r="B1460" s="120" t="s">
        <v>27</v>
      </c>
      <c r="C1460" s="119">
        <v>-1096.5419999999999</v>
      </c>
      <c r="D1460" s="119">
        <v>0.42199999999999999</v>
      </c>
      <c r="E1460" s="119">
        <v>0.372</v>
      </c>
      <c r="F1460" s="121">
        <v>-34.200000000000003</v>
      </c>
      <c r="G1460" s="121">
        <v>-31.4</v>
      </c>
      <c r="H1460" s="121">
        <v>-16.3</v>
      </c>
      <c r="I1460" s="120"/>
      <c r="J1460" s="120"/>
      <c r="K1460" s="120"/>
      <c r="L1460" s="120"/>
      <c r="M1460" s="120"/>
      <c r="N1460" s="120" t="s">
        <v>186</v>
      </c>
      <c r="O1460" s="120"/>
      <c r="P1460" s="96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</row>
    <row r="1461" spans="1:26" ht="14.25" customHeight="1" thickBot="1" x14ac:dyDescent="0.3">
      <c r="A1461" s="122"/>
      <c r="B1461" s="120" t="s">
        <v>29</v>
      </c>
      <c r="C1461" s="119">
        <v>-1096.4770000000001</v>
      </c>
      <c r="D1461" s="119">
        <v>0.41699999999999998</v>
      </c>
      <c r="E1461" s="119">
        <v>0.36599999999999999</v>
      </c>
      <c r="F1461" s="121">
        <v>6.7</v>
      </c>
      <c r="G1461" s="121">
        <v>6.4</v>
      </c>
      <c r="H1461" s="121">
        <v>20.9</v>
      </c>
      <c r="I1461" s="120"/>
      <c r="J1461" s="120"/>
      <c r="K1461" s="120"/>
      <c r="L1461" s="120"/>
      <c r="M1461" s="120"/>
      <c r="N1461" s="120" t="s">
        <v>187</v>
      </c>
      <c r="O1461" s="120"/>
      <c r="P1461" s="96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</row>
    <row r="1462" spans="1:26" ht="14.25" customHeight="1" thickBot="1" x14ac:dyDescent="0.3">
      <c r="A1462" s="122"/>
      <c r="B1462" s="120" t="s">
        <v>31</v>
      </c>
      <c r="C1462" s="119">
        <v>-1096.5930000000001</v>
      </c>
      <c r="D1462" s="119">
        <v>0.41799999999999998</v>
      </c>
      <c r="E1462" s="119">
        <v>0.36599999999999999</v>
      </c>
      <c r="F1462" s="121">
        <v>-65.7</v>
      </c>
      <c r="G1462" s="121">
        <v>-65.099999999999994</v>
      </c>
      <c r="H1462" s="121">
        <v>-51.6</v>
      </c>
      <c r="I1462" s="120"/>
      <c r="J1462" s="120"/>
      <c r="K1462" s="120"/>
      <c r="L1462" s="120"/>
      <c r="M1462" s="120"/>
      <c r="N1462" s="120" t="s">
        <v>188</v>
      </c>
      <c r="O1462" s="120"/>
      <c r="P1462" s="96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</row>
    <row r="1463" spans="1:26" ht="14.25" customHeight="1" thickBot="1" x14ac:dyDescent="0.3">
      <c r="A1463" s="122"/>
      <c r="B1463" s="120" t="s">
        <v>33</v>
      </c>
      <c r="C1463" s="119">
        <v>-1096.585</v>
      </c>
      <c r="D1463" s="119">
        <v>0.41799999999999998</v>
      </c>
      <c r="E1463" s="119">
        <v>0.34399999999999997</v>
      </c>
      <c r="F1463" s="121">
        <v>-60.8</v>
      </c>
      <c r="G1463" s="121">
        <v>-60.6</v>
      </c>
      <c r="H1463" s="121">
        <v>-60.6</v>
      </c>
      <c r="I1463" s="120"/>
      <c r="J1463" s="120"/>
      <c r="K1463" s="120"/>
      <c r="L1463" s="120"/>
      <c r="M1463" s="120"/>
      <c r="N1463" s="120"/>
      <c r="O1463" s="120"/>
      <c r="P1463" s="96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</row>
    <row r="1464" spans="1:26" ht="14.25" customHeight="1" thickBot="1" x14ac:dyDescent="0.3">
      <c r="A1464" s="120"/>
      <c r="B1464" s="120"/>
      <c r="C1464" s="120"/>
      <c r="D1464" s="120"/>
      <c r="E1464" s="120"/>
      <c r="F1464" s="120"/>
      <c r="G1464" s="120"/>
      <c r="H1464" s="120"/>
      <c r="I1464" s="120"/>
      <c r="J1464" s="120"/>
      <c r="K1464" s="120"/>
      <c r="L1464" s="120"/>
      <c r="M1464" s="120"/>
      <c r="N1464" s="120"/>
      <c r="O1464" s="120"/>
      <c r="P1464" s="96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</row>
    <row r="1465" spans="1:26" ht="14.25" customHeight="1" thickBot="1" x14ac:dyDescent="0.3">
      <c r="A1465" s="122" t="s">
        <v>0</v>
      </c>
      <c r="B1465" s="120" t="s">
        <v>1</v>
      </c>
      <c r="C1465" s="120" t="s">
        <v>2</v>
      </c>
      <c r="D1465" s="120" t="s">
        <v>3</v>
      </c>
      <c r="E1465" s="120" t="s">
        <v>4</v>
      </c>
      <c r="F1465" s="128" t="s">
        <v>576</v>
      </c>
      <c r="G1465" s="128" t="s">
        <v>577</v>
      </c>
      <c r="H1465" s="128" t="s">
        <v>578</v>
      </c>
      <c r="I1465" s="122" t="s">
        <v>8</v>
      </c>
      <c r="J1465" s="122" t="s">
        <v>9</v>
      </c>
      <c r="K1465" s="122" t="s">
        <v>10</v>
      </c>
      <c r="L1465" s="122" t="s">
        <v>11</v>
      </c>
      <c r="M1465" s="120" t="s">
        <v>12</v>
      </c>
      <c r="N1465" s="120" t="s">
        <v>13</v>
      </c>
      <c r="O1465" s="120" t="s">
        <v>14</v>
      </c>
      <c r="P1465" s="96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</row>
    <row r="1466" spans="1:26" ht="14.25" customHeight="1" thickBot="1" x14ac:dyDescent="0.3">
      <c r="A1466" s="130">
        <v>50</v>
      </c>
      <c r="B1466" s="120" t="s">
        <v>15</v>
      </c>
      <c r="C1466" s="119">
        <v>-399.56</v>
      </c>
      <c r="D1466" s="119">
        <v>0.10199999999999999</v>
      </c>
      <c r="E1466" s="119">
        <v>7.0000000000000007E-2</v>
      </c>
      <c r="F1466" s="120"/>
      <c r="G1466" s="120"/>
      <c r="H1466" s="120"/>
      <c r="I1466" s="122" t="s">
        <v>815</v>
      </c>
      <c r="J1466" s="122" t="s">
        <v>591</v>
      </c>
      <c r="K1466" s="122" t="s">
        <v>17</v>
      </c>
      <c r="L1466" s="122" t="s">
        <v>17</v>
      </c>
      <c r="M1466" s="120" t="s">
        <v>17</v>
      </c>
      <c r="N1466" s="122" t="s">
        <v>818</v>
      </c>
      <c r="O1466" s="124" t="s">
        <v>434</v>
      </c>
      <c r="P1466" s="96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</row>
    <row r="1467" spans="1:26" ht="14.25" customHeight="1" thickBot="1" x14ac:dyDescent="0.3">
      <c r="A1467" s="122"/>
      <c r="B1467" s="120" t="s">
        <v>819</v>
      </c>
      <c r="C1467" s="119">
        <v>-695.79600000000005</v>
      </c>
      <c r="D1467" s="119">
        <v>0.308</v>
      </c>
      <c r="E1467" s="119">
        <v>0.26600000000000001</v>
      </c>
      <c r="F1467" s="120"/>
      <c r="G1467" s="120"/>
      <c r="H1467" s="120"/>
      <c r="I1467" s="120"/>
      <c r="J1467" s="120"/>
      <c r="K1467" s="120"/>
      <c r="L1467" s="120"/>
      <c r="M1467" s="120"/>
      <c r="N1467" s="120" t="s">
        <v>820</v>
      </c>
      <c r="O1467" s="120"/>
      <c r="P1467" s="96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</row>
    <row r="1468" spans="1:26" ht="14.25" customHeight="1" thickBot="1" x14ac:dyDescent="0.3">
      <c r="A1468" s="122"/>
      <c r="B1468" s="120" t="s">
        <v>21</v>
      </c>
      <c r="C1468" s="119">
        <v>-399.65300000000002</v>
      </c>
      <c r="D1468" s="119">
        <v>0.10299999999999999</v>
      </c>
      <c r="E1468" s="119">
        <v>7.1999999999999995E-2</v>
      </c>
      <c r="F1468" s="120"/>
      <c r="G1468" s="120"/>
      <c r="H1468" s="120"/>
      <c r="I1468" s="120"/>
      <c r="J1468" s="120"/>
      <c r="K1468" s="120"/>
      <c r="L1468" s="120"/>
      <c r="M1468" s="120"/>
      <c r="N1468" s="122" t="s">
        <v>821</v>
      </c>
      <c r="O1468" s="120"/>
      <c r="P1468" s="96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</row>
    <row r="1469" spans="1:26" ht="14.25" customHeight="1" thickBot="1" x14ac:dyDescent="0.3">
      <c r="A1469" s="122"/>
      <c r="B1469" s="120" t="s">
        <v>22</v>
      </c>
      <c r="C1469" s="119">
        <v>-1095.356</v>
      </c>
      <c r="D1469" s="119">
        <v>0.41099999999999998</v>
      </c>
      <c r="E1469" s="119">
        <v>0.33600000000000002</v>
      </c>
      <c r="F1469" s="121">
        <v>0</v>
      </c>
      <c r="G1469" s="121">
        <v>0</v>
      </c>
      <c r="H1469" s="121">
        <v>0</v>
      </c>
      <c r="I1469" s="120"/>
      <c r="J1469" s="120"/>
      <c r="K1469" s="120"/>
      <c r="L1469" s="120"/>
      <c r="M1469" s="120"/>
      <c r="N1469" s="120"/>
      <c r="O1469" s="120"/>
      <c r="P1469" s="96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</row>
    <row r="1470" spans="1:26" ht="14.25" customHeight="1" thickBot="1" x14ac:dyDescent="0.3">
      <c r="A1470" s="122"/>
      <c r="B1470" s="120" t="s">
        <v>23</v>
      </c>
      <c r="C1470" s="119">
        <v>-1095.3710000000001</v>
      </c>
      <c r="D1470" s="119">
        <v>0.41199999999999998</v>
      </c>
      <c r="E1470" s="119">
        <v>0.36</v>
      </c>
      <c r="F1470" s="121">
        <v>-9.9</v>
      </c>
      <c r="G1470" s="121">
        <v>-9.3000000000000007</v>
      </c>
      <c r="H1470" s="121">
        <v>4.7</v>
      </c>
      <c r="I1470" s="120"/>
      <c r="J1470" s="120"/>
      <c r="K1470" s="120"/>
      <c r="L1470" s="120"/>
      <c r="M1470" s="120"/>
      <c r="N1470" s="124" t="s">
        <v>822</v>
      </c>
      <c r="O1470" s="120"/>
      <c r="P1470" s="96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</row>
    <row r="1471" spans="1:26" ht="14.25" customHeight="1" thickBot="1" x14ac:dyDescent="0.3">
      <c r="A1471" s="122"/>
      <c r="B1471" s="120" t="s">
        <v>25</v>
      </c>
      <c r="C1471" s="119">
        <v>-1095.357</v>
      </c>
      <c r="D1471" s="119">
        <v>0.41199999999999998</v>
      </c>
      <c r="E1471" s="119">
        <v>0.36099999999999999</v>
      </c>
      <c r="F1471" s="121">
        <v>-0.9</v>
      </c>
      <c r="G1471" s="121">
        <v>-0.3</v>
      </c>
      <c r="H1471" s="121">
        <v>14.6</v>
      </c>
      <c r="I1471" s="120"/>
      <c r="J1471" s="120"/>
      <c r="K1471" s="120"/>
      <c r="L1471" s="120"/>
      <c r="M1471" s="120"/>
      <c r="N1471" s="120" t="s">
        <v>185</v>
      </c>
      <c r="O1471" s="120"/>
      <c r="P1471" s="96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</row>
    <row r="1472" spans="1:26" ht="14.25" customHeight="1" thickBot="1" x14ac:dyDescent="0.3">
      <c r="A1472" s="122"/>
      <c r="B1472" s="120" t="s">
        <v>27</v>
      </c>
      <c r="C1472" s="119">
        <v>-1095.405</v>
      </c>
      <c r="D1472" s="119">
        <v>0.41499999999999998</v>
      </c>
      <c r="E1472" s="119">
        <v>0.36499999999999999</v>
      </c>
      <c r="F1472" s="121">
        <v>-30.7</v>
      </c>
      <c r="G1472" s="121">
        <v>-28</v>
      </c>
      <c r="H1472" s="121">
        <v>-12.4</v>
      </c>
      <c r="I1472" s="120"/>
      <c r="J1472" s="120"/>
      <c r="K1472" s="120"/>
      <c r="L1472" s="120"/>
      <c r="M1472" s="120"/>
      <c r="N1472" s="120" t="s">
        <v>804</v>
      </c>
      <c r="O1472" s="120"/>
      <c r="P1472" s="96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</row>
    <row r="1473" spans="1:26" ht="14.25" customHeight="1" thickBot="1" x14ac:dyDescent="0.3">
      <c r="A1473" s="122"/>
      <c r="B1473" s="120" t="s">
        <v>29</v>
      </c>
      <c r="C1473" s="119">
        <v>-1095.355</v>
      </c>
      <c r="D1473" s="119">
        <v>0.41099999999999998</v>
      </c>
      <c r="E1473" s="119">
        <v>0.36</v>
      </c>
      <c r="F1473" s="121">
        <v>0.3</v>
      </c>
      <c r="G1473" s="121">
        <v>0.3</v>
      </c>
      <c r="H1473" s="121">
        <v>15.3</v>
      </c>
      <c r="I1473" s="120"/>
      <c r="J1473" s="120"/>
      <c r="K1473" s="120"/>
      <c r="L1473" s="120"/>
      <c r="M1473" s="120"/>
      <c r="N1473" s="120" t="s">
        <v>187</v>
      </c>
      <c r="O1473" s="120"/>
      <c r="P1473" s="96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</row>
    <row r="1474" spans="1:26" ht="14.25" customHeight="1" thickBot="1" x14ac:dyDescent="0.3">
      <c r="A1474" s="122"/>
      <c r="B1474" s="120" t="s">
        <v>31</v>
      </c>
      <c r="C1474" s="119">
        <v>-1095.463</v>
      </c>
      <c r="D1474" s="119">
        <v>0.41299999999999998</v>
      </c>
      <c r="E1474" s="119">
        <v>0.36099999999999999</v>
      </c>
      <c r="F1474" s="121">
        <v>-67.599999999999994</v>
      </c>
      <c r="G1474" s="121">
        <v>-66.3</v>
      </c>
      <c r="H1474" s="121">
        <v>-52.1</v>
      </c>
      <c r="I1474" s="120"/>
      <c r="J1474" s="120"/>
      <c r="K1474" s="120"/>
      <c r="L1474" s="120"/>
      <c r="M1474" s="120"/>
      <c r="N1474" s="124" t="s">
        <v>823</v>
      </c>
      <c r="O1474" s="120"/>
      <c r="P1474" s="96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</row>
    <row r="1475" spans="1:26" ht="14.25" customHeight="1" thickBot="1" x14ac:dyDescent="0.3">
      <c r="A1475" s="122"/>
      <c r="B1475" s="120" t="s">
        <v>33</v>
      </c>
      <c r="C1475" s="119">
        <v>-1095.4480000000001</v>
      </c>
      <c r="D1475" s="119">
        <v>0.41199999999999998</v>
      </c>
      <c r="E1475" s="119">
        <v>0.33800000000000002</v>
      </c>
      <c r="F1475" s="121">
        <v>-58.2</v>
      </c>
      <c r="G1475" s="121">
        <v>-57.6</v>
      </c>
      <c r="H1475" s="121">
        <v>-57.2</v>
      </c>
      <c r="I1475" s="120"/>
      <c r="J1475" s="120"/>
      <c r="K1475" s="120"/>
      <c r="L1475" s="120"/>
      <c r="M1475" s="120"/>
      <c r="N1475" s="120"/>
      <c r="O1475" s="120"/>
      <c r="P1475" s="96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</row>
    <row r="1476" spans="1:26" ht="14.25" customHeight="1" thickBot="1" x14ac:dyDescent="0.3">
      <c r="A1476" s="120"/>
      <c r="B1476" s="120"/>
      <c r="C1476" s="120"/>
      <c r="D1476" s="120"/>
      <c r="E1476" s="120"/>
      <c r="F1476" s="120"/>
      <c r="G1476" s="120"/>
      <c r="H1476" s="120"/>
      <c r="I1476" s="120"/>
      <c r="J1476" s="120"/>
      <c r="K1476" s="120"/>
      <c r="L1476" s="120"/>
      <c r="M1476" s="120"/>
      <c r="N1476" s="120"/>
      <c r="O1476" s="120"/>
      <c r="P1476" s="96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</row>
    <row r="1477" spans="1:26" ht="14.25" customHeight="1" thickBot="1" x14ac:dyDescent="0.3">
      <c r="A1477" s="122" t="s">
        <v>0</v>
      </c>
      <c r="B1477" s="120" t="s">
        <v>1</v>
      </c>
      <c r="C1477" s="120" t="s">
        <v>2</v>
      </c>
      <c r="D1477" s="120" t="s">
        <v>3</v>
      </c>
      <c r="E1477" s="120" t="s">
        <v>4</v>
      </c>
      <c r="F1477" s="128" t="s">
        <v>576</v>
      </c>
      <c r="G1477" s="128" t="s">
        <v>577</v>
      </c>
      <c r="H1477" s="128" t="s">
        <v>578</v>
      </c>
      <c r="I1477" s="122" t="s">
        <v>8</v>
      </c>
      <c r="J1477" s="122" t="s">
        <v>9</v>
      </c>
      <c r="K1477" s="122" t="s">
        <v>10</v>
      </c>
      <c r="L1477" s="122" t="s">
        <v>11</v>
      </c>
      <c r="M1477" s="120" t="s">
        <v>12</v>
      </c>
      <c r="N1477" s="120" t="s">
        <v>13</v>
      </c>
      <c r="O1477" s="120" t="s">
        <v>14</v>
      </c>
      <c r="P1477" s="96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</row>
    <row r="1478" spans="1:26" ht="14.25" customHeight="1" thickBot="1" x14ac:dyDescent="0.3">
      <c r="A1478" s="130">
        <v>51</v>
      </c>
      <c r="B1478" s="120" t="s">
        <v>15</v>
      </c>
      <c r="C1478" s="119">
        <v>-399.32299999999998</v>
      </c>
      <c r="D1478" s="119">
        <v>0.104</v>
      </c>
      <c r="E1478" s="119">
        <v>7.1999999999999995E-2</v>
      </c>
      <c r="F1478" s="120"/>
      <c r="G1478" s="120"/>
      <c r="H1478" s="120"/>
      <c r="I1478" s="122" t="s">
        <v>824</v>
      </c>
      <c r="J1478" s="122" t="s">
        <v>779</v>
      </c>
      <c r="K1478" s="122" t="s">
        <v>17</v>
      </c>
      <c r="L1478" s="122" t="s">
        <v>17</v>
      </c>
      <c r="M1478" s="141" t="s">
        <v>836</v>
      </c>
      <c r="N1478" s="122" t="s">
        <v>180</v>
      </c>
      <c r="O1478" s="124" t="s">
        <v>434</v>
      </c>
      <c r="P1478" s="96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</row>
    <row r="1479" spans="1:26" ht="14.25" customHeight="1" thickBot="1" x14ac:dyDescent="0.3">
      <c r="A1479" s="122"/>
      <c r="B1479" s="120" t="s">
        <v>816</v>
      </c>
      <c r="C1479" s="119">
        <v>-695.40200000000004</v>
      </c>
      <c r="D1479" s="119">
        <v>0.314</v>
      </c>
      <c r="E1479" s="119">
        <v>0.27200000000000002</v>
      </c>
      <c r="F1479" s="120"/>
      <c r="G1479" s="120"/>
      <c r="H1479" s="120"/>
      <c r="I1479" s="120"/>
      <c r="J1479" s="120"/>
      <c r="K1479" s="120"/>
      <c r="L1479" s="120"/>
      <c r="M1479" s="120"/>
      <c r="N1479" s="120" t="s">
        <v>817</v>
      </c>
      <c r="O1479" s="120"/>
      <c r="P1479" s="96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</row>
    <row r="1480" spans="1:26" ht="14.25" customHeight="1" thickBot="1" x14ac:dyDescent="0.3">
      <c r="A1480" s="122"/>
      <c r="B1480" s="120" t="s">
        <v>21</v>
      </c>
      <c r="C1480" s="119">
        <v>-399.411</v>
      </c>
      <c r="D1480" s="119">
        <v>0.105</v>
      </c>
      <c r="E1480" s="119">
        <v>7.2999999999999995E-2</v>
      </c>
      <c r="F1480" s="120"/>
      <c r="G1480" s="120"/>
      <c r="H1480" s="120"/>
      <c r="I1480" s="120"/>
      <c r="J1480" s="120"/>
      <c r="K1480" s="120"/>
      <c r="L1480" s="120"/>
      <c r="M1480" s="120"/>
      <c r="N1480" s="122" t="s">
        <v>183</v>
      </c>
      <c r="O1480" s="120"/>
      <c r="P1480" s="96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</row>
    <row r="1481" spans="1:26" ht="14.25" customHeight="1" thickBot="1" x14ac:dyDescent="0.3">
      <c r="A1481" s="122"/>
      <c r="B1481" s="120" t="s">
        <v>22</v>
      </c>
      <c r="C1481" s="119">
        <v>-1094.7260000000001</v>
      </c>
      <c r="D1481" s="119">
        <v>0.41799999999999998</v>
      </c>
      <c r="E1481" s="119">
        <v>0.34399999999999997</v>
      </c>
      <c r="F1481" s="121">
        <v>0</v>
      </c>
      <c r="G1481" s="121">
        <v>0</v>
      </c>
      <c r="H1481" s="121">
        <v>0</v>
      </c>
      <c r="I1481" s="120"/>
      <c r="J1481" s="120"/>
      <c r="K1481" s="120"/>
      <c r="L1481" s="120"/>
      <c r="M1481" s="120"/>
      <c r="N1481" s="120"/>
      <c r="O1481" s="120"/>
      <c r="P1481" s="96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</row>
    <row r="1482" spans="1:26" ht="14.25" customHeight="1" thickBot="1" x14ac:dyDescent="0.3">
      <c r="A1482" s="122"/>
      <c r="B1482" s="120" t="s">
        <v>23</v>
      </c>
      <c r="C1482" s="119">
        <v>-1094.7460000000001</v>
      </c>
      <c r="D1482" s="119">
        <v>0.41899999999999998</v>
      </c>
      <c r="E1482" s="119">
        <v>0.36699999999999999</v>
      </c>
      <c r="F1482" s="121">
        <v>-12.8</v>
      </c>
      <c r="G1482" s="121">
        <v>-12.1</v>
      </c>
      <c r="H1482" s="121">
        <v>1.4</v>
      </c>
      <c r="I1482" s="120"/>
      <c r="J1482" s="120"/>
      <c r="K1482" s="120"/>
      <c r="L1482" s="120"/>
      <c r="M1482" s="120"/>
      <c r="N1482" s="120" t="s">
        <v>184</v>
      </c>
      <c r="O1482" s="120"/>
      <c r="P1482" s="96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</row>
    <row r="1483" spans="1:26" ht="14.25" customHeight="1" thickBot="1" x14ac:dyDescent="0.3">
      <c r="A1483" s="122"/>
      <c r="B1483" s="120" t="s">
        <v>25</v>
      </c>
      <c r="C1483" s="119">
        <v>-1094.731</v>
      </c>
      <c r="D1483" s="119">
        <v>0.41899999999999998</v>
      </c>
      <c r="E1483" s="119">
        <v>0.36899999999999999</v>
      </c>
      <c r="F1483" s="121">
        <v>-3.5</v>
      </c>
      <c r="G1483" s="121">
        <v>-2.7</v>
      </c>
      <c r="H1483" s="121">
        <v>11.9</v>
      </c>
      <c r="I1483" s="120"/>
      <c r="J1483" s="120"/>
      <c r="K1483" s="120"/>
      <c r="L1483" s="120"/>
      <c r="M1483" s="120"/>
      <c r="N1483" s="120" t="s">
        <v>185</v>
      </c>
      <c r="O1483" s="120"/>
      <c r="P1483" s="96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</row>
    <row r="1484" spans="1:26" ht="14.25" customHeight="1" thickBot="1" x14ac:dyDescent="0.3">
      <c r="A1484" s="122"/>
      <c r="B1484" s="120" t="s">
        <v>27</v>
      </c>
      <c r="C1484" s="119">
        <v>-1094.769</v>
      </c>
      <c r="D1484" s="119">
        <v>0.42199999999999999</v>
      </c>
      <c r="E1484" s="119">
        <v>0.374</v>
      </c>
      <c r="F1484" s="121">
        <v>-27.1</v>
      </c>
      <c r="G1484" s="121">
        <v>-24.4</v>
      </c>
      <c r="H1484" s="121">
        <v>-8.5</v>
      </c>
      <c r="I1484" s="120"/>
      <c r="J1484" s="120"/>
      <c r="K1484" s="120"/>
      <c r="L1484" s="120"/>
      <c r="M1484" s="120"/>
      <c r="N1484" s="120" t="s">
        <v>186</v>
      </c>
      <c r="O1484" s="120"/>
      <c r="P1484" s="96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</row>
    <row r="1485" spans="1:26" ht="14.25" customHeight="1" thickBot="1" x14ac:dyDescent="0.3">
      <c r="A1485" s="122"/>
      <c r="B1485" s="120" t="s">
        <v>29</v>
      </c>
      <c r="C1485" s="119">
        <v>-1094.7090000000001</v>
      </c>
      <c r="D1485" s="119">
        <v>0.41699999999999998</v>
      </c>
      <c r="E1485" s="119">
        <v>0.36499999999999999</v>
      </c>
      <c r="F1485" s="121">
        <v>10.6</v>
      </c>
      <c r="G1485" s="121">
        <v>10</v>
      </c>
      <c r="H1485" s="121">
        <v>23.5</v>
      </c>
      <c r="I1485" s="120"/>
      <c r="J1485" s="120"/>
      <c r="K1485" s="120"/>
      <c r="L1485" s="120"/>
      <c r="M1485" s="120"/>
      <c r="N1485" s="120" t="s">
        <v>187</v>
      </c>
      <c r="O1485" s="120"/>
      <c r="P1485" s="96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</row>
    <row r="1486" spans="1:26" ht="14.25" customHeight="1" thickBot="1" x14ac:dyDescent="0.3">
      <c r="A1486" s="122"/>
      <c r="B1486" s="120" t="s">
        <v>31</v>
      </c>
      <c r="C1486" s="119">
        <v>-1094.8340000000001</v>
      </c>
      <c r="D1486" s="119">
        <v>0.41899999999999998</v>
      </c>
      <c r="E1486" s="119">
        <v>0.36699999999999999</v>
      </c>
      <c r="F1486" s="121">
        <v>-67.7</v>
      </c>
      <c r="G1486" s="121">
        <v>-66.5</v>
      </c>
      <c r="H1486" s="121">
        <v>-53.2</v>
      </c>
      <c r="I1486" s="120"/>
      <c r="J1486" s="120"/>
      <c r="K1486" s="120"/>
      <c r="L1486" s="120"/>
      <c r="M1486" s="120"/>
      <c r="N1486" s="120" t="s">
        <v>188</v>
      </c>
      <c r="O1486" s="120"/>
      <c r="P1486" s="96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</row>
    <row r="1487" spans="1:26" ht="14.25" customHeight="1" thickBot="1" x14ac:dyDescent="0.3">
      <c r="A1487" s="122"/>
      <c r="B1487" s="120" t="s">
        <v>33</v>
      </c>
      <c r="C1487" s="119">
        <v>-1094.8140000000001</v>
      </c>
      <c r="D1487" s="119">
        <v>0.41799999999999998</v>
      </c>
      <c r="E1487" s="119">
        <v>0.34499999999999997</v>
      </c>
      <c r="F1487" s="121">
        <v>-55.2</v>
      </c>
      <c r="G1487" s="121">
        <v>-54.7</v>
      </c>
      <c r="H1487" s="121">
        <v>-54.6</v>
      </c>
      <c r="I1487" s="120"/>
      <c r="J1487" s="120"/>
      <c r="K1487" s="120"/>
      <c r="L1487" s="120"/>
      <c r="M1487" s="120"/>
      <c r="N1487" s="120"/>
      <c r="O1487" s="120"/>
      <c r="P1487" s="96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</row>
    <row r="1488" spans="1:26" ht="14.25" customHeight="1" thickBot="1" x14ac:dyDescent="0.3">
      <c r="A1488" s="120"/>
      <c r="B1488" s="120"/>
      <c r="C1488" s="120"/>
      <c r="D1488" s="120"/>
      <c r="E1488" s="120"/>
      <c r="F1488" s="120"/>
      <c r="G1488" s="120"/>
      <c r="H1488" s="120"/>
      <c r="I1488" s="120"/>
      <c r="J1488" s="120"/>
      <c r="K1488" s="120"/>
      <c r="L1488" s="120"/>
      <c r="M1488" s="120"/>
      <c r="N1488" s="120"/>
      <c r="O1488" s="120"/>
      <c r="P1488" s="96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</row>
    <row r="1489" spans="1:26" ht="14.25" customHeight="1" thickBot="1" x14ac:dyDescent="0.3">
      <c r="A1489" s="122" t="s">
        <v>0</v>
      </c>
      <c r="B1489" s="120" t="s">
        <v>1</v>
      </c>
      <c r="C1489" s="120" t="s">
        <v>2</v>
      </c>
      <c r="D1489" s="120" t="s">
        <v>3</v>
      </c>
      <c r="E1489" s="120" t="s">
        <v>4</v>
      </c>
      <c r="F1489" s="128" t="s">
        <v>576</v>
      </c>
      <c r="G1489" s="128" t="s">
        <v>577</v>
      </c>
      <c r="H1489" s="128" t="s">
        <v>578</v>
      </c>
      <c r="I1489" s="122" t="s">
        <v>8</v>
      </c>
      <c r="J1489" s="122" t="s">
        <v>9</v>
      </c>
      <c r="K1489" s="122" t="s">
        <v>10</v>
      </c>
      <c r="L1489" s="122" t="s">
        <v>11</v>
      </c>
      <c r="M1489" s="120" t="s">
        <v>12</v>
      </c>
      <c r="N1489" s="120" t="s">
        <v>13</v>
      </c>
      <c r="O1489" s="120" t="s">
        <v>14</v>
      </c>
      <c r="P1489" s="96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</row>
    <row r="1490" spans="1:26" ht="14.25" customHeight="1" thickBot="1" x14ac:dyDescent="0.3">
      <c r="A1490" s="130">
        <v>52</v>
      </c>
      <c r="B1490" s="120" t="s">
        <v>15</v>
      </c>
      <c r="C1490" s="119">
        <v>-399.93599999999998</v>
      </c>
      <c r="D1490" s="119">
        <v>0.104</v>
      </c>
      <c r="E1490" s="119">
        <v>7.2999999999999995E-2</v>
      </c>
      <c r="F1490" s="120"/>
      <c r="G1490" s="120"/>
      <c r="H1490" s="120"/>
      <c r="I1490" s="122" t="s">
        <v>824</v>
      </c>
      <c r="J1490" s="122" t="s">
        <v>776</v>
      </c>
      <c r="K1490" s="122" t="s">
        <v>50</v>
      </c>
      <c r="L1490" s="122" t="s">
        <v>17</v>
      </c>
      <c r="M1490" s="132" t="s">
        <v>17</v>
      </c>
      <c r="N1490" s="122" t="s">
        <v>180</v>
      </c>
      <c r="O1490" s="124" t="s">
        <v>434</v>
      </c>
      <c r="P1490" s="96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</row>
    <row r="1491" spans="1:26" ht="14.25" customHeight="1" thickBot="1" x14ac:dyDescent="0.3">
      <c r="A1491" s="122"/>
      <c r="B1491" s="120" t="s">
        <v>816</v>
      </c>
      <c r="C1491" s="119">
        <v>-696.55200000000002</v>
      </c>
      <c r="D1491" s="119">
        <v>0.313</v>
      </c>
      <c r="E1491" s="119">
        <v>0.27100000000000002</v>
      </c>
      <c r="F1491" s="120"/>
      <c r="G1491" s="120"/>
      <c r="H1491" s="120"/>
      <c r="I1491" s="120"/>
      <c r="J1491" s="120"/>
      <c r="K1491" s="120"/>
      <c r="L1491" s="120"/>
      <c r="M1491" s="120"/>
      <c r="N1491" s="120" t="s">
        <v>817</v>
      </c>
      <c r="O1491" s="120"/>
      <c r="P1491" s="96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</row>
    <row r="1492" spans="1:26" ht="14.25" customHeight="1" thickBot="1" x14ac:dyDescent="0.3">
      <c r="A1492" s="122"/>
      <c r="B1492" s="120" t="s">
        <v>21</v>
      </c>
      <c r="C1492" s="119">
        <v>-400.03300000000002</v>
      </c>
      <c r="D1492" s="119">
        <v>0.105</v>
      </c>
      <c r="E1492" s="119">
        <v>7.2999999999999995E-2</v>
      </c>
      <c r="F1492" s="120"/>
      <c r="G1492" s="120"/>
      <c r="H1492" s="120"/>
      <c r="I1492" s="120"/>
      <c r="J1492" s="120"/>
      <c r="K1492" s="120"/>
      <c r="L1492" s="120"/>
      <c r="M1492" s="120"/>
      <c r="N1492" s="122" t="s">
        <v>183</v>
      </c>
      <c r="O1492" s="120"/>
      <c r="P1492" s="96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</row>
    <row r="1493" spans="1:26" ht="14.25" customHeight="1" thickBot="1" x14ac:dyDescent="0.3">
      <c r="A1493" s="122"/>
      <c r="B1493" s="120" t="s">
        <v>22</v>
      </c>
      <c r="C1493" s="119">
        <v>-1096.4880000000001</v>
      </c>
      <c r="D1493" s="119">
        <v>0.41699999999999998</v>
      </c>
      <c r="E1493" s="119">
        <v>0.34399999999999997</v>
      </c>
      <c r="F1493" s="121">
        <v>0</v>
      </c>
      <c r="G1493" s="121">
        <v>0</v>
      </c>
      <c r="H1493" s="121">
        <v>0</v>
      </c>
      <c r="I1493" s="120"/>
      <c r="J1493" s="120"/>
      <c r="K1493" s="120"/>
      <c r="L1493" s="120"/>
      <c r="M1493" s="120"/>
      <c r="N1493" s="120"/>
      <c r="O1493" s="120"/>
      <c r="P1493" s="96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</row>
    <row r="1494" spans="1:26" ht="14.25" customHeight="1" thickBot="1" x14ac:dyDescent="0.3">
      <c r="A1494" s="122"/>
      <c r="B1494" s="120" t="s">
        <v>23</v>
      </c>
      <c r="C1494" s="119">
        <v>-1096.5</v>
      </c>
      <c r="D1494" s="119">
        <v>0.41799999999999998</v>
      </c>
      <c r="E1494" s="119">
        <v>0.36699999999999999</v>
      </c>
      <c r="F1494" s="121">
        <v>-7.7</v>
      </c>
      <c r="G1494" s="121">
        <v>-7.2</v>
      </c>
      <c r="H1494" s="121">
        <v>6.8</v>
      </c>
      <c r="I1494" s="120"/>
      <c r="J1494" s="120"/>
      <c r="K1494" s="120"/>
      <c r="L1494" s="120"/>
      <c r="M1494" s="120"/>
      <c r="N1494" s="120" t="s">
        <v>184</v>
      </c>
      <c r="O1494" s="120"/>
      <c r="P1494" s="96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</row>
    <row r="1495" spans="1:26" ht="14.25" customHeight="1" thickBot="1" x14ac:dyDescent="0.3">
      <c r="A1495" s="122"/>
      <c r="B1495" s="120" t="s">
        <v>25</v>
      </c>
      <c r="C1495" s="119">
        <v>-1096.4690000000001</v>
      </c>
      <c r="D1495" s="119">
        <v>0.41799999999999998</v>
      </c>
      <c r="E1495" s="119">
        <v>0.36799999999999999</v>
      </c>
      <c r="F1495" s="121">
        <v>11.8</v>
      </c>
      <c r="G1495" s="121">
        <v>12.4</v>
      </c>
      <c r="H1495" s="121">
        <v>26.9</v>
      </c>
      <c r="I1495" s="120"/>
      <c r="J1495" s="120"/>
      <c r="K1495" s="120"/>
      <c r="L1495" s="120"/>
      <c r="M1495" s="120"/>
      <c r="N1495" s="120" t="s">
        <v>185</v>
      </c>
      <c r="O1495" s="120"/>
      <c r="P1495" s="96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</row>
    <row r="1496" spans="1:26" ht="14.25" customHeight="1" thickBot="1" x14ac:dyDescent="0.3">
      <c r="A1496" s="122"/>
      <c r="B1496" s="120" t="s">
        <v>27</v>
      </c>
      <c r="C1496" s="119">
        <v>-1096.5429999999999</v>
      </c>
      <c r="D1496" s="119">
        <v>0.42199999999999999</v>
      </c>
      <c r="E1496" s="119">
        <v>0.373</v>
      </c>
      <c r="F1496" s="121">
        <v>-34.299999999999997</v>
      </c>
      <c r="G1496" s="121">
        <v>-31.3</v>
      </c>
      <c r="H1496" s="121">
        <v>-16</v>
      </c>
      <c r="I1496" s="120"/>
      <c r="J1496" s="120"/>
      <c r="K1496" s="120"/>
      <c r="L1496" s="120"/>
      <c r="M1496" s="120"/>
      <c r="N1496" s="120" t="s">
        <v>186</v>
      </c>
      <c r="O1496" s="120"/>
      <c r="P1496" s="96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</row>
    <row r="1497" spans="1:26" ht="14.25" customHeight="1" thickBot="1" x14ac:dyDescent="0.3">
      <c r="A1497" s="122"/>
      <c r="B1497" s="120" t="s">
        <v>29</v>
      </c>
      <c r="C1497" s="119">
        <v>-1096.4680000000001</v>
      </c>
      <c r="D1497" s="119">
        <v>0.41599999999999998</v>
      </c>
      <c r="E1497" s="119">
        <v>0.36499999999999999</v>
      </c>
      <c r="F1497" s="121">
        <v>12.3</v>
      </c>
      <c r="G1497" s="121">
        <v>11.8</v>
      </c>
      <c r="H1497" s="121">
        <v>25.6</v>
      </c>
      <c r="I1497" s="120"/>
      <c r="J1497" s="120"/>
      <c r="K1497" s="120"/>
      <c r="L1497" s="120"/>
      <c r="M1497" s="120"/>
      <c r="N1497" s="120" t="s">
        <v>187</v>
      </c>
      <c r="O1497" s="120"/>
      <c r="P1497" s="96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</row>
    <row r="1498" spans="1:26" ht="14.25" customHeight="1" thickBot="1" x14ac:dyDescent="0.3">
      <c r="A1498" s="122"/>
      <c r="B1498" s="120" t="s">
        <v>31</v>
      </c>
      <c r="C1498" s="119">
        <v>-1096.5909999999999</v>
      </c>
      <c r="D1498" s="119">
        <v>0.41799999999999998</v>
      </c>
      <c r="E1498" s="119">
        <v>0.36599999999999999</v>
      </c>
      <c r="F1498" s="121">
        <v>-64.900000000000006</v>
      </c>
      <c r="G1498" s="121">
        <v>-64.3</v>
      </c>
      <c r="H1498" s="121">
        <v>-50.9</v>
      </c>
      <c r="I1498" s="120"/>
      <c r="J1498" s="120"/>
      <c r="K1498" s="120"/>
      <c r="L1498" s="120"/>
      <c r="M1498" s="120"/>
      <c r="N1498" s="120" t="s">
        <v>188</v>
      </c>
      <c r="O1498" s="120"/>
      <c r="P1498" s="96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</row>
    <row r="1499" spans="1:26" ht="14.25" customHeight="1" thickBot="1" x14ac:dyDescent="0.3">
      <c r="A1499" s="122"/>
      <c r="B1499" s="120" t="s">
        <v>33</v>
      </c>
      <c r="C1499" s="119">
        <v>-1096.585</v>
      </c>
      <c r="D1499" s="119">
        <v>0.41799999999999998</v>
      </c>
      <c r="E1499" s="119">
        <v>0.34399999999999997</v>
      </c>
      <c r="F1499" s="121">
        <v>-60.8</v>
      </c>
      <c r="G1499" s="121">
        <v>-60.6</v>
      </c>
      <c r="H1499" s="121">
        <v>-60.6</v>
      </c>
      <c r="I1499" s="120"/>
      <c r="J1499" s="120"/>
      <c r="K1499" s="120"/>
      <c r="L1499" s="120"/>
      <c r="M1499" s="120"/>
      <c r="N1499" s="120"/>
      <c r="O1499" s="120"/>
      <c r="P1499" s="96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</row>
    <row r="1500" spans="1:26" ht="14.25" customHeight="1" thickBot="1" x14ac:dyDescent="0.3">
      <c r="A1500" s="120"/>
      <c r="B1500" s="120"/>
      <c r="C1500" s="120"/>
      <c r="D1500" s="120"/>
      <c r="E1500" s="120"/>
      <c r="F1500" s="120"/>
      <c r="G1500" s="120"/>
      <c r="H1500" s="120"/>
      <c r="I1500" s="120"/>
      <c r="J1500" s="120"/>
      <c r="K1500" s="120"/>
      <c r="L1500" s="120"/>
      <c r="M1500" s="120"/>
      <c r="N1500" s="120"/>
      <c r="O1500" s="120"/>
      <c r="P1500" s="96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</row>
    <row r="1501" spans="1:26" ht="14.25" customHeight="1" thickBot="1" x14ac:dyDescent="0.3">
      <c r="A1501" s="122" t="s">
        <v>0</v>
      </c>
      <c r="B1501" s="120" t="s">
        <v>1</v>
      </c>
      <c r="C1501" s="120" t="s">
        <v>2</v>
      </c>
      <c r="D1501" s="120" t="s">
        <v>3</v>
      </c>
      <c r="E1501" s="120" t="s">
        <v>4</v>
      </c>
      <c r="F1501" s="128" t="s">
        <v>576</v>
      </c>
      <c r="G1501" s="128" t="s">
        <v>577</v>
      </c>
      <c r="H1501" s="128" t="s">
        <v>578</v>
      </c>
      <c r="I1501" s="122" t="s">
        <v>8</v>
      </c>
      <c r="J1501" s="122" t="s">
        <v>9</v>
      </c>
      <c r="K1501" s="122" t="s">
        <v>10</v>
      </c>
      <c r="L1501" s="122" t="s">
        <v>11</v>
      </c>
      <c r="M1501" s="120" t="s">
        <v>12</v>
      </c>
      <c r="N1501" s="120" t="s">
        <v>13</v>
      </c>
      <c r="O1501" s="120" t="s">
        <v>14</v>
      </c>
      <c r="P1501" s="96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</row>
    <row r="1502" spans="1:26" ht="14.25" customHeight="1" thickBot="1" x14ac:dyDescent="0.3">
      <c r="A1502" s="130">
        <v>53</v>
      </c>
      <c r="B1502" s="120" t="s">
        <v>15</v>
      </c>
      <c r="C1502" s="119">
        <v>-399.56</v>
      </c>
      <c r="D1502" s="119">
        <v>0.10199999999999999</v>
      </c>
      <c r="E1502" s="119">
        <v>7.0000000000000007E-2</v>
      </c>
      <c r="F1502" s="120"/>
      <c r="G1502" s="120"/>
      <c r="H1502" s="120"/>
      <c r="I1502" s="122" t="s">
        <v>824</v>
      </c>
      <c r="J1502" s="122" t="s">
        <v>591</v>
      </c>
      <c r="K1502" s="122" t="s">
        <v>17</v>
      </c>
      <c r="L1502" s="122" t="s">
        <v>17</v>
      </c>
      <c r="M1502" s="132" t="s">
        <v>17</v>
      </c>
      <c r="N1502" s="122" t="s">
        <v>818</v>
      </c>
      <c r="O1502" s="124" t="s">
        <v>434</v>
      </c>
      <c r="P1502" s="96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</row>
    <row r="1503" spans="1:26" ht="14.25" customHeight="1" thickBot="1" x14ac:dyDescent="0.3">
      <c r="A1503" s="122"/>
      <c r="B1503" s="120" t="s">
        <v>825</v>
      </c>
      <c r="C1503" s="119">
        <v>-695.79600000000005</v>
      </c>
      <c r="D1503" s="119">
        <v>0.308</v>
      </c>
      <c r="E1503" s="119">
        <v>0.26600000000000001</v>
      </c>
      <c r="F1503" s="120"/>
      <c r="G1503" s="120"/>
      <c r="H1503" s="120"/>
      <c r="I1503" s="120"/>
      <c r="J1503" s="120"/>
      <c r="K1503" s="120"/>
      <c r="L1503" s="120"/>
      <c r="M1503" s="120"/>
      <c r="N1503" s="120" t="s">
        <v>820</v>
      </c>
      <c r="O1503" s="120"/>
      <c r="P1503" s="96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</row>
    <row r="1504" spans="1:26" ht="14.25" customHeight="1" thickBot="1" x14ac:dyDescent="0.3">
      <c r="A1504" s="122"/>
      <c r="B1504" s="120" t="s">
        <v>21</v>
      </c>
      <c r="C1504" s="119">
        <v>-399.65300000000002</v>
      </c>
      <c r="D1504" s="119">
        <v>0.10299999999999999</v>
      </c>
      <c r="E1504" s="119">
        <v>7.1999999999999995E-2</v>
      </c>
      <c r="F1504" s="120"/>
      <c r="G1504" s="120"/>
      <c r="H1504" s="120"/>
      <c r="I1504" s="120"/>
      <c r="J1504" s="120"/>
      <c r="K1504" s="120"/>
      <c r="L1504" s="120"/>
      <c r="M1504" s="120"/>
      <c r="N1504" s="122" t="s">
        <v>821</v>
      </c>
      <c r="O1504" s="120"/>
      <c r="P1504" s="96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</row>
    <row r="1505" spans="1:26" ht="14.25" customHeight="1" thickBot="1" x14ac:dyDescent="0.3">
      <c r="A1505" s="122"/>
      <c r="B1505" s="120" t="s">
        <v>22</v>
      </c>
      <c r="C1505" s="119">
        <v>-1095.356</v>
      </c>
      <c r="D1505" s="119">
        <v>0.41099999999999998</v>
      </c>
      <c r="E1505" s="119">
        <v>0.33600000000000002</v>
      </c>
      <c r="F1505" s="121">
        <v>0</v>
      </c>
      <c r="G1505" s="121">
        <v>0</v>
      </c>
      <c r="H1505" s="121">
        <v>0</v>
      </c>
      <c r="I1505" s="120"/>
      <c r="J1505" s="120"/>
      <c r="K1505" s="120"/>
      <c r="L1505" s="120"/>
      <c r="M1505" s="120"/>
      <c r="N1505" s="120"/>
      <c r="O1505" s="120"/>
      <c r="P1505" s="96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</row>
    <row r="1506" spans="1:26" ht="14.25" customHeight="1" thickBot="1" x14ac:dyDescent="0.3">
      <c r="A1506" s="122"/>
      <c r="B1506" s="120" t="s">
        <v>23</v>
      </c>
      <c r="C1506" s="119">
        <v>-1095.3720000000001</v>
      </c>
      <c r="D1506" s="119">
        <v>0.41199999999999998</v>
      </c>
      <c r="E1506" s="119">
        <v>0.35899999999999999</v>
      </c>
      <c r="F1506" s="121">
        <v>-10.4</v>
      </c>
      <c r="G1506" s="121">
        <v>-9.6999999999999993</v>
      </c>
      <c r="H1506" s="121">
        <v>3.7</v>
      </c>
      <c r="I1506" s="120"/>
      <c r="J1506" s="120"/>
      <c r="K1506" s="120"/>
      <c r="L1506" s="120"/>
      <c r="M1506" s="120"/>
      <c r="N1506" s="124" t="s">
        <v>826</v>
      </c>
      <c r="O1506" s="120"/>
      <c r="P1506" s="96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</row>
    <row r="1507" spans="1:26" ht="14.25" customHeight="1" thickBot="1" x14ac:dyDescent="0.3">
      <c r="A1507" s="122"/>
      <c r="B1507" s="120" t="s">
        <v>25</v>
      </c>
      <c r="C1507" s="119">
        <v>-1095.3530000000001</v>
      </c>
      <c r="D1507" s="119">
        <v>0.41199999999999998</v>
      </c>
      <c r="E1507" s="119">
        <v>0.36099999999999999</v>
      </c>
      <c r="F1507" s="121">
        <v>1.5</v>
      </c>
      <c r="G1507" s="121">
        <v>2.1</v>
      </c>
      <c r="H1507" s="121">
        <v>16.899999999999999</v>
      </c>
      <c r="I1507" s="120"/>
      <c r="J1507" s="120"/>
      <c r="K1507" s="120"/>
      <c r="L1507" s="120"/>
      <c r="M1507" s="120"/>
      <c r="N1507" s="124" t="s">
        <v>827</v>
      </c>
      <c r="O1507" s="120"/>
      <c r="P1507" s="96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</row>
    <row r="1508" spans="1:26" ht="14.25" customHeight="1" thickBot="1" x14ac:dyDescent="0.3">
      <c r="A1508" s="122"/>
      <c r="B1508" s="120" t="s">
        <v>27</v>
      </c>
      <c r="C1508" s="119">
        <v>-1095.405</v>
      </c>
      <c r="D1508" s="119">
        <v>0.41499999999999998</v>
      </c>
      <c r="E1508" s="119">
        <v>0.36599999999999999</v>
      </c>
      <c r="F1508" s="121">
        <v>-31.1</v>
      </c>
      <c r="G1508" s="121">
        <v>-28.1</v>
      </c>
      <c r="H1508" s="121">
        <v>-12.4</v>
      </c>
      <c r="I1508" s="120"/>
      <c r="J1508" s="120"/>
      <c r="K1508" s="120"/>
      <c r="L1508" s="120"/>
      <c r="M1508" s="120"/>
      <c r="N1508" s="124" t="s">
        <v>828</v>
      </c>
      <c r="O1508" s="120"/>
      <c r="P1508" s="96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</row>
    <row r="1509" spans="1:26" ht="14.25" customHeight="1" thickBot="1" x14ac:dyDescent="0.3">
      <c r="A1509" s="122"/>
      <c r="B1509" s="120" t="s">
        <v>29</v>
      </c>
      <c r="C1509" s="119">
        <v>-1095.3389999999999</v>
      </c>
      <c r="D1509" s="119">
        <v>0.41</v>
      </c>
      <c r="E1509" s="119">
        <v>0.36099999999999999</v>
      </c>
      <c r="F1509" s="121">
        <v>10.6</v>
      </c>
      <c r="G1509" s="121">
        <v>10.199999999999999</v>
      </c>
      <c r="H1509" s="121">
        <v>26</v>
      </c>
      <c r="I1509" s="120"/>
      <c r="J1509" s="120"/>
      <c r="K1509" s="120"/>
      <c r="L1509" s="120"/>
      <c r="M1509" s="120"/>
      <c r="N1509" s="124" t="s">
        <v>829</v>
      </c>
      <c r="O1509" s="120"/>
      <c r="P1509" s="96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</row>
    <row r="1510" spans="1:26" ht="14.25" customHeight="1" thickBot="1" x14ac:dyDescent="0.3">
      <c r="A1510" s="122"/>
      <c r="B1510" s="120" t="s">
        <v>31</v>
      </c>
      <c r="C1510" s="119">
        <v>-1095.4570000000001</v>
      </c>
      <c r="D1510" s="119">
        <v>0.41199999999999998</v>
      </c>
      <c r="E1510" s="119">
        <v>0.36099999999999999</v>
      </c>
      <c r="F1510" s="121">
        <v>-63.7</v>
      </c>
      <c r="G1510" s="121">
        <v>-62.8</v>
      </c>
      <c r="H1510" s="121">
        <v>-47.9</v>
      </c>
      <c r="I1510" s="120"/>
      <c r="J1510" s="120"/>
      <c r="K1510" s="120"/>
      <c r="L1510" s="120"/>
      <c r="M1510" s="120"/>
      <c r="N1510" s="124" t="s">
        <v>830</v>
      </c>
      <c r="O1510" s="120"/>
      <c r="P1510" s="96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</row>
    <row r="1511" spans="1:26" ht="14.25" customHeight="1" thickBot="1" x14ac:dyDescent="0.3">
      <c r="A1511" s="122"/>
      <c r="B1511" s="120" t="s">
        <v>33</v>
      </c>
      <c r="C1511" s="119">
        <v>-1095.4480000000001</v>
      </c>
      <c r="D1511" s="119">
        <v>0.41199999999999998</v>
      </c>
      <c r="E1511" s="119">
        <v>0.33800000000000002</v>
      </c>
      <c r="F1511" s="121">
        <v>-58.2</v>
      </c>
      <c r="G1511" s="121">
        <v>-57.6</v>
      </c>
      <c r="H1511" s="121">
        <v>-57.2</v>
      </c>
      <c r="I1511" s="120"/>
      <c r="J1511" s="120"/>
      <c r="K1511" s="120"/>
      <c r="L1511" s="120"/>
      <c r="M1511" s="120"/>
      <c r="N1511" s="120"/>
      <c r="O1511" s="120"/>
      <c r="P1511" s="96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</row>
    <row r="1512" spans="1:26" ht="14.25" customHeight="1" thickBot="1" x14ac:dyDescent="0.3">
      <c r="A1512" s="133" t="s">
        <v>831</v>
      </c>
      <c r="B1512" s="134"/>
      <c r="C1512" s="132"/>
      <c r="D1512" s="132"/>
      <c r="E1512" s="132"/>
      <c r="F1512" s="132"/>
      <c r="G1512" s="132"/>
      <c r="H1512" s="132"/>
      <c r="I1512" s="132"/>
      <c r="J1512" s="132"/>
      <c r="K1512" s="132"/>
      <c r="L1512" s="132"/>
      <c r="M1512" s="132"/>
      <c r="N1512" s="132"/>
      <c r="O1512" s="132"/>
      <c r="P1512" s="132"/>
      <c r="Q1512" s="132"/>
      <c r="R1512" s="96"/>
      <c r="S1512" s="96"/>
      <c r="T1512" s="96"/>
      <c r="U1512" s="96"/>
      <c r="V1512" s="96"/>
      <c r="W1512" s="96"/>
      <c r="X1512" s="96"/>
      <c r="Y1512" s="96"/>
      <c r="Z1512" s="96"/>
    </row>
    <row r="1513" spans="1:26" ht="14.25" customHeight="1" thickBot="1" x14ac:dyDescent="0.3">
      <c r="A1513" s="134" t="s">
        <v>0</v>
      </c>
      <c r="B1513" s="132" t="s">
        <v>1</v>
      </c>
      <c r="C1513" s="132" t="s">
        <v>2</v>
      </c>
      <c r="D1513" s="132" t="s">
        <v>3</v>
      </c>
      <c r="E1513" s="132" t="s">
        <v>4</v>
      </c>
      <c r="F1513" s="128" t="s">
        <v>576</v>
      </c>
      <c r="G1513" s="128" t="s">
        <v>577</v>
      </c>
      <c r="H1513" s="128" t="s">
        <v>578</v>
      </c>
      <c r="I1513" s="134" t="s">
        <v>8</v>
      </c>
      <c r="J1513" s="134" t="s">
        <v>9</v>
      </c>
      <c r="K1513" s="134" t="s">
        <v>10</v>
      </c>
      <c r="L1513" s="134" t="s">
        <v>11</v>
      </c>
      <c r="M1513" s="132" t="s">
        <v>12</v>
      </c>
      <c r="N1513" s="132" t="s">
        <v>13</v>
      </c>
      <c r="O1513" s="132" t="s">
        <v>14</v>
      </c>
      <c r="P1513" s="132"/>
      <c r="Q1513" s="132"/>
      <c r="R1513" s="96"/>
      <c r="S1513" s="96"/>
      <c r="T1513" s="96"/>
      <c r="U1513" s="96"/>
      <c r="V1513" s="96"/>
      <c r="W1513" s="96"/>
      <c r="X1513" s="96"/>
      <c r="Y1513" s="96"/>
      <c r="Z1513" s="96"/>
    </row>
    <row r="1514" spans="1:26" ht="14.25" customHeight="1" thickBot="1" x14ac:dyDescent="0.3">
      <c r="A1514" s="135">
        <v>57</v>
      </c>
      <c r="B1514" s="132" t="s">
        <v>15</v>
      </c>
      <c r="C1514" s="136">
        <v>-399.56</v>
      </c>
      <c r="D1514" s="136">
        <v>0.10199999999999999</v>
      </c>
      <c r="E1514" s="136">
        <v>7.0000000000000007E-2</v>
      </c>
      <c r="F1514" s="132"/>
      <c r="G1514" s="132"/>
      <c r="H1514" s="132"/>
      <c r="I1514" s="134" t="s">
        <v>519</v>
      </c>
      <c r="J1514" s="134" t="s">
        <v>591</v>
      </c>
      <c r="K1514" s="134" t="s">
        <v>17</v>
      </c>
      <c r="L1514" s="134" t="s">
        <v>17</v>
      </c>
      <c r="M1514" s="132" t="s">
        <v>17</v>
      </c>
      <c r="N1514" s="132" t="s">
        <v>620</v>
      </c>
      <c r="O1514" s="137" t="s">
        <v>621</v>
      </c>
      <c r="P1514" s="132"/>
      <c r="Q1514" s="132"/>
      <c r="R1514" s="96"/>
      <c r="S1514" s="96"/>
      <c r="T1514" s="96"/>
      <c r="U1514" s="96"/>
      <c r="V1514" s="96"/>
      <c r="W1514" s="96"/>
      <c r="X1514" s="96"/>
      <c r="Y1514" s="96"/>
      <c r="Z1514" s="96"/>
    </row>
    <row r="1515" spans="1:26" ht="14.25" customHeight="1" thickBot="1" x14ac:dyDescent="0.3">
      <c r="A1515" s="134"/>
      <c r="B1515" s="132" t="s">
        <v>519</v>
      </c>
      <c r="C1515" s="136">
        <v>-871.53</v>
      </c>
      <c r="D1515" s="136">
        <v>5.0000000000000001E-3</v>
      </c>
      <c r="E1515" s="136">
        <v>-2.1000000000000001E-2</v>
      </c>
      <c r="F1515" s="132"/>
      <c r="G1515" s="132"/>
      <c r="H1515" s="132"/>
      <c r="I1515" s="132"/>
      <c r="J1515" s="132"/>
      <c r="K1515" s="132"/>
      <c r="L1515" s="132"/>
      <c r="M1515" s="132"/>
      <c r="N1515" s="132" t="s">
        <v>520</v>
      </c>
      <c r="O1515" s="123" t="s">
        <v>518</v>
      </c>
      <c r="P1515" s="132"/>
      <c r="Q1515" s="132"/>
      <c r="R1515" s="96"/>
      <c r="S1515" s="96"/>
      <c r="T1515" s="96"/>
      <c r="U1515" s="96"/>
      <c r="V1515" s="96"/>
      <c r="W1515" s="96"/>
      <c r="X1515" s="96"/>
      <c r="Y1515" s="96"/>
      <c r="Z1515" s="96"/>
    </row>
    <row r="1516" spans="1:26" ht="14.25" customHeight="1" thickBot="1" x14ac:dyDescent="0.3">
      <c r="A1516" s="134"/>
      <c r="B1516" s="132" t="s">
        <v>832</v>
      </c>
      <c r="C1516" s="138">
        <v>-548.57100000000003</v>
      </c>
      <c r="D1516" s="136">
        <v>7.0000000000000001E-3</v>
      </c>
      <c r="E1516" s="136">
        <v>-1.7999999999999999E-2</v>
      </c>
      <c r="F1516" s="132"/>
      <c r="G1516" s="132"/>
      <c r="H1516" s="132"/>
      <c r="I1516" s="132"/>
      <c r="J1516" s="132"/>
      <c r="K1516" s="132"/>
      <c r="L1516" s="132"/>
      <c r="M1516" s="132"/>
      <c r="N1516" s="139" t="s">
        <v>622</v>
      </c>
      <c r="O1516" s="140" t="s">
        <v>621</v>
      </c>
      <c r="P1516" s="132"/>
      <c r="Q1516" s="132"/>
      <c r="R1516" s="96"/>
      <c r="S1516" s="96"/>
      <c r="T1516" s="96"/>
      <c r="U1516" s="96"/>
      <c r="V1516" s="96"/>
      <c r="W1516" s="96"/>
      <c r="X1516" s="96"/>
      <c r="Y1516" s="96"/>
      <c r="Z1516" s="96"/>
    </row>
    <row r="1517" spans="1:26" ht="14.25" customHeight="1" thickBot="1" x14ac:dyDescent="0.3">
      <c r="A1517" s="134"/>
      <c r="B1517" s="132" t="s">
        <v>21</v>
      </c>
      <c r="C1517" s="136">
        <v>-722.59500000000003</v>
      </c>
      <c r="D1517" s="136">
        <v>0.10100000000000001</v>
      </c>
      <c r="E1517" s="138">
        <v>6.8000000000000005E-2</v>
      </c>
      <c r="F1517" s="132"/>
      <c r="G1517" s="132"/>
      <c r="H1517" s="132"/>
      <c r="I1517" s="132"/>
      <c r="J1517" s="132"/>
      <c r="K1517" s="132"/>
      <c r="L1517" s="132"/>
      <c r="M1517" s="132"/>
      <c r="N1517" s="132" t="s">
        <v>833</v>
      </c>
      <c r="O1517" s="137" t="s">
        <v>434</v>
      </c>
      <c r="P1517" s="132"/>
      <c r="Q1517" s="132"/>
      <c r="R1517" s="96"/>
      <c r="S1517" s="96"/>
      <c r="T1517" s="96"/>
      <c r="U1517" s="96"/>
      <c r="V1517" s="96"/>
      <c r="W1517" s="96"/>
      <c r="X1517" s="96"/>
      <c r="Y1517" s="96"/>
      <c r="Z1517" s="96"/>
    </row>
    <row r="1518" spans="1:26" ht="14.25" customHeight="1" thickBot="1" x14ac:dyDescent="0.3">
      <c r="A1518" s="134"/>
      <c r="B1518" s="132" t="s">
        <v>22</v>
      </c>
      <c r="C1518" s="136">
        <v>-1271.0899999999999</v>
      </c>
      <c r="D1518" s="136">
        <v>0.107</v>
      </c>
      <c r="E1518" s="136">
        <v>4.9000000000000002E-2</v>
      </c>
      <c r="F1518" s="121">
        <v>0</v>
      </c>
      <c r="G1518" s="121">
        <v>0</v>
      </c>
      <c r="H1518" s="121">
        <v>0</v>
      </c>
      <c r="I1518" s="132"/>
      <c r="J1518" s="132"/>
      <c r="K1518" s="132"/>
      <c r="L1518" s="132"/>
      <c r="M1518" s="132"/>
      <c r="N1518" s="132"/>
      <c r="O1518" s="132"/>
      <c r="P1518" s="132"/>
      <c r="Q1518" s="132"/>
      <c r="R1518" s="96"/>
      <c r="S1518" s="96"/>
      <c r="T1518" s="96"/>
      <c r="U1518" s="96"/>
      <c r="V1518" s="96"/>
      <c r="W1518" s="96"/>
      <c r="X1518" s="96"/>
      <c r="Y1518" s="96"/>
      <c r="Z1518" s="96"/>
    </row>
    <row r="1519" spans="1:26" ht="14.25" customHeight="1" thickBot="1" x14ac:dyDescent="0.3">
      <c r="A1519" s="134"/>
      <c r="B1519" s="132" t="s">
        <v>23</v>
      </c>
      <c r="C1519" s="136">
        <v>-1271.0999999999999</v>
      </c>
      <c r="D1519" s="136">
        <v>0.109</v>
      </c>
      <c r="E1519" s="136">
        <v>6.9000000000000006E-2</v>
      </c>
      <c r="F1519" s="121">
        <v>-6.8</v>
      </c>
      <c r="G1519" s="121">
        <v>-6.1</v>
      </c>
      <c r="H1519" s="121">
        <v>5.6</v>
      </c>
      <c r="I1519" s="132"/>
      <c r="J1519" s="132"/>
      <c r="K1519" s="132"/>
      <c r="L1519" s="132"/>
      <c r="M1519" s="132"/>
      <c r="N1519" s="139" t="s">
        <v>303</v>
      </c>
      <c r="O1519" s="132"/>
      <c r="P1519" s="132"/>
      <c r="Q1519" s="132"/>
      <c r="R1519" s="96"/>
      <c r="S1519" s="96"/>
      <c r="T1519" s="96"/>
      <c r="U1519" s="96"/>
      <c r="V1519" s="96"/>
      <c r="W1519" s="96"/>
      <c r="X1519" s="96"/>
      <c r="Y1519" s="96"/>
      <c r="Z1519" s="96"/>
    </row>
    <row r="1520" spans="1:26" ht="14.25" customHeight="1" thickBot="1" x14ac:dyDescent="0.3">
      <c r="A1520" s="134"/>
      <c r="B1520" s="132" t="s">
        <v>25</v>
      </c>
      <c r="C1520" s="136">
        <v>-1271.0989999999999</v>
      </c>
      <c r="D1520" s="136">
        <v>0.108</v>
      </c>
      <c r="E1520" s="136">
        <v>7.0999999999999994E-2</v>
      </c>
      <c r="F1520" s="121">
        <v>-5.9</v>
      </c>
      <c r="G1520" s="121">
        <v>-5.2</v>
      </c>
      <c r="H1520" s="121">
        <v>7.7</v>
      </c>
      <c r="I1520" s="132"/>
      <c r="J1520" s="132"/>
      <c r="K1520" s="132"/>
      <c r="L1520" s="132"/>
      <c r="M1520" s="132"/>
      <c r="N1520" s="132" t="s">
        <v>185</v>
      </c>
      <c r="O1520" s="132"/>
      <c r="P1520" s="132"/>
      <c r="Q1520" s="132"/>
      <c r="R1520" s="96"/>
      <c r="S1520" s="96"/>
      <c r="T1520" s="96"/>
      <c r="U1520" s="96"/>
      <c r="V1520" s="96"/>
      <c r="W1520" s="96"/>
      <c r="X1520" s="96"/>
      <c r="Y1520" s="96"/>
      <c r="Z1520" s="96"/>
    </row>
    <row r="1521" spans="1:26" ht="14.25" customHeight="1" thickBot="1" x14ac:dyDescent="0.3">
      <c r="A1521" s="134"/>
      <c r="B1521" s="132" t="s">
        <v>27</v>
      </c>
      <c r="C1521" s="136">
        <v>-1271.133</v>
      </c>
      <c r="D1521" s="136">
        <v>0.11</v>
      </c>
      <c r="E1521" s="136">
        <v>7.3999999999999996E-2</v>
      </c>
      <c r="F1521" s="121">
        <v>-27.2</v>
      </c>
      <c r="G1521" s="121">
        <v>-25.3</v>
      </c>
      <c r="H1521" s="121">
        <v>-11.5</v>
      </c>
      <c r="I1521" s="132"/>
      <c r="J1521" s="132"/>
      <c r="K1521" s="132"/>
      <c r="L1521" s="132"/>
      <c r="M1521" s="132"/>
      <c r="N1521" s="132" t="s">
        <v>186</v>
      </c>
      <c r="O1521" s="132"/>
      <c r="P1521" s="132"/>
      <c r="Q1521" s="132"/>
      <c r="R1521" s="96"/>
      <c r="S1521" s="96"/>
      <c r="T1521" s="96"/>
      <c r="U1521" s="96"/>
      <c r="V1521" s="96"/>
      <c r="W1521" s="96"/>
      <c r="X1521" s="96"/>
      <c r="Y1521" s="96"/>
      <c r="Z1521" s="96"/>
    </row>
    <row r="1522" spans="1:26" ht="14.25" customHeight="1" thickBot="1" x14ac:dyDescent="0.3">
      <c r="A1522" s="134"/>
      <c r="B1522" s="132" t="s">
        <v>29</v>
      </c>
      <c r="C1522" s="136">
        <v>-1271.0899999999999</v>
      </c>
      <c r="D1522" s="136">
        <v>0.107</v>
      </c>
      <c r="E1522" s="136">
        <v>7.0000000000000007E-2</v>
      </c>
      <c r="F1522" s="121">
        <v>-0.2</v>
      </c>
      <c r="G1522" s="121">
        <v>-0.2</v>
      </c>
      <c r="H1522" s="121">
        <v>13.2</v>
      </c>
      <c r="I1522" s="132"/>
      <c r="J1522" s="132"/>
      <c r="K1522" s="132"/>
      <c r="L1522" s="132"/>
      <c r="M1522" s="132"/>
      <c r="N1522" s="132" t="s">
        <v>187</v>
      </c>
      <c r="O1522" s="132"/>
      <c r="P1522" s="132"/>
      <c r="Q1522" s="132"/>
      <c r="R1522" s="96"/>
      <c r="S1522" s="96"/>
      <c r="T1522" s="96"/>
      <c r="U1522" s="96"/>
      <c r="V1522" s="96"/>
      <c r="W1522" s="96"/>
      <c r="X1522" s="96"/>
      <c r="Y1522" s="96"/>
      <c r="Z1522" s="96"/>
    </row>
    <row r="1523" spans="1:26" ht="14.25" customHeight="1" thickBot="1" x14ac:dyDescent="0.3">
      <c r="A1523" s="134"/>
      <c r="B1523" s="132" t="s">
        <v>31</v>
      </c>
      <c r="C1523" s="136">
        <v>-1271.1759999999999</v>
      </c>
      <c r="D1523" s="136">
        <v>0.109</v>
      </c>
      <c r="E1523" s="136">
        <v>6.9000000000000006E-2</v>
      </c>
      <c r="F1523" s="121">
        <v>-54</v>
      </c>
      <c r="G1523" s="121">
        <v>-53.2</v>
      </c>
      <c r="H1523" s="121">
        <v>-41.4</v>
      </c>
      <c r="I1523" s="132"/>
      <c r="J1523" s="132"/>
      <c r="K1523" s="132"/>
      <c r="L1523" s="132"/>
      <c r="M1523" s="132"/>
      <c r="N1523" s="132" t="s">
        <v>305</v>
      </c>
      <c r="O1523" s="132"/>
      <c r="P1523" s="132"/>
      <c r="Q1523" s="132"/>
      <c r="R1523" s="96"/>
      <c r="S1523" s="96"/>
      <c r="T1523" s="96"/>
      <c r="U1523" s="96"/>
      <c r="V1523" s="96"/>
      <c r="W1523" s="96"/>
      <c r="X1523" s="96"/>
      <c r="Y1523" s="96"/>
      <c r="Z1523" s="96"/>
    </row>
    <row r="1524" spans="1:26" ht="14.25" customHeight="1" thickBot="1" x14ac:dyDescent="0.3">
      <c r="A1524" s="134"/>
      <c r="B1524" s="132" t="s">
        <v>33</v>
      </c>
      <c r="C1524" s="136">
        <v>-1271.1669999999999</v>
      </c>
      <c r="D1524" s="136">
        <v>0.108</v>
      </c>
      <c r="E1524" s="136">
        <v>5.0999999999999997E-2</v>
      </c>
      <c r="F1524" s="121">
        <v>-48.3</v>
      </c>
      <c r="G1524" s="121">
        <v>-48.1</v>
      </c>
      <c r="H1524" s="121">
        <v>-47.1</v>
      </c>
      <c r="I1524" s="132"/>
      <c r="J1524" s="132"/>
      <c r="K1524" s="132"/>
      <c r="L1524" s="132"/>
      <c r="M1524" s="132"/>
      <c r="N1524" s="132"/>
      <c r="O1524" s="132"/>
      <c r="P1524" s="132"/>
      <c r="Q1524" s="132"/>
      <c r="R1524" s="96"/>
      <c r="S1524" s="96"/>
      <c r="T1524" s="96"/>
      <c r="U1524" s="96"/>
      <c r="V1524" s="96"/>
      <c r="W1524" s="96"/>
      <c r="X1524" s="96"/>
      <c r="Y1524" s="96"/>
      <c r="Z1524" s="96"/>
    </row>
    <row r="1525" spans="1:26" ht="14.25" customHeight="1" thickBot="1" x14ac:dyDescent="0.3">
      <c r="A1525" s="134" t="s">
        <v>0</v>
      </c>
      <c r="B1525" s="132" t="s">
        <v>1</v>
      </c>
      <c r="C1525" s="132" t="s">
        <v>2</v>
      </c>
      <c r="D1525" s="132" t="s">
        <v>3</v>
      </c>
      <c r="E1525" s="132" t="s">
        <v>4</v>
      </c>
      <c r="F1525" s="128" t="s">
        <v>576</v>
      </c>
      <c r="G1525" s="128" t="s">
        <v>577</v>
      </c>
      <c r="H1525" s="128" t="s">
        <v>578</v>
      </c>
      <c r="I1525" s="134" t="s">
        <v>8</v>
      </c>
      <c r="J1525" s="134" t="s">
        <v>9</v>
      </c>
      <c r="K1525" s="134" t="s">
        <v>10</v>
      </c>
      <c r="L1525" s="134" t="s">
        <v>11</v>
      </c>
      <c r="M1525" s="132" t="s">
        <v>12</v>
      </c>
      <c r="N1525" s="132" t="s">
        <v>13</v>
      </c>
      <c r="O1525" s="132" t="s">
        <v>14</v>
      </c>
      <c r="P1525" s="132"/>
      <c r="Q1525" s="132"/>
      <c r="R1525" s="96"/>
      <c r="S1525" s="96"/>
      <c r="T1525" s="96"/>
      <c r="U1525" s="96"/>
      <c r="V1525" s="96"/>
      <c r="W1525" s="96"/>
      <c r="X1525" s="96"/>
      <c r="Y1525" s="96"/>
      <c r="Z1525" s="96"/>
    </row>
    <row r="1526" spans="1:26" ht="14.25" customHeight="1" thickBot="1" x14ac:dyDescent="0.3">
      <c r="A1526" s="135">
        <v>57</v>
      </c>
      <c r="B1526" s="132" t="s">
        <v>15</v>
      </c>
      <c r="C1526" s="136">
        <v>-399.12599999999998</v>
      </c>
      <c r="D1526" s="136">
        <v>0.10199999999999999</v>
      </c>
      <c r="E1526" s="136">
        <v>7.0000000000000007E-2</v>
      </c>
      <c r="F1526" s="132"/>
      <c r="G1526" s="132"/>
      <c r="H1526" s="132"/>
      <c r="I1526" s="134" t="s">
        <v>519</v>
      </c>
      <c r="J1526" s="134" t="s">
        <v>619</v>
      </c>
      <c r="K1526" s="134" t="s">
        <v>17</v>
      </c>
      <c r="L1526" s="134" t="s">
        <v>17</v>
      </c>
      <c r="M1526" s="132" t="s">
        <v>17</v>
      </c>
      <c r="N1526" s="132" t="s">
        <v>103</v>
      </c>
      <c r="O1526" s="137" t="s">
        <v>629</v>
      </c>
      <c r="P1526" s="132"/>
      <c r="Q1526" s="132"/>
      <c r="R1526" s="96"/>
      <c r="S1526" s="96"/>
      <c r="T1526" s="96"/>
      <c r="U1526" s="96"/>
      <c r="V1526" s="96"/>
      <c r="W1526" s="96"/>
      <c r="X1526" s="96"/>
      <c r="Y1526" s="96"/>
      <c r="Z1526" s="96"/>
    </row>
    <row r="1527" spans="1:26" ht="14.25" customHeight="1" thickBot="1" x14ac:dyDescent="0.3">
      <c r="A1527" s="134"/>
      <c r="B1527" s="132" t="s">
        <v>519</v>
      </c>
      <c r="C1527" s="136">
        <v>-870.67499999999995</v>
      </c>
      <c r="D1527" s="136">
        <v>5.0000000000000001E-3</v>
      </c>
      <c r="E1527" s="136">
        <v>-2.1000000000000001E-2</v>
      </c>
      <c r="F1527" s="132"/>
      <c r="G1527" s="132"/>
      <c r="H1527" s="132"/>
      <c r="I1527" s="132"/>
      <c r="J1527" s="132"/>
      <c r="K1527" s="132"/>
      <c r="L1527" s="132"/>
      <c r="M1527" s="132"/>
      <c r="N1527" s="132" t="s">
        <v>531</v>
      </c>
      <c r="O1527" s="123" t="s">
        <v>530</v>
      </c>
      <c r="P1527" s="132"/>
      <c r="Q1527" s="132"/>
      <c r="R1527" s="96"/>
      <c r="S1527" s="96"/>
      <c r="T1527" s="96"/>
      <c r="U1527" s="96"/>
      <c r="V1527" s="96"/>
      <c r="W1527" s="96"/>
      <c r="X1527" s="96"/>
      <c r="Y1527" s="96"/>
      <c r="Z1527" s="96"/>
    </row>
    <row r="1528" spans="1:26" ht="14.25" customHeight="1" thickBot="1" x14ac:dyDescent="0.3">
      <c r="A1528" s="134"/>
      <c r="B1528" s="132" t="s">
        <v>832</v>
      </c>
      <c r="C1528" s="136">
        <v>-548.08500000000004</v>
      </c>
      <c r="D1528" s="136">
        <v>7.0000000000000001E-3</v>
      </c>
      <c r="E1528" s="136">
        <v>-1.7999999999999999E-2</v>
      </c>
      <c r="F1528" s="132"/>
      <c r="G1528" s="132"/>
      <c r="H1528" s="132"/>
      <c r="I1528" s="132"/>
      <c r="J1528" s="132"/>
      <c r="K1528" s="132"/>
      <c r="L1528" s="132"/>
      <c r="M1528" s="132"/>
      <c r="N1528" s="132" t="s">
        <v>104</v>
      </c>
      <c r="O1528" s="140" t="s">
        <v>629</v>
      </c>
      <c r="P1528" s="132"/>
      <c r="Q1528" s="132"/>
      <c r="R1528" s="96"/>
      <c r="S1528" s="96"/>
      <c r="T1528" s="96"/>
      <c r="U1528" s="96"/>
      <c r="V1528" s="96"/>
      <c r="W1528" s="96"/>
      <c r="X1528" s="96"/>
      <c r="Y1528" s="96"/>
      <c r="Z1528" s="96"/>
    </row>
    <row r="1529" spans="1:26" ht="14.25" customHeight="1" thickBot="1" x14ac:dyDescent="0.3">
      <c r="A1529" s="134"/>
      <c r="B1529" s="132" t="s">
        <v>21</v>
      </c>
      <c r="C1529" s="136">
        <v>-721.81200000000001</v>
      </c>
      <c r="D1529" s="136">
        <v>0.10100000000000001</v>
      </c>
      <c r="E1529" s="138">
        <v>6.8000000000000005E-2</v>
      </c>
      <c r="F1529" s="132"/>
      <c r="G1529" s="132"/>
      <c r="H1529" s="132"/>
      <c r="I1529" s="132"/>
      <c r="J1529" s="132"/>
      <c r="K1529" s="132"/>
      <c r="L1529" s="132"/>
      <c r="M1529" s="132"/>
      <c r="N1529" s="132" t="s">
        <v>834</v>
      </c>
      <c r="O1529" s="137" t="s">
        <v>434</v>
      </c>
      <c r="P1529" s="132"/>
      <c r="Q1529" s="132"/>
      <c r="R1529" s="96"/>
      <c r="S1529" s="96"/>
      <c r="T1529" s="96"/>
      <c r="U1529" s="96"/>
      <c r="V1529" s="96"/>
      <c r="W1529" s="96"/>
      <c r="X1529" s="96"/>
      <c r="Y1529" s="96"/>
      <c r="Z1529" s="96"/>
    </row>
    <row r="1530" spans="1:26" ht="14.25" customHeight="1" thickBot="1" x14ac:dyDescent="0.3">
      <c r="A1530" s="134"/>
      <c r="B1530" s="132" t="s">
        <v>22</v>
      </c>
      <c r="C1530" s="136">
        <v>-1269.8009999999999</v>
      </c>
      <c r="D1530" s="136">
        <v>0.107</v>
      </c>
      <c r="E1530" s="136">
        <v>4.9000000000000002E-2</v>
      </c>
      <c r="F1530" s="121">
        <v>0</v>
      </c>
      <c r="G1530" s="121">
        <v>0</v>
      </c>
      <c r="H1530" s="121">
        <v>0</v>
      </c>
      <c r="I1530" s="132"/>
      <c r="J1530" s="132"/>
      <c r="K1530" s="132"/>
      <c r="L1530" s="132"/>
      <c r="M1530" s="132"/>
      <c r="N1530" s="132"/>
      <c r="O1530" s="132"/>
      <c r="P1530" s="132"/>
      <c r="Q1530" s="132"/>
      <c r="R1530" s="96"/>
      <c r="S1530" s="96"/>
      <c r="T1530" s="96"/>
      <c r="U1530" s="96"/>
      <c r="V1530" s="96"/>
      <c r="W1530" s="96"/>
      <c r="X1530" s="96"/>
      <c r="Y1530" s="96"/>
      <c r="Z1530" s="96"/>
    </row>
    <row r="1531" spans="1:26" ht="14.25" customHeight="1" thickBot="1" x14ac:dyDescent="0.3">
      <c r="A1531" s="134"/>
      <c r="B1531" s="132" t="s">
        <v>23</v>
      </c>
      <c r="C1531" s="136">
        <v>-1269.81</v>
      </c>
      <c r="D1531" s="136">
        <v>0.109</v>
      </c>
      <c r="E1531" s="136">
        <v>6.9000000000000006E-2</v>
      </c>
      <c r="F1531" s="121">
        <v>-5.4</v>
      </c>
      <c r="G1531" s="121">
        <v>-4.7</v>
      </c>
      <c r="H1531" s="121">
        <v>7</v>
      </c>
      <c r="I1531" s="132"/>
      <c r="J1531" s="132"/>
      <c r="K1531" s="132"/>
      <c r="L1531" s="132"/>
      <c r="M1531" s="132"/>
      <c r="N1531" s="132" t="s">
        <v>267</v>
      </c>
      <c r="O1531" s="132"/>
      <c r="P1531" s="132"/>
      <c r="Q1531" s="132"/>
      <c r="R1531" s="96"/>
      <c r="S1531" s="96"/>
      <c r="T1531" s="96"/>
      <c r="U1531" s="96"/>
      <c r="V1531" s="96"/>
      <c r="W1531" s="96"/>
      <c r="X1531" s="96"/>
      <c r="Y1531" s="96"/>
      <c r="Z1531" s="96"/>
    </row>
    <row r="1532" spans="1:26" ht="14.25" customHeight="1" thickBot="1" x14ac:dyDescent="0.3">
      <c r="A1532" s="134"/>
      <c r="B1532" s="132" t="s">
        <v>25</v>
      </c>
      <c r="C1532" s="136">
        <v>-1269.8030000000001</v>
      </c>
      <c r="D1532" s="136">
        <v>0.108</v>
      </c>
      <c r="E1532" s="136">
        <v>7.0999999999999994E-2</v>
      </c>
      <c r="F1532" s="121">
        <v>-1.5</v>
      </c>
      <c r="G1532" s="121">
        <v>-0.8</v>
      </c>
      <c r="H1532" s="121">
        <v>12.1</v>
      </c>
      <c r="I1532" s="132"/>
      <c r="J1532" s="132"/>
      <c r="K1532" s="132"/>
      <c r="L1532" s="132"/>
      <c r="M1532" s="132"/>
      <c r="N1532" s="132" t="s">
        <v>106</v>
      </c>
      <c r="O1532" s="132"/>
      <c r="P1532" s="132"/>
      <c r="Q1532" s="132"/>
      <c r="R1532" s="96"/>
      <c r="S1532" s="96"/>
      <c r="T1532" s="96"/>
      <c r="U1532" s="96"/>
      <c r="V1532" s="96"/>
      <c r="W1532" s="96"/>
      <c r="X1532" s="96"/>
      <c r="Y1532" s="96"/>
      <c r="Z1532" s="96"/>
    </row>
    <row r="1533" spans="1:26" ht="14.25" customHeight="1" thickBot="1" x14ac:dyDescent="0.3">
      <c r="A1533" s="134"/>
      <c r="B1533" s="132" t="s">
        <v>27</v>
      </c>
      <c r="C1533" s="136">
        <v>-1269.8499999999999</v>
      </c>
      <c r="D1533" s="136">
        <v>0.11</v>
      </c>
      <c r="E1533" s="136">
        <v>7.3999999999999996E-2</v>
      </c>
      <c r="F1533" s="121">
        <v>-30.9</v>
      </c>
      <c r="G1533" s="121">
        <v>-29.1</v>
      </c>
      <c r="H1533" s="121">
        <v>-15.3</v>
      </c>
      <c r="I1533" s="132"/>
      <c r="J1533" s="132"/>
      <c r="K1533" s="132"/>
      <c r="L1533" s="132"/>
      <c r="M1533" s="132"/>
      <c r="N1533" s="132" t="s">
        <v>107</v>
      </c>
      <c r="O1533" s="132"/>
      <c r="P1533" s="132"/>
      <c r="Q1533" s="132"/>
      <c r="R1533" s="96"/>
      <c r="S1533" s="96"/>
      <c r="T1533" s="96"/>
      <c r="U1533" s="96"/>
      <c r="V1533" s="96"/>
      <c r="W1533" s="96"/>
      <c r="X1533" s="96"/>
      <c r="Y1533" s="96"/>
      <c r="Z1533" s="96"/>
    </row>
    <row r="1534" spans="1:26" ht="14.25" customHeight="1" thickBot="1" x14ac:dyDescent="0.3">
      <c r="A1534" s="134"/>
      <c r="B1534" s="132" t="s">
        <v>29</v>
      </c>
      <c r="C1534" s="136">
        <v>-1269.8050000000001</v>
      </c>
      <c r="D1534" s="136">
        <v>0.107</v>
      </c>
      <c r="E1534" s="136">
        <v>7.0000000000000007E-2</v>
      </c>
      <c r="F1534" s="121">
        <v>-2.2999999999999998</v>
      </c>
      <c r="G1534" s="121">
        <v>-2.2000000000000002</v>
      </c>
      <c r="H1534" s="121">
        <v>11.1</v>
      </c>
      <c r="I1534" s="132"/>
      <c r="J1534" s="132"/>
      <c r="K1534" s="132"/>
      <c r="L1534" s="132"/>
      <c r="M1534" s="132"/>
      <c r="N1534" s="132" t="s">
        <v>108</v>
      </c>
      <c r="O1534" s="132"/>
      <c r="P1534" s="132"/>
      <c r="Q1534" s="132"/>
      <c r="R1534" s="96"/>
      <c r="S1534" s="96"/>
      <c r="T1534" s="96"/>
      <c r="U1534" s="96"/>
      <c r="V1534" s="96"/>
      <c r="W1534" s="96"/>
      <c r="X1534" s="96"/>
      <c r="Y1534" s="96"/>
      <c r="Z1534" s="96"/>
    </row>
    <row r="1535" spans="1:26" ht="14.25" customHeight="1" thickBot="1" x14ac:dyDescent="0.3">
      <c r="A1535" s="134"/>
      <c r="B1535" s="132" t="s">
        <v>31</v>
      </c>
      <c r="C1535" s="136">
        <v>-1269.904</v>
      </c>
      <c r="D1535" s="136">
        <v>0.109</v>
      </c>
      <c r="E1535" s="136">
        <v>6.9000000000000006E-2</v>
      </c>
      <c r="F1535" s="121">
        <v>-64.8</v>
      </c>
      <c r="G1535" s="121">
        <v>-64</v>
      </c>
      <c r="H1535" s="121">
        <v>-52.1</v>
      </c>
      <c r="I1535" s="132"/>
      <c r="J1535" s="132"/>
      <c r="K1535" s="132"/>
      <c r="L1535" s="132"/>
      <c r="M1535" s="132"/>
      <c r="N1535" s="132"/>
      <c r="O1535" s="132"/>
      <c r="P1535" s="132"/>
      <c r="Q1535" s="132"/>
      <c r="R1535" s="96"/>
      <c r="S1535" s="96"/>
      <c r="T1535" s="96"/>
      <c r="U1535" s="96"/>
      <c r="V1535" s="96"/>
      <c r="W1535" s="96"/>
      <c r="X1535" s="96"/>
      <c r="Y1535" s="96"/>
      <c r="Z1535" s="96"/>
    </row>
    <row r="1536" spans="1:26" ht="14.25" customHeight="1" thickBot="1" x14ac:dyDescent="0.3">
      <c r="A1536" s="134"/>
      <c r="B1536" s="132" t="s">
        <v>33</v>
      </c>
      <c r="C1536" s="136">
        <v>-1269.8979999999999</v>
      </c>
      <c r="D1536" s="136">
        <v>0.108</v>
      </c>
      <c r="E1536" s="136">
        <v>5.0999999999999997E-2</v>
      </c>
      <c r="F1536" s="121">
        <v>-60.6</v>
      </c>
      <c r="G1536" s="121">
        <v>-60.5</v>
      </c>
      <c r="H1536" s="121">
        <v>-59.4</v>
      </c>
      <c r="I1536" s="132"/>
      <c r="J1536" s="132"/>
      <c r="K1536" s="132"/>
      <c r="L1536" s="132"/>
      <c r="M1536" s="132"/>
      <c r="N1536" s="132"/>
      <c r="O1536" s="132"/>
      <c r="P1536" s="132"/>
      <c r="Q1536" s="132"/>
      <c r="R1536" s="96"/>
      <c r="S1536" s="96"/>
      <c r="T1536" s="96"/>
      <c r="U1536" s="96"/>
      <c r="V1536" s="96"/>
      <c r="W1536" s="96"/>
      <c r="X1536" s="96"/>
      <c r="Y1536" s="96"/>
      <c r="Z1536" s="96"/>
    </row>
    <row r="1537" spans="1:26" ht="14.25" customHeight="1" thickBot="1" x14ac:dyDescent="0.3">
      <c r="A1537" s="134" t="s">
        <v>0</v>
      </c>
      <c r="B1537" s="132" t="s">
        <v>1</v>
      </c>
      <c r="C1537" s="132" t="s">
        <v>2</v>
      </c>
      <c r="D1537" s="132" t="s">
        <v>3</v>
      </c>
      <c r="E1537" s="132" t="s">
        <v>4</v>
      </c>
      <c r="F1537" s="128" t="s">
        <v>576</v>
      </c>
      <c r="G1537" s="128" t="s">
        <v>577</v>
      </c>
      <c r="H1537" s="128" t="s">
        <v>578</v>
      </c>
      <c r="I1537" s="134" t="s">
        <v>8</v>
      </c>
      <c r="J1537" s="134" t="s">
        <v>9</v>
      </c>
      <c r="K1537" s="134" t="s">
        <v>10</v>
      </c>
      <c r="L1537" s="134" t="s">
        <v>11</v>
      </c>
      <c r="M1537" s="132" t="s">
        <v>12</v>
      </c>
      <c r="N1537" s="132" t="s">
        <v>13</v>
      </c>
      <c r="O1537" s="132" t="s">
        <v>14</v>
      </c>
      <c r="Q1537" s="132"/>
      <c r="R1537" s="96"/>
      <c r="S1537" s="96"/>
      <c r="T1537" s="96"/>
      <c r="U1537" s="96"/>
      <c r="V1537" s="96"/>
      <c r="W1537" s="96"/>
      <c r="X1537" s="96"/>
      <c r="Y1537" s="96"/>
      <c r="Z1537" s="96"/>
    </row>
    <row r="1538" spans="1:26" ht="14.25" customHeight="1" thickBot="1" x14ac:dyDescent="0.3">
      <c r="A1538" s="135">
        <v>58</v>
      </c>
      <c r="B1538" s="132" t="s">
        <v>15</v>
      </c>
      <c r="C1538" s="136">
        <v>-399.565</v>
      </c>
      <c r="D1538" s="136">
        <v>0.10199999999999999</v>
      </c>
      <c r="E1538" s="136">
        <v>7.0000000000000007E-2</v>
      </c>
      <c r="F1538" s="132"/>
      <c r="G1538" s="132"/>
      <c r="H1538" s="132"/>
      <c r="I1538" s="134" t="s">
        <v>519</v>
      </c>
      <c r="J1538" s="134" t="s">
        <v>591</v>
      </c>
      <c r="K1538" s="134" t="s">
        <v>50</v>
      </c>
      <c r="L1538" s="134" t="s">
        <v>17</v>
      </c>
      <c r="M1538" s="132" t="s">
        <v>17</v>
      </c>
      <c r="N1538" s="132" t="s">
        <v>632</v>
      </c>
      <c r="O1538" s="137" t="s">
        <v>633</v>
      </c>
      <c r="P1538" s="132"/>
      <c r="Q1538" s="132"/>
      <c r="R1538" s="96"/>
      <c r="S1538" s="96"/>
      <c r="T1538" s="96"/>
      <c r="U1538" s="96"/>
      <c r="V1538" s="96"/>
      <c r="W1538" s="96"/>
      <c r="X1538" s="96"/>
      <c r="Y1538" s="96"/>
      <c r="Z1538" s="96"/>
    </row>
    <row r="1539" spans="1:26" ht="14.25" customHeight="1" thickBot="1" x14ac:dyDescent="0.3">
      <c r="A1539" s="134"/>
      <c r="B1539" s="132" t="s">
        <v>519</v>
      </c>
      <c r="C1539" s="136">
        <v>-871.53200000000004</v>
      </c>
      <c r="D1539" s="136">
        <v>5.0000000000000001E-3</v>
      </c>
      <c r="E1539" s="136">
        <v>-2.1000000000000001E-2</v>
      </c>
      <c r="F1539" s="132"/>
      <c r="G1539" s="132"/>
      <c r="H1539" s="132"/>
      <c r="I1539" s="132"/>
      <c r="J1539" s="132"/>
      <c r="K1539" s="132"/>
      <c r="L1539" s="132"/>
      <c r="M1539" s="132"/>
      <c r="N1539" s="132" t="s">
        <v>537</v>
      </c>
      <c r="O1539" s="123" t="s">
        <v>536</v>
      </c>
      <c r="P1539" s="132"/>
      <c r="Q1539" s="132"/>
      <c r="R1539" s="96"/>
      <c r="S1539" s="96"/>
      <c r="T1539" s="96"/>
      <c r="U1539" s="96"/>
      <c r="V1539" s="96"/>
      <c r="W1539" s="96"/>
      <c r="X1539" s="96"/>
      <c r="Y1539" s="96"/>
      <c r="Z1539" s="96"/>
    </row>
    <row r="1540" spans="1:26" ht="14.25" customHeight="1" thickBot="1" x14ac:dyDescent="0.3">
      <c r="A1540" s="134"/>
      <c r="B1540" s="132" t="s">
        <v>832</v>
      </c>
      <c r="C1540" s="136">
        <v>-548.57399999999996</v>
      </c>
      <c r="D1540" s="136">
        <v>7.0000000000000001E-3</v>
      </c>
      <c r="E1540" s="136">
        <v>-1.7999999999999999E-2</v>
      </c>
      <c r="F1540" s="132"/>
      <c r="G1540" s="132"/>
      <c r="H1540" s="132"/>
      <c r="I1540" s="132"/>
      <c r="J1540" s="132"/>
      <c r="K1540" s="132"/>
      <c r="L1540" s="132"/>
      <c r="M1540" s="132"/>
      <c r="N1540" s="139" t="s">
        <v>634</v>
      </c>
      <c r="O1540" s="140" t="s">
        <v>633</v>
      </c>
      <c r="P1540" s="132"/>
      <c r="Q1540" s="132"/>
      <c r="R1540" s="96"/>
      <c r="S1540" s="96"/>
      <c r="T1540" s="96"/>
      <c r="U1540" s="96"/>
      <c r="V1540" s="96"/>
      <c r="W1540" s="96"/>
      <c r="X1540" s="96"/>
      <c r="Y1540" s="96"/>
      <c r="Z1540" s="96"/>
    </row>
    <row r="1541" spans="1:26" ht="14.25" customHeight="1" thickBot="1" x14ac:dyDescent="0.3">
      <c r="A1541" s="134"/>
      <c r="B1541" s="132" t="s">
        <v>21</v>
      </c>
      <c r="C1541" s="136">
        <v>-722.59799999999996</v>
      </c>
      <c r="D1541" s="136">
        <v>0.10100000000000001</v>
      </c>
      <c r="E1541" s="136">
        <v>6.8000000000000005E-2</v>
      </c>
      <c r="F1541" s="132"/>
      <c r="G1541" s="132"/>
      <c r="H1541" s="132"/>
      <c r="I1541" s="132"/>
      <c r="J1541" s="132"/>
      <c r="K1541" s="132"/>
      <c r="L1541" s="132"/>
      <c r="M1541" s="132"/>
      <c r="N1541" s="132" t="s">
        <v>833</v>
      </c>
      <c r="O1541" s="137" t="s">
        <v>434</v>
      </c>
      <c r="P1541" s="132"/>
      <c r="Q1541" s="132"/>
      <c r="R1541" s="96"/>
      <c r="S1541" s="96"/>
      <c r="T1541" s="96"/>
      <c r="U1541" s="96"/>
      <c r="V1541" s="96"/>
      <c r="W1541" s="96"/>
      <c r="X1541" s="96"/>
      <c r="Y1541" s="96"/>
      <c r="Z1541" s="96"/>
    </row>
    <row r="1542" spans="1:26" ht="14.25" customHeight="1" thickBot="1" x14ac:dyDescent="0.3">
      <c r="A1542" s="134"/>
      <c r="B1542" s="132" t="s">
        <v>22</v>
      </c>
      <c r="C1542" s="136">
        <v>-1271.096</v>
      </c>
      <c r="D1542" s="136">
        <v>0.107</v>
      </c>
      <c r="E1542" s="136">
        <v>4.9000000000000002E-2</v>
      </c>
      <c r="F1542" s="121">
        <v>0</v>
      </c>
      <c r="G1542" s="121">
        <v>0</v>
      </c>
      <c r="H1542" s="121">
        <v>0</v>
      </c>
      <c r="I1542" s="132"/>
      <c r="J1542" s="132"/>
      <c r="K1542" s="132"/>
      <c r="L1542" s="132"/>
      <c r="M1542" s="132"/>
      <c r="N1542" s="132"/>
      <c r="O1542" s="132"/>
      <c r="P1542" s="132"/>
      <c r="Q1542" s="132"/>
      <c r="R1542" s="96"/>
      <c r="S1542" s="96"/>
      <c r="T1542" s="96"/>
      <c r="U1542" s="96"/>
      <c r="V1542" s="96"/>
      <c r="W1542" s="96"/>
      <c r="X1542" s="96"/>
      <c r="Y1542" s="96"/>
      <c r="Z1542" s="96"/>
    </row>
    <row r="1543" spans="1:26" ht="14.25" customHeight="1" thickBot="1" x14ac:dyDescent="0.3">
      <c r="A1543" s="134"/>
      <c r="B1543" s="132" t="s">
        <v>23</v>
      </c>
      <c r="C1543" s="136">
        <v>-1271.106</v>
      </c>
      <c r="D1543" s="136">
        <v>0.108</v>
      </c>
      <c r="E1543" s="136">
        <v>6.8000000000000005E-2</v>
      </c>
      <c r="F1543" s="121">
        <v>-6.4</v>
      </c>
      <c r="G1543" s="121">
        <v>-5.6</v>
      </c>
      <c r="H1543" s="121">
        <v>5.8</v>
      </c>
      <c r="I1543" s="132"/>
      <c r="J1543" s="132"/>
      <c r="K1543" s="132"/>
      <c r="L1543" s="132"/>
      <c r="M1543" s="132"/>
      <c r="N1543" s="139" t="s">
        <v>303</v>
      </c>
      <c r="O1543" s="132"/>
      <c r="P1543" s="132"/>
      <c r="Q1543" s="132"/>
      <c r="R1543" s="96"/>
      <c r="S1543" s="96"/>
      <c r="T1543" s="96"/>
      <c r="U1543" s="96"/>
      <c r="V1543" s="96"/>
      <c r="W1543" s="96"/>
      <c r="X1543" s="96"/>
      <c r="Y1543" s="96"/>
      <c r="Z1543" s="96"/>
    </row>
    <row r="1544" spans="1:26" ht="14.25" customHeight="1" thickBot="1" x14ac:dyDescent="0.3">
      <c r="A1544" s="134"/>
      <c r="B1544" s="132" t="s">
        <v>25</v>
      </c>
      <c r="C1544" s="136">
        <v>-1271.105</v>
      </c>
      <c r="D1544" s="136">
        <v>0.108</v>
      </c>
      <c r="E1544" s="136">
        <v>7.0000000000000007E-2</v>
      </c>
      <c r="F1544" s="121">
        <v>-5.4</v>
      </c>
      <c r="G1544" s="121">
        <v>-4.7</v>
      </c>
      <c r="H1544" s="121">
        <v>8</v>
      </c>
      <c r="I1544" s="132"/>
      <c r="J1544" s="132"/>
      <c r="K1544" s="132"/>
      <c r="L1544" s="132"/>
      <c r="M1544" s="132"/>
      <c r="N1544" s="132" t="s">
        <v>835</v>
      </c>
      <c r="O1544" s="132"/>
      <c r="P1544" s="132"/>
      <c r="Q1544" s="132"/>
      <c r="R1544" s="96"/>
      <c r="S1544" s="96"/>
      <c r="T1544" s="96"/>
      <c r="U1544" s="96"/>
      <c r="V1544" s="96"/>
      <c r="W1544" s="96"/>
      <c r="X1544" s="96"/>
      <c r="Y1544" s="96"/>
      <c r="Z1544" s="96"/>
    </row>
    <row r="1545" spans="1:26" ht="14.25" customHeight="1" thickBot="1" x14ac:dyDescent="0.3">
      <c r="A1545" s="134"/>
      <c r="B1545" s="132" t="s">
        <v>27</v>
      </c>
      <c r="C1545" s="136">
        <v>-1271.1379999999999</v>
      </c>
      <c r="D1545" s="136">
        <v>0.11</v>
      </c>
      <c r="E1545" s="136">
        <v>7.3999999999999996E-2</v>
      </c>
      <c r="F1545" s="121">
        <v>-26.4</v>
      </c>
      <c r="G1545" s="121">
        <v>-24.6</v>
      </c>
      <c r="H1545" s="121">
        <v>-10.9</v>
      </c>
      <c r="I1545" s="132"/>
      <c r="J1545" s="132"/>
      <c r="K1545" s="132"/>
      <c r="L1545" s="132"/>
      <c r="M1545" s="132"/>
      <c r="N1545" s="139" t="s">
        <v>186</v>
      </c>
      <c r="O1545" s="132"/>
      <c r="P1545" s="132"/>
      <c r="Q1545" s="132"/>
      <c r="R1545" s="96"/>
      <c r="S1545" s="96"/>
      <c r="T1545" s="96"/>
      <c r="U1545" s="96"/>
      <c r="V1545" s="96"/>
      <c r="W1545" s="96"/>
      <c r="X1545" s="96"/>
      <c r="Y1545" s="96"/>
      <c r="Z1545" s="96"/>
    </row>
    <row r="1546" spans="1:26" ht="14.25" customHeight="1" thickBot="1" x14ac:dyDescent="0.3">
      <c r="A1546" s="134"/>
      <c r="B1546" s="132" t="s">
        <v>29</v>
      </c>
      <c r="C1546" s="136">
        <v>-1271.098</v>
      </c>
      <c r="D1546" s="136">
        <v>0.107</v>
      </c>
      <c r="E1546" s="136">
        <v>7.0000000000000007E-2</v>
      </c>
      <c r="F1546" s="121">
        <v>-1.3</v>
      </c>
      <c r="G1546" s="121">
        <v>-1.3</v>
      </c>
      <c r="H1546" s="121">
        <v>12</v>
      </c>
      <c r="I1546" s="132"/>
      <c r="J1546" s="132"/>
      <c r="K1546" s="132"/>
      <c r="L1546" s="132"/>
      <c r="M1546" s="132"/>
      <c r="N1546" s="132" t="s">
        <v>187</v>
      </c>
      <c r="O1546" s="132"/>
      <c r="P1546" s="132"/>
      <c r="Q1546" s="132"/>
      <c r="R1546" s="96"/>
      <c r="S1546" s="96"/>
      <c r="T1546" s="96"/>
      <c r="U1546" s="96"/>
      <c r="V1546" s="96"/>
      <c r="W1546" s="96"/>
      <c r="X1546" s="96"/>
      <c r="Y1546" s="96"/>
      <c r="Z1546" s="96"/>
    </row>
    <row r="1547" spans="1:26" ht="14.25" customHeight="1" thickBot="1" x14ac:dyDescent="0.3">
      <c r="A1547" s="134"/>
      <c r="B1547" s="132" t="s">
        <v>31</v>
      </c>
      <c r="C1547" s="136">
        <v>-1271.181</v>
      </c>
      <c r="D1547" s="136">
        <v>0.108</v>
      </c>
      <c r="E1547" s="136">
        <v>6.8000000000000005E-2</v>
      </c>
      <c r="F1547" s="121">
        <v>-53</v>
      </c>
      <c r="G1547" s="121">
        <v>-52.3</v>
      </c>
      <c r="H1547" s="121">
        <v>-41.2</v>
      </c>
      <c r="I1547" s="132"/>
      <c r="J1547" s="132"/>
      <c r="K1547" s="132"/>
      <c r="L1547" s="132"/>
      <c r="M1547" s="132"/>
      <c r="N1547" s="139" t="s">
        <v>305</v>
      </c>
      <c r="O1547" s="132"/>
      <c r="P1547" s="132"/>
      <c r="Q1547" s="132"/>
      <c r="R1547" s="96"/>
      <c r="S1547" s="96"/>
      <c r="T1547" s="96"/>
      <c r="U1547" s="96"/>
      <c r="V1547" s="96"/>
      <c r="W1547" s="96"/>
      <c r="X1547" s="96"/>
      <c r="Y1547" s="96"/>
      <c r="Z1547" s="96"/>
    </row>
    <row r="1548" spans="1:26" ht="14.25" customHeight="1" thickBot="1" x14ac:dyDescent="0.3">
      <c r="A1548" s="134"/>
      <c r="B1548" s="132" t="s">
        <v>33</v>
      </c>
      <c r="C1548" s="136">
        <v>-1271.173</v>
      </c>
      <c r="D1548" s="136">
        <v>0.107</v>
      </c>
      <c r="E1548" s="136">
        <v>5.0999999999999997E-2</v>
      </c>
      <c r="F1548" s="121">
        <v>-48</v>
      </c>
      <c r="G1548" s="121">
        <v>-47.9</v>
      </c>
      <c r="H1548" s="121">
        <v>-47</v>
      </c>
      <c r="I1548" s="132"/>
      <c r="J1548" s="132"/>
      <c r="K1548" s="132"/>
      <c r="L1548" s="132"/>
      <c r="M1548" s="132"/>
      <c r="N1548" s="132"/>
      <c r="O1548" s="132"/>
      <c r="P1548" s="132"/>
      <c r="Q1548" s="132"/>
      <c r="R1548" s="96"/>
      <c r="S1548" s="96"/>
      <c r="T1548" s="96"/>
      <c r="U1548" s="96"/>
      <c r="V1548" s="96"/>
      <c r="W1548" s="96"/>
      <c r="X1548" s="96"/>
      <c r="Y1548" s="96"/>
      <c r="Z1548" s="96"/>
    </row>
    <row r="1549" spans="1:26" ht="14.25" customHeight="1" thickBot="1" x14ac:dyDescent="0.3">
      <c r="A1549" s="134" t="s">
        <v>0</v>
      </c>
      <c r="B1549" s="132" t="s">
        <v>1</v>
      </c>
      <c r="C1549" s="132" t="s">
        <v>2</v>
      </c>
      <c r="D1549" s="132" t="s">
        <v>3</v>
      </c>
      <c r="E1549" s="132" t="s">
        <v>4</v>
      </c>
      <c r="F1549" s="128" t="s">
        <v>576</v>
      </c>
      <c r="G1549" s="128" t="s">
        <v>577</v>
      </c>
      <c r="H1549" s="128" t="s">
        <v>578</v>
      </c>
      <c r="I1549" s="134" t="s">
        <v>8</v>
      </c>
      <c r="J1549" s="134" t="s">
        <v>9</v>
      </c>
      <c r="K1549" s="134" t="s">
        <v>10</v>
      </c>
      <c r="L1549" s="134" t="s">
        <v>11</v>
      </c>
      <c r="M1549" s="132" t="s">
        <v>12</v>
      </c>
      <c r="N1549" s="132" t="s">
        <v>13</v>
      </c>
      <c r="O1549" s="132" t="s">
        <v>14</v>
      </c>
      <c r="P1549" s="132"/>
      <c r="Q1549" s="132"/>
      <c r="R1549" s="96"/>
      <c r="S1549" s="96"/>
      <c r="T1549" s="96"/>
      <c r="U1549" s="96"/>
      <c r="V1549" s="96"/>
      <c r="W1549" s="96"/>
      <c r="X1549" s="96"/>
      <c r="Y1549" s="96"/>
      <c r="Z1549" s="96"/>
    </row>
    <row r="1550" spans="1:26" ht="14.25" customHeight="1" thickBot="1" x14ac:dyDescent="0.3">
      <c r="A1550" s="135">
        <v>58</v>
      </c>
      <c r="B1550" s="132" t="s">
        <v>15</v>
      </c>
      <c r="C1550" s="136">
        <v>-399.13099999999997</v>
      </c>
      <c r="D1550" s="136">
        <v>0.10199999999999999</v>
      </c>
      <c r="E1550" s="136">
        <v>7.0000000000000007E-2</v>
      </c>
      <c r="F1550" s="132"/>
      <c r="G1550" s="132"/>
      <c r="H1550" s="132"/>
      <c r="I1550" s="134" t="s">
        <v>519</v>
      </c>
      <c r="J1550" s="134" t="s">
        <v>619</v>
      </c>
      <c r="K1550" s="134" t="s">
        <v>50</v>
      </c>
      <c r="L1550" s="134" t="s">
        <v>17</v>
      </c>
      <c r="M1550" s="132" t="s">
        <v>17</v>
      </c>
      <c r="N1550" s="132" t="s">
        <v>63</v>
      </c>
      <c r="O1550" s="137" t="s">
        <v>641</v>
      </c>
      <c r="P1550" s="132"/>
      <c r="Q1550" s="132"/>
      <c r="R1550" s="96"/>
      <c r="S1550" s="96"/>
      <c r="T1550" s="96"/>
      <c r="U1550" s="96"/>
      <c r="V1550" s="96"/>
      <c r="W1550" s="96"/>
      <c r="X1550" s="96"/>
      <c r="Y1550" s="96"/>
      <c r="Z1550" s="96"/>
    </row>
    <row r="1551" spans="1:26" ht="14.25" customHeight="1" thickBot="1" x14ac:dyDescent="0.3">
      <c r="A1551" s="134"/>
      <c r="B1551" s="132" t="s">
        <v>519</v>
      </c>
      <c r="C1551" s="136">
        <v>-870.67700000000002</v>
      </c>
      <c r="D1551" s="136">
        <v>5.0000000000000001E-3</v>
      </c>
      <c r="E1551" s="136">
        <v>-2.1000000000000001E-2</v>
      </c>
      <c r="F1551" s="132"/>
      <c r="G1551" s="132"/>
      <c r="H1551" s="132"/>
      <c r="I1551" s="132"/>
      <c r="J1551" s="132"/>
      <c r="K1551" s="132"/>
      <c r="L1551" s="132"/>
      <c r="M1551" s="132"/>
      <c r="N1551" s="132" t="s">
        <v>531</v>
      </c>
      <c r="O1551" s="123" t="s">
        <v>546</v>
      </c>
      <c r="P1551" s="132"/>
      <c r="Q1551" s="132"/>
      <c r="R1551" s="96"/>
      <c r="S1551" s="96"/>
      <c r="T1551" s="96"/>
      <c r="U1551" s="96"/>
      <c r="V1551" s="96"/>
      <c r="W1551" s="96"/>
      <c r="X1551" s="96"/>
      <c r="Y1551" s="96"/>
      <c r="Z1551" s="96"/>
    </row>
    <row r="1552" spans="1:26" ht="14.25" customHeight="1" thickBot="1" x14ac:dyDescent="0.3">
      <c r="A1552" s="134"/>
      <c r="B1552" s="132" t="s">
        <v>832</v>
      </c>
      <c r="C1552" s="136">
        <v>-548.08799999999997</v>
      </c>
      <c r="D1552" s="136">
        <v>7.0000000000000001E-3</v>
      </c>
      <c r="E1552" s="136">
        <v>-1.7999999999999999E-2</v>
      </c>
      <c r="F1552" s="132"/>
      <c r="G1552" s="132"/>
      <c r="H1552" s="132"/>
      <c r="I1552" s="132"/>
      <c r="J1552" s="132"/>
      <c r="K1552" s="132"/>
      <c r="L1552" s="132"/>
      <c r="M1552" s="132"/>
      <c r="N1552" s="139" t="s">
        <v>65</v>
      </c>
      <c r="O1552" s="140" t="s">
        <v>641</v>
      </c>
      <c r="P1552" s="132"/>
      <c r="Q1552" s="132"/>
      <c r="R1552" s="96"/>
      <c r="S1552" s="96"/>
      <c r="T1552" s="96"/>
      <c r="U1552" s="96"/>
      <c r="V1552" s="96"/>
      <c r="W1552" s="96"/>
      <c r="X1552" s="96"/>
      <c r="Y1552" s="96"/>
      <c r="Z1552" s="96"/>
    </row>
    <row r="1553" spans="1:26" ht="14.25" customHeight="1" thickBot="1" x14ac:dyDescent="0.3">
      <c r="A1553" s="134"/>
      <c r="B1553" s="132" t="s">
        <v>21</v>
      </c>
      <c r="C1553" s="136">
        <v>-721.81541790000006</v>
      </c>
      <c r="D1553" s="136">
        <v>0.10100000000000001</v>
      </c>
      <c r="E1553" s="136">
        <v>6.8000000000000005E-2</v>
      </c>
      <c r="F1553" s="132"/>
      <c r="G1553" s="132"/>
      <c r="H1553" s="132"/>
      <c r="I1553" s="132"/>
      <c r="J1553" s="132"/>
      <c r="K1553" s="132"/>
      <c r="L1553" s="132"/>
      <c r="M1553" s="132"/>
      <c r="N1553" s="132" t="s">
        <v>834</v>
      </c>
      <c r="O1553" s="137" t="s">
        <v>434</v>
      </c>
      <c r="P1553" s="132"/>
      <c r="Q1553" s="132"/>
      <c r="R1553" s="96"/>
      <c r="S1553" s="96"/>
      <c r="T1553" s="96"/>
      <c r="U1553" s="96"/>
      <c r="V1553" s="96"/>
      <c r="W1553" s="96"/>
      <c r="X1553" s="96"/>
      <c r="Y1553" s="96"/>
      <c r="Z1553" s="96"/>
    </row>
    <row r="1554" spans="1:26" ht="14.25" customHeight="1" thickBot="1" x14ac:dyDescent="0.3">
      <c r="A1554" s="134"/>
      <c r="B1554" s="132" t="s">
        <v>22</v>
      </c>
      <c r="C1554" s="136">
        <v>-1269.808</v>
      </c>
      <c r="D1554" s="136">
        <v>0.107</v>
      </c>
      <c r="E1554" s="136">
        <v>4.9000000000000002E-2</v>
      </c>
      <c r="F1554" s="121">
        <v>0</v>
      </c>
      <c r="G1554" s="121">
        <v>0</v>
      </c>
      <c r="H1554" s="121">
        <v>0</v>
      </c>
      <c r="I1554" s="132"/>
      <c r="J1554" s="132"/>
      <c r="K1554" s="132"/>
      <c r="L1554" s="132"/>
      <c r="M1554" s="132"/>
      <c r="N1554" s="132"/>
      <c r="O1554" s="132"/>
      <c r="P1554" s="132"/>
      <c r="Q1554" s="132"/>
      <c r="R1554" s="96"/>
      <c r="S1554" s="96"/>
      <c r="T1554" s="96"/>
      <c r="U1554" s="96"/>
      <c r="V1554" s="96"/>
      <c r="W1554" s="96"/>
      <c r="X1554" s="96"/>
      <c r="Y1554" s="96"/>
      <c r="Z1554" s="96"/>
    </row>
    <row r="1555" spans="1:26" ht="14.25" customHeight="1" thickBot="1" x14ac:dyDescent="0.3">
      <c r="A1555" s="134"/>
      <c r="B1555" s="132" t="s">
        <v>23</v>
      </c>
      <c r="C1555" s="136">
        <v>-1269.8150000000001</v>
      </c>
      <c r="D1555" s="136">
        <v>0.108</v>
      </c>
      <c r="E1555" s="136">
        <v>6.8000000000000005E-2</v>
      </c>
      <c r="F1555" s="121">
        <v>-4.5999999999999996</v>
      </c>
      <c r="G1555" s="121">
        <v>-3.9</v>
      </c>
      <c r="H1555" s="121">
        <v>7.5</v>
      </c>
      <c r="I1555" s="132"/>
      <c r="J1555" s="132"/>
      <c r="K1555" s="132"/>
      <c r="L1555" s="132"/>
      <c r="M1555" s="132"/>
      <c r="N1555" s="139" t="s">
        <v>267</v>
      </c>
      <c r="O1555" s="132"/>
      <c r="P1555" s="132"/>
      <c r="Q1555" s="132"/>
      <c r="R1555" s="96"/>
      <c r="S1555" s="96"/>
      <c r="T1555" s="96"/>
      <c r="U1555" s="96"/>
      <c r="V1555" s="96"/>
      <c r="W1555" s="96"/>
      <c r="X1555" s="96"/>
      <c r="Y1555" s="96"/>
      <c r="Z1555" s="96"/>
    </row>
    <row r="1556" spans="1:26" ht="14.25" customHeight="1" thickBot="1" x14ac:dyDescent="0.3">
      <c r="A1556" s="134"/>
      <c r="B1556" s="132" t="s">
        <v>25</v>
      </c>
      <c r="C1556" s="136">
        <v>-1269.809</v>
      </c>
      <c r="D1556" s="136">
        <v>0.108</v>
      </c>
      <c r="E1556" s="136">
        <v>7.0000000000000007E-2</v>
      </c>
      <c r="F1556" s="121">
        <v>-0.6</v>
      </c>
      <c r="G1556" s="121">
        <v>0.1</v>
      </c>
      <c r="H1556" s="121">
        <v>12.9</v>
      </c>
      <c r="I1556" s="132"/>
      <c r="J1556" s="132"/>
      <c r="K1556" s="132"/>
      <c r="L1556" s="132"/>
      <c r="M1556" s="132"/>
      <c r="N1556" s="132" t="s">
        <v>106</v>
      </c>
      <c r="O1556" s="132"/>
      <c r="P1556" s="132"/>
      <c r="Q1556" s="132"/>
      <c r="R1556" s="96"/>
      <c r="S1556" s="96"/>
      <c r="T1556" s="96"/>
      <c r="U1556" s="96"/>
      <c r="V1556" s="96"/>
      <c r="W1556" s="96"/>
      <c r="X1556" s="96"/>
      <c r="Y1556" s="96"/>
      <c r="Z1556" s="96"/>
    </row>
    <row r="1557" spans="1:26" ht="14.25" customHeight="1" thickBot="1" x14ac:dyDescent="0.3">
      <c r="A1557" s="134"/>
      <c r="B1557" s="132" t="s">
        <v>27</v>
      </c>
      <c r="C1557" s="136">
        <v>-1269.856</v>
      </c>
      <c r="D1557" s="136">
        <v>0.11</v>
      </c>
      <c r="E1557" s="136">
        <v>7.3999999999999996E-2</v>
      </c>
      <c r="F1557" s="121">
        <v>-30.1</v>
      </c>
      <c r="G1557" s="121">
        <v>-28.2</v>
      </c>
      <c r="H1557" s="121">
        <v>-14.5</v>
      </c>
      <c r="I1557" s="132"/>
      <c r="J1557" s="132"/>
      <c r="K1557" s="132"/>
      <c r="L1557" s="132"/>
      <c r="M1557" s="132"/>
      <c r="N1557" s="139" t="s">
        <v>107</v>
      </c>
      <c r="O1557" s="132"/>
      <c r="P1557" s="132"/>
      <c r="Q1557" s="132"/>
      <c r="R1557" s="96"/>
      <c r="S1557" s="96"/>
      <c r="T1557" s="96"/>
      <c r="U1557" s="96"/>
      <c r="V1557" s="96"/>
      <c r="W1557" s="96"/>
      <c r="X1557" s="96"/>
      <c r="Y1557" s="96"/>
      <c r="Z1557" s="96"/>
    </row>
    <row r="1558" spans="1:26" ht="14.25" customHeight="1" thickBot="1" x14ac:dyDescent="0.3">
      <c r="A1558" s="134"/>
      <c r="B1558" s="132" t="s">
        <v>29</v>
      </c>
      <c r="C1558" s="136">
        <v>-1269.8119999999999</v>
      </c>
      <c r="D1558" s="136">
        <v>0.107</v>
      </c>
      <c r="E1558" s="136">
        <v>7.0000000000000007E-2</v>
      </c>
      <c r="F1558" s="121">
        <v>-2.5</v>
      </c>
      <c r="G1558" s="121">
        <v>-2.5</v>
      </c>
      <c r="H1558" s="121">
        <v>10.8</v>
      </c>
      <c r="I1558" s="132"/>
      <c r="J1558" s="132"/>
      <c r="K1558" s="132"/>
      <c r="L1558" s="132"/>
      <c r="M1558" s="132"/>
      <c r="N1558" s="132" t="s">
        <v>108</v>
      </c>
      <c r="O1558" s="132"/>
      <c r="P1558" s="132"/>
      <c r="Q1558" s="132"/>
      <c r="R1558" s="96"/>
      <c r="S1558" s="96"/>
      <c r="T1558" s="96"/>
      <c r="U1558" s="96"/>
      <c r="V1558" s="96"/>
      <c r="W1558" s="96"/>
      <c r="X1558" s="96"/>
      <c r="Y1558" s="96"/>
      <c r="Z1558" s="96"/>
    </row>
    <row r="1559" spans="1:26" ht="14.25" customHeight="1" thickBot="1" x14ac:dyDescent="0.3">
      <c r="A1559" s="134"/>
      <c r="B1559" s="132" t="s">
        <v>31</v>
      </c>
      <c r="C1559" s="136">
        <v>-1269.9090000000001</v>
      </c>
      <c r="D1559" s="136">
        <v>0.108</v>
      </c>
      <c r="E1559" s="136">
        <v>6.8000000000000005E-2</v>
      </c>
      <c r="F1559" s="121">
        <v>-63.2</v>
      </c>
      <c r="G1559" s="121">
        <v>-62.5</v>
      </c>
      <c r="H1559" s="121">
        <v>-51.4</v>
      </c>
      <c r="I1559" s="132"/>
      <c r="J1559" s="132"/>
      <c r="K1559" s="132"/>
      <c r="L1559" s="132"/>
      <c r="M1559" s="132"/>
      <c r="N1559" s="139" t="s">
        <v>270</v>
      </c>
      <c r="O1559" s="132"/>
      <c r="P1559" s="132"/>
      <c r="Q1559" s="132"/>
      <c r="R1559" s="96"/>
      <c r="S1559" s="96"/>
      <c r="T1559" s="96"/>
      <c r="U1559" s="96"/>
      <c r="V1559" s="96"/>
      <c r="W1559" s="96"/>
      <c r="X1559" s="96"/>
      <c r="Y1559" s="96"/>
      <c r="Z1559" s="96"/>
    </row>
    <row r="1560" spans="1:26" ht="14.25" customHeight="1" thickBot="1" x14ac:dyDescent="0.3">
      <c r="A1560" s="134"/>
      <c r="B1560" s="132" t="s">
        <v>33</v>
      </c>
      <c r="C1560" s="136">
        <v>-1269.904</v>
      </c>
      <c r="D1560" s="136">
        <v>0.107</v>
      </c>
      <c r="E1560" s="136">
        <v>5.0999999999999997E-2</v>
      </c>
      <c r="F1560" s="121">
        <v>-60.1</v>
      </c>
      <c r="G1560" s="121">
        <v>-60</v>
      </c>
      <c r="H1560" s="121">
        <v>-59.1</v>
      </c>
      <c r="I1560" s="132"/>
      <c r="J1560" s="132"/>
      <c r="K1560" s="132"/>
      <c r="L1560" s="132"/>
      <c r="M1560" s="132"/>
      <c r="N1560" s="132"/>
      <c r="O1560" s="132"/>
      <c r="P1560" s="132"/>
      <c r="Q1560" s="132"/>
      <c r="R1560" s="96"/>
      <c r="S1560" s="96"/>
      <c r="T1560" s="96"/>
      <c r="U1560" s="96"/>
      <c r="V1560" s="96"/>
      <c r="W1560" s="96"/>
      <c r="X1560" s="96"/>
      <c r="Y1560" s="96"/>
      <c r="Z1560" s="96"/>
    </row>
    <row r="1561" spans="1:26" ht="14.25" customHeight="1" thickBot="1" x14ac:dyDescent="0.3">
      <c r="A1561" s="142" t="s">
        <v>0</v>
      </c>
      <c r="B1561" s="120" t="s">
        <v>1</v>
      </c>
      <c r="C1561" s="120" t="s">
        <v>2</v>
      </c>
      <c r="D1561" s="120" t="s">
        <v>3</v>
      </c>
      <c r="E1561" s="120" t="s">
        <v>4</v>
      </c>
      <c r="F1561" s="128" t="s">
        <v>576</v>
      </c>
      <c r="G1561" s="128" t="s">
        <v>577</v>
      </c>
      <c r="H1561" s="128" t="s">
        <v>578</v>
      </c>
      <c r="I1561" s="142" t="s">
        <v>8</v>
      </c>
      <c r="J1561" s="142" t="s">
        <v>9</v>
      </c>
      <c r="K1561" s="142" t="s">
        <v>10</v>
      </c>
      <c r="L1561" s="142" t="s">
        <v>11</v>
      </c>
      <c r="M1561" s="120" t="s">
        <v>12</v>
      </c>
      <c r="N1561" s="120" t="s">
        <v>13</v>
      </c>
      <c r="O1561" s="120" t="s">
        <v>14</v>
      </c>
      <c r="P1561" s="106"/>
      <c r="Q1561" s="132"/>
      <c r="R1561" s="96"/>
      <c r="S1561" s="96"/>
      <c r="T1561" s="96"/>
      <c r="U1561" s="96"/>
      <c r="V1561" s="96"/>
      <c r="W1561" s="96"/>
      <c r="X1561" s="96"/>
      <c r="Y1561" s="96"/>
      <c r="Z1561" s="96"/>
    </row>
    <row r="1562" spans="1:26" ht="14.25" customHeight="1" thickBot="1" x14ac:dyDescent="0.3">
      <c r="A1562" s="143">
        <v>53</v>
      </c>
      <c r="B1562" s="120" t="s">
        <v>15</v>
      </c>
      <c r="C1562" s="119">
        <v>-399.93599999999998</v>
      </c>
      <c r="D1562" s="119">
        <v>0.104</v>
      </c>
      <c r="E1562" s="119">
        <v>7.2999999999999995E-2</v>
      </c>
      <c r="F1562" s="120"/>
      <c r="G1562" s="120"/>
      <c r="H1562" s="120"/>
      <c r="I1562" s="144" t="s">
        <v>16</v>
      </c>
      <c r="J1562" s="144" t="s">
        <v>838</v>
      </c>
      <c r="K1562" s="144" t="s">
        <v>17</v>
      </c>
      <c r="L1562" s="142" t="s">
        <v>17</v>
      </c>
      <c r="M1562" s="146" t="s">
        <v>17</v>
      </c>
      <c r="N1562" s="120"/>
      <c r="O1562" s="124"/>
      <c r="P1562" s="106"/>
      <c r="Q1562" s="132"/>
      <c r="R1562" s="96"/>
      <c r="S1562" s="96"/>
      <c r="T1562" s="96"/>
      <c r="U1562" s="96"/>
      <c r="V1562" s="96"/>
      <c r="W1562" s="96"/>
      <c r="X1562" s="96"/>
      <c r="Y1562" s="96"/>
      <c r="Z1562" s="96"/>
    </row>
    <row r="1563" spans="1:26" ht="14.25" customHeight="1" thickBot="1" x14ac:dyDescent="0.3">
      <c r="A1563" s="142"/>
      <c r="B1563" s="141" t="s">
        <v>16</v>
      </c>
      <c r="C1563" s="119">
        <v>-696.55200000000002</v>
      </c>
      <c r="D1563" s="119">
        <v>0.313</v>
      </c>
      <c r="E1563" s="119">
        <v>0.27100000000000002</v>
      </c>
      <c r="F1563" s="120"/>
      <c r="G1563" s="120"/>
      <c r="H1563" s="120"/>
      <c r="I1563" s="120"/>
      <c r="J1563" s="120"/>
      <c r="K1563" s="120"/>
      <c r="L1563" s="120"/>
      <c r="M1563" s="120"/>
      <c r="N1563" s="120"/>
      <c r="O1563" s="120"/>
      <c r="P1563" s="106"/>
      <c r="Q1563" s="132"/>
      <c r="R1563" s="96"/>
      <c r="S1563" s="96"/>
      <c r="T1563" s="96"/>
      <c r="U1563" s="96"/>
      <c r="V1563" s="96"/>
      <c r="W1563" s="96"/>
      <c r="X1563" s="96"/>
      <c r="Y1563" s="96"/>
      <c r="Z1563" s="96"/>
    </row>
    <row r="1564" spans="1:26" ht="14.25" customHeight="1" thickBot="1" x14ac:dyDescent="0.3">
      <c r="A1564" s="142"/>
      <c r="B1564" s="120" t="s">
        <v>21</v>
      </c>
      <c r="C1564" s="119">
        <v>-400.03300000000002</v>
      </c>
      <c r="D1564" s="119">
        <v>0.105</v>
      </c>
      <c r="E1564" s="119">
        <v>7.2999999999999995E-2</v>
      </c>
      <c r="F1564" s="120"/>
      <c r="G1564" s="120"/>
      <c r="H1564" s="120"/>
      <c r="I1564" s="120"/>
      <c r="J1564" s="120"/>
      <c r="K1564" s="120"/>
      <c r="L1564" s="120"/>
      <c r="M1564" s="120"/>
      <c r="N1564" s="120"/>
      <c r="O1564" s="120"/>
      <c r="P1564" s="106"/>
      <c r="Q1564" s="96"/>
      <c r="R1564" s="96"/>
      <c r="S1564" s="96"/>
      <c r="T1564" s="96"/>
      <c r="U1564" s="96"/>
      <c r="V1564" s="96"/>
      <c r="W1564" s="96"/>
      <c r="X1564" s="96"/>
      <c r="Y1564" s="96"/>
      <c r="Z1564" s="96"/>
    </row>
    <row r="1565" spans="1:26" ht="14.25" customHeight="1" thickBot="1" x14ac:dyDescent="0.3">
      <c r="A1565" s="142"/>
      <c r="B1565" s="120" t="s">
        <v>22</v>
      </c>
      <c r="C1565" s="119">
        <v>-1096.4880000000001</v>
      </c>
      <c r="D1565" s="119">
        <v>0.41699999999999998</v>
      </c>
      <c r="E1565" s="119">
        <v>0.34399999999999997</v>
      </c>
      <c r="F1565" s="121"/>
      <c r="G1565" s="121"/>
      <c r="H1565" s="121">
        <v>0</v>
      </c>
      <c r="I1565" s="120"/>
      <c r="J1565" s="120"/>
      <c r="K1565" s="120"/>
      <c r="L1565" s="120"/>
      <c r="M1565" s="120"/>
      <c r="N1565" s="120"/>
      <c r="O1565" s="120"/>
      <c r="P1565" s="106"/>
      <c r="Q1565" s="96"/>
      <c r="R1565" s="96"/>
      <c r="S1565" s="96"/>
      <c r="T1565" s="96"/>
      <c r="U1565" s="96"/>
      <c r="V1565" s="96"/>
      <c r="W1565" s="96"/>
      <c r="X1565" s="96"/>
      <c r="Y1565" s="96"/>
      <c r="Z1565" s="96"/>
    </row>
    <row r="1566" spans="1:26" ht="14.25" customHeight="1" thickBot="1" x14ac:dyDescent="0.3">
      <c r="A1566" s="142"/>
      <c r="B1566" s="120" t="s">
        <v>23</v>
      </c>
      <c r="C1566" s="119">
        <v>-1096.5</v>
      </c>
      <c r="D1566" s="119">
        <v>0.41799999999999998</v>
      </c>
      <c r="E1566" s="119">
        <v>0.36699999999999999</v>
      </c>
      <c r="F1566" s="121"/>
      <c r="G1566" s="121"/>
      <c r="H1566" s="121">
        <v>5.0999999999999996</v>
      </c>
      <c r="I1566" s="120"/>
      <c r="J1566" s="120"/>
      <c r="K1566" s="120"/>
      <c r="L1566" s="120"/>
      <c r="M1566" s="120"/>
      <c r="N1566" s="120"/>
      <c r="O1566" s="120"/>
      <c r="P1566" s="106"/>
      <c r="Q1566" s="96"/>
      <c r="R1566" s="96"/>
      <c r="S1566" s="96"/>
      <c r="T1566" s="96"/>
      <c r="U1566" s="96"/>
      <c r="V1566" s="96"/>
      <c r="W1566" s="96"/>
      <c r="X1566" s="96"/>
      <c r="Y1566" s="96"/>
      <c r="Z1566" s="96"/>
    </row>
    <row r="1567" spans="1:26" ht="14.25" customHeight="1" thickBot="1" x14ac:dyDescent="0.3">
      <c r="A1567" s="142"/>
      <c r="B1567" s="120" t="s">
        <v>25</v>
      </c>
      <c r="C1567" s="119">
        <v>-1096.4690000000001</v>
      </c>
      <c r="D1567" s="119">
        <v>0.41799999999999998</v>
      </c>
      <c r="E1567" s="119">
        <v>0.36799999999999999</v>
      </c>
      <c r="F1567" s="121"/>
      <c r="G1567" s="121"/>
      <c r="H1567" s="121">
        <v>15</v>
      </c>
      <c r="I1567" s="120"/>
      <c r="J1567" s="120"/>
      <c r="K1567" s="120"/>
      <c r="L1567" s="120"/>
      <c r="M1567" s="120"/>
      <c r="N1567" s="120"/>
      <c r="O1567" s="120"/>
      <c r="P1567" s="106"/>
      <c r="Q1567" s="96"/>
      <c r="R1567" s="96"/>
      <c r="S1567" s="96"/>
      <c r="T1567" s="96"/>
      <c r="U1567" s="96"/>
      <c r="V1567" s="96"/>
      <c r="W1567" s="96"/>
      <c r="X1567" s="96"/>
      <c r="Y1567" s="96"/>
      <c r="Z1567" s="96"/>
    </row>
    <row r="1568" spans="1:26" ht="14.25" customHeight="1" thickBot="1" x14ac:dyDescent="0.3">
      <c r="A1568" s="142"/>
      <c r="B1568" s="120" t="s">
        <v>27</v>
      </c>
      <c r="C1568" s="119">
        <v>-1096.5429999999999</v>
      </c>
      <c r="D1568" s="119">
        <v>0.42199999999999999</v>
      </c>
      <c r="E1568" s="119">
        <v>0.373</v>
      </c>
      <c r="F1568" s="121"/>
      <c r="G1568" s="121"/>
      <c r="H1568" s="121">
        <v>-7.1</v>
      </c>
      <c r="I1568" s="120"/>
      <c r="J1568" s="120"/>
      <c r="K1568" s="120"/>
      <c r="L1568" s="120"/>
      <c r="M1568" s="120"/>
      <c r="N1568" s="120"/>
      <c r="O1568" s="120"/>
      <c r="P1568" s="106"/>
      <c r="Q1568" s="96"/>
      <c r="R1568" s="96"/>
      <c r="S1568" s="96"/>
      <c r="T1568" s="96"/>
      <c r="U1568" s="96"/>
      <c r="V1568" s="96"/>
      <c r="W1568" s="96"/>
      <c r="X1568" s="96"/>
      <c r="Y1568" s="96"/>
      <c r="Z1568" s="96"/>
    </row>
    <row r="1569" spans="1:26" ht="14.25" customHeight="1" thickBot="1" x14ac:dyDescent="0.3">
      <c r="A1569" s="142"/>
      <c r="B1569" s="120" t="s">
        <v>29</v>
      </c>
      <c r="C1569" s="119">
        <v>-1096.4680000000001</v>
      </c>
      <c r="D1569" s="119">
        <v>0.41599999999999998</v>
      </c>
      <c r="E1569" s="119">
        <v>0.36499999999999999</v>
      </c>
      <c r="F1569" s="121"/>
      <c r="G1569" s="121"/>
      <c r="H1569" s="121">
        <v>15.8</v>
      </c>
      <c r="I1569" s="120"/>
      <c r="J1569" s="120"/>
      <c r="K1569" s="120"/>
      <c r="L1569" s="120"/>
      <c r="M1569" s="120"/>
      <c r="N1569" s="120"/>
      <c r="O1569" s="120"/>
      <c r="P1569" s="106"/>
      <c r="Q1569" s="96"/>
      <c r="R1569" s="96"/>
      <c r="S1569" s="96"/>
      <c r="T1569" s="96"/>
      <c r="U1569" s="96"/>
      <c r="V1569" s="96"/>
      <c r="W1569" s="96"/>
      <c r="X1569" s="96"/>
      <c r="Y1569" s="96"/>
      <c r="Z1569" s="96"/>
    </row>
    <row r="1570" spans="1:26" ht="14.25" customHeight="1" thickBot="1" x14ac:dyDescent="0.3">
      <c r="A1570" s="142"/>
      <c r="B1570" s="120" t="s">
        <v>31</v>
      </c>
      <c r="C1570" s="119">
        <v>-1096.5909999999999</v>
      </c>
      <c r="D1570" s="119">
        <v>0.41799999999999998</v>
      </c>
      <c r="E1570" s="119">
        <v>0.36599999999999999</v>
      </c>
      <c r="F1570" s="121"/>
      <c r="G1570" s="121"/>
      <c r="H1570" s="121">
        <v>-50.1</v>
      </c>
      <c r="I1570" s="120"/>
      <c r="J1570" s="120"/>
      <c r="K1570" s="120"/>
      <c r="L1570" s="120"/>
      <c r="M1570" s="120"/>
      <c r="N1570" s="120"/>
      <c r="O1570" s="120"/>
      <c r="P1570" s="106"/>
      <c r="Q1570" s="96"/>
      <c r="R1570" s="96"/>
      <c r="S1570" s="96"/>
      <c r="T1570" s="96"/>
      <c r="U1570" s="96"/>
      <c r="V1570" s="96"/>
      <c r="W1570" s="96"/>
      <c r="X1570" s="96"/>
      <c r="Y1570" s="96"/>
      <c r="Z1570" s="96"/>
    </row>
    <row r="1571" spans="1:26" ht="14.25" customHeight="1" thickBot="1" x14ac:dyDescent="0.3">
      <c r="A1571" s="142"/>
      <c r="B1571" s="120" t="s">
        <v>33</v>
      </c>
      <c r="C1571" s="119">
        <v>-1096.585</v>
      </c>
      <c r="D1571" s="119">
        <v>0.41799999999999998</v>
      </c>
      <c r="E1571" s="119">
        <v>0.34399999999999997</v>
      </c>
      <c r="F1571" s="121"/>
      <c r="G1571" s="121"/>
      <c r="H1571" s="121">
        <v>-56.6</v>
      </c>
      <c r="I1571" s="120"/>
      <c r="J1571" s="120"/>
      <c r="K1571" s="120"/>
      <c r="L1571" s="120"/>
      <c r="M1571" s="120"/>
      <c r="N1571" s="120"/>
      <c r="O1571" s="120"/>
      <c r="P1571" s="106"/>
      <c r="Q1571" s="96"/>
      <c r="R1571" s="96"/>
      <c r="S1571" s="96"/>
      <c r="T1571" s="96"/>
      <c r="U1571" s="96"/>
      <c r="V1571" s="96"/>
      <c r="W1571" s="96"/>
      <c r="X1571" s="96"/>
      <c r="Y1571" s="96"/>
      <c r="Z1571" s="96"/>
    </row>
    <row r="1572" spans="1:26" ht="14.25" customHeight="1" thickBot="1" x14ac:dyDescent="0.3">
      <c r="A1572" s="120"/>
      <c r="B1572" s="120"/>
      <c r="C1572" s="120"/>
      <c r="D1572" s="120"/>
      <c r="E1572" s="120"/>
      <c r="F1572" s="120"/>
      <c r="G1572" s="120"/>
      <c r="H1572" s="120"/>
      <c r="I1572" s="120"/>
      <c r="J1572" s="120"/>
      <c r="K1572" s="120"/>
      <c r="L1572" s="120"/>
      <c r="M1572" s="120"/>
      <c r="N1572" s="120"/>
      <c r="O1572" s="120"/>
      <c r="P1572" s="106"/>
      <c r="Q1572" s="96"/>
      <c r="R1572" s="96"/>
      <c r="S1572" s="96"/>
      <c r="T1572" s="96"/>
      <c r="U1572" s="96"/>
      <c r="V1572" s="96"/>
      <c r="W1572" s="96"/>
      <c r="X1572" s="96"/>
      <c r="Y1572" s="96"/>
      <c r="Z1572" s="96"/>
    </row>
    <row r="1573" spans="1:26" ht="14.25" customHeight="1" thickBot="1" x14ac:dyDescent="0.3">
      <c r="A1573" s="142" t="s">
        <v>0</v>
      </c>
      <c r="B1573" s="120" t="s">
        <v>1</v>
      </c>
      <c r="C1573" s="120" t="s">
        <v>2</v>
      </c>
      <c r="D1573" s="120" t="s">
        <v>3</v>
      </c>
      <c r="E1573" s="120" t="s">
        <v>4</v>
      </c>
      <c r="F1573" s="128" t="s">
        <v>576</v>
      </c>
      <c r="G1573" s="128" t="s">
        <v>577</v>
      </c>
      <c r="H1573" s="128" t="s">
        <v>578</v>
      </c>
      <c r="I1573" s="142" t="s">
        <v>8</v>
      </c>
      <c r="J1573" s="142" t="s">
        <v>9</v>
      </c>
      <c r="K1573" s="142" t="s">
        <v>10</v>
      </c>
      <c r="L1573" s="142" t="s">
        <v>11</v>
      </c>
      <c r="M1573" s="120" t="s">
        <v>12</v>
      </c>
      <c r="N1573" s="120" t="s">
        <v>13</v>
      </c>
      <c r="O1573" s="120" t="s">
        <v>14</v>
      </c>
      <c r="P1573" s="96"/>
      <c r="Q1573" s="96"/>
      <c r="R1573" s="96"/>
      <c r="S1573" s="96"/>
      <c r="T1573" s="96"/>
      <c r="U1573" s="96"/>
      <c r="V1573" s="96"/>
      <c r="W1573" s="96"/>
      <c r="X1573" s="96"/>
      <c r="Y1573" s="96"/>
      <c r="Z1573" s="96"/>
    </row>
    <row r="1574" spans="1:26" ht="14.25" customHeight="1" thickBot="1" x14ac:dyDescent="0.3">
      <c r="A1574" s="143">
        <v>54</v>
      </c>
      <c r="B1574" s="120" t="s">
        <v>15</v>
      </c>
      <c r="C1574" s="119">
        <v>-399.93599999999998</v>
      </c>
      <c r="D1574" s="119">
        <v>0.104</v>
      </c>
      <c r="E1574" s="119">
        <v>7.2999999999999995E-2</v>
      </c>
      <c r="F1574" s="120"/>
      <c r="G1574" s="120"/>
      <c r="H1574" s="120"/>
      <c r="I1574" s="144" t="s">
        <v>16</v>
      </c>
      <c r="J1574" s="144" t="s">
        <v>838</v>
      </c>
      <c r="K1574" s="144" t="s">
        <v>50</v>
      </c>
      <c r="L1574" s="142" t="s">
        <v>17</v>
      </c>
      <c r="M1574" s="146" t="s">
        <v>17</v>
      </c>
      <c r="N1574" s="120"/>
      <c r="O1574" s="124"/>
      <c r="R1574" s="96"/>
      <c r="S1574" s="96"/>
      <c r="T1574" s="96"/>
      <c r="U1574" s="96"/>
      <c r="V1574" s="96"/>
      <c r="W1574" s="96"/>
      <c r="X1574" s="96"/>
      <c r="Y1574" s="96"/>
      <c r="Z1574" s="96"/>
    </row>
    <row r="1575" spans="1:26" ht="14.25" customHeight="1" thickBot="1" x14ac:dyDescent="0.3">
      <c r="A1575" s="142"/>
      <c r="B1575" s="141" t="s">
        <v>16</v>
      </c>
      <c r="C1575" s="119">
        <v>-696.55200000000002</v>
      </c>
      <c r="D1575" s="119">
        <v>0.313</v>
      </c>
      <c r="E1575" s="119">
        <v>0.27100000000000002</v>
      </c>
      <c r="F1575" s="120"/>
      <c r="G1575" s="120"/>
      <c r="H1575" s="120"/>
      <c r="I1575" s="120"/>
      <c r="J1575" s="120"/>
      <c r="K1575" s="120"/>
      <c r="L1575" s="120"/>
      <c r="M1575" s="120"/>
      <c r="N1575" s="120"/>
      <c r="O1575" s="120"/>
      <c r="P1575" s="96"/>
      <c r="Q1575" s="96"/>
      <c r="R1575" s="96"/>
      <c r="S1575" s="96"/>
      <c r="T1575" s="96"/>
      <c r="U1575" s="96"/>
      <c r="V1575" s="96"/>
      <c r="W1575" s="96"/>
      <c r="X1575" s="96"/>
      <c r="Y1575" s="96"/>
      <c r="Z1575" s="96"/>
    </row>
    <row r="1576" spans="1:26" ht="14.25" customHeight="1" thickBot="1" x14ac:dyDescent="0.3">
      <c r="A1576" s="142"/>
      <c r="B1576" s="120" t="s">
        <v>21</v>
      </c>
      <c r="C1576" s="119">
        <v>-400.03300000000002</v>
      </c>
      <c r="D1576" s="119">
        <v>0.105</v>
      </c>
      <c r="E1576" s="119">
        <v>7.2999999999999995E-2</v>
      </c>
      <c r="F1576" s="120"/>
      <c r="G1576" s="120"/>
      <c r="H1576" s="120"/>
      <c r="I1576" s="120"/>
      <c r="J1576" s="120"/>
      <c r="K1576" s="120"/>
      <c r="L1576" s="120"/>
      <c r="M1576" s="120"/>
      <c r="N1576" s="120"/>
      <c r="O1576" s="120"/>
      <c r="P1576" s="96"/>
      <c r="Q1576" s="96"/>
      <c r="R1576" s="96"/>
      <c r="S1576" s="96"/>
      <c r="T1576" s="96"/>
      <c r="U1576" s="96"/>
      <c r="V1576" s="96"/>
      <c r="W1576" s="96"/>
      <c r="X1576" s="96"/>
      <c r="Y1576" s="96"/>
      <c r="Z1576" s="96"/>
    </row>
    <row r="1577" spans="1:26" ht="14.25" customHeight="1" thickBot="1" x14ac:dyDescent="0.3">
      <c r="A1577" s="142"/>
      <c r="B1577" s="120" t="s">
        <v>22</v>
      </c>
      <c r="C1577" s="119">
        <v>-1096.4880000000001</v>
      </c>
      <c r="D1577" s="119">
        <v>0.41699999999999998</v>
      </c>
      <c r="E1577" s="119">
        <v>0.34399999999999997</v>
      </c>
      <c r="F1577" s="121"/>
      <c r="G1577" s="121"/>
      <c r="H1577" s="121">
        <v>0</v>
      </c>
      <c r="I1577" s="120"/>
      <c r="J1577" s="120"/>
      <c r="K1577" s="120"/>
      <c r="L1577" s="120"/>
      <c r="M1577" s="120"/>
      <c r="N1577" s="120"/>
      <c r="O1577" s="120"/>
      <c r="P1577" s="96"/>
      <c r="Q1577" s="96"/>
      <c r="R1577" s="96"/>
      <c r="S1577" s="96"/>
      <c r="T1577" s="96"/>
      <c r="U1577" s="96"/>
      <c r="V1577" s="96"/>
      <c r="W1577" s="96"/>
      <c r="X1577" s="96"/>
      <c r="Y1577" s="96"/>
      <c r="Z1577" s="96"/>
    </row>
    <row r="1578" spans="1:26" ht="14.25" customHeight="1" thickBot="1" x14ac:dyDescent="0.3">
      <c r="A1578" s="142"/>
      <c r="B1578" s="120" t="s">
        <v>23</v>
      </c>
      <c r="C1578" s="119">
        <v>-1096.5</v>
      </c>
      <c r="D1578" s="119">
        <v>0.41799999999999998</v>
      </c>
      <c r="E1578" s="119">
        <v>0.36699999999999999</v>
      </c>
      <c r="F1578" s="121"/>
      <c r="G1578" s="121"/>
      <c r="H1578" s="121">
        <v>8</v>
      </c>
      <c r="I1578" s="120"/>
      <c r="J1578" s="120"/>
      <c r="K1578" s="120"/>
      <c r="L1578" s="120"/>
      <c r="M1578" s="120"/>
      <c r="N1578" s="120"/>
      <c r="O1578" s="120"/>
      <c r="P1578" s="96"/>
      <c r="Q1578" s="96"/>
      <c r="R1578" s="96"/>
      <c r="S1578" s="96"/>
      <c r="T1578" s="96"/>
      <c r="U1578" s="96"/>
      <c r="V1578" s="96"/>
      <c r="W1578" s="96"/>
      <c r="X1578" s="96"/>
      <c r="Y1578" s="96"/>
      <c r="Z1578" s="96"/>
    </row>
    <row r="1579" spans="1:26" ht="14.25" customHeight="1" thickBot="1" x14ac:dyDescent="0.3">
      <c r="A1579" s="142"/>
      <c r="B1579" s="120" t="s">
        <v>25</v>
      </c>
      <c r="C1579" s="119">
        <v>-1096.4690000000001</v>
      </c>
      <c r="D1579" s="119">
        <v>0.41799999999999998</v>
      </c>
      <c r="E1579" s="119">
        <v>0.36799999999999999</v>
      </c>
      <c r="F1579" s="121"/>
      <c r="G1579" s="121"/>
      <c r="H1579" s="121">
        <v>16.8</v>
      </c>
      <c r="I1579" s="120"/>
      <c r="J1579" s="120"/>
      <c r="K1579" s="120"/>
      <c r="L1579" s="120"/>
      <c r="M1579" s="120"/>
      <c r="N1579" s="120"/>
      <c r="O1579" s="120"/>
      <c r="P1579" s="96"/>
      <c r="Q1579" s="96"/>
      <c r="R1579" s="96"/>
      <c r="S1579" s="96"/>
      <c r="T1579" s="96"/>
      <c r="U1579" s="96"/>
      <c r="V1579" s="96"/>
      <c r="W1579" s="96"/>
      <c r="X1579" s="96"/>
      <c r="Y1579" s="96"/>
      <c r="Z1579" s="96"/>
    </row>
    <row r="1580" spans="1:26" ht="14.25" customHeight="1" thickBot="1" x14ac:dyDescent="0.3">
      <c r="A1580" s="142"/>
      <c r="B1580" s="120" t="s">
        <v>27</v>
      </c>
      <c r="C1580" s="119">
        <v>-1096.5429999999999</v>
      </c>
      <c r="D1580" s="119">
        <v>0.42199999999999999</v>
      </c>
      <c r="E1580" s="119">
        <v>0.373</v>
      </c>
      <c r="F1580" s="121"/>
      <c r="G1580" s="121"/>
      <c r="H1580" s="121">
        <v>-5.4</v>
      </c>
      <c r="I1580" s="120"/>
      <c r="J1580" s="120"/>
      <c r="K1580" s="120"/>
      <c r="L1580" s="120"/>
      <c r="M1580" s="120"/>
      <c r="N1580" s="120"/>
      <c r="O1580" s="120"/>
      <c r="P1580" s="96"/>
      <c r="Q1580" s="96"/>
      <c r="R1580" s="96"/>
      <c r="S1580" s="96"/>
      <c r="T1580" s="96"/>
      <c r="U1580" s="96"/>
      <c r="V1580" s="96"/>
      <c r="W1580" s="96"/>
      <c r="X1580" s="96"/>
      <c r="Y1580" s="96"/>
      <c r="Z1580" s="96"/>
    </row>
    <row r="1581" spans="1:26" ht="14.25" customHeight="1" thickBot="1" x14ac:dyDescent="0.3">
      <c r="A1581" s="142"/>
      <c r="B1581" s="120" t="s">
        <v>29</v>
      </c>
      <c r="C1581" s="119">
        <v>-1096.4680000000001</v>
      </c>
      <c r="D1581" s="119">
        <v>0.41599999999999998</v>
      </c>
      <c r="E1581" s="119">
        <v>0.36499999999999999</v>
      </c>
      <c r="F1581" s="121"/>
      <c r="G1581" s="121"/>
      <c r="H1581" s="121">
        <v>16.399999999999999</v>
      </c>
      <c r="I1581" s="120"/>
      <c r="J1581" s="120"/>
      <c r="K1581" s="120"/>
      <c r="L1581" s="120"/>
      <c r="M1581" s="120"/>
      <c r="N1581" s="120"/>
      <c r="O1581" s="120"/>
      <c r="P1581" s="96"/>
      <c r="Q1581" s="96"/>
      <c r="R1581" s="96"/>
      <c r="S1581" s="96"/>
      <c r="T1581" s="96"/>
      <c r="U1581" s="96"/>
      <c r="V1581" s="96"/>
      <c r="W1581" s="96"/>
      <c r="X1581" s="96"/>
      <c r="Y1581" s="96"/>
      <c r="Z1581" s="96"/>
    </row>
    <row r="1582" spans="1:26" ht="14.25" customHeight="1" thickBot="1" x14ac:dyDescent="0.3">
      <c r="A1582" s="142"/>
      <c r="B1582" s="120" t="s">
        <v>31</v>
      </c>
      <c r="C1582" s="119">
        <v>-1096.5909999999999</v>
      </c>
      <c r="D1582" s="119">
        <v>0.41799999999999998</v>
      </c>
      <c r="E1582" s="119">
        <v>0.36599999999999999</v>
      </c>
      <c r="F1582" s="121"/>
      <c r="G1582" s="121"/>
      <c r="H1582" s="121">
        <v>-50</v>
      </c>
      <c r="I1582" s="120"/>
      <c r="J1582" s="120"/>
      <c r="K1582" s="120"/>
      <c r="L1582" s="120"/>
      <c r="M1582" s="120"/>
      <c r="N1582" s="120"/>
      <c r="O1582" s="120"/>
      <c r="P1582" s="96"/>
      <c r="Q1582" s="96"/>
      <c r="R1582" s="96"/>
      <c r="S1582" s="96"/>
      <c r="T1582" s="96"/>
      <c r="U1582" s="96"/>
      <c r="V1582" s="96"/>
      <c r="W1582" s="96"/>
      <c r="X1582" s="96"/>
      <c r="Y1582" s="96"/>
      <c r="Z1582" s="96"/>
    </row>
    <row r="1583" spans="1:26" ht="14.25" customHeight="1" thickBot="1" x14ac:dyDescent="0.3">
      <c r="A1583" s="142"/>
      <c r="B1583" s="120" t="s">
        <v>33</v>
      </c>
      <c r="C1583" s="119">
        <v>-1096.585</v>
      </c>
      <c r="D1583" s="119">
        <v>0.41799999999999998</v>
      </c>
      <c r="E1583" s="119">
        <v>0.34399999999999997</v>
      </c>
      <c r="F1583" s="121"/>
      <c r="G1583" s="121"/>
      <c r="H1583" s="121">
        <v>-56.3</v>
      </c>
      <c r="I1583" s="120"/>
      <c r="J1583" s="120"/>
      <c r="K1583" s="120"/>
      <c r="L1583" s="120"/>
      <c r="M1583" s="120"/>
      <c r="N1583" s="120"/>
      <c r="O1583" s="120"/>
      <c r="P1583" s="96"/>
      <c r="Q1583" s="96"/>
      <c r="R1583" s="96"/>
      <c r="S1583" s="96"/>
      <c r="T1583" s="96"/>
      <c r="U1583" s="96"/>
      <c r="V1583" s="96"/>
      <c r="W1583" s="96"/>
      <c r="X1583" s="96"/>
      <c r="Y1583" s="96"/>
      <c r="Z1583" s="96"/>
    </row>
    <row r="1584" spans="1:26" ht="14.25" customHeight="1" thickBot="1" x14ac:dyDescent="0.3">
      <c r="A1584" s="120"/>
      <c r="B1584" s="120"/>
      <c r="C1584" s="120"/>
      <c r="D1584" s="120"/>
      <c r="E1584" s="120"/>
      <c r="F1584" s="120"/>
      <c r="G1584" s="120"/>
      <c r="H1584" s="120"/>
      <c r="I1584" s="120"/>
      <c r="J1584" s="120"/>
      <c r="K1584" s="120"/>
      <c r="L1584" s="120"/>
      <c r="M1584" s="120"/>
      <c r="N1584" s="120"/>
      <c r="O1584" s="120"/>
      <c r="P1584" s="96"/>
      <c r="Q1584" s="96"/>
      <c r="R1584" s="96"/>
      <c r="S1584" s="96"/>
      <c r="T1584" s="96"/>
      <c r="U1584" s="96"/>
      <c r="V1584" s="96"/>
      <c r="W1584" s="96"/>
      <c r="X1584" s="96"/>
      <c r="Y1584" s="96"/>
      <c r="Z1584" s="96"/>
    </row>
    <row r="1585" spans="1:26" ht="14.25" customHeight="1" thickBot="1" x14ac:dyDescent="0.3">
      <c r="A1585" s="142" t="s">
        <v>0</v>
      </c>
      <c r="B1585" s="120" t="s">
        <v>1</v>
      </c>
      <c r="C1585" s="120" t="s">
        <v>2</v>
      </c>
      <c r="D1585" s="120" t="s">
        <v>3</v>
      </c>
      <c r="E1585" s="120" t="s">
        <v>4</v>
      </c>
      <c r="F1585" s="128" t="s">
        <v>576</v>
      </c>
      <c r="G1585" s="128" t="s">
        <v>577</v>
      </c>
      <c r="H1585" s="128" t="s">
        <v>578</v>
      </c>
      <c r="I1585" s="142" t="s">
        <v>8</v>
      </c>
      <c r="J1585" s="142" t="s">
        <v>9</v>
      </c>
      <c r="K1585" s="142" t="s">
        <v>10</v>
      </c>
      <c r="L1585" s="142" t="s">
        <v>11</v>
      </c>
      <c r="M1585" s="120" t="s">
        <v>12</v>
      </c>
      <c r="N1585" s="120" t="s">
        <v>13</v>
      </c>
      <c r="O1585" s="120" t="s">
        <v>14</v>
      </c>
      <c r="P1585" s="96"/>
      <c r="Q1585" s="96"/>
      <c r="R1585" s="96"/>
      <c r="S1585" s="96"/>
      <c r="T1585" s="96"/>
      <c r="U1585" s="96"/>
      <c r="V1585" s="96"/>
      <c r="W1585" s="96"/>
      <c r="X1585" s="96"/>
      <c r="Y1585" s="96"/>
      <c r="Z1585" s="96"/>
    </row>
    <row r="1586" spans="1:26" ht="14.25" customHeight="1" thickBot="1" x14ac:dyDescent="0.3">
      <c r="A1586" s="143">
        <v>55</v>
      </c>
      <c r="B1586" s="120" t="s">
        <v>15</v>
      </c>
      <c r="C1586" s="119">
        <v>-399.93599999999998</v>
      </c>
      <c r="D1586" s="119">
        <v>0.104</v>
      </c>
      <c r="E1586" s="119">
        <v>7.2999999999999995E-2</v>
      </c>
      <c r="F1586" s="120"/>
      <c r="G1586" s="120"/>
      <c r="H1586" s="120"/>
      <c r="I1586" s="144" t="s">
        <v>16</v>
      </c>
      <c r="J1586" s="144" t="s">
        <v>838</v>
      </c>
      <c r="K1586" s="144" t="s">
        <v>75</v>
      </c>
      <c r="L1586" s="142" t="s">
        <v>17</v>
      </c>
      <c r="M1586" s="146" t="s">
        <v>17</v>
      </c>
      <c r="N1586" s="120"/>
      <c r="O1586" s="124"/>
      <c r="P1586" s="96"/>
      <c r="Q1586" s="96"/>
      <c r="R1586" s="96"/>
      <c r="S1586" s="96"/>
      <c r="T1586" s="96"/>
      <c r="U1586" s="96"/>
      <c r="V1586" s="96"/>
      <c r="W1586" s="96"/>
      <c r="X1586" s="96"/>
      <c r="Y1586" s="96"/>
      <c r="Z1586" s="96"/>
    </row>
    <row r="1587" spans="1:26" ht="14.25" customHeight="1" thickBot="1" x14ac:dyDescent="0.3">
      <c r="A1587" s="142"/>
      <c r="B1587" s="141" t="s">
        <v>16</v>
      </c>
      <c r="C1587" s="119">
        <v>-696.55200000000002</v>
      </c>
      <c r="D1587" s="119">
        <v>0.313</v>
      </c>
      <c r="E1587" s="119">
        <v>0.27100000000000002</v>
      </c>
      <c r="F1587" s="120"/>
      <c r="G1587" s="120"/>
      <c r="H1587" s="120"/>
      <c r="I1587" s="120"/>
      <c r="J1587" s="120"/>
      <c r="K1587" s="120"/>
      <c r="L1587" s="120"/>
      <c r="M1587" s="120"/>
      <c r="N1587" s="120"/>
      <c r="O1587" s="120"/>
      <c r="P1587" s="96"/>
      <c r="Q1587" s="96"/>
      <c r="R1587" s="96"/>
      <c r="S1587" s="96"/>
      <c r="T1587" s="96"/>
      <c r="U1587" s="96"/>
      <c r="V1587" s="96"/>
      <c r="W1587" s="96"/>
      <c r="X1587" s="96"/>
      <c r="Y1587" s="96"/>
      <c r="Z1587" s="96"/>
    </row>
    <row r="1588" spans="1:26" ht="14.25" customHeight="1" thickBot="1" x14ac:dyDescent="0.3">
      <c r="A1588" s="142"/>
      <c r="B1588" s="120" t="s">
        <v>21</v>
      </c>
      <c r="C1588" s="119">
        <v>-400.03300000000002</v>
      </c>
      <c r="D1588" s="119">
        <v>0.105</v>
      </c>
      <c r="E1588" s="119">
        <v>7.2999999999999995E-2</v>
      </c>
      <c r="F1588" s="120"/>
      <c r="G1588" s="120"/>
      <c r="H1588" s="120"/>
      <c r="I1588" s="120"/>
      <c r="J1588" s="120"/>
      <c r="K1588" s="120"/>
      <c r="L1588" s="120"/>
      <c r="M1588" s="120"/>
      <c r="N1588" s="120"/>
      <c r="O1588" s="120"/>
      <c r="P1588" s="96"/>
      <c r="Q1588" s="96"/>
      <c r="R1588" s="96"/>
      <c r="S1588" s="96"/>
      <c r="T1588" s="96"/>
      <c r="U1588" s="96"/>
      <c r="V1588" s="96"/>
      <c r="W1588" s="96"/>
      <c r="X1588" s="96"/>
      <c r="Y1588" s="96"/>
      <c r="Z1588" s="96"/>
    </row>
    <row r="1589" spans="1:26" ht="14.25" customHeight="1" thickBot="1" x14ac:dyDescent="0.3">
      <c r="A1589" s="142"/>
      <c r="B1589" s="120" t="s">
        <v>22</v>
      </c>
      <c r="C1589" s="119">
        <v>-1096.4880000000001</v>
      </c>
      <c r="D1589" s="119">
        <v>0.41699999999999998</v>
      </c>
      <c r="E1589" s="119">
        <v>0.34399999999999997</v>
      </c>
      <c r="F1589" s="121"/>
      <c r="G1589" s="121"/>
      <c r="H1589" s="121">
        <v>0</v>
      </c>
      <c r="I1589" s="120"/>
      <c r="J1589" s="120"/>
      <c r="K1589" s="120"/>
      <c r="L1589" s="120"/>
      <c r="M1589" s="120"/>
      <c r="N1589" s="120"/>
      <c r="O1589" s="120"/>
      <c r="P1589" s="96"/>
      <c r="Q1589" s="96"/>
      <c r="R1589" s="96"/>
      <c r="S1589" s="96"/>
      <c r="T1589" s="96"/>
      <c r="U1589" s="96"/>
      <c r="V1589" s="96"/>
      <c r="W1589" s="96"/>
      <c r="X1589" s="96"/>
      <c r="Y1589" s="96"/>
      <c r="Z1589" s="96"/>
    </row>
    <row r="1590" spans="1:26" ht="14.25" customHeight="1" thickBot="1" x14ac:dyDescent="0.3">
      <c r="A1590" s="142"/>
      <c r="B1590" s="120" t="s">
        <v>23</v>
      </c>
      <c r="C1590" s="119">
        <v>-1096.5</v>
      </c>
      <c r="D1590" s="119">
        <v>0.41799999999999998</v>
      </c>
      <c r="E1590" s="119">
        <v>0.36699999999999999</v>
      </c>
      <c r="F1590" s="121"/>
      <c r="G1590" s="121"/>
      <c r="H1590" s="121">
        <v>8.1</v>
      </c>
      <c r="I1590" s="120"/>
      <c r="J1590" s="120"/>
      <c r="K1590" s="120"/>
      <c r="L1590" s="120"/>
      <c r="M1590" s="120"/>
      <c r="N1590" s="120"/>
      <c r="O1590" s="120"/>
      <c r="P1590" s="96"/>
      <c r="Q1590" s="96"/>
      <c r="R1590" s="96"/>
      <c r="S1590" s="96"/>
      <c r="T1590" s="96"/>
      <c r="U1590" s="96"/>
      <c r="V1590" s="96"/>
      <c r="W1590" s="96"/>
      <c r="X1590" s="96"/>
      <c r="Y1590" s="96"/>
      <c r="Z1590" s="96"/>
    </row>
    <row r="1591" spans="1:26" ht="14.25" customHeight="1" thickBot="1" x14ac:dyDescent="0.3">
      <c r="A1591" s="142"/>
      <c r="B1591" s="120" t="s">
        <v>25</v>
      </c>
      <c r="C1591" s="119">
        <v>-1096.4690000000001</v>
      </c>
      <c r="D1591" s="119">
        <v>0.41799999999999998</v>
      </c>
      <c r="E1591" s="119">
        <v>0.36799999999999999</v>
      </c>
      <c r="F1591" s="121"/>
      <c r="G1591" s="121"/>
      <c r="H1591" s="121">
        <v>16.600000000000001</v>
      </c>
      <c r="I1591" s="120"/>
      <c r="J1591" s="120"/>
      <c r="K1591" s="120"/>
      <c r="L1591" s="120"/>
      <c r="M1591" s="120"/>
      <c r="N1591" s="120"/>
      <c r="O1591" s="120"/>
      <c r="P1591" s="96"/>
      <c r="Q1591" s="96"/>
      <c r="R1591" s="96"/>
      <c r="S1591" s="96"/>
      <c r="T1591" s="96"/>
      <c r="U1591" s="96"/>
      <c r="V1591" s="96"/>
      <c r="W1591" s="96"/>
      <c r="X1591" s="96"/>
      <c r="Y1591" s="96"/>
      <c r="Z1591" s="96"/>
    </row>
    <row r="1592" spans="1:26" ht="14.25" customHeight="1" thickBot="1" x14ac:dyDescent="0.3">
      <c r="A1592" s="142"/>
      <c r="B1592" s="120" t="s">
        <v>27</v>
      </c>
      <c r="C1592" s="119">
        <v>-1096.5429999999999</v>
      </c>
      <c r="D1592" s="119">
        <v>0.42199999999999999</v>
      </c>
      <c r="E1592" s="119">
        <v>0.373</v>
      </c>
      <c r="F1592" s="121"/>
      <c r="G1592" s="121"/>
      <c r="H1592" s="121">
        <v>-5.3</v>
      </c>
      <c r="I1592" s="120"/>
      <c r="J1592" s="120"/>
      <c r="K1592" s="120"/>
      <c r="L1592" s="120"/>
      <c r="M1592" s="120"/>
      <c r="N1592" s="120"/>
      <c r="O1592" s="120"/>
      <c r="P1592" s="96"/>
      <c r="Q1592" s="96"/>
      <c r="R1592" s="96"/>
      <c r="S1592" s="96"/>
      <c r="T1592" s="96"/>
      <c r="U1592" s="96"/>
      <c r="V1592" s="96"/>
      <c r="W1592" s="96"/>
      <c r="X1592" s="96"/>
      <c r="Y1592" s="96"/>
      <c r="Z1592" s="96"/>
    </row>
    <row r="1593" spans="1:26" ht="14.25" customHeight="1" thickBot="1" x14ac:dyDescent="0.3">
      <c r="A1593" s="142"/>
      <c r="B1593" s="120" t="s">
        <v>29</v>
      </c>
      <c r="C1593" s="119">
        <v>-1096.4680000000001</v>
      </c>
      <c r="D1593" s="119">
        <v>0.41599999999999998</v>
      </c>
      <c r="E1593" s="119">
        <v>0.36499999999999999</v>
      </c>
      <c r="F1593" s="121"/>
      <c r="G1593" s="121"/>
      <c r="H1593" s="121">
        <v>16.399999999999999</v>
      </c>
      <c r="I1593" s="120"/>
      <c r="J1593" s="120"/>
      <c r="K1593" s="120"/>
      <c r="L1593" s="120"/>
      <c r="M1593" s="120"/>
      <c r="N1593" s="120"/>
      <c r="O1593" s="120"/>
      <c r="P1593" s="96"/>
      <c r="Q1593" s="96"/>
      <c r="R1593" s="96"/>
      <c r="S1593" s="96"/>
      <c r="T1593" s="96"/>
      <c r="U1593" s="96"/>
      <c r="V1593" s="96"/>
      <c r="W1593" s="96"/>
      <c r="X1593" s="96"/>
      <c r="Y1593" s="96"/>
      <c r="Z1593" s="96"/>
    </row>
    <row r="1594" spans="1:26" ht="14.25" customHeight="1" thickBot="1" x14ac:dyDescent="0.3">
      <c r="A1594" s="142"/>
      <c r="B1594" s="120" t="s">
        <v>31</v>
      </c>
      <c r="C1594" s="119">
        <v>-1096.5909999999999</v>
      </c>
      <c r="D1594" s="119">
        <v>0.41799999999999998</v>
      </c>
      <c r="E1594" s="119">
        <v>0.36599999999999999</v>
      </c>
      <c r="F1594" s="121"/>
      <c r="G1594" s="121"/>
      <c r="H1594" s="121">
        <v>-48.9</v>
      </c>
      <c r="I1594" s="120"/>
      <c r="J1594" s="120"/>
      <c r="K1594" s="120"/>
      <c r="L1594" s="120"/>
      <c r="M1594" s="120"/>
      <c r="N1594" s="120"/>
      <c r="O1594" s="120"/>
      <c r="P1594" s="96"/>
      <c r="Q1594" s="96"/>
      <c r="R1594" s="96"/>
      <c r="S1594" s="96"/>
      <c r="T1594" s="96"/>
      <c r="U1594" s="96"/>
      <c r="V1594" s="96"/>
      <c r="W1594" s="96"/>
      <c r="X1594" s="96"/>
      <c r="Y1594" s="96"/>
      <c r="Z1594" s="96"/>
    </row>
    <row r="1595" spans="1:26" ht="14.25" customHeight="1" thickBot="1" x14ac:dyDescent="0.3">
      <c r="A1595" s="142"/>
      <c r="B1595" s="120" t="s">
        <v>33</v>
      </c>
      <c r="C1595" s="119">
        <v>-1096.585</v>
      </c>
      <c r="D1595" s="119">
        <v>0.41799999999999998</v>
      </c>
      <c r="E1595" s="119">
        <v>0.34399999999999997</v>
      </c>
      <c r="F1595" s="121"/>
      <c r="G1595" s="121"/>
      <c r="H1595" s="121">
        <v>-56.3</v>
      </c>
      <c r="I1595" s="120"/>
      <c r="J1595" s="120"/>
      <c r="K1595" s="120"/>
      <c r="L1595" s="120"/>
      <c r="M1595" s="120"/>
      <c r="N1595" s="120"/>
      <c r="O1595" s="120"/>
      <c r="P1595" s="96"/>
      <c r="Q1595" s="96"/>
      <c r="R1595" s="96"/>
      <c r="S1595" s="96"/>
      <c r="T1595" s="96"/>
      <c r="U1595" s="96"/>
      <c r="V1595" s="96"/>
      <c r="W1595" s="96"/>
      <c r="X1595" s="96"/>
      <c r="Y1595" s="96"/>
      <c r="Z1595" s="96"/>
    </row>
    <row r="1596" spans="1:26" ht="14.25" customHeight="1" thickBot="1" x14ac:dyDescent="0.3">
      <c r="P1596" s="146"/>
      <c r="Q1596" s="96"/>
      <c r="R1596" s="96"/>
      <c r="S1596" s="96"/>
      <c r="T1596" s="96"/>
      <c r="U1596" s="96"/>
      <c r="V1596" s="96"/>
      <c r="W1596" s="96"/>
      <c r="X1596" s="96"/>
      <c r="Y1596" s="96"/>
      <c r="Z1596" s="96"/>
    </row>
    <row r="1597" spans="1:26" ht="14.25" customHeight="1" thickBot="1" x14ac:dyDescent="0.3">
      <c r="A1597" s="145" t="s">
        <v>0</v>
      </c>
      <c r="B1597" s="146" t="s">
        <v>1</v>
      </c>
      <c r="C1597" s="146" t="s">
        <v>2</v>
      </c>
      <c r="D1597" s="146" t="s">
        <v>3</v>
      </c>
      <c r="E1597" s="146" t="s">
        <v>4</v>
      </c>
      <c r="F1597" s="128" t="s">
        <v>576</v>
      </c>
      <c r="G1597" s="128" t="s">
        <v>577</v>
      </c>
      <c r="H1597" s="128" t="s">
        <v>578</v>
      </c>
      <c r="I1597" s="145" t="s">
        <v>8</v>
      </c>
      <c r="J1597" s="145" t="s">
        <v>9</v>
      </c>
      <c r="K1597" s="145" t="s">
        <v>10</v>
      </c>
      <c r="L1597" s="145" t="s">
        <v>11</v>
      </c>
      <c r="M1597" s="146" t="s">
        <v>12</v>
      </c>
      <c r="N1597" s="146" t="s">
        <v>13</v>
      </c>
      <c r="O1597" s="146" t="s">
        <v>14</v>
      </c>
      <c r="P1597" s="146"/>
      <c r="Q1597" s="96"/>
      <c r="R1597" s="96"/>
      <c r="S1597" s="96"/>
      <c r="T1597" s="96"/>
      <c r="U1597" s="96"/>
      <c r="V1597" s="96"/>
      <c r="W1597" s="96"/>
      <c r="X1597" s="96"/>
      <c r="Y1597" s="96"/>
      <c r="Z1597" s="96"/>
    </row>
    <row r="1598" spans="1:26" ht="14.25" customHeight="1" thickBot="1" x14ac:dyDescent="0.3">
      <c r="A1598" s="147">
        <v>56</v>
      </c>
      <c r="B1598" s="146" t="s">
        <v>15</v>
      </c>
      <c r="C1598" s="148">
        <v>-399.565</v>
      </c>
      <c r="D1598" s="148">
        <v>0.10199999999999999</v>
      </c>
      <c r="E1598" s="148">
        <v>7.0000000000000007E-2</v>
      </c>
      <c r="F1598" s="146"/>
      <c r="G1598" s="146"/>
      <c r="H1598" s="146"/>
      <c r="I1598" s="145" t="s">
        <v>839</v>
      </c>
      <c r="J1598" s="145" t="s">
        <v>591</v>
      </c>
      <c r="K1598" s="145" t="s">
        <v>50</v>
      </c>
      <c r="L1598" s="145" t="s">
        <v>17</v>
      </c>
      <c r="M1598" s="146" t="s">
        <v>17</v>
      </c>
      <c r="N1598" s="146" t="s">
        <v>791</v>
      </c>
      <c r="O1598" s="123" t="s">
        <v>877</v>
      </c>
      <c r="P1598" s="146"/>
      <c r="Q1598" s="96"/>
      <c r="R1598" s="96"/>
      <c r="S1598" s="96"/>
      <c r="T1598" s="96"/>
      <c r="U1598" s="96"/>
      <c r="V1598" s="96"/>
      <c r="W1598" s="96"/>
      <c r="X1598" s="96"/>
      <c r="Y1598" s="96"/>
      <c r="Z1598" s="96"/>
    </row>
    <row r="1599" spans="1:26" ht="14.25" customHeight="1" thickBot="1" x14ac:dyDescent="0.3">
      <c r="A1599" s="145"/>
      <c r="B1599" s="146" t="s">
        <v>22</v>
      </c>
      <c r="C1599" s="148">
        <v>-624.97699999999998</v>
      </c>
      <c r="D1599" s="148">
        <v>0.109</v>
      </c>
      <c r="E1599" s="148">
        <v>5.3999999999999999E-2</v>
      </c>
      <c r="F1599" s="121">
        <v>0</v>
      </c>
      <c r="G1599" s="121">
        <v>0</v>
      </c>
      <c r="H1599" s="121">
        <v>0</v>
      </c>
      <c r="I1599" s="146"/>
      <c r="J1599" s="146"/>
      <c r="K1599" s="146"/>
      <c r="L1599" s="146"/>
      <c r="M1599" s="146"/>
      <c r="N1599" s="146"/>
      <c r="O1599" s="146"/>
      <c r="P1599" s="146"/>
      <c r="Q1599" s="96"/>
      <c r="R1599" s="96"/>
      <c r="S1599" s="96"/>
      <c r="T1599" s="96"/>
      <c r="U1599" s="96"/>
      <c r="V1599" s="96"/>
      <c r="W1599" s="96"/>
      <c r="X1599" s="96"/>
      <c r="Y1599" s="96"/>
      <c r="Z1599" s="96"/>
    </row>
    <row r="1600" spans="1:26" ht="14.25" customHeight="1" thickBot="1" x14ac:dyDescent="0.3">
      <c r="A1600" s="145"/>
      <c r="B1600" s="146" t="s">
        <v>23</v>
      </c>
      <c r="C1600" s="148">
        <v>-624.98099999999999</v>
      </c>
      <c r="D1600" s="148">
        <v>0.11</v>
      </c>
      <c r="E1600" s="148">
        <v>7.0999999999999994E-2</v>
      </c>
      <c r="F1600" s="121">
        <v>-2.6</v>
      </c>
      <c r="G1600" s="121">
        <v>-2</v>
      </c>
      <c r="H1600" s="121">
        <v>8.1999999999999993</v>
      </c>
      <c r="I1600" s="146"/>
      <c r="J1600" s="146"/>
      <c r="K1600" s="146"/>
      <c r="L1600" s="146"/>
      <c r="M1600" s="146"/>
      <c r="N1600" s="149" t="s">
        <v>878</v>
      </c>
      <c r="O1600" s="146"/>
      <c r="P1600" s="146"/>
      <c r="Q1600" s="96"/>
      <c r="R1600" s="96"/>
      <c r="S1600" s="96"/>
      <c r="T1600" s="96"/>
      <c r="U1600" s="96"/>
      <c r="V1600" s="96"/>
      <c r="W1600" s="96"/>
      <c r="X1600" s="96"/>
      <c r="Y1600" s="96"/>
      <c r="Z1600" s="96"/>
    </row>
    <row r="1601" spans="1:26" ht="14.25" customHeight="1" thickBot="1" x14ac:dyDescent="0.3">
      <c r="A1601" s="145"/>
      <c r="B1601" s="146" t="s">
        <v>25</v>
      </c>
      <c r="C1601" s="148">
        <v>-624.976</v>
      </c>
      <c r="D1601" s="148">
        <v>0.11</v>
      </c>
      <c r="E1601" s="148">
        <v>7.2999999999999995E-2</v>
      </c>
      <c r="F1601" s="121">
        <v>0.8</v>
      </c>
      <c r="G1601" s="121">
        <v>1.2</v>
      </c>
      <c r="H1601" s="121">
        <v>12.6</v>
      </c>
      <c r="I1601" s="146"/>
      <c r="J1601" s="146"/>
      <c r="K1601" s="146"/>
      <c r="L1601" s="146"/>
      <c r="M1601" s="146"/>
      <c r="N1601" s="146" t="s">
        <v>840</v>
      </c>
      <c r="O1601" s="146"/>
      <c r="P1601" s="146"/>
      <c r="Q1601" s="96"/>
      <c r="R1601" s="96"/>
      <c r="S1601" s="96"/>
      <c r="T1601" s="96"/>
      <c r="U1601" s="96"/>
      <c r="V1601" s="96"/>
      <c r="W1601" s="96"/>
      <c r="X1601" s="96"/>
      <c r="Y1601" s="96"/>
      <c r="Z1601" s="96"/>
    </row>
    <row r="1602" spans="1:26" ht="14.25" customHeight="1" thickBot="1" x14ac:dyDescent="0.3">
      <c r="A1602" s="145"/>
      <c r="B1602" s="146" t="s">
        <v>27</v>
      </c>
      <c r="C1602" s="148">
        <v>-625.04899999999998</v>
      </c>
      <c r="D1602" s="148">
        <v>0.111</v>
      </c>
      <c r="E1602" s="148">
        <v>7.3999999999999996E-2</v>
      </c>
      <c r="F1602" s="121">
        <v>-45</v>
      </c>
      <c r="G1602" s="121">
        <v>-43.8</v>
      </c>
      <c r="H1602" s="121">
        <v>-32.4</v>
      </c>
      <c r="I1602" s="146"/>
      <c r="J1602" s="146"/>
      <c r="K1602" s="146"/>
      <c r="L1602" s="146"/>
      <c r="M1602" s="146"/>
      <c r="N1602" s="149" t="s">
        <v>879</v>
      </c>
      <c r="O1602" s="146"/>
      <c r="P1602" s="146"/>
      <c r="Q1602" s="96"/>
      <c r="R1602" s="96"/>
      <c r="S1602" s="96"/>
      <c r="T1602" s="96"/>
      <c r="U1602" s="96"/>
      <c r="V1602" s="96"/>
      <c r="W1602" s="96"/>
      <c r="X1602" s="96"/>
      <c r="Y1602" s="96"/>
      <c r="Z1602" s="96"/>
    </row>
    <row r="1603" spans="1:26" ht="14.25" customHeight="1" thickBot="1" x14ac:dyDescent="0.3">
      <c r="A1603" s="145"/>
      <c r="B1603" s="146" t="s">
        <v>29</v>
      </c>
      <c r="C1603" s="148">
        <v>-624.92600000000004</v>
      </c>
      <c r="D1603" s="148">
        <v>0.11</v>
      </c>
      <c r="E1603" s="148">
        <v>7.3999999999999996E-2</v>
      </c>
      <c r="F1603" s="121">
        <v>31.8</v>
      </c>
      <c r="G1603" s="121">
        <v>31.9</v>
      </c>
      <c r="H1603" s="121">
        <v>43.9</v>
      </c>
      <c r="I1603" s="146"/>
      <c r="J1603" s="146"/>
      <c r="K1603" s="146"/>
      <c r="L1603" s="146"/>
      <c r="M1603" s="146"/>
      <c r="N1603" s="146" t="s">
        <v>841</v>
      </c>
      <c r="O1603" s="146"/>
      <c r="P1603" s="146"/>
      <c r="Q1603" s="96"/>
      <c r="R1603" s="96"/>
      <c r="S1603" s="96"/>
      <c r="T1603" s="96"/>
      <c r="U1603" s="96"/>
      <c r="V1603" s="96"/>
      <c r="W1603" s="96"/>
      <c r="X1603" s="96"/>
      <c r="Y1603" s="96"/>
      <c r="Z1603" s="96"/>
    </row>
    <row r="1604" spans="1:26" ht="14.25" customHeight="1" thickBot="1" x14ac:dyDescent="0.3">
      <c r="A1604" s="145"/>
      <c r="B1604" s="146" t="s">
        <v>842</v>
      </c>
      <c r="C1604" s="148">
        <v>-624.95299999999997</v>
      </c>
      <c r="D1604" s="148">
        <v>0.11</v>
      </c>
      <c r="E1604" s="148">
        <v>7.0999999999999994E-2</v>
      </c>
      <c r="F1604" s="121">
        <v>15</v>
      </c>
      <c r="G1604" s="121">
        <v>15.1</v>
      </c>
      <c r="H1604" s="121">
        <v>25.6</v>
      </c>
      <c r="I1604" s="146"/>
      <c r="J1604" s="146"/>
      <c r="K1604" s="146"/>
      <c r="L1604" s="146"/>
      <c r="M1604" s="146"/>
      <c r="N1604" s="149" t="s">
        <v>880</v>
      </c>
      <c r="O1604" s="146"/>
      <c r="P1604" s="146"/>
      <c r="Q1604" s="96"/>
      <c r="R1604" s="96"/>
      <c r="S1604" s="96"/>
      <c r="T1604" s="96"/>
      <c r="U1604" s="96"/>
      <c r="V1604" s="96"/>
      <c r="W1604" s="96"/>
      <c r="X1604" s="96"/>
      <c r="Y1604" s="96"/>
      <c r="Z1604" s="96"/>
    </row>
    <row r="1605" spans="1:26" ht="14.25" customHeight="1" thickBot="1" x14ac:dyDescent="0.3">
      <c r="A1605" s="145"/>
      <c r="B1605" s="146" t="s">
        <v>843</v>
      </c>
      <c r="C1605" s="148">
        <v>-624.93200000000002</v>
      </c>
      <c r="D1605" s="148">
        <v>0.108</v>
      </c>
      <c r="E1605" s="148">
        <v>7.0000000000000007E-2</v>
      </c>
      <c r="F1605" s="121">
        <v>27.8</v>
      </c>
      <c r="G1605" s="121">
        <v>26.7</v>
      </c>
      <c r="H1605" s="121">
        <v>37.700000000000003</v>
      </c>
      <c r="I1605" s="146"/>
      <c r="J1605" s="146"/>
      <c r="K1605" s="146"/>
      <c r="L1605" s="146"/>
      <c r="M1605" s="146"/>
      <c r="N1605" s="146" t="s">
        <v>844</v>
      </c>
      <c r="O1605" s="146"/>
      <c r="P1605" s="146"/>
      <c r="Q1605" s="96"/>
      <c r="R1605" s="96"/>
      <c r="S1605" s="96"/>
      <c r="T1605" s="96"/>
      <c r="U1605" s="96"/>
      <c r="V1605" s="96"/>
      <c r="W1605" s="96"/>
      <c r="X1605" s="96"/>
      <c r="Y1605" s="96"/>
      <c r="Z1605" s="96"/>
    </row>
    <row r="1606" spans="1:26" ht="14.25" customHeight="1" thickBot="1" x14ac:dyDescent="0.3">
      <c r="A1606" s="145"/>
      <c r="B1606" s="146" t="s">
        <v>31</v>
      </c>
      <c r="C1606" s="148">
        <v>-625.07500000000005</v>
      </c>
      <c r="D1606" s="148">
        <v>0.111</v>
      </c>
      <c r="E1606" s="148">
        <v>7.2999999999999995E-2</v>
      </c>
      <c r="F1606" s="121">
        <v>-61.3</v>
      </c>
      <c r="G1606" s="121">
        <v>-60.1</v>
      </c>
      <c r="H1606" s="121">
        <v>-49.3</v>
      </c>
      <c r="I1606" s="146"/>
      <c r="J1606" s="146"/>
      <c r="K1606" s="146"/>
      <c r="L1606" s="146"/>
      <c r="M1606" s="146"/>
      <c r="N1606" s="149" t="s">
        <v>881</v>
      </c>
      <c r="O1606" s="146"/>
      <c r="P1606" s="146"/>
      <c r="Q1606" s="96"/>
      <c r="R1606" s="96"/>
      <c r="S1606" s="96"/>
      <c r="T1606" s="96"/>
      <c r="U1606" s="96"/>
      <c r="V1606" s="96"/>
      <c r="W1606" s="96"/>
      <c r="X1606" s="96"/>
      <c r="Y1606" s="96"/>
      <c r="Z1606" s="96"/>
    </row>
    <row r="1607" spans="1:26" ht="14.25" customHeight="1" thickBot="1" x14ac:dyDescent="0.3">
      <c r="A1607" s="145"/>
      <c r="B1607" s="146" t="s">
        <v>33</v>
      </c>
      <c r="C1607" s="148">
        <v>-625.06899999999996</v>
      </c>
      <c r="D1607" s="148">
        <v>0.11</v>
      </c>
      <c r="E1607" s="148">
        <v>5.5E-2</v>
      </c>
      <c r="F1607" s="121">
        <v>-57.6</v>
      </c>
      <c r="G1607" s="121">
        <v>-57.1</v>
      </c>
      <c r="H1607" s="121">
        <v>-56.9</v>
      </c>
      <c r="I1607" s="146"/>
      <c r="J1607" s="146"/>
      <c r="K1607" s="146"/>
      <c r="L1607" s="146"/>
      <c r="M1607" s="146"/>
      <c r="N1607" s="146"/>
      <c r="O1607" s="146"/>
      <c r="P1607" s="146"/>
      <c r="Q1607" s="96"/>
      <c r="R1607" s="96"/>
      <c r="S1607" s="96"/>
      <c r="T1607" s="96"/>
      <c r="U1607" s="96"/>
      <c r="V1607" s="96"/>
      <c r="W1607" s="96"/>
      <c r="X1607" s="96"/>
      <c r="Y1607" s="96"/>
      <c r="Z1607" s="96"/>
    </row>
    <row r="1608" spans="1:26" ht="14.25" customHeight="1" thickBot="1" x14ac:dyDescent="0.3">
      <c r="A1608" s="96"/>
      <c r="B1608" s="96"/>
      <c r="C1608" s="96"/>
      <c r="D1608" s="96"/>
      <c r="E1608" s="96"/>
      <c r="F1608" s="96"/>
      <c r="G1608" s="96"/>
      <c r="H1608" s="96"/>
      <c r="I1608" s="96"/>
      <c r="J1608" s="96"/>
      <c r="K1608" s="96"/>
      <c r="L1608" s="96"/>
      <c r="M1608" s="96"/>
      <c r="N1608" s="96"/>
      <c r="O1608" s="96"/>
      <c r="P1608" s="146"/>
      <c r="Q1608" s="96"/>
      <c r="R1608" s="96"/>
      <c r="S1608" s="96"/>
      <c r="T1608" s="96"/>
      <c r="U1608" s="96"/>
      <c r="V1608" s="96"/>
      <c r="W1608" s="96"/>
      <c r="X1608" s="96"/>
      <c r="Y1608" s="96"/>
      <c r="Z1608" s="96"/>
    </row>
    <row r="1609" spans="1:26" ht="14.25" customHeight="1" thickBot="1" x14ac:dyDescent="0.3">
      <c r="A1609" s="145" t="s">
        <v>0</v>
      </c>
      <c r="B1609" s="146" t="s">
        <v>1</v>
      </c>
      <c r="C1609" s="146" t="s">
        <v>2</v>
      </c>
      <c r="D1609" s="146" t="s">
        <v>3</v>
      </c>
      <c r="E1609" s="146" t="s">
        <v>4</v>
      </c>
      <c r="F1609" s="128" t="s">
        <v>576</v>
      </c>
      <c r="G1609" s="128" t="s">
        <v>577</v>
      </c>
      <c r="H1609" s="128" t="s">
        <v>578</v>
      </c>
      <c r="I1609" s="145" t="s">
        <v>8</v>
      </c>
      <c r="J1609" s="145" t="s">
        <v>9</v>
      </c>
      <c r="K1609" s="145" t="s">
        <v>10</v>
      </c>
      <c r="L1609" s="145" t="s">
        <v>11</v>
      </c>
      <c r="M1609" s="146" t="s">
        <v>12</v>
      </c>
      <c r="N1609" s="146" t="s">
        <v>13</v>
      </c>
      <c r="O1609" s="146" t="s">
        <v>14</v>
      </c>
      <c r="P1609" s="146"/>
      <c r="Q1609" s="146"/>
      <c r="R1609" s="96"/>
      <c r="S1609" s="96"/>
      <c r="T1609" s="96"/>
      <c r="U1609" s="96"/>
      <c r="V1609" s="96"/>
      <c r="W1609" s="96"/>
      <c r="X1609" s="96"/>
      <c r="Y1609" s="96"/>
      <c r="Z1609" s="96"/>
    </row>
    <row r="1610" spans="1:26" ht="14.25" customHeight="1" thickBot="1" x14ac:dyDescent="0.3">
      <c r="A1610" s="147">
        <v>59</v>
      </c>
      <c r="B1610" s="146" t="s">
        <v>15</v>
      </c>
      <c r="C1610" s="148">
        <v>-399.56</v>
      </c>
      <c r="D1610" s="148">
        <v>0.10199999999999999</v>
      </c>
      <c r="E1610" s="148">
        <v>7.0000000000000007E-2</v>
      </c>
      <c r="F1610" s="146"/>
      <c r="G1610" s="146"/>
      <c r="H1610" s="146"/>
      <c r="I1610" s="145" t="s">
        <v>845</v>
      </c>
      <c r="J1610" s="145" t="s">
        <v>591</v>
      </c>
      <c r="K1610" s="145" t="s">
        <v>17</v>
      </c>
      <c r="L1610" s="145" t="s">
        <v>17</v>
      </c>
      <c r="M1610" s="163" t="s">
        <v>17</v>
      </c>
      <c r="N1610" s="146" t="s">
        <v>620</v>
      </c>
      <c r="O1610" s="149" t="s">
        <v>621</v>
      </c>
      <c r="P1610" s="146"/>
      <c r="Q1610" s="146"/>
      <c r="R1610" s="96"/>
      <c r="S1610" s="96"/>
      <c r="T1610" s="96"/>
      <c r="U1610" s="96"/>
      <c r="V1610" s="96"/>
      <c r="W1610" s="96"/>
      <c r="X1610" s="96"/>
      <c r="Y1610" s="96"/>
      <c r="Z1610" s="96"/>
    </row>
    <row r="1611" spans="1:26" ht="14.25" customHeight="1" thickBot="1" x14ac:dyDescent="0.3">
      <c r="A1611" s="145"/>
      <c r="B1611" s="146" t="s">
        <v>519</v>
      </c>
      <c r="C1611" s="148">
        <v>-871.53</v>
      </c>
      <c r="D1611" s="148">
        <v>5.0000000000000001E-3</v>
      </c>
      <c r="E1611" s="148">
        <v>-2.1000000000000001E-2</v>
      </c>
      <c r="F1611" s="146"/>
      <c r="G1611" s="146"/>
      <c r="H1611" s="146"/>
      <c r="I1611" s="146"/>
      <c r="J1611" s="146"/>
      <c r="K1611" s="146"/>
      <c r="L1611" s="146"/>
      <c r="M1611" s="146"/>
      <c r="N1611" s="146" t="s">
        <v>520</v>
      </c>
      <c r="O1611" s="123" t="s">
        <v>518</v>
      </c>
      <c r="P1611" s="146"/>
      <c r="Q1611" s="146"/>
      <c r="R1611" s="96"/>
      <c r="S1611" s="96"/>
      <c r="T1611" s="96"/>
      <c r="U1611" s="96"/>
      <c r="V1611" s="96"/>
      <c r="W1611" s="96"/>
      <c r="X1611" s="96"/>
      <c r="Y1611" s="96"/>
      <c r="Z1611" s="96"/>
    </row>
    <row r="1612" spans="1:26" ht="14.25" customHeight="1" thickBot="1" x14ac:dyDescent="0.3">
      <c r="A1612" s="145"/>
      <c r="B1612" s="146" t="s">
        <v>21</v>
      </c>
      <c r="C1612" s="148">
        <v>-399.65300000000002</v>
      </c>
      <c r="D1612" s="148">
        <v>0.10299999999999999</v>
      </c>
      <c r="E1612" s="148">
        <v>7.1999999999999995E-2</v>
      </c>
      <c r="F1612" s="146"/>
      <c r="G1612" s="146"/>
      <c r="H1612" s="146"/>
      <c r="I1612" s="146"/>
      <c r="J1612" s="146"/>
      <c r="K1612" s="146"/>
      <c r="L1612" s="146"/>
      <c r="M1612" s="146"/>
      <c r="N1612" s="146" t="s">
        <v>623</v>
      </c>
      <c r="O1612" s="149" t="s">
        <v>621</v>
      </c>
      <c r="P1612" s="146"/>
      <c r="Q1612" s="146"/>
      <c r="R1612" s="96"/>
      <c r="S1612" s="96"/>
      <c r="T1612" s="96"/>
      <c r="U1612" s="96"/>
      <c r="V1612" s="96"/>
      <c r="W1612" s="96"/>
      <c r="X1612" s="96"/>
      <c r="Y1612" s="96"/>
      <c r="Z1612" s="96"/>
    </row>
    <row r="1613" spans="1:26" ht="14.25" customHeight="1" thickBot="1" x14ac:dyDescent="0.3">
      <c r="A1613" s="145"/>
      <c r="B1613" s="146" t="s">
        <v>22</v>
      </c>
      <c r="C1613" s="148">
        <v>-1271.0899999999999</v>
      </c>
      <c r="D1613" s="148">
        <v>0.107</v>
      </c>
      <c r="E1613" s="148">
        <v>4.9000000000000002E-2</v>
      </c>
      <c r="F1613" s="121">
        <v>0</v>
      </c>
      <c r="G1613" s="121">
        <v>0</v>
      </c>
      <c r="H1613" s="121">
        <v>0</v>
      </c>
      <c r="I1613" s="146"/>
      <c r="J1613" s="146"/>
      <c r="K1613" s="146"/>
      <c r="L1613" s="146"/>
      <c r="M1613" s="146"/>
      <c r="N1613" s="146"/>
      <c r="O1613" s="146"/>
      <c r="P1613" s="146"/>
      <c r="Q1613" s="146"/>
      <c r="R1613" s="96"/>
      <c r="S1613" s="96"/>
      <c r="T1613" s="96"/>
      <c r="U1613" s="96"/>
      <c r="V1613" s="96"/>
      <c r="W1613" s="96"/>
      <c r="X1613" s="96"/>
      <c r="Y1613" s="96"/>
      <c r="Z1613" s="96"/>
    </row>
    <row r="1614" spans="1:26" ht="14.25" customHeight="1" thickBot="1" x14ac:dyDescent="0.3">
      <c r="A1614" s="145"/>
      <c r="B1614" s="146" t="s">
        <v>23</v>
      </c>
      <c r="C1614" s="148">
        <v>-1271.1010000000001</v>
      </c>
      <c r="D1614" s="148">
        <v>0.109</v>
      </c>
      <c r="E1614" s="148">
        <v>6.9000000000000006E-2</v>
      </c>
      <c r="F1614" s="121">
        <v>-6.9</v>
      </c>
      <c r="G1614" s="121">
        <v>-6.2</v>
      </c>
      <c r="H1614" s="121">
        <v>5.5</v>
      </c>
      <c r="I1614" s="146"/>
      <c r="J1614" s="146"/>
      <c r="K1614" s="146"/>
      <c r="L1614" s="146"/>
      <c r="M1614" s="146"/>
      <c r="N1614" s="139" t="s">
        <v>303</v>
      </c>
      <c r="O1614" s="146"/>
      <c r="P1614" s="146"/>
      <c r="Q1614" s="146"/>
      <c r="R1614" s="96"/>
      <c r="S1614" s="96"/>
      <c r="T1614" s="96"/>
      <c r="U1614" s="96"/>
      <c r="V1614" s="96"/>
      <c r="W1614" s="96"/>
      <c r="X1614" s="96"/>
      <c r="Y1614" s="96"/>
      <c r="Z1614" s="96"/>
    </row>
    <row r="1615" spans="1:26" ht="14.25" customHeight="1" thickBot="1" x14ac:dyDescent="0.3">
      <c r="A1615" s="145"/>
      <c r="B1615" s="146" t="s">
        <v>25</v>
      </c>
      <c r="C1615" s="148">
        <v>-1271.0889999999999</v>
      </c>
      <c r="D1615" s="148">
        <v>0.108</v>
      </c>
      <c r="E1615" s="148">
        <v>7.0000000000000007E-2</v>
      </c>
      <c r="F1615" s="121">
        <v>0.7</v>
      </c>
      <c r="G1615" s="121">
        <v>1.3</v>
      </c>
      <c r="H1615" s="121">
        <v>14.1</v>
      </c>
      <c r="I1615" s="146"/>
      <c r="J1615" s="146"/>
      <c r="K1615" s="146"/>
      <c r="L1615" s="146"/>
      <c r="M1615" s="146"/>
      <c r="N1615" s="146" t="s">
        <v>185</v>
      </c>
      <c r="O1615" s="146"/>
      <c r="P1615" s="146"/>
      <c r="Q1615" s="146"/>
      <c r="R1615" s="96"/>
      <c r="S1615" s="96"/>
      <c r="T1615" s="96"/>
      <c r="U1615" s="96"/>
      <c r="V1615" s="96"/>
      <c r="W1615" s="96"/>
      <c r="X1615" s="96"/>
      <c r="Y1615" s="96"/>
      <c r="Z1615" s="96"/>
    </row>
    <row r="1616" spans="1:26" ht="14.25" customHeight="1" thickBot="1" x14ac:dyDescent="0.3">
      <c r="A1616" s="145"/>
      <c r="B1616" s="146" t="s">
        <v>27</v>
      </c>
      <c r="C1616" s="148">
        <v>-1271.126</v>
      </c>
      <c r="D1616" s="148">
        <v>0.111</v>
      </c>
      <c r="E1616" s="148">
        <v>7.3999999999999996E-2</v>
      </c>
      <c r="F1616" s="121">
        <v>-22.6</v>
      </c>
      <c r="G1616" s="121">
        <v>-20.5</v>
      </c>
      <c r="H1616" s="121">
        <v>-6.8</v>
      </c>
      <c r="I1616" s="146"/>
      <c r="J1616" s="146"/>
      <c r="K1616" s="146"/>
      <c r="L1616" s="146"/>
      <c r="M1616" s="146"/>
      <c r="N1616" s="146" t="s">
        <v>186</v>
      </c>
      <c r="O1616" s="146"/>
      <c r="P1616" s="146"/>
      <c r="Q1616" s="146"/>
      <c r="R1616" s="96"/>
      <c r="S1616" s="96"/>
      <c r="T1616" s="96"/>
      <c r="U1616" s="96"/>
      <c r="V1616" s="96"/>
      <c r="W1616" s="96"/>
      <c r="X1616" s="96"/>
      <c r="Y1616" s="96"/>
      <c r="Z1616" s="96"/>
    </row>
    <row r="1617" spans="1:26" ht="14.25" customHeight="1" thickBot="1" x14ac:dyDescent="0.3">
      <c r="A1617" s="145"/>
      <c r="B1617" s="146" t="s">
        <v>29</v>
      </c>
      <c r="C1617" s="148">
        <v>-1271.086</v>
      </c>
      <c r="D1617" s="148">
        <v>0.108</v>
      </c>
      <c r="E1617" s="148">
        <v>7.0000000000000007E-2</v>
      </c>
      <c r="F1617" s="121">
        <v>2.6</v>
      </c>
      <c r="G1617" s="121">
        <v>2.7</v>
      </c>
      <c r="H1617" s="121">
        <v>16</v>
      </c>
      <c r="I1617" s="146"/>
      <c r="J1617" s="146"/>
      <c r="K1617" s="146"/>
      <c r="L1617" s="146"/>
      <c r="M1617" s="146"/>
      <c r="N1617" s="146" t="s">
        <v>846</v>
      </c>
      <c r="O1617" s="146"/>
      <c r="P1617" s="146"/>
      <c r="Q1617" s="146"/>
      <c r="R1617" s="96"/>
      <c r="S1617" s="96"/>
      <c r="T1617" s="96"/>
      <c r="U1617" s="96"/>
      <c r="V1617" s="96"/>
      <c r="W1617" s="96"/>
      <c r="X1617" s="96"/>
      <c r="Y1617" s="96"/>
      <c r="Z1617" s="96"/>
    </row>
    <row r="1618" spans="1:26" ht="14.25" customHeight="1" thickBot="1" x14ac:dyDescent="0.3">
      <c r="A1618" s="145"/>
      <c r="B1618" s="146" t="s">
        <v>31</v>
      </c>
      <c r="C1618" s="148">
        <v>-1271.1890000000001</v>
      </c>
      <c r="D1618" s="148">
        <v>0.109</v>
      </c>
      <c r="E1618" s="148">
        <v>6.9000000000000006E-2</v>
      </c>
      <c r="F1618" s="121">
        <v>-62.7</v>
      </c>
      <c r="G1618" s="121">
        <v>-61.6</v>
      </c>
      <c r="H1618" s="121">
        <v>-50.1</v>
      </c>
      <c r="I1618" s="146"/>
      <c r="J1618" s="146"/>
      <c r="K1618" s="146"/>
      <c r="L1618" s="146"/>
      <c r="M1618" s="146"/>
      <c r="N1618" s="146" t="s">
        <v>305</v>
      </c>
      <c r="O1618" s="146"/>
      <c r="P1618" s="146"/>
      <c r="Q1618" s="146"/>
      <c r="R1618" s="96"/>
      <c r="S1618" s="96"/>
      <c r="T1618" s="96"/>
      <c r="U1618" s="96"/>
      <c r="V1618" s="96"/>
      <c r="W1618" s="96"/>
      <c r="X1618" s="96"/>
      <c r="Y1618" s="96"/>
      <c r="Z1618" s="96"/>
    </row>
    <row r="1619" spans="1:26" ht="14.25" customHeight="1" thickBot="1" x14ac:dyDescent="0.3">
      <c r="A1619" s="145"/>
      <c r="B1619" s="146" t="s">
        <v>33</v>
      </c>
      <c r="C1619" s="148">
        <v>-1271.182</v>
      </c>
      <c r="D1619" s="148">
        <v>0.108</v>
      </c>
      <c r="E1619" s="148">
        <v>0.05</v>
      </c>
      <c r="F1619" s="121">
        <v>-58.2</v>
      </c>
      <c r="G1619" s="121">
        <v>-57.6</v>
      </c>
      <c r="H1619" s="121">
        <v>-57.3</v>
      </c>
      <c r="I1619" s="146"/>
      <c r="J1619" s="146"/>
      <c r="K1619" s="146"/>
      <c r="L1619" s="146"/>
      <c r="M1619" s="146"/>
      <c r="N1619" s="146"/>
      <c r="O1619" s="146"/>
      <c r="P1619" s="146"/>
      <c r="Q1619" s="146"/>
      <c r="R1619" s="96"/>
      <c r="S1619" s="96"/>
      <c r="T1619" s="96"/>
      <c r="U1619" s="96"/>
      <c r="V1619" s="96"/>
      <c r="W1619" s="96"/>
      <c r="X1619" s="96"/>
      <c r="Y1619" s="96"/>
      <c r="Z1619" s="96"/>
    </row>
    <row r="1620" spans="1:26" ht="14.25" customHeight="1" thickBot="1" x14ac:dyDescent="0.3">
      <c r="A1620" s="146"/>
      <c r="B1620" s="146"/>
      <c r="C1620" s="146"/>
      <c r="D1620" s="146"/>
      <c r="E1620" s="146"/>
      <c r="F1620" s="146"/>
      <c r="G1620" s="146"/>
      <c r="H1620" s="146"/>
      <c r="I1620" s="146"/>
      <c r="J1620" s="146"/>
      <c r="K1620" s="146"/>
      <c r="L1620" s="146"/>
      <c r="M1620" s="146"/>
      <c r="N1620" s="146"/>
      <c r="O1620" s="146"/>
      <c r="P1620" s="146"/>
      <c r="Q1620" s="146"/>
      <c r="R1620" s="96"/>
      <c r="S1620" s="96"/>
      <c r="T1620" s="96"/>
      <c r="U1620" s="96"/>
      <c r="V1620" s="96"/>
      <c r="W1620" s="96"/>
      <c r="X1620" s="96"/>
      <c r="Y1620" s="96"/>
      <c r="Z1620" s="96"/>
    </row>
    <row r="1621" spans="1:26" ht="14.25" customHeight="1" thickBot="1" x14ac:dyDescent="0.3">
      <c r="A1621" s="145" t="s">
        <v>0</v>
      </c>
      <c r="B1621" s="146" t="s">
        <v>1</v>
      </c>
      <c r="C1621" s="146" t="s">
        <v>2</v>
      </c>
      <c r="D1621" s="146" t="s">
        <v>3</v>
      </c>
      <c r="E1621" s="146" t="s">
        <v>4</v>
      </c>
      <c r="F1621" s="128" t="s">
        <v>576</v>
      </c>
      <c r="G1621" s="128" t="s">
        <v>577</v>
      </c>
      <c r="H1621" s="128" t="s">
        <v>578</v>
      </c>
      <c r="I1621" s="145" t="s">
        <v>8</v>
      </c>
      <c r="J1621" s="145" t="s">
        <v>9</v>
      </c>
      <c r="K1621" s="145" t="s">
        <v>10</v>
      </c>
      <c r="L1621" s="145" t="s">
        <v>11</v>
      </c>
      <c r="M1621" s="146" t="s">
        <v>12</v>
      </c>
      <c r="N1621" s="146" t="s">
        <v>13</v>
      </c>
      <c r="O1621" s="146" t="s">
        <v>14</v>
      </c>
      <c r="P1621" s="146"/>
      <c r="Q1621" s="146"/>
      <c r="R1621" s="96"/>
      <c r="S1621" s="96"/>
      <c r="T1621" s="96"/>
      <c r="U1621" s="96"/>
      <c r="V1621" s="96"/>
      <c r="W1621" s="96"/>
      <c r="X1621" s="96"/>
      <c r="Y1621" s="96"/>
      <c r="Z1621" s="96"/>
    </row>
    <row r="1622" spans="1:26" ht="14.25" customHeight="1" thickBot="1" x14ac:dyDescent="0.3">
      <c r="A1622" s="147">
        <v>59</v>
      </c>
      <c r="B1622" s="146" t="s">
        <v>15</v>
      </c>
      <c r="C1622" s="148">
        <v>-399.12599999999998</v>
      </c>
      <c r="D1622" s="148">
        <v>0.10199999999999999</v>
      </c>
      <c r="E1622" s="148">
        <v>7.0000000000000007E-2</v>
      </c>
      <c r="F1622" s="146"/>
      <c r="G1622" s="146"/>
      <c r="H1622" s="146"/>
      <c r="I1622" s="145" t="s">
        <v>845</v>
      </c>
      <c r="J1622" s="145" t="s">
        <v>619</v>
      </c>
      <c r="K1622" s="145" t="s">
        <v>17</v>
      </c>
      <c r="L1622" s="145" t="s">
        <v>17</v>
      </c>
      <c r="M1622" s="163" t="s">
        <v>17</v>
      </c>
      <c r="N1622" s="146" t="s">
        <v>103</v>
      </c>
      <c r="O1622" s="149" t="s">
        <v>629</v>
      </c>
      <c r="P1622" s="146"/>
      <c r="Q1622" s="146"/>
      <c r="R1622" s="96"/>
      <c r="S1622" s="96"/>
      <c r="T1622" s="96"/>
      <c r="U1622" s="96"/>
      <c r="V1622" s="96"/>
      <c r="W1622" s="96"/>
      <c r="X1622" s="96"/>
      <c r="Y1622" s="96"/>
      <c r="Z1622" s="96"/>
    </row>
    <row r="1623" spans="1:26" ht="14.25" customHeight="1" thickBot="1" x14ac:dyDescent="0.3">
      <c r="A1623" s="145"/>
      <c r="B1623" s="146" t="s">
        <v>519</v>
      </c>
      <c r="C1623" s="148">
        <v>-870.67499999999995</v>
      </c>
      <c r="D1623" s="148">
        <v>5.0000000000000001E-3</v>
      </c>
      <c r="E1623" s="148">
        <v>-2.1000000000000001E-2</v>
      </c>
      <c r="F1623" s="146"/>
      <c r="G1623" s="146"/>
      <c r="H1623" s="146"/>
      <c r="I1623" s="146"/>
      <c r="J1623" s="146"/>
      <c r="K1623" s="146"/>
      <c r="L1623" s="146"/>
      <c r="M1623" s="146"/>
      <c r="N1623" s="146" t="s">
        <v>531</v>
      </c>
      <c r="O1623" s="123" t="s">
        <v>530</v>
      </c>
      <c r="P1623" s="146"/>
      <c r="Q1623" s="146"/>
      <c r="R1623" s="96"/>
      <c r="S1623" s="96"/>
      <c r="T1623" s="96"/>
      <c r="U1623" s="96"/>
      <c r="V1623" s="96"/>
      <c r="W1623" s="96"/>
      <c r="X1623" s="96"/>
      <c r="Y1623" s="96"/>
      <c r="Z1623" s="96"/>
    </row>
    <row r="1624" spans="1:26" ht="14.25" customHeight="1" thickBot="1" x14ac:dyDescent="0.3">
      <c r="A1624" s="145"/>
      <c r="B1624" s="146" t="s">
        <v>21</v>
      </c>
      <c r="C1624" s="148">
        <v>-399.22300000000001</v>
      </c>
      <c r="D1624" s="148">
        <v>0.10299999999999999</v>
      </c>
      <c r="E1624" s="148">
        <v>7.1999999999999995E-2</v>
      </c>
      <c r="F1624" s="146"/>
      <c r="G1624" s="146"/>
      <c r="H1624" s="146"/>
      <c r="I1624" s="146"/>
      <c r="J1624" s="146"/>
      <c r="K1624" s="146"/>
      <c r="L1624" s="146"/>
      <c r="M1624" s="146"/>
      <c r="N1624" s="146" t="s">
        <v>105</v>
      </c>
      <c r="O1624" s="149" t="s">
        <v>629</v>
      </c>
      <c r="P1624" s="146"/>
      <c r="Q1624" s="146"/>
      <c r="R1624" s="96"/>
      <c r="S1624" s="96"/>
      <c r="T1624" s="96"/>
      <c r="U1624" s="96"/>
      <c r="V1624" s="96"/>
      <c r="W1624" s="96"/>
      <c r="X1624" s="96"/>
      <c r="Y1624" s="96"/>
      <c r="Z1624" s="96"/>
    </row>
    <row r="1625" spans="1:26" ht="14.25" customHeight="1" thickBot="1" x14ac:dyDescent="0.3">
      <c r="A1625" s="145"/>
      <c r="B1625" s="146" t="s">
        <v>22</v>
      </c>
      <c r="C1625" s="148">
        <v>-1269.8009999999999</v>
      </c>
      <c r="D1625" s="148">
        <v>0.107</v>
      </c>
      <c r="E1625" s="148">
        <v>4.9000000000000002E-2</v>
      </c>
      <c r="F1625" s="121">
        <v>0</v>
      </c>
      <c r="G1625" s="121">
        <v>0</v>
      </c>
      <c r="H1625" s="121">
        <v>0</v>
      </c>
      <c r="I1625" s="146"/>
      <c r="J1625" s="146"/>
      <c r="K1625" s="146"/>
      <c r="L1625" s="146"/>
      <c r="M1625" s="146"/>
      <c r="N1625" s="146"/>
      <c r="O1625" s="146"/>
      <c r="P1625" s="146"/>
      <c r="Q1625" s="146"/>
      <c r="R1625" s="96"/>
      <c r="S1625" s="96"/>
      <c r="T1625" s="96"/>
      <c r="U1625" s="96"/>
      <c r="V1625" s="96"/>
      <c r="W1625" s="96"/>
      <c r="X1625" s="96"/>
      <c r="Y1625" s="96"/>
      <c r="Z1625" s="96"/>
    </row>
    <row r="1626" spans="1:26" ht="14.25" customHeight="1" thickBot="1" x14ac:dyDescent="0.3">
      <c r="A1626" s="145"/>
      <c r="B1626" s="146" t="s">
        <v>23</v>
      </c>
      <c r="C1626" s="148">
        <v>-1269.8109999999999</v>
      </c>
      <c r="D1626" s="148">
        <v>0.109</v>
      </c>
      <c r="E1626" s="148">
        <v>6.9000000000000006E-2</v>
      </c>
      <c r="F1626" s="121">
        <v>-6.3</v>
      </c>
      <c r="G1626" s="121">
        <v>-5.5</v>
      </c>
      <c r="H1626" s="121">
        <v>6.1</v>
      </c>
      <c r="I1626" s="146"/>
      <c r="J1626" s="146"/>
      <c r="K1626" s="146"/>
      <c r="L1626" s="146"/>
      <c r="M1626" s="146"/>
      <c r="N1626" s="146" t="s">
        <v>267</v>
      </c>
      <c r="O1626" s="146"/>
      <c r="P1626" s="146"/>
      <c r="Q1626" s="146"/>
      <c r="R1626" s="96"/>
      <c r="S1626" s="96"/>
      <c r="T1626" s="96"/>
      <c r="U1626" s="96"/>
      <c r="V1626" s="96"/>
      <c r="W1626" s="96"/>
      <c r="X1626" s="96"/>
      <c r="Y1626" s="96"/>
      <c r="Z1626" s="96"/>
    </row>
    <row r="1627" spans="1:26" ht="14.25" customHeight="1" thickBot="1" x14ac:dyDescent="0.3">
      <c r="A1627" s="145"/>
      <c r="B1627" s="146" t="s">
        <v>25</v>
      </c>
      <c r="C1627" s="148">
        <v>-1269.789</v>
      </c>
      <c r="D1627" s="148">
        <v>0.108</v>
      </c>
      <c r="E1627" s="148">
        <v>7.0000000000000007E-2</v>
      </c>
      <c r="F1627" s="121">
        <v>7.6</v>
      </c>
      <c r="G1627" s="121">
        <v>8.1999999999999993</v>
      </c>
      <c r="H1627" s="121">
        <v>21</v>
      </c>
      <c r="I1627" s="146"/>
      <c r="J1627" s="146"/>
      <c r="K1627" s="146"/>
      <c r="L1627" s="146"/>
      <c r="M1627" s="146"/>
      <c r="N1627" s="146" t="s">
        <v>106</v>
      </c>
      <c r="O1627" s="146"/>
      <c r="P1627" s="146"/>
      <c r="Q1627" s="146"/>
      <c r="R1627" s="96"/>
      <c r="S1627" s="96"/>
      <c r="T1627" s="96"/>
      <c r="U1627" s="96"/>
      <c r="V1627" s="96"/>
      <c r="W1627" s="96"/>
      <c r="X1627" s="96"/>
      <c r="Y1627" s="96"/>
      <c r="Z1627" s="96"/>
    </row>
    <row r="1628" spans="1:26" ht="14.25" customHeight="1" thickBot="1" x14ac:dyDescent="0.3">
      <c r="A1628" s="145"/>
      <c r="B1628" s="146" t="s">
        <v>27</v>
      </c>
      <c r="C1628" s="148">
        <v>-1269.837</v>
      </c>
      <c r="D1628" s="148">
        <v>0.111</v>
      </c>
      <c r="E1628" s="148">
        <v>7.3999999999999996E-2</v>
      </c>
      <c r="F1628" s="121">
        <v>-22.8</v>
      </c>
      <c r="G1628" s="121">
        <v>-20.8</v>
      </c>
      <c r="H1628" s="121">
        <v>-7</v>
      </c>
      <c r="I1628" s="146"/>
      <c r="J1628" s="146"/>
      <c r="K1628" s="146"/>
      <c r="L1628" s="146"/>
      <c r="M1628" s="146"/>
      <c r="N1628" s="146" t="s">
        <v>107</v>
      </c>
      <c r="O1628" s="146"/>
      <c r="P1628" s="146"/>
      <c r="Q1628" s="146"/>
      <c r="R1628" s="96"/>
      <c r="S1628" s="96"/>
      <c r="T1628" s="96"/>
      <c r="U1628" s="96"/>
      <c r="V1628" s="96"/>
      <c r="W1628" s="96"/>
      <c r="X1628" s="96"/>
      <c r="Y1628" s="96"/>
      <c r="Z1628" s="96"/>
    </row>
    <row r="1629" spans="1:26" ht="14.25" customHeight="1" thickBot="1" x14ac:dyDescent="0.3">
      <c r="A1629" s="145"/>
      <c r="B1629" s="146" t="s">
        <v>29</v>
      </c>
      <c r="C1629" s="148">
        <v>-1269.787</v>
      </c>
      <c r="D1629" s="148">
        <v>0.108</v>
      </c>
      <c r="E1629" s="148">
        <v>7.0000000000000007E-2</v>
      </c>
      <c r="F1629" s="121">
        <v>8.6999999999999993</v>
      </c>
      <c r="G1629" s="121">
        <v>8.9</v>
      </c>
      <c r="H1629" s="121">
        <v>22.1</v>
      </c>
      <c r="I1629" s="146"/>
      <c r="J1629" s="146"/>
      <c r="K1629" s="146"/>
      <c r="L1629" s="146"/>
      <c r="M1629" s="146"/>
      <c r="N1629" s="146" t="s">
        <v>108</v>
      </c>
      <c r="O1629" s="146"/>
      <c r="P1629" s="146"/>
      <c r="Q1629" s="146"/>
      <c r="R1629" s="96"/>
      <c r="S1629" s="96"/>
      <c r="T1629" s="96"/>
      <c r="U1629" s="96"/>
      <c r="V1629" s="96"/>
      <c r="W1629" s="96"/>
      <c r="X1629" s="96"/>
      <c r="Y1629" s="96"/>
      <c r="Z1629" s="96"/>
    </row>
    <row r="1630" spans="1:26" ht="14.25" customHeight="1" thickBot="1" x14ac:dyDescent="0.3">
      <c r="A1630" s="145"/>
      <c r="B1630" s="146" t="s">
        <v>31</v>
      </c>
      <c r="C1630" s="148">
        <v>-1269.904</v>
      </c>
      <c r="D1630" s="148">
        <v>0.109</v>
      </c>
      <c r="E1630" s="148">
        <v>6.9000000000000006E-2</v>
      </c>
      <c r="F1630" s="121">
        <v>-64.599999999999994</v>
      </c>
      <c r="G1630" s="121">
        <v>-63.6</v>
      </c>
      <c r="H1630" s="121">
        <v>-52</v>
      </c>
      <c r="I1630" s="146"/>
      <c r="J1630" s="146"/>
      <c r="K1630" s="146"/>
      <c r="L1630" s="146"/>
      <c r="M1630" s="146"/>
      <c r="N1630" s="146" t="s">
        <v>270</v>
      </c>
      <c r="O1630" s="146"/>
      <c r="P1630" s="146"/>
      <c r="Q1630" s="146"/>
      <c r="R1630" s="96"/>
      <c r="S1630" s="96"/>
      <c r="T1630" s="96"/>
      <c r="U1630" s="96"/>
      <c r="V1630" s="96"/>
      <c r="W1630" s="96"/>
      <c r="X1630" s="96"/>
      <c r="Y1630" s="96"/>
      <c r="Z1630" s="96"/>
    </row>
    <row r="1631" spans="1:26" ht="14.25" customHeight="1" thickBot="1" x14ac:dyDescent="0.3">
      <c r="A1631" s="145"/>
      <c r="B1631" s="146" t="s">
        <v>33</v>
      </c>
      <c r="C1631" s="148">
        <v>-1269.8979999999999</v>
      </c>
      <c r="D1631" s="148">
        <v>0.108</v>
      </c>
      <c r="E1631" s="148">
        <v>0.05</v>
      </c>
      <c r="F1631" s="121">
        <v>-60.9</v>
      </c>
      <c r="G1631" s="121">
        <v>-60.3</v>
      </c>
      <c r="H1631" s="121">
        <v>-60</v>
      </c>
      <c r="I1631" s="146"/>
      <c r="J1631" s="146"/>
      <c r="K1631" s="146"/>
      <c r="L1631" s="146"/>
      <c r="M1631" s="146"/>
      <c r="N1631" s="146"/>
      <c r="O1631" s="146"/>
      <c r="P1631" s="146"/>
      <c r="Q1631" s="146"/>
      <c r="R1631" s="96"/>
      <c r="S1631" s="96"/>
      <c r="T1631" s="96"/>
      <c r="U1631" s="96"/>
      <c r="V1631" s="96"/>
      <c r="W1631" s="96"/>
      <c r="X1631" s="96"/>
      <c r="Y1631" s="96"/>
      <c r="Z1631" s="96"/>
    </row>
    <row r="1632" spans="1:26" ht="14.25" customHeight="1" thickBot="1" x14ac:dyDescent="0.3">
      <c r="A1632" s="146"/>
      <c r="B1632" s="146"/>
      <c r="C1632" s="146"/>
      <c r="D1632" s="146"/>
      <c r="E1632" s="146"/>
      <c r="F1632" s="146"/>
      <c r="G1632" s="146"/>
      <c r="H1632" s="146"/>
      <c r="I1632" s="146"/>
      <c r="J1632" s="146"/>
      <c r="K1632" s="146"/>
      <c r="L1632" s="146"/>
      <c r="M1632" s="146"/>
      <c r="N1632" s="146"/>
      <c r="O1632" s="146"/>
      <c r="P1632" s="146"/>
      <c r="Q1632" s="146"/>
      <c r="R1632" s="96"/>
      <c r="S1632" s="96"/>
      <c r="T1632" s="96"/>
      <c r="U1632" s="96"/>
      <c r="V1632" s="96"/>
      <c r="W1632" s="96"/>
      <c r="X1632" s="96"/>
      <c r="Y1632" s="96"/>
      <c r="Z1632" s="96"/>
    </row>
    <row r="1633" spans="1:26" ht="14.25" customHeight="1" thickBot="1" x14ac:dyDescent="0.3">
      <c r="A1633" s="145" t="s">
        <v>0</v>
      </c>
      <c r="B1633" s="146" t="s">
        <v>1</v>
      </c>
      <c r="C1633" s="146" t="s">
        <v>2</v>
      </c>
      <c r="D1633" s="146" t="s">
        <v>3</v>
      </c>
      <c r="E1633" s="146" t="s">
        <v>4</v>
      </c>
      <c r="F1633" s="128" t="s">
        <v>576</v>
      </c>
      <c r="G1633" s="128" t="s">
        <v>577</v>
      </c>
      <c r="H1633" s="128" t="s">
        <v>578</v>
      </c>
      <c r="I1633" s="145" t="s">
        <v>8</v>
      </c>
      <c r="J1633" s="145" t="s">
        <v>9</v>
      </c>
      <c r="K1633" s="145" t="s">
        <v>10</v>
      </c>
      <c r="L1633" s="145" t="s">
        <v>11</v>
      </c>
      <c r="M1633" s="146" t="s">
        <v>12</v>
      </c>
      <c r="N1633" s="146" t="s">
        <v>13</v>
      </c>
      <c r="O1633" s="146" t="s">
        <v>14</v>
      </c>
      <c r="P1633" s="146"/>
      <c r="Q1633" s="146"/>
      <c r="R1633" s="96"/>
      <c r="S1633" s="96"/>
      <c r="T1633" s="96"/>
      <c r="U1633" s="96"/>
      <c r="V1633" s="96"/>
      <c r="W1633" s="96"/>
      <c r="X1633" s="96"/>
      <c r="Y1633" s="96"/>
      <c r="Z1633" s="96"/>
    </row>
    <row r="1634" spans="1:26" ht="14.25" customHeight="1" thickBot="1" x14ac:dyDescent="0.3">
      <c r="A1634" s="147">
        <v>60</v>
      </c>
      <c r="B1634" s="146" t="s">
        <v>15</v>
      </c>
      <c r="C1634" s="148">
        <v>-399.565</v>
      </c>
      <c r="D1634" s="148">
        <v>0.10199999999999999</v>
      </c>
      <c r="E1634" s="148">
        <v>7.0000000000000007E-2</v>
      </c>
      <c r="F1634" s="146"/>
      <c r="G1634" s="146"/>
      <c r="H1634" s="146"/>
      <c r="I1634" s="145" t="s">
        <v>845</v>
      </c>
      <c r="J1634" s="145" t="s">
        <v>591</v>
      </c>
      <c r="K1634" s="145" t="s">
        <v>50</v>
      </c>
      <c r="L1634" s="145" t="s">
        <v>17</v>
      </c>
      <c r="M1634" s="163" t="s">
        <v>17</v>
      </c>
      <c r="N1634" s="146" t="s">
        <v>632</v>
      </c>
      <c r="O1634" s="149" t="s">
        <v>633</v>
      </c>
      <c r="P1634" s="146"/>
      <c r="Q1634" s="146"/>
      <c r="R1634" s="96"/>
      <c r="S1634" s="96"/>
      <c r="T1634" s="96"/>
      <c r="U1634" s="96"/>
      <c r="V1634" s="96"/>
      <c r="W1634" s="96"/>
      <c r="X1634" s="96"/>
      <c r="Y1634" s="96"/>
      <c r="Z1634" s="96"/>
    </row>
    <row r="1635" spans="1:26" ht="14.25" customHeight="1" thickBot="1" x14ac:dyDescent="0.3">
      <c r="A1635" s="145"/>
      <c r="B1635" s="146" t="s">
        <v>519</v>
      </c>
      <c r="C1635" s="148">
        <v>-871.53200000000004</v>
      </c>
      <c r="D1635" s="148">
        <v>5.0000000000000001E-3</v>
      </c>
      <c r="E1635" s="148">
        <v>-2.1000000000000001E-2</v>
      </c>
      <c r="F1635" s="146"/>
      <c r="G1635" s="146"/>
      <c r="H1635" s="146"/>
      <c r="I1635" s="146"/>
      <c r="J1635" s="146"/>
      <c r="K1635" s="146"/>
      <c r="L1635" s="146"/>
      <c r="M1635" s="146"/>
      <c r="N1635" s="146" t="s">
        <v>537</v>
      </c>
      <c r="O1635" s="123" t="s">
        <v>536</v>
      </c>
      <c r="P1635" s="146"/>
      <c r="Q1635" s="146"/>
      <c r="R1635" s="96"/>
      <c r="S1635" s="96"/>
      <c r="T1635" s="96"/>
      <c r="U1635" s="96"/>
      <c r="V1635" s="96"/>
      <c r="W1635" s="96"/>
      <c r="X1635" s="96"/>
      <c r="Y1635" s="96"/>
      <c r="Z1635" s="96"/>
    </row>
    <row r="1636" spans="1:26" ht="14.25" customHeight="1" thickBot="1" x14ac:dyDescent="0.3">
      <c r="A1636" s="145"/>
      <c r="B1636" s="146" t="s">
        <v>21</v>
      </c>
      <c r="C1636" s="148">
        <v>-399.65600000000001</v>
      </c>
      <c r="D1636" s="148">
        <v>0.10299999999999999</v>
      </c>
      <c r="E1636" s="148">
        <v>7.0999999999999994E-2</v>
      </c>
      <c r="F1636" s="146"/>
      <c r="G1636" s="146"/>
      <c r="H1636" s="146"/>
      <c r="I1636" s="146"/>
      <c r="J1636" s="146"/>
      <c r="K1636" s="146"/>
      <c r="L1636" s="146"/>
      <c r="M1636" s="146"/>
      <c r="N1636" s="146" t="s">
        <v>635</v>
      </c>
      <c r="O1636" s="149" t="s">
        <v>633</v>
      </c>
      <c r="P1636" s="146"/>
      <c r="Q1636" s="146"/>
      <c r="R1636" s="96"/>
      <c r="S1636" s="96"/>
      <c r="T1636" s="96"/>
      <c r="U1636" s="96"/>
      <c r="V1636" s="96"/>
      <c r="W1636" s="96"/>
      <c r="X1636" s="96"/>
      <c r="Y1636" s="96"/>
      <c r="Z1636" s="96"/>
    </row>
    <row r="1637" spans="1:26" ht="14.25" customHeight="1" thickBot="1" x14ac:dyDescent="0.3">
      <c r="A1637" s="145"/>
      <c r="B1637" s="146" t="s">
        <v>22</v>
      </c>
      <c r="C1637" s="148">
        <v>-1271.096</v>
      </c>
      <c r="D1637" s="148">
        <v>0.107</v>
      </c>
      <c r="E1637" s="148">
        <v>4.9000000000000002E-2</v>
      </c>
      <c r="F1637" s="121">
        <v>0</v>
      </c>
      <c r="G1637" s="121">
        <v>0</v>
      </c>
      <c r="H1637" s="121">
        <v>0</v>
      </c>
      <c r="I1637" s="146"/>
      <c r="J1637" s="146"/>
      <c r="K1637" s="146"/>
      <c r="L1637" s="146"/>
      <c r="M1637" s="146"/>
      <c r="N1637" s="146"/>
      <c r="O1637" s="146"/>
      <c r="P1637" s="146"/>
      <c r="Q1637" s="146"/>
      <c r="R1637" s="96"/>
      <c r="S1637" s="96"/>
      <c r="T1637" s="96"/>
      <c r="U1637" s="96"/>
      <c r="V1637" s="96"/>
      <c r="W1637" s="96"/>
      <c r="X1637" s="96"/>
      <c r="Y1637" s="96"/>
      <c r="Z1637" s="96"/>
    </row>
    <row r="1638" spans="1:26" ht="14.25" customHeight="1" thickBot="1" x14ac:dyDescent="0.3">
      <c r="A1638" s="145"/>
      <c r="B1638" s="146" t="s">
        <v>23</v>
      </c>
      <c r="C1638" s="148">
        <v>-1271.105</v>
      </c>
      <c r="D1638" s="148">
        <v>0.108</v>
      </c>
      <c r="E1638" s="148">
        <v>6.8000000000000005E-2</v>
      </c>
      <c r="F1638" s="121">
        <v>-5.8</v>
      </c>
      <c r="G1638" s="121">
        <v>-5.0999999999999996</v>
      </c>
      <c r="H1638" s="121">
        <v>6.2</v>
      </c>
      <c r="I1638" s="146"/>
      <c r="J1638" s="146"/>
      <c r="K1638" s="146"/>
      <c r="L1638" s="146"/>
      <c r="M1638" s="146"/>
      <c r="N1638" s="139" t="s">
        <v>303</v>
      </c>
      <c r="O1638" s="146"/>
      <c r="P1638" s="146"/>
      <c r="Q1638" s="146"/>
      <c r="R1638" s="96"/>
      <c r="S1638" s="96"/>
      <c r="T1638" s="96"/>
      <c r="U1638" s="96"/>
      <c r="V1638" s="96"/>
      <c r="W1638" s="96"/>
      <c r="X1638" s="96"/>
      <c r="Y1638" s="96"/>
      <c r="Z1638" s="96"/>
    </row>
    <row r="1639" spans="1:26" ht="14.25" customHeight="1" thickBot="1" x14ac:dyDescent="0.3">
      <c r="A1639" s="145"/>
      <c r="B1639" s="146" t="s">
        <v>25</v>
      </c>
      <c r="C1639" s="148">
        <v>-1271.0930000000001</v>
      </c>
      <c r="D1639" s="148">
        <v>0.108</v>
      </c>
      <c r="E1639" s="148">
        <v>7.1999999999999995E-2</v>
      </c>
      <c r="F1639" s="121">
        <v>1.9</v>
      </c>
      <c r="G1639" s="121">
        <v>2.5</v>
      </c>
      <c r="H1639" s="121">
        <v>16.3</v>
      </c>
      <c r="I1639" s="146"/>
      <c r="J1639" s="146"/>
      <c r="K1639" s="146"/>
      <c r="L1639" s="146"/>
      <c r="M1639" s="146"/>
      <c r="N1639" s="146" t="s">
        <v>185</v>
      </c>
      <c r="O1639" s="146"/>
      <c r="P1639" s="146"/>
      <c r="Q1639" s="146"/>
      <c r="R1639" s="96"/>
      <c r="S1639" s="96"/>
      <c r="T1639" s="96"/>
      <c r="U1639" s="96"/>
      <c r="V1639" s="96"/>
      <c r="W1639" s="96"/>
      <c r="X1639" s="96"/>
      <c r="Y1639" s="96"/>
      <c r="Z1639" s="96"/>
    </row>
    <row r="1640" spans="1:26" ht="14.25" customHeight="1" thickBot="1" x14ac:dyDescent="0.3">
      <c r="A1640" s="145"/>
      <c r="B1640" s="146" t="s">
        <v>27</v>
      </c>
      <c r="C1640" s="148">
        <v>-1271.1300000000001</v>
      </c>
      <c r="D1640" s="148">
        <v>0.111</v>
      </c>
      <c r="E1640" s="148">
        <v>7.3999999999999996E-2</v>
      </c>
      <c r="F1640" s="121">
        <v>-21.1</v>
      </c>
      <c r="G1640" s="121">
        <v>-19</v>
      </c>
      <c r="H1640" s="121">
        <v>-5.4</v>
      </c>
      <c r="I1640" s="146"/>
      <c r="J1640" s="146"/>
      <c r="K1640" s="146"/>
      <c r="L1640" s="146"/>
      <c r="M1640" s="146"/>
      <c r="N1640" s="139" t="s">
        <v>186</v>
      </c>
      <c r="O1640" s="146"/>
      <c r="P1640" s="146"/>
      <c r="Q1640" s="146"/>
      <c r="R1640" s="96"/>
      <c r="S1640" s="96"/>
      <c r="T1640" s="96"/>
      <c r="U1640" s="96"/>
      <c r="V1640" s="96"/>
      <c r="W1640" s="96"/>
      <c r="X1640" s="96"/>
      <c r="Y1640" s="96"/>
      <c r="Z1640" s="96"/>
    </row>
    <row r="1641" spans="1:26" ht="14.25" customHeight="1" thickBot="1" x14ac:dyDescent="0.3">
      <c r="A1641" s="145"/>
      <c r="B1641" s="146" t="s">
        <v>29</v>
      </c>
      <c r="C1641" s="148">
        <v>-1271.0920000000001</v>
      </c>
      <c r="D1641" s="148">
        <v>0.108</v>
      </c>
      <c r="E1641" s="148">
        <v>7.0000000000000007E-2</v>
      </c>
      <c r="F1641" s="121">
        <v>2.4</v>
      </c>
      <c r="G1641" s="121">
        <v>2.5</v>
      </c>
      <c r="H1641" s="121">
        <v>15.7</v>
      </c>
      <c r="I1641" s="146"/>
      <c r="J1641" s="146"/>
      <c r="K1641" s="146"/>
      <c r="L1641" s="146"/>
      <c r="M1641" s="146"/>
      <c r="N1641" s="146" t="s">
        <v>187</v>
      </c>
      <c r="O1641" s="146"/>
      <c r="P1641" s="146"/>
      <c r="Q1641" s="146"/>
      <c r="R1641" s="96"/>
      <c r="S1641" s="96"/>
      <c r="T1641" s="96"/>
      <c r="U1641" s="96"/>
      <c r="V1641" s="96"/>
      <c r="W1641" s="96"/>
      <c r="X1641" s="96"/>
      <c r="Y1641" s="96"/>
      <c r="Z1641" s="96"/>
    </row>
    <row r="1642" spans="1:26" ht="14.25" customHeight="1" thickBot="1" x14ac:dyDescent="0.3">
      <c r="A1642" s="145"/>
      <c r="B1642" s="146" t="s">
        <v>31</v>
      </c>
      <c r="C1642" s="148">
        <v>-1271.194</v>
      </c>
      <c r="D1642" s="148">
        <v>0.109</v>
      </c>
      <c r="E1642" s="148">
        <v>6.9000000000000006E-2</v>
      </c>
      <c r="F1642" s="121">
        <v>-61.3</v>
      </c>
      <c r="G1642" s="121">
        <v>-60.4</v>
      </c>
      <c r="H1642" s="121">
        <v>-49</v>
      </c>
      <c r="I1642" s="146"/>
      <c r="J1642" s="146"/>
      <c r="K1642" s="146"/>
      <c r="L1642" s="146"/>
      <c r="M1642" s="146"/>
      <c r="N1642" s="139" t="s">
        <v>305</v>
      </c>
      <c r="O1642" s="146"/>
      <c r="P1642" s="146"/>
      <c r="Q1642" s="146"/>
      <c r="R1642" s="96"/>
      <c r="S1642" s="96"/>
      <c r="T1642" s="96"/>
      <c r="U1642" s="96"/>
      <c r="V1642" s="96"/>
      <c r="W1642" s="96"/>
      <c r="X1642" s="96"/>
      <c r="Y1642" s="96"/>
      <c r="Z1642" s="96"/>
    </row>
    <row r="1643" spans="1:26" ht="14.25" customHeight="1" thickBot="1" x14ac:dyDescent="0.3">
      <c r="A1643" s="145"/>
      <c r="B1643" s="146" t="s">
        <v>33</v>
      </c>
      <c r="C1643" s="148">
        <v>-1271.1880000000001</v>
      </c>
      <c r="D1643" s="148">
        <v>0.108</v>
      </c>
      <c r="E1643" s="148">
        <v>0.05</v>
      </c>
      <c r="F1643" s="121">
        <v>-57.6</v>
      </c>
      <c r="G1643" s="121">
        <v>-57.1</v>
      </c>
      <c r="H1643" s="121">
        <v>-56.9</v>
      </c>
      <c r="I1643" s="146"/>
      <c r="J1643" s="146"/>
      <c r="K1643" s="146"/>
      <c r="L1643" s="146"/>
      <c r="M1643" s="146"/>
      <c r="N1643" s="146"/>
      <c r="O1643" s="146"/>
      <c r="P1643" s="146"/>
      <c r="Q1643" s="146"/>
      <c r="R1643" s="96"/>
      <c r="S1643" s="96"/>
      <c r="T1643" s="96"/>
      <c r="U1643" s="96"/>
      <c r="V1643" s="96"/>
      <c r="W1643" s="96"/>
      <c r="X1643" s="96"/>
      <c r="Y1643" s="96"/>
      <c r="Z1643" s="96"/>
    </row>
    <row r="1644" spans="1:26" ht="14.25" customHeight="1" thickBot="1" x14ac:dyDescent="0.3">
      <c r="A1644" s="146"/>
      <c r="B1644" s="146"/>
      <c r="C1644" s="146"/>
      <c r="D1644" s="146"/>
      <c r="E1644" s="146"/>
      <c r="F1644" s="146"/>
      <c r="G1644" s="146"/>
      <c r="H1644" s="146"/>
      <c r="I1644" s="146"/>
      <c r="J1644" s="146"/>
      <c r="K1644" s="146"/>
      <c r="L1644" s="146"/>
      <c r="M1644" s="146"/>
      <c r="N1644" s="146"/>
      <c r="O1644" s="146"/>
      <c r="P1644" s="146"/>
      <c r="Q1644" s="146"/>
      <c r="R1644" s="96"/>
      <c r="S1644" s="96"/>
      <c r="T1644" s="96"/>
      <c r="U1644" s="96"/>
      <c r="V1644" s="96"/>
      <c r="W1644" s="96"/>
      <c r="X1644" s="96"/>
      <c r="Y1644" s="96"/>
      <c r="Z1644" s="96"/>
    </row>
    <row r="1645" spans="1:26" ht="14.25" customHeight="1" thickBot="1" x14ac:dyDescent="0.3">
      <c r="A1645" s="145" t="s">
        <v>0</v>
      </c>
      <c r="B1645" s="146" t="s">
        <v>1</v>
      </c>
      <c r="C1645" s="146" t="s">
        <v>2</v>
      </c>
      <c r="D1645" s="146" t="s">
        <v>3</v>
      </c>
      <c r="E1645" s="146" t="s">
        <v>4</v>
      </c>
      <c r="F1645" s="128" t="s">
        <v>576</v>
      </c>
      <c r="G1645" s="128" t="s">
        <v>577</v>
      </c>
      <c r="H1645" s="128" t="s">
        <v>578</v>
      </c>
      <c r="I1645" s="145" t="s">
        <v>8</v>
      </c>
      <c r="J1645" s="145" t="s">
        <v>9</v>
      </c>
      <c r="K1645" s="145" t="s">
        <v>10</v>
      </c>
      <c r="L1645" s="145" t="s">
        <v>11</v>
      </c>
      <c r="M1645" s="146" t="s">
        <v>12</v>
      </c>
      <c r="N1645" s="146" t="s">
        <v>13</v>
      </c>
      <c r="O1645" s="146" t="s">
        <v>14</v>
      </c>
      <c r="P1645" s="146"/>
      <c r="Q1645" s="146"/>
      <c r="R1645" s="96"/>
      <c r="S1645" s="96"/>
      <c r="T1645" s="96"/>
      <c r="U1645" s="96"/>
      <c r="V1645" s="96"/>
      <c r="W1645" s="96"/>
      <c r="X1645" s="96"/>
      <c r="Y1645" s="96"/>
      <c r="Z1645" s="96"/>
    </row>
    <row r="1646" spans="1:26" ht="14.25" customHeight="1" thickBot="1" x14ac:dyDescent="0.3">
      <c r="A1646" s="147">
        <v>60</v>
      </c>
      <c r="B1646" s="146" t="s">
        <v>15</v>
      </c>
      <c r="C1646" s="148">
        <v>-399.13099999999997</v>
      </c>
      <c r="D1646" s="148">
        <v>0.10199999999999999</v>
      </c>
      <c r="E1646" s="148">
        <v>7.0000000000000007E-2</v>
      </c>
      <c r="F1646" s="146"/>
      <c r="G1646" s="146"/>
      <c r="H1646" s="146"/>
      <c r="I1646" s="145" t="s">
        <v>845</v>
      </c>
      <c r="J1646" s="145" t="s">
        <v>619</v>
      </c>
      <c r="K1646" s="145" t="s">
        <v>50</v>
      </c>
      <c r="L1646" s="145" t="s">
        <v>17</v>
      </c>
      <c r="M1646" s="163" t="s">
        <v>17</v>
      </c>
      <c r="N1646" s="146" t="s">
        <v>63</v>
      </c>
      <c r="O1646" s="149" t="s">
        <v>641</v>
      </c>
      <c r="P1646" s="146"/>
      <c r="Q1646" s="146"/>
      <c r="R1646" s="96"/>
      <c r="S1646" s="96"/>
      <c r="T1646" s="96"/>
      <c r="U1646" s="96"/>
      <c r="V1646" s="96"/>
      <c r="W1646" s="96"/>
      <c r="X1646" s="96"/>
      <c r="Y1646" s="96"/>
      <c r="Z1646" s="96"/>
    </row>
    <row r="1647" spans="1:26" ht="14.25" customHeight="1" thickBot="1" x14ac:dyDescent="0.3">
      <c r="A1647" s="145"/>
      <c r="B1647" s="146" t="s">
        <v>519</v>
      </c>
      <c r="C1647" s="148">
        <v>-870.67700000000002</v>
      </c>
      <c r="D1647" s="148">
        <v>5.0000000000000001E-3</v>
      </c>
      <c r="E1647" s="148">
        <v>-2.1000000000000001E-2</v>
      </c>
      <c r="F1647" s="146"/>
      <c r="G1647" s="146"/>
      <c r="H1647" s="146"/>
      <c r="I1647" s="146"/>
      <c r="J1647" s="146"/>
      <c r="K1647" s="146"/>
      <c r="L1647" s="146"/>
      <c r="M1647" s="146"/>
      <c r="N1647" s="146" t="s">
        <v>531</v>
      </c>
      <c r="O1647" s="123" t="s">
        <v>546</v>
      </c>
      <c r="P1647" s="146"/>
      <c r="Q1647" s="146"/>
      <c r="R1647" s="96"/>
      <c r="S1647" s="96"/>
      <c r="T1647" s="96"/>
      <c r="U1647" s="96"/>
      <c r="V1647" s="96"/>
      <c r="W1647" s="96"/>
      <c r="X1647" s="96"/>
      <c r="Y1647" s="96"/>
      <c r="Z1647" s="96"/>
    </row>
    <row r="1648" spans="1:26" ht="14.25" customHeight="1" thickBot="1" x14ac:dyDescent="0.3">
      <c r="A1648" s="145"/>
      <c r="B1648" s="146" t="s">
        <v>21</v>
      </c>
      <c r="C1648" s="148">
        <v>-399.22699999999998</v>
      </c>
      <c r="D1648" s="148">
        <v>0.10299999999999999</v>
      </c>
      <c r="E1648" s="148">
        <v>7.0999999999999994E-2</v>
      </c>
      <c r="F1648" s="146"/>
      <c r="G1648" s="146"/>
      <c r="H1648" s="146"/>
      <c r="I1648" s="146"/>
      <c r="J1648" s="146"/>
      <c r="K1648" s="146"/>
      <c r="L1648" s="146"/>
      <c r="M1648" s="146"/>
      <c r="N1648" s="146" t="s">
        <v>66</v>
      </c>
      <c r="O1648" s="149" t="s">
        <v>641</v>
      </c>
      <c r="P1648" s="146"/>
      <c r="Q1648" s="146"/>
      <c r="R1648" s="96"/>
      <c r="S1648" s="96"/>
      <c r="T1648" s="96"/>
      <c r="U1648" s="96"/>
      <c r="V1648" s="96"/>
      <c r="W1648" s="96"/>
      <c r="X1648" s="96"/>
      <c r="Y1648" s="96"/>
      <c r="Z1648" s="96"/>
    </row>
    <row r="1649" spans="1:26" ht="14.25" customHeight="1" thickBot="1" x14ac:dyDescent="0.3">
      <c r="A1649" s="145"/>
      <c r="B1649" s="146" t="s">
        <v>22</v>
      </c>
      <c r="C1649" s="148">
        <v>-1269.808</v>
      </c>
      <c r="D1649" s="148">
        <v>0.107</v>
      </c>
      <c r="E1649" s="148">
        <v>4.9000000000000002E-2</v>
      </c>
      <c r="F1649" s="121">
        <v>0</v>
      </c>
      <c r="G1649" s="121">
        <v>0</v>
      </c>
      <c r="H1649" s="121">
        <v>0</v>
      </c>
      <c r="I1649" s="146"/>
      <c r="J1649" s="146"/>
      <c r="K1649" s="146"/>
      <c r="L1649" s="146"/>
      <c r="M1649" s="146"/>
      <c r="N1649" s="146"/>
      <c r="O1649" s="146"/>
      <c r="P1649" s="146"/>
      <c r="Q1649" s="146"/>
      <c r="R1649" s="96"/>
      <c r="S1649" s="96"/>
      <c r="T1649" s="96"/>
      <c r="U1649" s="96"/>
      <c r="V1649" s="96"/>
      <c r="W1649" s="96"/>
      <c r="X1649" s="96"/>
      <c r="Y1649" s="96"/>
      <c r="Z1649" s="96"/>
    </row>
    <row r="1650" spans="1:26" ht="14.25" customHeight="1" thickBot="1" x14ac:dyDescent="0.3">
      <c r="A1650" s="145"/>
      <c r="B1650" s="146" t="s">
        <v>23</v>
      </c>
      <c r="C1650" s="148">
        <v>-1269.816</v>
      </c>
      <c r="D1650" s="148">
        <v>0.108</v>
      </c>
      <c r="E1650" s="148">
        <v>6.8000000000000005E-2</v>
      </c>
      <c r="F1650" s="121">
        <v>-4.8</v>
      </c>
      <c r="G1650" s="121">
        <v>-4.0999999999999996</v>
      </c>
      <c r="H1650" s="121">
        <v>7.2</v>
      </c>
      <c r="I1650" s="146"/>
      <c r="J1650" s="146"/>
      <c r="K1650" s="146"/>
      <c r="L1650" s="146"/>
      <c r="M1650" s="146"/>
      <c r="N1650" s="139" t="s">
        <v>267</v>
      </c>
      <c r="O1650" s="146"/>
      <c r="P1650" s="146"/>
      <c r="Q1650" s="146"/>
      <c r="R1650" s="96"/>
      <c r="S1650" s="96"/>
      <c r="T1650" s="96"/>
      <c r="U1650" s="96"/>
      <c r="V1650" s="96"/>
      <c r="W1650" s="96"/>
      <c r="X1650" s="96"/>
      <c r="Y1650" s="96"/>
      <c r="Z1650" s="96"/>
    </row>
    <row r="1651" spans="1:26" ht="14.25" customHeight="1" thickBot="1" x14ac:dyDescent="0.3">
      <c r="A1651" s="145"/>
      <c r="B1651" s="146" t="s">
        <v>25</v>
      </c>
      <c r="C1651" s="148">
        <v>-1269.7929999999999</v>
      </c>
      <c r="D1651" s="148">
        <v>0.108</v>
      </c>
      <c r="E1651" s="148">
        <v>7.1999999999999995E-2</v>
      </c>
      <c r="F1651" s="121">
        <v>9.1</v>
      </c>
      <c r="G1651" s="121">
        <v>9.6999999999999993</v>
      </c>
      <c r="H1651" s="121">
        <v>23.4</v>
      </c>
      <c r="I1651" s="146"/>
      <c r="J1651" s="146"/>
      <c r="K1651" s="146"/>
      <c r="L1651" s="146"/>
      <c r="M1651" s="146"/>
      <c r="N1651" s="146" t="s">
        <v>106</v>
      </c>
      <c r="O1651" s="146"/>
      <c r="P1651" s="146"/>
      <c r="Q1651" s="146"/>
      <c r="R1651" s="96"/>
      <c r="S1651" s="96"/>
      <c r="T1651" s="96"/>
      <c r="U1651" s="96"/>
      <c r="V1651" s="96"/>
      <c r="W1651" s="96"/>
      <c r="X1651" s="96"/>
      <c r="Y1651" s="96"/>
      <c r="Z1651" s="96"/>
    </row>
    <row r="1652" spans="1:26" ht="14.25" customHeight="1" thickBot="1" x14ac:dyDescent="0.3">
      <c r="A1652" s="145"/>
      <c r="B1652" s="146" t="s">
        <v>27</v>
      </c>
      <c r="C1652" s="148">
        <v>-1269.8409999999999</v>
      </c>
      <c r="D1652" s="148">
        <v>0.111</v>
      </c>
      <c r="E1652" s="148">
        <v>7.3999999999999996E-2</v>
      </c>
      <c r="F1652" s="121">
        <v>-21.1</v>
      </c>
      <c r="G1652" s="121">
        <v>-19.100000000000001</v>
      </c>
      <c r="H1652" s="121">
        <v>-5.5</v>
      </c>
      <c r="I1652" s="146"/>
      <c r="J1652" s="146"/>
      <c r="K1652" s="146"/>
      <c r="L1652" s="146"/>
      <c r="M1652" s="146"/>
      <c r="N1652" s="139" t="s">
        <v>107</v>
      </c>
      <c r="O1652" s="146"/>
      <c r="P1652" s="146"/>
      <c r="Q1652" s="146"/>
      <c r="R1652" s="96"/>
      <c r="S1652" s="96"/>
      <c r="T1652" s="96"/>
      <c r="U1652" s="96"/>
      <c r="V1652" s="96"/>
      <c r="W1652" s="96"/>
      <c r="X1652" s="96"/>
      <c r="Y1652" s="96"/>
      <c r="Z1652" s="96"/>
    </row>
    <row r="1653" spans="1:26" ht="14.25" customHeight="1" thickBot="1" x14ac:dyDescent="0.3">
      <c r="A1653" s="145"/>
      <c r="B1653" s="146" t="s">
        <v>29</v>
      </c>
      <c r="C1653" s="148">
        <v>-1269.7929999999999</v>
      </c>
      <c r="D1653" s="148">
        <v>0.108</v>
      </c>
      <c r="E1653" s="148">
        <v>7.0000000000000007E-2</v>
      </c>
      <c r="F1653" s="121">
        <v>9.1999999999999993</v>
      </c>
      <c r="G1653" s="121">
        <v>9.3000000000000007</v>
      </c>
      <c r="H1653" s="121">
        <v>22.5</v>
      </c>
      <c r="I1653" s="146"/>
      <c r="J1653" s="146"/>
      <c r="K1653" s="146"/>
      <c r="L1653" s="146"/>
      <c r="M1653" s="146"/>
      <c r="N1653" s="146" t="s">
        <v>108</v>
      </c>
      <c r="O1653" s="146"/>
      <c r="P1653" s="146"/>
      <c r="Q1653" s="146"/>
      <c r="R1653" s="96"/>
      <c r="S1653" s="96"/>
      <c r="T1653" s="96"/>
      <c r="U1653" s="96"/>
      <c r="V1653" s="96"/>
      <c r="W1653" s="96"/>
      <c r="X1653" s="96"/>
      <c r="Y1653" s="96"/>
      <c r="Z1653" s="96"/>
    </row>
    <row r="1654" spans="1:26" ht="14.25" customHeight="1" thickBot="1" x14ac:dyDescent="0.3">
      <c r="A1654" s="145"/>
      <c r="B1654" s="146" t="s">
        <v>31</v>
      </c>
      <c r="C1654" s="148">
        <v>-1269.9079999999999</v>
      </c>
      <c r="D1654" s="148">
        <v>0.109</v>
      </c>
      <c r="E1654" s="148">
        <v>6.9000000000000006E-2</v>
      </c>
      <c r="F1654" s="121">
        <v>-63</v>
      </c>
      <c r="G1654" s="121">
        <v>-62.1</v>
      </c>
      <c r="H1654" s="121">
        <v>-50.7</v>
      </c>
      <c r="I1654" s="146"/>
      <c r="J1654" s="146"/>
      <c r="K1654" s="146"/>
      <c r="L1654" s="146"/>
      <c r="M1654" s="146"/>
      <c r="N1654" s="139" t="s">
        <v>270</v>
      </c>
      <c r="O1654" s="146"/>
      <c r="P1654" s="146"/>
      <c r="Q1654" s="146"/>
      <c r="R1654" s="96"/>
      <c r="S1654" s="96"/>
      <c r="T1654" s="96"/>
      <c r="U1654" s="96"/>
      <c r="V1654" s="96"/>
      <c r="W1654" s="96"/>
      <c r="X1654" s="96"/>
      <c r="Y1654" s="96"/>
      <c r="Z1654" s="96"/>
    </row>
    <row r="1655" spans="1:26" ht="14.25" customHeight="1" thickBot="1" x14ac:dyDescent="0.3">
      <c r="A1655" s="145"/>
      <c r="B1655" s="146" t="s">
        <v>33</v>
      </c>
      <c r="C1655" s="148">
        <v>-1269.903</v>
      </c>
      <c r="D1655" s="148">
        <v>0.108</v>
      </c>
      <c r="E1655" s="148">
        <v>0.05</v>
      </c>
      <c r="F1655" s="121">
        <v>-60</v>
      </c>
      <c r="G1655" s="121">
        <v>-59.4</v>
      </c>
      <c r="H1655" s="121">
        <v>-59.3</v>
      </c>
      <c r="I1655" s="146"/>
      <c r="J1655" s="146"/>
      <c r="K1655" s="146"/>
      <c r="L1655" s="146"/>
      <c r="M1655" s="146"/>
      <c r="N1655" s="146"/>
      <c r="O1655" s="146"/>
      <c r="P1655" s="146"/>
      <c r="Q1655" s="146"/>
      <c r="R1655" s="96"/>
      <c r="S1655" s="96"/>
      <c r="T1655" s="96"/>
      <c r="U1655" s="96"/>
      <c r="V1655" s="96"/>
      <c r="W1655" s="96"/>
      <c r="X1655" s="96"/>
      <c r="Y1655" s="96"/>
      <c r="Z1655" s="96"/>
    </row>
    <row r="1656" spans="1:26" ht="14.25" customHeight="1" thickBot="1" x14ac:dyDescent="0.3">
      <c r="A1656" s="96"/>
      <c r="B1656" s="96"/>
      <c r="C1656" s="96"/>
      <c r="D1656" s="96"/>
      <c r="E1656" s="96"/>
      <c r="F1656" s="96"/>
      <c r="G1656" s="96"/>
      <c r="H1656" s="96"/>
      <c r="I1656" s="96"/>
      <c r="J1656" s="96"/>
      <c r="K1656" s="96"/>
      <c r="L1656" s="96"/>
      <c r="M1656" s="96"/>
      <c r="N1656" s="96"/>
      <c r="O1656" s="96"/>
      <c r="P1656" s="96"/>
      <c r="Q1656" s="96"/>
      <c r="R1656" s="96"/>
      <c r="S1656" s="96"/>
      <c r="T1656" s="96"/>
      <c r="U1656" s="96"/>
      <c r="V1656" s="96"/>
      <c r="W1656" s="96"/>
      <c r="X1656" s="96"/>
      <c r="Y1656" s="96"/>
      <c r="Z1656" s="96"/>
    </row>
    <row r="1657" spans="1:26" ht="14.25" customHeight="1" thickBot="1" x14ac:dyDescent="0.3">
      <c r="A1657" s="145" t="s">
        <v>0</v>
      </c>
      <c r="B1657" s="146" t="s">
        <v>1</v>
      </c>
      <c r="C1657" s="146" t="s">
        <v>2</v>
      </c>
      <c r="D1657" s="146" t="s">
        <v>3</v>
      </c>
      <c r="E1657" s="146" t="s">
        <v>4</v>
      </c>
      <c r="F1657" s="128" t="s">
        <v>576</v>
      </c>
      <c r="G1657" s="128" t="s">
        <v>577</v>
      </c>
      <c r="H1657" s="128" t="s">
        <v>578</v>
      </c>
      <c r="I1657" s="146" t="s">
        <v>8</v>
      </c>
      <c r="J1657" s="145" t="s">
        <v>9</v>
      </c>
      <c r="K1657" s="145" t="s">
        <v>10</v>
      </c>
      <c r="L1657" s="145" t="s">
        <v>11</v>
      </c>
      <c r="M1657" s="146" t="s">
        <v>12</v>
      </c>
      <c r="N1657" s="146" t="s">
        <v>13</v>
      </c>
      <c r="O1657" s="146" t="s">
        <v>14</v>
      </c>
      <c r="P1657" s="149" t="s">
        <v>847</v>
      </c>
      <c r="Q1657" s="146"/>
      <c r="R1657" s="146"/>
      <c r="S1657" s="146"/>
      <c r="T1657" s="96"/>
      <c r="U1657" s="96"/>
      <c r="V1657" s="96"/>
      <c r="W1657" s="96"/>
      <c r="X1657" s="96"/>
      <c r="Y1657" s="96"/>
      <c r="Z1657" s="96"/>
    </row>
    <row r="1658" spans="1:26" ht="14.25" customHeight="1" thickBot="1" x14ac:dyDescent="0.3">
      <c r="A1658" s="147">
        <v>101</v>
      </c>
      <c r="B1658" s="146" t="s">
        <v>15</v>
      </c>
      <c r="C1658" s="148">
        <v>-736.61500000000001</v>
      </c>
      <c r="D1658" s="148">
        <v>0.107</v>
      </c>
      <c r="E1658" s="148">
        <v>7.0000000000000007E-2</v>
      </c>
      <c r="F1658" s="146"/>
      <c r="G1658" s="146"/>
      <c r="H1658" s="146"/>
      <c r="I1658" s="146" t="s">
        <v>16</v>
      </c>
      <c r="J1658" s="145" t="s">
        <v>591</v>
      </c>
      <c r="K1658" s="145" t="s">
        <v>17</v>
      </c>
      <c r="L1658" s="145" t="s">
        <v>848</v>
      </c>
      <c r="M1658" s="111" t="s">
        <v>17</v>
      </c>
      <c r="N1658" s="146" t="s">
        <v>221</v>
      </c>
      <c r="O1658" s="146" t="s">
        <v>849</v>
      </c>
      <c r="P1658" s="146" t="s">
        <v>850</v>
      </c>
      <c r="Q1658" s="148">
        <v>9.4</v>
      </c>
      <c r="R1658" s="146"/>
      <c r="S1658" s="146"/>
      <c r="T1658" s="96"/>
      <c r="U1658" s="96"/>
      <c r="V1658" s="96"/>
      <c r="W1658" s="96"/>
      <c r="X1658" s="96"/>
      <c r="Y1658" s="96"/>
      <c r="Z1658" s="96"/>
    </row>
    <row r="1659" spans="1:26" ht="14.25" customHeight="1" thickBot="1" x14ac:dyDescent="0.3">
      <c r="A1659" s="145"/>
      <c r="B1659" s="146" t="s">
        <v>16</v>
      </c>
      <c r="C1659" s="148">
        <v>-548.57100000000003</v>
      </c>
      <c r="D1659" s="148">
        <v>7.0000000000000001E-3</v>
      </c>
      <c r="E1659" s="148">
        <v>-1.7999999999999999E-2</v>
      </c>
      <c r="F1659" s="146"/>
      <c r="G1659" s="146"/>
      <c r="H1659" s="146"/>
      <c r="I1659" s="146"/>
      <c r="J1659" s="146"/>
      <c r="K1659" s="146"/>
      <c r="L1659" s="146"/>
      <c r="M1659" s="146"/>
      <c r="N1659" s="145" t="s">
        <v>652</v>
      </c>
      <c r="O1659" s="145" t="s">
        <v>653</v>
      </c>
      <c r="P1659" s="146" t="s">
        <v>851</v>
      </c>
      <c r="Q1659" s="148">
        <v>5.2</v>
      </c>
      <c r="R1659" s="146"/>
      <c r="S1659" s="146"/>
      <c r="T1659" s="96"/>
      <c r="U1659" s="96"/>
      <c r="V1659" s="96"/>
      <c r="W1659" s="96"/>
      <c r="X1659" s="96"/>
      <c r="Y1659" s="96"/>
      <c r="Z1659" s="96"/>
    </row>
    <row r="1660" spans="1:26" ht="14.25" customHeight="1" thickBot="1" x14ac:dyDescent="0.3">
      <c r="A1660" s="145"/>
      <c r="B1660" s="146" t="s">
        <v>21</v>
      </c>
      <c r="C1660" s="148">
        <v>-736.70799999999997</v>
      </c>
      <c r="D1660" s="148">
        <v>0.108</v>
      </c>
      <c r="E1660" s="148">
        <v>7.0999999999999994E-2</v>
      </c>
      <c r="F1660" s="146"/>
      <c r="G1660" s="146"/>
      <c r="H1660" s="146"/>
      <c r="I1660" s="146"/>
      <c r="J1660" s="146"/>
      <c r="K1660" s="146"/>
      <c r="L1660" s="146"/>
      <c r="M1660" s="146"/>
      <c r="N1660" s="149" t="s">
        <v>224</v>
      </c>
      <c r="O1660" s="146"/>
      <c r="P1660" s="146" t="s">
        <v>852</v>
      </c>
      <c r="Q1660" s="148">
        <v>7.1</v>
      </c>
      <c r="R1660" s="146"/>
      <c r="S1660" s="146"/>
      <c r="T1660" s="96"/>
      <c r="U1660" s="96"/>
      <c r="V1660" s="96"/>
      <c r="W1660" s="96"/>
      <c r="X1660" s="96"/>
      <c r="Y1660" s="96"/>
      <c r="Z1660" s="96"/>
    </row>
    <row r="1661" spans="1:26" ht="14.25" customHeight="1" thickBot="1" x14ac:dyDescent="0.3">
      <c r="A1661" s="145"/>
      <c r="B1661" s="146" t="s">
        <v>22</v>
      </c>
      <c r="C1661" s="148">
        <v>-1285.1859999999999</v>
      </c>
      <c r="D1661" s="148">
        <v>0.114</v>
      </c>
      <c r="E1661" s="148">
        <v>5.1999999999999998E-2</v>
      </c>
      <c r="F1661" s="121">
        <v>0</v>
      </c>
      <c r="G1661" s="121">
        <v>0</v>
      </c>
      <c r="H1661" s="121">
        <v>0</v>
      </c>
      <c r="I1661" s="146"/>
      <c r="J1661" s="146"/>
      <c r="K1661" s="146"/>
      <c r="L1661" s="146"/>
      <c r="M1661" s="146"/>
      <c r="N1661" s="146"/>
      <c r="O1661" s="146"/>
      <c r="P1661" s="146" t="s">
        <v>853</v>
      </c>
      <c r="Q1661" s="148">
        <v>0.59219999999999995</v>
      </c>
      <c r="R1661" s="146"/>
      <c r="S1661" s="146"/>
      <c r="T1661" s="96"/>
      <c r="U1661" s="96"/>
      <c r="V1661" s="96"/>
      <c r="W1661" s="96"/>
      <c r="X1661" s="96"/>
      <c r="Y1661" s="96"/>
      <c r="Z1661" s="96"/>
    </row>
    <row r="1662" spans="1:26" ht="14.25" customHeight="1" thickBot="1" x14ac:dyDescent="0.3">
      <c r="A1662" s="145"/>
      <c r="B1662" s="146" t="s">
        <v>23</v>
      </c>
      <c r="C1662" s="148">
        <v>-1285.1969999999999</v>
      </c>
      <c r="D1662" s="148">
        <v>0.115</v>
      </c>
      <c r="E1662" s="148">
        <v>7.1999999999999995E-2</v>
      </c>
      <c r="F1662" s="121">
        <v>-7.2</v>
      </c>
      <c r="G1662" s="121">
        <v>-6.3</v>
      </c>
      <c r="H1662" s="121">
        <v>5.2</v>
      </c>
      <c r="I1662" s="146"/>
      <c r="J1662" s="146"/>
      <c r="K1662" s="146"/>
      <c r="L1662" s="146"/>
      <c r="M1662" s="146"/>
      <c r="N1662" s="149" t="s">
        <v>323</v>
      </c>
      <c r="O1662" s="146"/>
      <c r="P1662" s="146" t="s">
        <v>854</v>
      </c>
      <c r="Q1662" s="148">
        <v>24.3</v>
      </c>
      <c r="R1662" s="146"/>
      <c r="S1662" s="146"/>
      <c r="T1662" s="96"/>
      <c r="U1662" s="96"/>
      <c r="V1662" s="96"/>
      <c r="W1662" s="96"/>
      <c r="X1662" s="96"/>
      <c r="Y1662" s="96"/>
      <c r="Z1662" s="96"/>
    </row>
    <row r="1663" spans="1:26" ht="14.25" customHeight="1" thickBot="1" x14ac:dyDescent="0.3">
      <c r="A1663" s="145"/>
      <c r="B1663" s="146" t="s">
        <v>25</v>
      </c>
      <c r="C1663" s="148">
        <v>-1285.184</v>
      </c>
      <c r="D1663" s="148">
        <v>0.115</v>
      </c>
      <c r="E1663" s="148">
        <v>7.2999999999999995E-2</v>
      </c>
      <c r="F1663" s="121">
        <v>1.2</v>
      </c>
      <c r="G1663" s="121">
        <v>2</v>
      </c>
      <c r="H1663" s="121">
        <v>14.6</v>
      </c>
      <c r="I1663" s="146"/>
      <c r="J1663" s="146"/>
      <c r="K1663" s="146"/>
      <c r="L1663" s="146"/>
      <c r="M1663" s="146"/>
      <c r="N1663" s="149" t="s">
        <v>324</v>
      </c>
      <c r="O1663" s="146"/>
      <c r="P1663" s="146" t="s">
        <v>855</v>
      </c>
      <c r="Q1663" s="148">
        <v>23.1</v>
      </c>
      <c r="R1663" s="146"/>
      <c r="S1663" s="146"/>
      <c r="T1663" s="96"/>
      <c r="U1663" s="96"/>
      <c r="V1663" s="96"/>
      <c r="W1663" s="96"/>
      <c r="X1663" s="96"/>
      <c r="Y1663" s="96"/>
      <c r="Z1663" s="96"/>
    </row>
    <row r="1664" spans="1:26" ht="14.25" customHeight="1" thickBot="1" x14ac:dyDescent="0.3">
      <c r="A1664" s="145"/>
      <c r="B1664" s="146" t="s">
        <v>27</v>
      </c>
      <c r="C1664" s="148">
        <v>-1285.2239999999999</v>
      </c>
      <c r="D1664" s="148">
        <v>0.11700000000000001</v>
      </c>
      <c r="E1664" s="148">
        <v>7.6999999999999999E-2</v>
      </c>
      <c r="F1664" s="121">
        <v>-24.3</v>
      </c>
      <c r="G1664" s="121">
        <v>-21.9</v>
      </c>
      <c r="H1664" s="121">
        <v>-8.5</v>
      </c>
      <c r="I1664" s="146"/>
      <c r="J1664" s="146"/>
      <c r="K1664" s="146"/>
      <c r="L1664" s="146"/>
      <c r="M1664" s="146"/>
      <c r="N1664" s="149" t="s">
        <v>226</v>
      </c>
      <c r="O1664" s="146"/>
      <c r="P1664" s="150" t="s">
        <v>856</v>
      </c>
      <c r="Q1664" s="151">
        <v>8.8000000000000007</v>
      </c>
      <c r="R1664" s="146"/>
      <c r="S1664" s="146"/>
      <c r="T1664" s="96"/>
      <c r="U1664" s="96"/>
      <c r="V1664" s="96"/>
      <c r="W1664" s="96"/>
      <c r="X1664" s="96"/>
      <c r="Y1664" s="96"/>
      <c r="Z1664" s="96"/>
    </row>
    <row r="1665" spans="1:26" ht="14.25" customHeight="1" thickBot="1" x14ac:dyDescent="0.3">
      <c r="A1665" s="145"/>
      <c r="B1665" s="146" t="s">
        <v>29</v>
      </c>
      <c r="C1665" s="148">
        <v>-1285.181</v>
      </c>
      <c r="D1665" s="148">
        <v>0.114</v>
      </c>
      <c r="E1665" s="148">
        <v>7.2999999999999995E-2</v>
      </c>
      <c r="F1665" s="121">
        <v>2.7</v>
      </c>
      <c r="G1665" s="121">
        <v>3</v>
      </c>
      <c r="H1665" s="121">
        <v>15.8</v>
      </c>
      <c r="I1665" s="146"/>
      <c r="J1665" s="146"/>
      <c r="K1665" s="146"/>
      <c r="L1665" s="146"/>
      <c r="M1665" s="146"/>
      <c r="N1665" s="149" t="s">
        <v>325</v>
      </c>
      <c r="O1665" s="146"/>
      <c r="P1665" s="146"/>
      <c r="Q1665" s="146"/>
      <c r="R1665" s="146"/>
      <c r="S1665" s="146"/>
      <c r="T1665" s="96"/>
      <c r="U1665" s="96"/>
      <c r="V1665" s="96"/>
      <c r="W1665" s="96"/>
      <c r="X1665" s="96"/>
      <c r="Y1665" s="96"/>
      <c r="Z1665" s="96"/>
    </row>
    <row r="1666" spans="1:26" ht="14.25" customHeight="1" thickBot="1" x14ac:dyDescent="0.3">
      <c r="A1666" s="145"/>
      <c r="B1666" s="146" t="s">
        <v>31</v>
      </c>
      <c r="C1666" s="148">
        <v>-1285.287</v>
      </c>
      <c r="D1666" s="148">
        <v>0.115</v>
      </c>
      <c r="E1666" s="148">
        <v>7.1999999999999995E-2</v>
      </c>
      <c r="F1666" s="121">
        <v>-63.3</v>
      </c>
      <c r="G1666" s="121">
        <v>-62.3</v>
      </c>
      <c r="H1666" s="121">
        <v>-51</v>
      </c>
      <c r="I1666" s="146"/>
      <c r="J1666" s="146"/>
      <c r="K1666" s="146"/>
      <c r="L1666" s="146"/>
      <c r="M1666" s="146"/>
      <c r="N1666" s="149" t="s">
        <v>326</v>
      </c>
      <c r="O1666" s="146"/>
      <c r="P1666" s="146"/>
      <c r="Q1666" s="146"/>
      <c r="R1666" s="146"/>
      <c r="S1666" s="146"/>
      <c r="T1666" s="96"/>
      <c r="U1666" s="96"/>
      <c r="V1666" s="96"/>
      <c r="W1666" s="96"/>
      <c r="X1666" s="96"/>
      <c r="Y1666" s="96"/>
      <c r="Z1666" s="96"/>
    </row>
    <row r="1667" spans="1:26" ht="14.25" customHeight="1" thickBot="1" x14ac:dyDescent="0.3">
      <c r="A1667" s="145"/>
      <c r="B1667" s="146" t="s">
        <v>33</v>
      </c>
      <c r="C1667" s="148">
        <v>-1285.28</v>
      </c>
      <c r="D1667" s="148">
        <v>0.114</v>
      </c>
      <c r="E1667" s="148">
        <v>5.2999999999999999E-2</v>
      </c>
      <c r="F1667" s="121">
        <v>-58.8</v>
      </c>
      <c r="G1667" s="121">
        <v>-58.3</v>
      </c>
      <c r="H1667" s="121">
        <v>-58.1</v>
      </c>
      <c r="I1667" s="146"/>
      <c r="J1667" s="146"/>
      <c r="K1667" s="146"/>
      <c r="L1667" s="146"/>
      <c r="M1667" s="146"/>
      <c r="N1667" s="146"/>
      <c r="O1667" s="146"/>
      <c r="P1667" s="146"/>
      <c r="Q1667" s="146"/>
      <c r="R1667" s="146"/>
      <c r="S1667" s="146"/>
      <c r="T1667" s="96"/>
      <c r="U1667" s="96"/>
      <c r="V1667" s="96"/>
      <c r="W1667" s="96"/>
      <c r="X1667" s="96"/>
      <c r="Y1667" s="96"/>
      <c r="Z1667" s="96"/>
    </row>
    <row r="1668" spans="1:26" ht="14.25" customHeight="1" thickBot="1" x14ac:dyDescent="0.3">
      <c r="A1668" s="146"/>
      <c r="B1668" s="146"/>
      <c r="C1668" s="146"/>
      <c r="D1668" s="146"/>
      <c r="E1668" s="146"/>
      <c r="F1668" s="146"/>
      <c r="G1668" s="146"/>
      <c r="H1668" s="146"/>
      <c r="I1668" s="146"/>
      <c r="J1668" s="146"/>
      <c r="K1668" s="146"/>
      <c r="L1668" s="146"/>
      <c r="M1668" s="146"/>
      <c r="N1668" s="146"/>
      <c r="O1668" s="146"/>
      <c r="P1668" s="146"/>
      <c r="Q1668" s="146"/>
      <c r="R1668" s="146"/>
      <c r="S1668" s="146"/>
      <c r="T1668" s="96"/>
      <c r="U1668" s="96"/>
      <c r="V1668" s="96"/>
      <c r="W1668" s="96"/>
      <c r="X1668" s="96"/>
      <c r="Y1668" s="96"/>
      <c r="Z1668" s="96"/>
    </row>
    <row r="1669" spans="1:26" ht="14.25" customHeight="1" thickBot="1" x14ac:dyDescent="0.3">
      <c r="A1669" s="145" t="s">
        <v>0</v>
      </c>
      <c r="B1669" s="146" t="s">
        <v>1</v>
      </c>
      <c r="C1669" s="146" t="s">
        <v>2</v>
      </c>
      <c r="D1669" s="146" t="s">
        <v>3</v>
      </c>
      <c r="E1669" s="146" t="s">
        <v>4</v>
      </c>
      <c r="F1669" s="128" t="s">
        <v>576</v>
      </c>
      <c r="G1669" s="128" t="s">
        <v>577</v>
      </c>
      <c r="H1669" s="128" t="s">
        <v>578</v>
      </c>
      <c r="I1669" s="146" t="s">
        <v>8</v>
      </c>
      <c r="J1669" s="145" t="s">
        <v>9</v>
      </c>
      <c r="K1669" s="145" t="s">
        <v>10</v>
      </c>
      <c r="L1669" s="145" t="s">
        <v>11</v>
      </c>
      <c r="M1669" s="146" t="s">
        <v>12</v>
      </c>
      <c r="N1669" s="146" t="s">
        <v>13</v>
      </c>
      <c r="O1669" s="146" t="s">
        <v>14</v>
      </c>
      <c r="P1669" s="149" t="s">
        <v>847</v>
      </c>
      <c r="Q1669" s="146"/>
      <c r="R1669" s="146"/>
      <c r="S1669" s="146"/>
      <c r="T1669" s="96"/>
      <c r="U1669" s="96"/>
      <c r="V1669" s="96"/>
      <c r="W1669" s="96"/>
      <c r="X1669" s="96"/>
      <c r="Y1669" s="96"/>
      <c r="Z1669" s="96"/>
    </row>
    <row r="1670" spans="1:26" ht="14.25" customHeight="1" thickBot="1" x14ac:dyDescent="0.3">
      <c r="A1670" s="147">
        <v>101</v>
      </c>
      <c r="B1670" s="146" t="s">
        <v>15</v>
      </c>
      <c r="C1670" s="148">
        <v>-735.95600000000002</v>
      </c>
      <c r="D1670" s="148">
        <v>0.107</v>
      </c>
      <c r="E1670" s="148">
        <v>7.0000000000000007E-2</v>
      </c>
      <c r="F1670" s="146"/>
      <c r="G1670" s="146"/>
      <c r="H1670" s="146"/>
      <c r="I1670" s="146" t="s">
        <v>16</v>
      </c>
      <c r="J1670" s="145" t="s">
        <v>619</v>
      </c>
      <c r="K1670" s="145" t="s">
        <v>17</v>
      </c>
      <c r="L1670" s="145" t="s">
        <v>848</v>
      </c>
      <c r="M1670" s="146" t="s">
        <v>17</v>
      </c>
      <c r="N1670" s="146" t="s">
        <v>857</v>
      </c>
      <c r="O1670" s="146" t="s">
        <v>858</v>
      </c>
      <c r="P1670" s="146" t="s">
        <v>850</v>
      </c>
      <c r="Q1670" s="148">
        <v>15</v>
      </c>
      <c r="R1670" s="146"/>
      <c r="S1670" s="146"/>
      <c r="T1670" s="96"/>
      <c r="U1670" s="96"/>
      <c r="V1670" s="96"/>
      <c r="W1670" s="96"/>
      <c r="X1670" s="96"/>
      <c r="Y1670" s="96"/>
      <c r="Z1670" s="96"/>
    </row>
    <row r="1671" spans="1:26" ht="14.25" customHeight="1" thickBot="1" x14ac:dyDescent="0.3">
      <c r="A1671" s="145"/>
      <c r="B1671" s="146" t="s">
        <v>16</v>
      </c>
      <c r="C1671" s="148">
        <v>-548.08500000000004</v>
      </c>
      <c r="D1671" s="148">
        <v>7.0000000000000001E-3</v>
      </c>
      <c r="E1671" s="148">
        <v>-1.7999999999999999E-2</v>
      </c>
      <c r="F1671" s="146"/>
      <c r="G1671" s="146"/>
      <c r="H1671" s="146"/>
      <c r="I1671" s="146"/>
      <c r="J1671" s="146"/>
      <c r="K1671" s="146"/>
      <c r="L1671" s="146"/>
      <c r="M1671" s="146"/>
      <c r="N1671" s="145" t="s">
        <v>659</v>
      </c>
      <c r="O1671" s="145" t="s">
        <v>653</v>
      </c>
      <c r="P1671" s="146" t="s">
        <v>851</v>
      </c>
      <c r="Q1671" s="148">
        <v>5.8</v>
      </c>
      <c r="R1671" s="146"/>
      <c r="S1671" s="146"/>
      <c r="T1671" s="96"/>
      <c r="U1671" s="96"/>
      <c r="V1671" s="96"/>
      <c r="W1671" s="96"/>
      <c r="X1671" s="96"/>
      <c r="Y1671" s="96"/>
      <c r="Z1671" s="96"/>
    </row>
    <row r="1672" spans="1:26" ht="14.25" customHeight="1" thickBot="1" x14ac:dyDescent="0.3">
      <c r="A1672" s="145"/>
      <c r="B1672" s="146" t="s">
        <v>21</v>
      </c>
      <c r="C1672" s="148">
        <v>-736.05399999999997</v>
      </c>
      <c r="D1672" s="148">
        <v>0.108</v>
      </c>
      <c r="E1672" s="148">
        <v>7.0999999999999994E-2</v>
      </c>
      <c r="F1672" s="146"/>
      <c r="G1672" s="146"/>
      <c r="H1672" s="146"/>
      <c r="I1672" s="146"/>
      <c r="J1672" s="146"/>
      <c r="K1672" s="146"/>
      <c r="L1672" s="146"/>
      <c r="M1672" s="146"/>
      <c r="N1672" s="146" t="s">
        <v>834</v>
      </c>
      <c r="O1672" s="146"/>
      <c r="P1672" s="146" t="s">
        <v>852</v>
      </c>
      <c r="Q1672" s="148">
        <v>7.7</v>
      </c>
      <c r="R1672" s="146"/>
      <c r="S1672" s="146"/>
      <c r="T1672" s="96"/>
      <c r="U1672" s="96"/>
      <c r="V1672" s="96"/>
      <c r="W1672" s="96"/>
      <c r="X1672" s="96"/>
      <c r="Y1672" s="96"/>
      <c r="Z1672" s="96"/>
    </row>
    <row r="1673" spans="1:26" ht="14.25" customHeight="1" thickBot="1" x14ac:dyDescent="0.3">
      <c r="A1673" s="145"/>
      <c r="B1673" s="146" t="s">
        <v>22</v>
      </c>
      <c r="C1673" s="148">
        <v>-1284.0409999999999</v>
      </c>
      <c r="D1673" s="148">
        <v>0.114</v>
      </c>
      <c r="E1673" s="148">
        <v>5.1999999999999998E-2</v>
      </c>
      <c r="F1673" s="121">
        <v>0</v>
      </c>
      <c r="G1673" s="121">
        <v>0</v>
      </c>
      <c r="H1673" s="121">
        <v>0</v>
      </c>
      <c r="I1673" s="146"/>
      <c r="J1673" s="146"/>
      <c r="K1673" s="146"/>
      <c r="L1673" s="146"/>
      <c r="M1673" s="146"/>
      <c r="N1673" s="146"/>
      <c r="O1673" s="146"/>
      <c r="P1673" s="146" t="s">
        <v>853</v>
      </c>
      <c r="Q1673" s="148">
        <v>0.59219999999999995</v>
      </c>
      <c r="R1673" s="146"/>
      <c r="S1673" s="146"/>
      <c r="T1673" s="96"/>
      <c r="U1673" s="96"/>
      <c r="V1673" s="96"/>
      <c r="W1673" s="96"/>
      <c r="X1673" s="96"/>
      <c r="Y1673" s="96"/>
      <c r="Z1673" s="96"/>
    </row>
    <row r="1674" spans="1:26" ht="14.25" customHeight="1" thickBot="1" x14ac:dyDescent="0.3">
      <c r="A1674" s="145"/>
      <c r="B1674" s="146" t="s">
        <v>23</v>
      </c>
      <c r="C1674" s="148">
        <v>-1284.0519999999999</v>
      </c>
      <c r="D1674" s="148">
        <v>0.115</v>
      </c>
      <c r="E1674" s="148">
        <v>7.1999999999999995E-2</v>
      </c>
      <c r="F1674" s="121">
        <v>-6.6</v>
      </c>
      <c r="G1674" s="121">
        <v>-5.7</v>
      </c>
      <c r="H1674" s="121">
        <v>5.8</v>
      </c>
      <c r="I1674" s="146"/>
      <c r="J1674" s="146"/>
      <c r="K1674" s="146"/>
      <c r="L1674" s="146"/>
      <c r="M1674" s="146"/>
      <c r="N1674" s="146" t="s">
        <v>267</v>
      </c>
      <c r="O1674" s="146"/>
      <c r="P1674" s="146" t="s">
        <v>854</v>
      </c>
      <c r="Q1674" s="148">
        <v>30.9</v>
      </c>
      <c r="R1674" s="146"/>
      <c r="S1674" s="146"/>
      <c r="T1674" s="96"/>
      <c r="U1674" s="96"/>
      <c r="V1674" s="96"/>
      <c r="W1674" s="96"/>
      <c r="X1674" s="96"/>
      <c r="Y1674" s="96"/>
      <c r="Z1674" s="96"/>
    </row>
    <row r="1675" spans="1:26" ht="14.25" customHeight="1" thickBot="1" x14ac:dyDescent="0.3">
      <c r="A1675" s="145"/>
      <c r="B1675" s="146" t="s">
        <v>25</v>
      </c>
      <c r="C1675" s="148">
        <v>-1284.03</v>
      </c>
      <c r="D1675" s="148">
        <v>0.115</v>
      </c>
      <c r="E1675" s="148">
        <v>7.2999999999999995E-2</v>
      </c>
      <c r="F1675" s="121">
        <v>7.4</v>
      </c>
      <c r="G1675" s="121">
        <v>8.1999999999999993</v>
      </c>
      <c r="H1675" s="121">
        <v>20.9</v>
      </c>
      <c r="I1675" s="146"/>
      <c r="J1675" s="146"/>
      <c r="K1675" s="146"/>
      <c r="L1675" s="146"/>
      <c r="M1675" s="146"/>
      <c r="N1675" s="146" t="s">
        <v>106</v>
      </c>
      <c r="O1675" s="146"/>
      <c r="P1675" s="146" t="s">
        <v>855</v>
      </c>
      <c r="Q1675" s="148">
        <v>30.2</v>
      </c>
      <c r="R1675" s="146"/>
      <c r="S1675" s="146"/>
      <c r="T1675" s="96"/>
      <c r="U1675" s="96"/>
      <c r="V1675" s="96"/>
      <c r="W1675" s="96"/>
      <c r="X1675" s="96"/>
      <c r="Y1675" s="96"/>
      <c r="Z1675" s="96"/>
    </row>
    <row r="1676" spans="1:26" ht="14.25" customHeight="1" thickBot="1" x14ac:dyDescent="0.3">
      <c r="A1676" s="145"/>
      <c r="B1676" s="146" t="s">
        <v>27</v>
      </c>
      <c r="C1676" s="148">
        <v>-1284.0809999999999</v>
      </c>
      <c r="D1676" s="148">
        <v>0.11700000000000001</v>
      </c>
      <c r="E1676" s="148">
        <v>7.6999999999999999E-2</v>
      </c>
      <c r="F1676" s="121">
        <v>-25.1</v>
      </c>
      <c r="G1676" s="121">
        <v>-22.8</v>
      </c>
      <c r="H1676" s="121">
        <v>-9.3000000000000007</v>
      </c>
      <c r="I1676" s="146"/>
      <c r="J1676" s="146"/>
      <c r="K1676" s="146"/>
      <c r="L1676" s="146"/>
      <c r="M1676" s="146"/>
      <c r="N1676" s="146" t="s">
        <v>107</v>
      </c>
      <c r="O1676" s="146"/>
      <c r="P1676" s="150" t="s">
        <v>856</v>
      </c>
      <c r="Q1676" s="151">
        <v>14.1</v>
      </c>
      <c r="R1676" s="146"/>
      <c r="S1676" s="146"/>
      <c r="T1676" s="96"/>
      <c r="U1676" s="96"/>
      <c r="V1676" s="96"/>
      <c r="W1676" s="96"/>
      <c r="X1676" s="96"/>
      <c r="Y1676" s="96"/>
      <c r="Z1676" s="96"/>
    </row>
    <row r="1677" spans="1:26" ht="14.25" customHeight="1" thickBot="1" x14ac:dyDescent="0.3">
      <c r="A1677" s="145"/>
      <c r="B1677" s="146" t="s">
        <v>29</v>
      </c>
      <c r="C1677" s="148">
        <v>-1284.028</v>
      </c>
      <c r="D1677" s="148">
        <v>0.114</v>
      </c>
      <c r="E1677" s="148">
        <v>7.2999999999999995E-2</v>
      </c>
      <c r="F1677" s="121">
        <v>8.5</v>
      </c>
      <c r="G1677" s="121">
        <v>8.8000000000000007</v>
      </c>
      <c r="H1677" s="121">
        <v>21.6</v>
      </c>
      <c r="I1677" s="146"/>
      <c r="J1677" s="146"/>
      <c r="K1677" s="146"/>
      <c r="L1677" s="146"/>
      <c r="M1677" s="146"/>
      <c r="N1677" s="146" t="s">
        <v>108</v>
      </c>
      <c r="O1677" s="146"/>
      <c r="P1677" s="146"/>
      <c r="Q1677" s="146"/>
      <c r="R1677" s="146"/>
      <c r="S1677" s="146"/>
      <c r="T1677" s="96"/>
      <c r="U1677" s="96"/>
      <c r="V1677" s="96"/>
      <c r="W1677" s="96"/>
      <c r="X1677" s="96"/>
      <c r="Y1677" s="96"/>
      <c r="Z1677" s="96"/>
    </row>
    <row r="1678" spans="1:26" ht="14.25" customHeight="1" thickBot="1" x14ac:dyDescent="0.3">
      <c r="A1678" s="145"/>
      <c r="B1678" s="146" t="s">
        <v>31</v>
      </c>
      <c r="C1678" s="148">
        <v>-1284.146</v>
      </c>
      <c r="D1678" s="148">
        <v>0.115</v>
      </c>
      <c r="E1678" s="148">
        <v>7.1999999999999995E-2</v>
      </c>
      <c r="F1678" s="121">
        <v>-65.400000000000006</v>
      </c>
      <c r="G1678" s="121">
        <v>-64.3</v>
      </c>
      <c r="H1678" s="121">
        <v>-53.1</v>
      </c>
      <c r="I1678" s="146"/>
      <c r="J1678" s="146"/>
      <c r="K1678" s="146"/>
      <c r="L1678" s="146"/>
      <c r="M1678" s="146"/>
      <c r="N1678" s="146" t="s">
        <v>270</v>
      </c>
      <c r="O1678" s="146"/>
      <c r="P1678" s="146"/>
      <c r="Q1678" s="146"/>
      <c r="R1678" s="146"/>
      <c r="S1678" s="146"/>
      <c r="T1678" s="96"/>
      <c r="U1678" s="96"/>
      <c r="V1678" s="96"/>
      <c r="W1678" s="96"/>
      <c r="X1678" s="96"/>
      <c r="Y1678" s="96"/>
      <c r="Z1678" s="96"/>
    </row>
    <row r="1679" spans="1:26" ht="14.25" customHeight="1" thickBot="1" x14ac:dyDescent="0.3">
      <c r="A1679" s="145"/>
      <c r="B1679" s="146" t="s">
        <v>33</v>
      </c>
      <c r="C1679" s="148">
        <v>-1284.1389999999999</v>
      </c>
      <c r="D1679" s="148">
        <v>0.114</v>
      </c>
      <c r="E1679" s="148">
        <v>5.2999999999999999E-2</v>
      </c>
      <c r="F1679" s="121">
        <v>-61.5</v>
      </c>
      <c r="G1679" s="121">
        <v>-61</v>
      </c>
      <c r="H1679" s="121">
        <v>-60.8</v>
      </c>
      <c r="I1679" s="146"/>
      <c r="J1679" s="146"/>
      <c r="K1679" s="146"/>
      <c r="L1679" s="146"/>
      <c r="M1679" s="146"/>
      <c r="N1679" s="146"/>
      <c r="O1679" s="146"/>
      <c r="P1679" s="146"/>
      <c r="Q1679" s="146"/>
      <c r="R1679" s="146"/>
      <c r="S1679" s="146"/>
      <c r="T1679" s="96"/>
      <c r="U1679" s="96"/>
      <c r="V1679" s="96"/>
      <c r="W1679" s="96"/>
      <c r="X1679" s="96"/>
      <c r="Y1679" s="96"/>
      <c r="Z1679" s="96"/>
    </row>
    <row r="1680" spans="1:26" ht="14.25" customHeight="1" thickBot="1" x14ac:dyDescent="0.3">
      <c r="A1680" s="146"/>
      <c r="B1680" s="146"/>
      <c r="C1680" s="146"/>
      <c r="D1680" s="146"/>
      <c r="E1680" s="146"/>
      <c r="F1680" s="146"/>
      <c r="G1680" s="146"/>
      <c r="H1680" s="146"/>
      <c r="I1680" s="146"/>
      <c r="J1680" s="146"/>
      <c r="K1680" s="146"/>
      <c r="L1680" s="146"/>
      <c r="M1680" s="146"/>
      <c r="N1680" s="146"/>
      <c r="O1680" s="146"/>
      <c r="P1680" s="146"/>
      <c r="Q1680" s="146"/>
      <c r="R1680" s="146"/>
      <c r="S1680" s="146"/>
      <c r="T1680" s="96"/>
      <c r="U1680" s="96"/>
      <c r="V1680" s="96"/>
      <c r="W1680" s="96"/>
      <c r="X1680" s="96"/>
      <c r="Y1680" s="96"/>
      <c r="Z1680" s="96"/>
    </row>
    <row r="1681" spans="1:26" ht="14.25" customHeight="1" thickBot="1" x14ac:dyDescent="0.3">
      <c r="A1681" s="145" t="s">
        <v>0</v>
      </c>
      <c r="B1681" s="146" t="s">
        <v>1</v>
      </c>
      <c r="C1681" s="146" t="s">
        <v>2</v>
      </c>
      <c r="D1681" s="146" t="s">
        <v>3</v>
      </c>
      <c r="E1681" s="146" t="s">
        <v>4</v>
      </c>
      <c r="F1681" s="128" t="s">
        <v>576</v>
      </c>
      <c r="G1681" s="128" t="s">
        <v>577</v>
      </c>
      <c r="H1681" s="128" t="s">
        <v>578</v>
      </c>
      <c r="I1681" s="146" t="s">
        <v>8</v>
      </c>
      <c r="J1681" s="145" t="s">
        <v>9</v>
      </c>
      <c r="K1681" s="145" t="s">
        <v>10</v>
      </c>
      <c r="L1681" s="145" t="s">
        <v>11</v>
      </c>
      <c r="M1681" s="146" t="s">
        <v>12</v>
      </c>
      <c r="N1681" s="146" t="s">
        <v>13</v>
      </c>
      <c r="O1681" s="146" t="s">
        <v>14</v>
      </c>
      <c r="P1681" s="149" t="s">
        <v>847</v>
      </c>
      <c r="Q1681" s="146"/>
      <c r="R1681" s="146"/>
      <c r="S1681" s="146"/>
      <c r="T1681" s="96"/>
      <c r="U1681" s="96"/>
      <c r="V1681" s="96"/>
      <c r="W1681" s="96"/>
      <c r="X1681" s="96"/>
      <c r="Y1681" s="96"/>
      <c r="Z1681" s="96"/>
    </row>
    <row r="1682" spans="1:26" ht="14.25" customHeight="1" thickBot="1" x14ac:dyDescent="0.3">
      <c r="A1682" s="147">
        <v>102</v>
      </c>
      <c r="B1682" s="146" t="s">
        <v>15</v>
      </c>
      <c r="C1682" s="148">
        <v>-736.61900000000003</v>
      </c>
      <c r="D1682" s="148">
        <v>0.107</v>
      </c>
      <c r="E1682" s="148">
        <v>7.0000000000000007E-2</v>
      </c>
      <c r="F1682" s="146"/>
      <c r="G1682" s="146"/>
      <c r="H1682" s="146"/>
      <c r="I1682" s="146" t="s">
        <v>16</v>
      </c>
      <c r="J1682" s="145" t="s">
        <v>591</v>
      </c>
      <c r="K1682" s="145" t="s">
        <v>50</v>
      </c>
      <c r="L1682" s="145" t="s">
        <v>848</v>
      </c>
      <c r="M1682" s="153" t="s">
        <v>17</v>
      </c>
      <c r="N1682" s="146" t="s">
        <v>221</v>
      </c>
      <c r="O1682" s="146" t="s">
        <v>849</v>
      </c>
      <c r="P1682" s="146" t="s">
        <v>850</v>
      </c>
      <c r="Q1682" s="148">
        <v>9.4</v>
      </c>
      <c r="R1682" s="146"/>
      <c r="S1682" s="146"/>
      <c r="T1682" s="96"/>
      <c r="U1682" s="96"/>
      <c r="V1682" s="96"/>
      <c r="W1682" s="96"/>
      <c r="X1682" s="96"/>
      <c r="Y1682" s="96"/>
      <c r="Z1682" s="96"/>
    </row>
    <row r="1683" spans="1:26" ht="14.25" customHeight="1" thickBot="1" x14ac:dyDescent="0.3">
      <c r="A1683" s="145"/>
      <c r="B1683" s="146" t="s">
        <v>16</v>
      </c>
      <c r="C1683" s="148">
        <v>-548.57399999999996</v>
      </c>
      <c r="D1683" s="148">
        <v>7.0000000000000001E-3</v>
      </c>
      <c r="E1683" s="148">
        <v>-1.7999999999999999E-2</v>
      </c>
      <c r="F1683" s="146"/>
      <c r="G1683" s="146"/>
      <c r="H1683" s="146"/>
      <c r="I1683" s="146"/>
      <c r="J1683" s="146"/>
      <c r="K1683" s="146"/>
      <c r="L1683" s="146"/>
      <c r="M1683" s="146"/>
      <c r="N1683" s="145" t="s">
        <v>670</v>
      </c>
      <c r="O1683" s="145" t="s">
        <v>653</v>
      </c>
      <c r="P1683" s="146" t="s">
        <v>851</v>
      </c>
      <c r="Q1683" s="148">
        <v>6.2</v>
      </c>
      <c r="R1683" s="146"/>
      <c r="S1683" s="146"/>
      <c r="T1683" s="96"/>
      <c r="U1683" s="96"/>
      <c r="V1683" s="96"/>
      <c r="W1683" s="96"/>
      <c r="X1683" s="96"/>
      <c r="Y1683" s="96"/>
      <c r="Z1683" s="96"/>
    </row>
    <row r="1684" spans="1:26" ht="14.25" customHeight="1" thickBot="1" x14ac:dyDescent="0.3">
      <c r="A1684" s="145"/>
      <c r="B1684" s="146" t="s">
        <v>21</v>
      </c>
      <c r="C1684" s="148">
        <v>-736.71199999999999</v>
      </c>
      <c r="D1684" s="148">
        <v>0.108</v>
      </c>
      <c r="E1684" s="148">
        <v>7.0000000000000007E-2</v>
      </c>
      <c r="F1684" s="146"/>
      <c r="G1684" s="146"/>
      <c r="H1684" s="146"/>
      <c r="I1684" s="146"/>
      <c r="J1684" s="146"/>
      <c r="K1684" s="146"/>
      <c r="L1684" s="146"/>
      <c r="M1684" s="146"/>
      <c r="N1684" s="149" t="s">
        <v>224</v>
      </c>
      <c r="O1684" s="146"/>
      <c r="P1684" s="146" t="s">
        <v>852</v>
      </c>
      <c r="Q1684" s="148">
        <v>7.9</v>
      </c>
      <c r="R1684" s="146"/>
      <c r="S1684" s="146"/>
      <c r="T1684" s="96"/>
      <c r="U1684" s="96"/>
      <c r="V1684" s="96"/>
      <c r="W1684" s="96"/>
      <c r="X1684" s="96"/>
      <c r="Y1684" s="96"/>
      <c r="Z1684" s="96"/>
    </row>
    <row r="1685" spans="1:26" ht="14.25" customHeight="1" thickBot="1" x14ac:dyDescent="0.3">
      <c r="A1685" s="145"/>
      <c r="B1685" s="146" t="s">
        <v>22</v>
      </c>
      <c r="C1685" s="148">
        <v>-1285.194</v>
      </c>
      <c r="D1685" s="148">
        <v>0.113</v>
      </c>
      <c r="E1685" s="148">
        <v>5.1999999999999998E-2</v>
      </c>
      <c r="F1685" s="121">
        <v>0</v>
      </c>
      <c r="G1685" s="121">
        <v>0</v>
      </c>
      <c r="H1685" s="121">
        <v>0</v>
      </c>
      <c r="I1685" s="146"/>
      <c r="J1685" s="146"/>
      <c r="K1685" s="146"/>
      <c r="L1685" s="146"/>
      <c r="M1685" s="146"/>
      <c r="N1685" s="146"/>
      <c r="O1685" s="146"/>
      <c r="P1685" s="146" t="s">
        <v>853</v>
      </c>
      <c r="Q1685" s="148">
        <v>0.59219999999999995</v>
      </c>
      <c r="R1685" s="146"/>
      <c r="S1685" s="146"/>
      <c r="T1685" s="96"/>
      <c r="U1685" s="96"/>
      <c r="V1685" s="96"/>
      <c r="W1685" s="96"/>
      <c r="X1685" s="96"/>
      <c r="Y1685" s="96"/>
      <c r="Z1685" s="96"/>
    </row>
    <row r="1686" spans="1:26" ht="14.25" customHeight="1" thickBot="1" x14ac:dyDescent="0.3">
      <c r="A1686" s="145"/>
      <c r="B1686" s="146" t="s">
        <v>23</v>
      </c>
      <c r="C1686" s="148">
        <v>-1285.203</v>
      </c>
      <c r="D1686" s="148">
        <v>0.115</v>
      </c>
      <c r="E1686" s="148">
        <v>7.0999999999999994E-2</v>
      </c>
      <c r="F1686" s="121">
        <v>-6</v>
      </c>
      <c r="G1686" s="121">
        <v>-5.2</v>
      </c>
      <c r="H1686" s="121">
        <v>6.2</v>
      </c>
      <c r="I1686" s="146"/>
      <c r="J1686" s="146"/>
      <c r="K1686" s="146"/>
      <c r="L1686" s="146"/>
      <c r="M1686" s="146"/>
      <c r="N1686" s="149" t="s">
        <v>323</v>
      </c>
      <c r="O1686" s="146"/>
      <c r="P1686" s="146" t="s">
        <v>854</v>
      </c>
      <c r="Q1686" s="148">
        <v>23</v>
      </c>
      <c r="R1686" s="146"/>
      <c r="S1686" s="146"/>
      <c r="T1686" s="96"/>
      <c r="U1686" s="96"/>
      <c r="V1686" s="96"/>
      <c r="W1686" s="96"/>
      <c r="X1686" s="96"/>
      <c r="Y1686" s="96"/>
      <c r="Z1686" s="96"/>
    </row>
    <row r="1687" spans="1:26" ht="14.25" customHeight="1" thickBot="1" x14ac:dyDescent="0.3">
      <c r="A1687" s="145"/>
      <c r="B1687" s="146" t="s">
        <v>25</v>
      </c>
      <c r="C1687" s="148">
        <v>-1285.19</v>
      </c>
      <c r="D1687" s="148">
        <v>0.115</v>
      </c>
      <c r="E1687" s="148">
        <v>7.2999999999999995E-2</v>
      </c>
      <c r="F1687" s="121">
        <v>2.4</v>
      </c>
      <c r="G1687" s="121">
        <v>3.2</v>
      </c>
      <c r="H1687" s="121">
        <v>15.6</v>
      </c>
      <c r="I1687" s="146"/>
      <c r="J1687" s="146"/>
      <c r="K1687" s="146"/>
      <c r="L1687" s="146"/>
      <c r="M1687" s="146"/>
      <c r="N1687" s="149" t="s">
        <v>324</v>
      </c>
      <c r="O1687" s="146"/>
      <c r="P1687" s="146" t="s">
        <v>855</v>
      </c>
      <c r="Q1687" s="148">
        <v>23</v>
      </c>
      <c r="R1687" s="146"/>
      <c r="S1687" s="146"/>
      <c r="T1687" s="96"/>
      <c r="U1687" s="96"/>
      <c r="V1687" s="96"/>
      <c r="W1687" s="96"/>
      <c r="X1687" s="96"/>
      <c r="Y1687" s="96"/>
      <c r="Z1687" s="96"/>
    </row>
    <row r="1688" spans="1:26" ht="14.25" customHeight="1" thickBot="1" x14ac:dyDescent="0.3">
      <c r="A1688" s="145"/>
      <c r="B1688" s="146" t="s">
        <v>27</v>
      </c>
      <c r="C1688" s="148">
        <v>-1285.23</v>
      </c>
      <c r="D1688" s="148">
        <v>0.11700000000000001</v>
      </c>
      <c r="E1688" s="148">
        <v>7.6999999999999999E-2</v>
      </c>
      <c r="F1688" s="121">
        <v>-22.8</v>
      </c>
      <c r="G1688" s="121">
        <v>-20.5</v>
      </c>
      <c r="H1688" s="121">
        <v>-7.4</v>
      </c>
      <c r="I1688" s="146"/>
      <c r="J1688" s="146"/>
      <c r="K1688" s="146"/>
      <c r="L1688" s="146"/>
      <c r="M1688" s="146"/>
      <c r="N1688" s="149" t="s">
        <v>226</v>
      </c>
      <c r="O1688" s="146"/>
      <c r="P1688" s="150" t="s">
        <v>856</v>
      </c>
      <c r="Q1688" s="151">
        <v>8</v>
      </c>
      <c r="R1688" s="146"/>
      <c r="S1688" s="146"/>
      <c r="T1688" s="96"/>
      <c r="U1688" s="96"/>
      <c r="V1688" s="96"/>
      <c r="W1688" s="96"/>
      <c r="X1688" s="96"/>
      <c r="Y1688" s="96"/>
      <c r="Z1688" s="96"/>
    </row>
    <row r="1689" spans="1:26" ht="14.25" customHeight="1" thickBot="1" x14ac:dyDescent="0.3">
      <c r="A1689" s="145"/>
      <c r="B1689" s="146" t="s">
        <v>29</v>
      </c>
      <c r="C1689" s="148">
        <v>-1285.1890000000001</v>
      </c>
      <c r="D1689" s="148">
        <v>0.114</v>
      </c>
      <c r="E1689" s="148">
        <v>7.2999999999999995E-2</v>
      </c>
      <c r="F1689" s="121">
        <v>2.6</v>
      </c>
      <c r="G1689" s="121">
        <v>2.9</v>
      </c>
      <c r="H1689" s="121">
        <v>15.5</v>
      </c>
      <c r="I1689" s="146"/>
      <c r="J1689" s="146"/>
      <c r="K1689" s="146"/>
      <c r="L1689" s="146"/>
      <c r="M1689" s="146"/>
      <c r="N1689" s="149" t="s">
        <v>325</v>
      </c>
      <c r="O1689" s="146"/>
      <c r="P1689" s="146"/>
      <c r="Q1689" s="146"/>
      <c r="R1689" s="146"/>
      <c r="S1689" s="146"/>
      <c r="T1689" s="96"/>
      <c r="U1689" s="96"/>
      <c r="V1689" s="96"/>
      <c r="W1689" s="96"/>
      <c r="X1689" s="96"/>
      <c r="Y1689" s="96"/>
      <c r="Z1689" s="96"/>
    </row>
    <row r="1690" spans="1:26" ht="14.25" customHeight="1" thickBot="1" x14ac:dyDescent="0.3">
      <c r="A1690" s="145"/>
      <c r="B1690" s="146" t="s">
        <v>31</v>
      </c>
      <c r="C1690" s="148">
        <v>-1285.2919999999999</v>
      </c>
      <c r="D1690" s="148">
        <v>0.115</v>
      </c>
      <c r="E1690" s="148">
        <v>7.0999999999999994E-2</v>
      </c>
      <c r="F1690" s="121">
        <v>-61.8</v>
      </c>
      <c r="G1690" s="121">
        <v>-60.8</v>
      </c>
      <c r="H1690" s="121">
        <v>-49.9</v>
      </c>
      <c r="I1690" s="146"/>
      <c r="J1690" s="146"/>
      <c r="K1690" s="146"/>
      <c r="L1690" s="146"/>
      <c r="M1690" s="146"/>
      <c r="N1690" s="149" t="s">
        <v>326</v>
      </c>
      <c r="O1690" s="146"/>
      <c r="P1690" s="146"/>
      <c r="Q1690" s="146"/>
      <c r="R1690" s="146"/>
      <c r="S1690" s="146"/>
      <c r="T1690" s="96"/>
      <c r="U1690" s="96"/>
      <c r="V1690" s="96"/>
      <c r="W1690" s="96"/>
      <c r="X1690" s="96"/>
      <c r="Y1690" s="96"/>
      <c r="Z1690" s="96"/>
    </row>
    <row r="1691" spans="1:26" ht="14.25" customHeight="1" thickBot="1" x14ac:dyDescent="0.3">
      <c r="A1691" s="145"/>
      <c r="B1691" s="146" t="s">
        <v>33</v>
      </c>
      <c r="C1691" s="148">
        <v>-1285.287</v>
      </c>
      <c r="D1691" s="148">
        <v>0.114</v>
      </c>
      <c r="E1691" s="148">
        <v>5.2999999999999999E-2</v>
      </c>
      <c r="F1691" s="121">
        <v>-58.3</v>
      </c>
      <c r="G1691" s="121">
        <v>-57.8</v>
      </c>
      <c r="H1691" s="121">
        <v>-57.8</v>
      </c>
      <c r="I1691" s="146"/>
      <c r="J1691" s="146"/>
      <c r="K1691" s="146"/>
      <c r="L1691" s="146"/>
      <c r="M1691" s="146"/>
      <c r="N1691" s="146"/>
      <c r="O1691" s="146"/>
      <c r="P1691" s="146"/>
      <c r="Q1691" s="146"/>
      <c r="R1691" s="146"/>
      <c r="S1691" s="146"/>
      <c r="T1691" s="96"/>
      <c r="U1691" s="96"/>
      <c r="V1691" s="96"/>
      <c r="W1691" s="96"/>
      <c r="X1691" s="96"/>
      <c r="Y1691" s="96"/>
      <c r="Z1691" s="96"/>
    </row>
    <row r="1692" spans="1:26" ht="14.25" customHeight="1" thickBot="1" x14ac:dyDescent="0.3">
      <c r="A1692" s="146"/>
      <c r="B1692" s="146"/>
      <c r="C1692" s="146"/>
      <c r="D1692" s="146"/>
      <c r="E1692" s="146"/>
      <c r="F1692" s="146"/>
      <c r="G1692" s="146"/>
      <c r="H1692" s="146"/>
      <c r="I1692" s="146"/>
      <c r="J1692" s="146"/>
      <c r="K1692" s="146"/>
      <c r="L1692" s="146"/>
      <c r="M1692" s="146"/>
      <c r="N1692" s="146"/>
      <c r="O1692" s="146"/>
      <c r="P1692" s="146"/>
      <c r="Q1692" s="146"/>
      <c r="R1692" s="146"/>
      <c r="S1692" s="146"/>
      <c r="T1692" s="96"/>
      <c r="U1692" s="96"/>
      <c r="V1692" s="96"/>
      <c r="W1692" s="96"/>
      <c r="X1692" s="96"/>
      <c r="Y1692" s="96"/>
      <c r="Z1692" s="96"/>
    </row>
    <row r="1693" spans="1:26" ht="14.25" customHeight="1" thickBot="1" x14ac:dyDescent="0.3">
      <c r="A1693" s="145" t="s">
        <v>0</v>
      </c>
      <c r="B1693" s="146" t="s">
        <v>1</v>
      </c>
      <c r="C1693" s="146" t="s">
        <v>2</v>
      </c>
      <c r="D1693" s="146" t="s">
        <v>3</v>
      </c>
      <c r="E1693" s="146" t="s">
        <v>4</v>
      </c>
      <c r="F1693" s="128" t="s">
        <v>576</v>
      </c>
      <c r="G1693" s="128" t="s">
        <v>577</v>
      </c>
      <c r="H1693" s="128" t="s">
        <v>578</v>
      </c>
      <c r="I1693" s="146" t="s">
        <v>8</v>
      </c>
      <c r="J1693" s="145" t="s">
        <v>9</v>
      </c>
      <c r="K1693" s="145" t="s">
        <v>10</v>
      </c>
      <c r="L1693" s="145" t="s">
        <v>11</v>
      </c>
      <c r="M1693" s="146" t="s">
        <v>12</v>
      </c>
      <c r="N1693" s="146" t="s">
        <v>13</v>
      </c>
      <c r="O1693" s="146" t="s">
        <v>14</v>
      </c>
      <c r="P1693" s="149" t="s">
        <v>847</v>
      </c>
      <c r="Q1693" s="146"/>
      <c r="R1693" s="146"/>
      <c r="S1693" s="146"/>
      <c r="T1693" s="96"/>
      <c r="U1693" s="96"/>
      <c r="V1693" s="96"/>
      <c r="W1693" s="96"/>
      <c r="X1693" s="96"/>
      <c r="Y1693" s="96"/>
      <c r="Z1693" s="96"/>
    </row>
    <row r="1694" spans="1:26" ht="14.25" customHeight="1" thickBot="1" x14ac:dyDescent="0.3">
      <c r="A1694" s="147">
        <v>102</v>
      </c>
      <c r="B1694" s="146" t="s">
        <v>15</v>
      </c>
      <c r="C1694" s="148">
        <v>-735.96100000000001</v>
      </c>
      <c r="D1694" s="148">
        <v>0.107</v>
      </c>
      <c r="E1694" s="148">
        <v>7.0000000000000007E-2</v>
      </c>
      <c r="F1694" s="146"/>
      <c r="G1694" s="146"/>
      <c r="H1694" s="146"/>
      <c r="I1694" s="146" t="s">
        <v>16</v>
      </c>
      <c r="J1694" s="145" t="s">
        <v>619</v>
      </c>
      <c r="K1694" s="145" t="s">
        <v>50</v>
      </c>
      <c r="L1694" s="145" t="s">
        <v>848</v>
      </c>
      <c r="M1694" s="154" t="s">
        <v>17</v>
      </c>
      <c r="N1694" s="146" t="s">
        <v>857</v>
      </c>
      <c r="O1694" s="146" t="s">
        <v>858</v>
      </c>
      <c r="P1694" s="146" t="s">
        <v>850</v>
      </c>
      <c r="Q1694" s="148">
        <v>14.9</v>
      </c>
      <c r="R1694" s="146"/>
      <c r="S1694" s="146"/>
      <c r="T1694" s="96"/>
      <c r="U1694" s="96"/>
      <c r="V1694" s="96"/>
      <c r="W1694" s="96"/>
      <c r="X1694" s="96"/>
      <c r="Y1694" s="96"/>
      <c r="Z1694" s="96"/>
    </row>
    <row r="1695" spans="1:26" ht="14.25" customHeight="1" thickBot="1" x14ac:dyDescent="0.3">
      <c r="A1695" s="145"/>
      <c r="B1695" s="146" t="s">
        <v>16</v>
      </c>
      <c r="C1695" s="148">
        <v>-548.08799999999997</v>
      </c>
      <c r="D1695" s="148">
        <v>7.0000000000000001E-3</v>
      </c>
      <c r="E1695" s="148">
        <v>-1.7999999999999999E-2</v>
      </c>
      <c r="F1695" s="146"/>
      <c r="G1695" s="146"/>
      <c r="H1695" s="146"/>
      <c r="I1695" s="146"/>
      <c r="J1695" s="146"/>
      <c r="K1695" s="146"/>
      <c r="L1695" s="146"/>
      <c r="M1695" s="146"/>
      <c r="N1695" s="145" t="s">
        <v>676</v>
      </c>
      <c r="O1695" s="145" t="s">
        <v>653</v>
      </c>
      <c r="P1695" s="146" t="s">
        <v>851</v>
      </c>
      <c r="Q1695" s="148">
        <v>6.9</v>
      </c>
      <c r="R1695" s="146"/>
      <c r="S1695" s="146"/>
      <c r="T1695" s="96"/>
      <c r="U1695" s="96"/>
      <c r="V1695" s="96"/>
      <c r="W1695" s="96"/>
      <c r="X1695" s="96"/>
      <c r="Y1695" s="96"/>
      <c r="Z1695" s="96"/>
    </row>
    <row r="1696" spans="1:26" ht="14.25" customHeight="1" thickBot="1" x14ac:dyDescent="0.3">
      <c r="A1696" s="145"/>
      <c r="B1696" s="146" t="s">
        <v>21</v>
      </c>
      <c r="C1696" s="148">
        <v>-736.05799999999999</v>
      </c>
      <c r="D1696" s="148">
        <v>0.108</v>
      </c>
      <c r="E1696" s="148">
        <v>7.0000000000000007E-2</v>
      </c>
      <c r="F1696" s="146"/>
      <c r="G1696" s="146"/>
      <c r="H1696" s="146"/>
      <c r="I1696" s="146"/>
      <c r="J1696" s="146"/>
      <c r="K1696" s="146"/>
      <c r="L1696" s="146"/>
      <c r="M1696" s="146"/>
      <c r="N1696" s="146" t="s">
        <v>834</v>
      </c>
      <c r="O1696" s="146"/>
      <c r="P1696" s="146" t="s">
        <v>852</v>
      </c>
      <c r="Q1696" s="148">
        <v>8.6</v>
      </c>
      <c r="R1696" s="146"/>
      <c r="S1696" s="146"/>
      <c r="T1696" s="96"/>
      <c r="U1696" s="96"/>
      <c r="V1696" s="96"/>
      <c r="W1696" s="96"/>
      <c r="X1696" s="96"/>
      <c r="Y1696" s="96"/>
      <c r="Z1696" s="96"/>
    </row>
    <row r="1697" spans="1:26" ht="14.25" customHeight="1" thickBot="1" x14ac:dyDescent="0.3">
      <c r="A1697" s="145"/>
      <c r="B1697" s="146" t="s">
        <v>22</v>
      </c>
      <c r="C1697" s="148">
        <v>-1284.05</v>
      </c>
      <c r="D1697" s="148">
        <v>0.113</v>
      </c>
      <c r="E1697" s="148">
        <v>5.1999999999999998E-2</v>
      </c>
      <c r="F1697" s="121">
        <v>0</v>
      </c>
      <c r="G1697" s="121">
        <v>0</v>
      </c>
      <c r="H1697" s="121">
        <v>0</v>
      </c>
      <c r="I1697" s="146"/>
      <c r="J1697" s="146"/>
      <c r="K1697" s="146"/>
      <c r="L1697" s="146"/>
      <c r="M1697" s="146"/>
      <c r="N1697" s="146"/>
      <c r="O1697" s="146"/>
      <c r="P1697" s="146" t="s">
        <v>853</v>
      </c>
      <c r="Q1697" s="148">
        <v>0.59219999999999995</v>
      </c>
      <c r="R1697" s="146"/>
      <c r="S1697" s="146"/>
      <c r="T1697" s="96"/>
      <c r="U1697" s="96"/>
      <c r="V1697" s="96"/>
      <c r="W1697" s="96"/>
      <c r="X1697" s="96"/>
      <c r="Y1697" s="96"/>
      <c r="Z1697" s="96"/>
    </row>
    <row r="1698" spans="1:26" ht="14.25" customHeight="1" thickBot="1" x14ac:dyDescent="0.3">
      <c r="A1698" s="145"/>
      <c r="B1698" s="146" t="s">
        <v>23</v>
      </c>
      <c r="C1698" s="148">
        <v>-1284.058</v>
      </c>
      <c r="D1698" s="148">
        <v>0.115</v>
      </c>
      <c r="E1698" s="148">
        <v>7.0999999999999994E-2</v>
      </c>
      <c r="F1698" s="121">
        <v>-5.2</v>
      </c>
      <c r="G1698" s="121">
        <v>-4.4000000000000004</v>
      </c>
      <c r="H1698" s="121">
        <v>6.9</v>
      </c>
      <c r="I1698" s="146"/>
      <c r="J1698" s="146"/>
      <c r="K1698" s="146"/>
      <c r="L1698" s="146"/>
      <c r="M1698" s="146"/>
      <c r="N1698" s="146" t="s">
        <v>267</v>
      </c>
      <c r="O1698" s="146"/>
      <c r="P1698" s="146" t="s">
        <v>854</v>
      </c>
      <c r="Q1698" s="148">
        <v>29.9</v>
      </c>
      <c r="R1698" s="146"/>
      <c r="S1698" s="146"/>
      <c r="T1698" s="96"/>
      <c r="U1698" s="96"/>
      <c r="V1698" s="96"/>
      <c r="W1698" s="96"/>
      <c r="X1698" s="96"/>
      <c r="Y1698" s="96"/>
      <c r="Z1698" s="96"/>
    </row>
    <row r="1699" spans="1:26" ht="14.25" customHeight="1" thickBot="1" x14ac:dyDescent="0.3">
      <c r="A1699" s="145"/>
      <c r="B1699" s="146" t="s">
        <v>25</v>
      </c>
      <c r="C1699" s="148">
        <v>-1284.0360000000001</v>
      </c>
      <c r="D1699" s="148">
        <v>0.115</v>
      </c>
      <c r="E1699" s="148">
        <v>7.2999999999999995E-2</v>
      </c>
      <c r="F1699" s="121">
        <v>8.6999999999999993</v>
      </c>
      <c r="G1699" s="121">
        <v>9.5</v>
      </c>
      <c r="H1699" s="121">
        <v>21.9</v>
      </c>
      <c r="I1699" s="146"/>
      <c r="J1699" s="146"/>
      <c r="K1699" s="146"/>
      <c r="L1699" s="146"/>
      <c r="M1699" s="146"/>
      <c r="N1699" s="146" t="s">
        <v>106</v>
      </c>
      <c r="O1699" s="146"/>
      <c r="P1699" s="146" t="s">
        <v>855</v>
      </c>
      <c r="Q1699" s="148">
        <v>30</v>
      </c>
      <c r="R1699" s="146"/>
      <c r="S1699" s="146"/>
      <c r="T1699" s="96"/>
      <c r="U1699" s="96"/>
      <c r="V1699" s="96"/>
      <c r="W1699" s="96"/>
      <c r="X1699" s="96"/>
      <c r="Y1699" s="96"/>
      <c r="Z1699" s="96"/>
    </row>
    <row r="1700" spans="1:26" ht="14.25" customHeight="1" thickBot="1" x14ac:dyDescent="0.3">
      <c r="A1700" s="145"/>
      <c r="B1700" s="146" t="s">
        <v>27</v>
      </c>
      <c r="C1700" s="148">
        <v>-1284.087</v>
      </c>
      <c r="D1700" s="148">
        <v>0.11700000000000001</v>
      </c>
      <c r="E1700" s="148">
        <v>7.6999999999999999E-2</v>
      </c>
      <c r="F1700" s="121">
        <v>-23.5</v>
      </c>
      <c r="G1700" s="121">
        <v>-21.2</v>
      </c>
      <c r="H1700" s="121">
        <v>-8.1</v>
      </c>
      <c r="I1700" s="146"/>
      <c r="J1700" s="146"/>
      <c r="K1700" s="146"/>
      <c r="L1700" s="146"/>
      <c r="M1700" s="146"/>
      <c r="N1700" s="146" t="s">
        <v>107</v>
      </c>
      <c r="O1700" s="146"/>
      <c r="P1700" s="150" t="s">
        <v>856</v>
      </c>
      <c r="Q1700" s="151">
        <v>13.6</v>
      </c>
      <c r="R1700" s="146"/>
      <c r="S1700" s="146"/>
      <c r="T1700" s="96"/>
      <c r="U1700" s="96"/>
      <c r="V1700" s="96"/>
      <c r="W1700" s="96"/>
      <c r="X1700" s="96"/>
      <c r="Y1700" s="96"/>
      <c r="Z1700" s="96"/>
    </row>
    <row r="1701" spans="1:26" ht="14.25" customHeight="1" thickBot="1" x14ac:dyDescent="0.3">
      <c r="A1701" s="145"/>
      <c r="B1701" s="146" t="s">
        <v>29</v>
      </c>
      <c r="C1701" s="148">
        <v>-1284.0360000000001</v>
      </c>
      <c r="D1701" s="148">
        <v>0.114</v>
      </c>
      <c r="E1701" s="148">
        <v>7.2999999999999995E-2</v>
      </c>
      <c r="F1701" s="121">
        <v>8.9</v>
      </c>
      <c r="G1701" s="121">
        <v>9.1999999999999993</v>
      </c>
      <c r="H1701" s="121">
        <v>21.8</v>
      </c>
      <c r="I1701" s="146"/>
      <c r="J1701" s="146"/>
      <c r="K1701" s="146"/>
      <c r="L1701" s="146"/>
      <c r="M1701" s="146"/>
      <c r="N1701" s="146" t="s">
        <v>108</v>
      </c>
      <c r="O1701" s="146"/>
      <c r="P1701" s="146"/>
      <c r="Q1701" s="146"/>
      <c r="R1701" s="146"/>
      <c r="S1701" s="146"/>
      <c r="T1701" s="96"/>
      <c r="U1701" s="96"/>
      <c r="V1701" s="96"/>
      <c r="W1701" s="96"/>
      <c r="X1701" s="96"/>
      <c r="Y1701" s="96"/>
      <c r="Z1701" s="96"/>
    </row>
    <row r="1702" spans="1:26" ht="14.25" customHeight="1" thickBot="1" x14ac:dyDescent="0.3">
      <c r="A1702" s="145"/>
      <c r="B1702" s="146" t="s">
        <v>31</v>
      </c>
      <c r="C1702" s="148">
        <v>-1284.1510000000001</v>
      </c>
      <c r="D1702" s="148">
        <v>0.115</v>
      </c>
      <c r="E1702" s="148">
        <v>7.0999999999999994E-2</v>
      </c>
      <c r="F1702" s="121">
        <v>-63.6</v>
      </c>
      <c r="G1702" s="121">
        <v>-62.6</v>
      </c>
      <c r="H1702" s="121">
        <v>-51.6</v>
      </c>
      <c r="I1702" s="146"/>
      <c r="J1702" s="146"/>
      <c r="K1702" s="146"/>
      <c r="L1702" s="146"/>
      <c r="M1702" s="146"/>
      <c r="N1702" s="146" t="s">
        <v>270</v>
      </c>
      <c r="O1702" s="146"/>
      <c r="P1702" s="146"/>
      <c r="Q1702" s="146"/>
      <c r="R1702" s="146"/>
      <c r="S1702" s="146"/>
      <c r="T1702" s="96"/>
      <c r="U1702" s="96"/>
      <c r="V1702" s="96"/>
      <c r="W1702" s="96"/>
      <c r="X1702" s="96"/>
      <c r="Y1702" s="96"/>
      <c r="Z1702" s="96"/>
    </row>
    <row r="1703" spans="1:26" ht="14.25" customHeight="1" thickBot="1" x14ac:dyDescent="0.3">
      <c r="A1703" s="145"/>
      <c r="B1703" s="146" t="s">
        <v>33</v>
      </c>
      <c r="C1703" s="148">
        <v>-1284.146</v>
      </c>
      <c r="D1703" s="148">
        <v>0.114</v>
      </c>
      <c r="E1703" s="148">
        <v>5.2999999999999999E-2</v>
      </c>
      <c r="F1703" s="121">
        <v>-60.7</v>
      </c>
      <c r="G1703" s="121">
        <v>-60.2</v>
      </c>
      <c r="H1703" s="121">
        <v>-60.2</v>
      </c>
      <c r="I1703" s="146"/>
      <c r="J1703" s="146"/>
      <c r="K1703" s="146"/>
      <c r="L1703" s="146"/>
      <c r="M1703" s="146"/>
      <c r="N1703" s="146"/>
      <c r="O1703" s="146"/>
      <c r="P1703" s="146"/>
      <c r="Q1703" s="146"/>
      <c r="R1703" s="146"/>
      <c r="S1703" s="146"/>
      <c r="T1703" s="96"/>
      <c r="U1703" s="96"/>
      <c r="V1703" s="96"/>
      <c r="W1703" s="96"/>
      <c r="X1703" s="96"/>
      <c r="Y1703" s="96"/>
      <c r="Z1703" s="96"/>
    </row>
    <row r="1704" spans="1:26" ht="14.25" customHeight="1" thickBot="1" x14ac:dyDescent="0.3">
      <c r="A1704" s="146"/>
      <c r="B1704" s="146"/>
      <c r="C1704" s="146"/>
      <c r="D1704" s="146"/>
      <c r="E1704" s="146"/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96"/>
      <c r="U1704" s="96"/>
      <c r="V1704" s="96"/>
      <c r="W1704" s="96"/>
      <c r="X1704" s="96"/>
      <c r="Y1704" s="96"/>
      <c r="Z1704" s="96"/>
    </row>
    <row r="1705" spans="1:26" ht="14.25" customHeight="1" x14ac:dyDescent="0.25">
      <c r="A1705" s="60" t="s">
        <v>0</v>
      </c>
      <c r="B1705" s="48" t="s">
        <v>1</v>
      </c>
      <c r="C1705" s="3" t="s">
        <v>2</v>
      </c>
      <c r="D1705" s="48" t="s">
        <v>3</v>
      </c>
      <c r="E1705" s="48" t="s">
        <v>4</v>
      </c>
      <c r="F1705" s="3" t="s">
        <v>5</v>
      </c>
      <c r="G1705" s="3" t="s">
        <v>6</v>
      </c>
      <c r="H1705" s="3" t="s">
        <v>7</v>
      </c>
      <c r="I1705" s="3" t="s">
        <v>8</v>
      </c>
      <c r="J1705" s="60" t="s">
        <v>9</v>
      </c>
      <c r="K1705" s="60" t="s">
        <v>10</v>
      </c>
      <c r="L1705" s="61" t="s">
        <v>11</v>
      </c>
      <c r="M1705" s="3" t="s">
        <v>12</v>
      </c>
      <c r="N1705" s="3" t="s">
        <v>13</v>
      </c>
      <c r="O1705" s="48" t="s">
        <v>14</v>
      </c>
      <c r="P1705" s="48"/>
      <c r="Q1705" s="48"/>
      <c r="R1705" s="48"/>
      <c r="S1705" s="48"/>
      <c r="T1705" s="96"/>
      <c r="U1705" s="96"/>
      <c r="V1705" s="96"/>
      <c r="W1705" s="96"/>
      <c r="X1705" s="96"/>
      <c r="Y1705" s="96"/>
      <c r="Z1705" s="96"/>
    </row>
    <row r="1706" spans="1:26" ht="14.25" customHeight="1" x14ac:dyDescent="0.25">
      <c r="A1706" s="62">
        <v>9</v>
      </c>
      <c r="B1706" s="3" t="s">
        <v>15</v>
      </c>
      <c r="C1706" s="40">
        <v>-736.61318779999999</v>
      </c>
      <c r="D1706" s="40">
        <v>0.10694856</v>
      </c>
      <c r="E1706" s="40">
        <v>6.9812769999999996E-2</v>
      </c>
      <c r="F1706" s="4"/>
      <c r="G1706" s="4"/>
      <c r="H1706" s="48"/>
      <c r="I1706" s="3" t="s">
        <v>16</v>
      </c>
      <c r="J1706" s="62" t="s">
        <v>591</v>
      </c>
      <c r="K1706" s="62" t="s">
        <v>17</v>
      </c>
      <c r="L1706" s="113" t="s">
        <v>782</v>
      </c>
      <c r="M1706" s="111" t="s">
        <v>17</v>
      </c>
      <c r="N1706" s="106" t="s">
        <v>650</v>
      </c>
      <c r="O1706" s="106" t="s">
        <v>651</v>
      </c>
      <c r="P1706" s="48"/>
      <c r="Q1706" s="48"/>
      <c r="R1706" s="48"/>
      <c r="S1706" s="48"/>
      <c r="T1706" s="96"/>
      <c r="U1706" s="96"/>
      <c r="V1706" s="96"/>
      <c r="W1706" s="96"/>
      <c r="X1706" s="96"/>
      <c r="Y1706" s="96"/>
      <c r="Z1706" s="96"/>
    </row>
    <row r="1707" spans="1:26" ht="14.25" customHeight="1" x14ac:dyDescent="0.25">
      <c r="A1707" s="64"/>
      <c r="B1707" s="3" t="s">
        <v>16</v>
      </c>
      <c r="C1707" s="40">
        <v>-548.57119915999999</v>
      </c>
      <c r="D1707" s="40">
        <v>6.6434099999999998E-3</v>
      </c>
      <c r="E1707" s="40">
        <v>-1.760304E-2</v>
      </c>
      <c r="F1707" s="4"/>
      <c r="G1707" s="4"/>
      <c r="H1707" s="4"/>
      <c r="I1707" s="48"/>
      <c r="J1707" s="48"/>
      <c r="K1707" s="48"/>
      <c r="L1707" s="48"/>
      <c r="M1707" s="48"/>
      <c r="N1707" s="63" t="s">
        <v>652</v>
      </c>
      <c r="O1707" s="65" t="s">
        <v>653</v>
      </c>
      <c r="P1707" s="48"/>
      <c r="Q1707" s="48"/>
      <c r="R1707" s="48"/>
      <c r="S1707" s="48"/>
      <c r="T1707" s="96"/>
      <c r="U1707" s="96"/>
      <c r="V1707" s="96"/>
      <c r="W1707" s="96"/>
      <c r="X1707" s="96"/>
      <c r="Y1707" s="96"/>
      <c r="Z1707" s="96"/>
    </row>
    <row r="1708" spans="1:26" ht="14.25" customHeight="1" x14ac:dyDescent="0.25">
      <c r="A1708" s="64"/>
      <c r="B1708" s="3" t="s">
        <v>21</v>
      </c>
      <c r="C1708" s="40">
        <v>-736.70594430999995</v>
      </c>
      <c r="D1708" s="40">
        <v>0.10792406</v>
      </c>
      <c r="E1708" s="40">
        <v>7.1377899999999994E-2</v>
      </c>
      <c r="F1708" s="4"/>
      <c r="G1708" s="4"/>
      <c r="H1708" s="4"/>
      <c r="I1708" s="48"/>
      <c r="J1708" s="48"/>
      <c r="K1708" s="48"/>
      <c r="L1708" s="48"/>
      <c r="M1708" s="48"/>
      <c r="N1708" s="83" t="s">
        <v>654</v>
      </c>
      <c r="O1708" s="48"/>
      <c r="P1708" s="48"/>
      <c r="Q1708" s="48"/>
      <c r="R1708" s="48"/>
      <c r="S1708" s="48"/>
      <c r="T1708" s="96"/>
      <c r="U1708" s="96"/>
      <c r="V1708" s="96"/>
      <c r="W1708" s="96"/>
      <c r="X1708" s="96"/>
      <c r="Y1708" s="96"/>
      <c r="Z1708" s="96"/>
    </row>
    <row r="1709" spans="1:26" ht="14.25" customHeight="1" x14ac:dyDescent="0.25">
      <c r="A1709" s="64"/>
      <c r="B1709" s="3" t="s">
        <v>22</v>
      </c>
      <c r="C1709" s="4">
        <f t="shared" ref="C1709:E1709" si="160">C1706+C1707</f>
        <v>-1285.18438696</v>
      </c>
      <c r="D1709" s="4">
        <f t="shared" si="160"/>
        <v>0.11359197</v>
      </c>
      <c r="E1709" s="4">
        <f t="shared" si="160"/>
        <v>5.2209729999999996E-2</v>
      </c>
      <c r="F1709" s="6">
        <f>(C1709-C1709)*627.509608030592</f>
        <v>0</v>
      </c>
      <c r="G1709" s="6">
        <f>(C1709+D1709-C1709-D1709)*627.509608030592</f>
        <v>9.953752849442091E-12</v>
      </c>
      <c r="H1709" s="6">
        <f>(C1709+E1709-C1709-E1709)*627.509608030592</f>
        <v>-2.5942458213900253E-11</v>
      </c>
      <c r="I1709" s="48"/>
      <c r="J1709" s="48"/>
      <c r="K1709" s="48"/>
      <c r="L1709" s="48"/>
      <c r="M1709" s="48"/>
      <c r="N1709" s="48"/>
      <c r="O1709" s="48"/>
      <c r="P1709" s="48"/>
      <c r="Q1709" s="48"/>
      <c r="R1709" s="48"/>
      <c r="S1709" s="48"/>
      <c r="T1709" s="96"/>
      <c r="U1709" s="96"/>
      <c r="V1709" s="96"/>
      <c r="W1709" s="96"/>
      <c r="X1709" s="96"/>
      <c r="Y1709" s="96"/>
      <c r="Z1709" s="96"/>
    </row>
    <row r="1710" spans="1:26" ht="14.25" customHeight="1" x14ac:dyDescent="0.25">
      <c r="A1710" s="64"/>
      <c r="B1710" s="48" t="s">
        <v>23</v>
      </c>
      <c r="C1710" s="40">
        <v>-1285.19577321</v>
      </c>
      <c r="D1710" s="40">
        <v>0.11483536</v>
      </c>
      <c r="E1710" s="40">
        <v>7.2719439999999996E-2</v>
      </c>
      <c r="F1710" s="6">
        <f>(C1710-C1709)*627.509608030592</f>
        <v>-7.144981274430064</v>
      </c>
      <c r="G1710" s="6">
        <f>(C1710+D1710-C1709-D1709)*627.509608030592</f>
        <v>-6.3647421029539597</v>
      </c>
      <c r="H1710" s="6">
        <f>(C1710+E1710-C1709-E1709)*627.509608030592</f>
        <v>5.7250588084287486</v>
      </c>
      <c r="I1710" s="48"/>
      <c r="J1710" s="83"/>
      <c r="K1710" s="48"/>
      <c r="L1710" s="48"/>
      <c r="M1710" s="48"/>
      <c r="N1710" s="83" t="s">
        <v>184</v>
      </c>
      <c r="O1710" s="83" t="s">
        <v>262</v>
      </c>
      <c r="P1710" s="48"/>
      <c r="Q1710" s="48"/>
      <c r="R1710" s="48"/>
      <c r="S1710" s="48"/>
      <c r="T1710" s="96"/>
      <c r="U1710" s="96"/>
      <c r="V1710" s="96"/>
      <c r="W1710" s="96"/>
      <c r="X1710" s="96"/>
      <c r="Y1710" s="96"/>
      <c r="Z1710" s="96"/>
    </row>
    <row r="1711" spans="1:26" ht="14.25" customHeight="1" x14ac:dyDescent="0.25">
      <c r="A1711" s="64"/>
      <c r="B1711" s="48" t="s">
        <v>25</v>
      </c>
      <c r="C1711" s="39">
        <v>-1285.18082484</v>
      </c>
      <c r="D1711" s="39">
        <v>0.11499514</v>
      </c>
      <c r="E1711" s="39">
        <v>7.4139969999999999E-2</v>
      </c>
      <c r="F1711" s="6">
        <f>(C1711-C1709)*627.509608030592</f>
        <v>2.2352645249388443</v>
      </c>
      <c r="G1711" s="6">
        <f>(C1711+D1711-C1709-D1709)*627.509608030592</f>
        <v>3.1157671816511101</v>
      </c>
      <c r="H1711" s="6">
        <f>(C1711+E1711-C1709-E1709)*627.509608030592</f>
        <v>15.996700831376312</v>
      </c>
      <c r="I1711" s="48"/>
      <c r="J1711" s="83"/>
      <c r="K1711" s="48"/>
      <c r="L1711" s="48"/>
      <c r="M1711" s="48"/>
      <c r="N1711" s="83" t="s">
        <v>655</v>
      </c>
      <c r="O1711" s="48"/>
      <c r="P1711" s="48"/>
      <c r="Q1711" s="48"/>
      <c r="R1711" s="48"/>
      <c r="S1711" s="48"/>
      <c r="T1711" s="96"/>
      <c r="U1711" s="96"/>
      <c r="V1711" s="96"/>
      <c r="W1711" s="96"/>
      <c r="X1711" s="96"/>
      <c r="Y1711" s="96"/>
      <c r="Z1711" s="96"/>
    </row>
    <row r="1712" spans="1:26" ht="14.25" customHeight="1" x14ac:dyDescent="0.25">
      <c r="A1712" s="64"/>
      <c r="B1712" s="48" t="s">
        <v>27</v>
      </c>
      <c r="C1712" s="92">
        <v>-1285.2159074199999</v>
      </c>
      <c r="D1712" s="92">
        <v>0.11737404</v>
      </c>
      <c r="E1712" s="92">
        <v>7.747068E-2</v>
      </c>
      <c r="F1712" s="6">
        <f>(C1712-C1709)*627.509608030592</f>
        <v>-19.779391499487854</v>
      </c>
      <c r="G1712" s="6">
        <f>(C1712+D1712-C1709-D1709)*627.509608030592</f>
        <v>-17.406106236269466</v>
      </c>
      <c r="H1712" s="6">
        <f>(C1712+E1712-C1709-E1709)*627.509608030592</f>
        <v>-3.9279026664866987</v>
      </c>
      <c r="I1712" s="48"/>
      <c r="J1712" s="83"/>
      <c r="K1712" s="48"/>
      <c r="L1712" s="48"/>
      <c r="M1712" s="48"/>
      <c r="N1712" s="106" t="s">
        <v>656</v>
      </c>
      <c r="O1712" s="48"/>
      <c r="P1712" s="48"/>
      <c r="Q1712" s="48"/>
      <c r="R1712" s="48"/>
      <c r="S1712" s="48"/>
      <c r="T1712" s="96"/>
      <c r="U1712" s="96"/>
      <c r="V1712" s="96"/>
      <c r="W1712" s="96"/>
      <c r="X1712" s="96"/>
      <c r="Y1712" s="96"/>
      <c r="Z1712" s="96"/>
    </row>
    <row r="1713" spans="1:26" ht="14.25" customHeight="1" x14ac:dyDescent="0.25">
      <c r="A1713" s="64"/>
      <c r="B1713" s="48" t="s">
        <v>29</v>
      </c>
      <c r="C1713" s="40">
        <v>-1285.17781077</v>
      </c>
      <c r="D1713" s="40">
        <v>0.11423772</v>
      </c>
      <c r="E1713" s="40">
        <v>7.3669799999999994E-2</v>
      </c>
      <c r="F1713" s="6">
        <f>(C1713-C1709)*627.509608030592</f>
        <v>4.1266224092550994</v>
      </c>
      <c r="G1713" s="6">
        <f>(C1713+D1713-C1709-D1709)*627.509608030592</f>
        <v>4.5318367385729896</v>
      </c>
      <c r="H1713" s="6">
        <f>(C1713+E1713-C1709-E1709)*627.509608030592</f>
        <v>17.593022523302768</v>
      </c>
      <c r="I1713" s="48"/>
      <c r="J1713" s="48"/>
      <c r="K1713" s="48"/>
      <c r="L1713" s="48"/>
      <c r="M1713" s="48"/>
      <c r="N1713" s="83" t="s">
        <v>657</v>
      </c>
      <c r="O1713" s="48"/>
      <c r="P1713" s="48"/>
      <c r="Q1713" s="48"/>
      <c r="R1713" s="48"/>
      <c r="S1713" s="48"/>
      <c r="T1713" s="96"/>
      <c r="U1713" s="96"/>
      <c r="V1713" s="96"/>
      <c r="W1713" s="96"/>
      <c r="X1713" s="96"/>
      <c r="Y1713" s="96"/>
      <c r="Z1713" s="96"/>
    </row>
    <row r="1714" spans="1:26" ht="14.25" customHeight="1" x14ac:dyDescent="0.25">
      <c r="A1714" s="64"/>
      <c r="B1714" s="48" t="s">
        <v>31</v>
      </c>
      <c r="C1714" s="40">
        <v>-1285.2852505400001</v>
      </c>
      <c r="D1714" s="40">
        <v>0.11546707</v>
      </c>
      <c r="E1714" s="40">
        <v>7.2423650000000006E-2</v>
      </c>
      <c r="F1714" s="6">
        <f>(C1714-C1709)*627.509608030592</f>
        <v>-63.292865550439416</v>
      </c>
      <c r="G1714" s="6">
        <f>(C1714+D1714-C1709-D1709)*627.509608030592</f>
        <v>-62.116222284407179</v>
      </c>
      <c r="H1714" s="6">
        <f>(C1714+E1714-C1709-E1709)*627.509608030592</f>
        <v>-50.608436534465859</v>
      </c>
      <c r="I1714" s="48"/>
      <c r="J1714" s="48"/>
      <c r="K1714" s="48"/>
      <c r="L1714" s="48"/>
      <c r="M1714" s="48"/>
      <c r="N1714" s="83" t="s">
        <v>188</v>
      </c>
      <c r="O1714" s="83" t="s">
        <v>262</v>
      </c>
      <c r="P1714" s="48"/>
      <c r="Q1714" s="48"/>
      <c r="R1714" s="48"/>
      <c r="S1714" s="48"/>
      <c r="T1714" s="96"/>
      <c r="U1714" s="96"/>
      <c r="V1714" s="96"/>
      <c r="W1714" s="96"/>
      <c r="X1714" s="96"/>
      <c r="Y1714" s="96"/>
      <c r="Z1714" s="96"/>
    </row>
    <row r="1715" spans="1:26" ht="14.25" customHeight="1" x14ac:dyDescent="0.25">
      <c r="A1715" s="64"/>
      <c r="B1715" s="48" t="s">
        <v>33</v>
      </c>
      <c r="C1715" s="4">
        <f t="shared" ref="C1715:E1715" si="161">C1707+C1708</f>
        <v>-1285.2771434699998</v>
      </c>
      <c r="D1715" s="4">
        <f t="shared" si="161"/>
        <v>0.11456747</v>
      </c>
      <c r="E1715" s="4">
        <f t="shared" si="161"/>
        <v>5.3774859999999994E-2</v>
      </c>
      <c r="F1715" s="6">
        <f>(C1715-C1709)*627.509608030592</f>
        <v>-58.205601232288188</v>
      </c>
      <c r="G1715" s="6">
        <f>(C1715+D1715-C1709-D1709)*627.509608030592</f>
        <v>-57.593465609584747</v>
      </c>
      <c r="H1715" s="6">
        <f>(C1715+E1715-C1709-E1709)*627.509608030592</f>
        <v>-57.223467119486401</v>
      </c>
      <c r="I1715" s="48"/>
      <c r="J1715" s="7"/>
      <c r="K1715" s="48"/>
      <c r="L1715" s="48"/>
      <c r="M1715" s="48"/>
      <c r="N1715" s="48"/>
      <c r="O1715" s="48"/>
      <c r="P1715" s="48"/>
      <c r="Q1715" s="48"/>
      <c r="R1715" s="48"/>
      <c r="S1715" s="48"/>
      <c r="T1715" s="96"/>
      <c r="U1715" s="96"/>
      <c r="V1715" s="96"/>
      <c r="W1715" s="96"/>
      <c r="X1715" s="96"/>
      <c r="Y1715" s="96"/>
      <c r="Z1715" s="96"/>
    </row>
    <row r="1716" spans="1:26" ht="14.25" customHeight="1" x14ac:dyDescent="0.25">
      <c r="A1716" s="48"/>
      <c r="B1716" s="48"/>
      <c r="C1716" s="48"/>
      <c r="D1716" s="48"/>
      <c r="E1716" s="48"/>
      <c r="F1716" s="48"/>
      <c r="G1716" s="48"/>
      <c r="H1716" s="48"/>
      <c r="I1716" s="48"/>
      <c r="J1716" s="48"/>
      <c r="K1716" s="48"/>
      <c r="L1716" s="48"/>
      <c r="M1716" s="48"/>
      <c r="N1716" s="48"/>
      <c r="O1716" s="48"/>
      <c r="P1716" s="48"/>
      <c r="Q1716" s="48"/>
      <c r="R1716" s="48"/>
      <c r="S1716" s="48"/>
      <c r="T1716" s="96"/>
      <c r="U1716" s="96"/>
      <c r="V1716" s="96"/>
      <c r="W1716" s="96"/>
      <c r="X1716" s="96"/>
      <c r="Y1716" s="96"/>
      <c r="Z1716" s="96"/>
    </row>
    <row r="1717" spans="1:26" ht="14.25" customHeight="1" x14ac:dyDescent="0.25">
      <c r="A1717" s="60" t="s">
        <v>0</v>
      </c>
      <c r="B1717" s="48" t="s">
        <v>1</v>
      </c>
      <c r="C1717" s="3" t="s">
        <v>2</v>
      </c>
      <c r="D1717" s="48" t="s">
        <v>3</v>
      </c>
      <c r="E1717" s="48" t="s">
        <v>4</v>
      </c>
      <c r="F1717" s="3" t="s">
        <v>5</v>
      </c>
      <c r="G1717" s="3" t="s">
        <v>6</v>
      </c>
      <c r="H1717" s="3" t="s">
        <v>7</v>
      </c>
      <c r="I1717" s="3" t="s">
        <v>8</v>
      </c>
      <c r="J1717" s="60" t="s">
        <v>9</v>
      </c>
      <c r="K1717" s="60" t="s">
        <v>10</v>
      </c>
      <c r="L1717" s="61" t="s">
        <v>11</v>
      </c>
      <c r="M1717" s="3" t="s">
        <v>12</v>
      </c>
      <c r="N1717" s="3" t="s">
        <v>13</v>
      </c>
      <c r="O1717" s="48" t="s">
        <v>14</v>
      </c>
      <c r="P1717" s="48"/>
      <c r="Q1717" s="48"/>
      <c r="R1717" s="48"/>
      <c r="S1717" s="48"/>
      <c r="T1717" s="96"/>
      <c r="U1717" s="96"/>
      <c r="V1717" s="96"/>
      <c r="W1717" s="96"/>
      <c r="X1717" s="96"/>
      <c r="Y1717" s="96"/>
      <c r="Z1717" s="96"/>
    </row>
    <row r="1718" spans="1:26" ht="14.25" customHeight="1" x14ac:dyDescent="0.25">
      <c r="A1718" s="62">
        <v>9</v>
      </c>
      <c r="B1718" s="3" t="s">
        <v>15</v>
      </c>
      <c r="C1718" s="40">
        <v>-735.95381156697999</v>
      </c>
      <c r="D1718" s="40">
        <v>0.10694856</v>
      </c>
      <c r="E1718" s="40">
        <v>6.9812769999999996E-2</v>
      </c>
      <c r="F1718" s="4"/>
      <c r="G1718" s="4"/>
      <c r="H1718" s="48"/>
      <c r="I1718" s="3" t="s">
        <v>16</v>
      </c>
      <c r="J1718" s="63" t="s">
        <v>619</v>
      </c>
      <c r="K1718" s="62" t="s">
        <v>17</v>
      </c>
      <c r="L1718" s="113" t="s">
        <v>782</v>
      </c>
      <c r="M1718" s="152" t="s">
        <v>17</v>
      </c>
      <c r="N1718" s="12" t="s">
        <v>658</v>
      </c>
      <c r="O1718" s="83" t="s">
        <v>266</v>
      </c>
      <c r="P1718" s="48"/>
      <c r="Q1718" s="48"/>
      <c r="R1718" s="48"/>
      <c r="S1718" s="48"/>
      <c r="T1718" s="96"/>
      <c r="U1718" s="96"/>
      <c r="V1718" s="96"/>
      <c r="W1718" s="96"/>
      <c r="X1718" s="96"/>
      <c r="Y1718" s="96"/>
      <c r="Z1718" s="96"/>
    </row>
    <row r="1719" spans="1:26" ht="14.25" customHeight="1" x14ac:dyDescent="0.25">
      <c r="A1719" s="64"/>
      <c r="B1719" s="3" t="s">
        <v>16</v>
      </c>
      <c r="C1719" s="40">
        <v>-548.08520285305201</v>
      </c>
      <c r="D1719" s="40">
        <v>6.6434099999999998E-3</v>
      </c>
      <c r="E1719" s="40">
        <v>-1.760304E-2</v>
      </c>
      <c r="F1719" s="4"/>
      <c r="G1719" s="4"/>
      <c r="H1719" s="4"/>
      <c r="I1719" s="48"/>
      <c r="J1719" s="48"/>
      <c r="K1719" s="48"/>
      <c r="L1719" s="48"/>
      <c r="M1719" s="48"/>
      <c r="N1719" s="65" t="s">
        <v>659</v>
      </c>
      <c r="O1719" s="65" t="s">
        <v>653</v>
      </c>
      <c r="P1719" s="48"/>
      <c r="Q1719" s="48"/>
      <c r="R1719" s="48"/>
      <c r="S1719" s="48"/>
      <c r="T1719" s="96"/>
      <c r="U1719" s="96"/>
      <c r="V1719" s="96"/>
      <c r="W1719" s="96"/>
      <c r="X1719" s="96"/>
      <c r="Y1719" s="96"/>
      <c r="Z1719" s="96"/>
    </row>
    <row r="1720" spans="1:26" ht="14.25" customHeight="1" x14ac:dyDescent="0.25">
      <c r="A1720" s="64"/>
      <c r="B1720" s="3" t="s">
        <v>21</v>
      </c>
      <c r="C1720" s="40">
        <v>-736.05173281989801</v>
      </c>
      <c r="D1720" s="40">
        <v>0.10792406</v>
      </c>
      <c r="E1720" s="40">
        <v>7.1377899999999994E-2</v>
      </c>
      <c r="F1720" s="4"/>
      <c r="G1720" s="4"/>
      <c r="H1720" s="4"/>
      <c r="I1720" s="48"/>
      <c r="J1720" s="48"/>
      <c r="K1720" s="48"/>
      <c r="L1720" s="48"/>
      <c r="M1720" s="48"/>
      <c r="N1720" s="83" t="s">
        <v>660</v>
      </c>
      <c r="O1720" s="48"/>
      <c r="P1720" s="48"/>
      <c r="Q1720" s="48"/>
      <c r="R1720" s="48"/>
      <c r="S1720" s="48"/>
      <c r="T1720" s="96"/>
      <c r="U1720" s="96"/>
      <c r="V1720" s="96"/>
      <c r="W1720" s="96"/>
      <c r="X1720" s="96"/>
      <c r="Y1720" s="96"/>
      <c r="Z1720" s="96"/>
    </row>
    <row r="1721" spans="1:26" ht="14.25" customHeight="1" x14ac:dyDescent="0.25">
      <c r="A1721" s="64"/>
      <c r="B1721" s="3" t="s">
        <v>22</v>
      </c>
      <c r="C1721" s="4">
        <f t="shared" ref="C1721:E1721" si="162">C1718+C1719</f>
        <v>-1284.0390144200319</v>
      </c>
      <c r="D1721" s="4">
        <f t="shared" si="162"/>
        <v>0.11359197</v>
      </c>
      <c r="E1721" s="4">
        <f t="shared" si="162"/>
        <v>5.2209729999999996E-2</v>
      </c>
      <c r="F1721" s="6">
        <f>(C1721-C1721)*627.509608030592</f>
        <v>0</v>
      </c>
      <c r="G1721" s="6">
        <f>(C1721+D1721-C1721-D1721)*627.509608030592</f>
        <v>9.953752849442091E-12</v>
      </c>
      <c r="H1721" s="6">
        <f>(C1721+E1721-C1721-E1721)*627.509608030592</f>
        <v>-2.5942458213900253E-11</v>
      </c>
      <c r="I1721" s="48"/>
      <c r="J1721" s="48"/>
      <c r="K1721" s="48"/>
      <c r="L1721" s="48"/>
      <c r="M1721" s="48"/>
      <c r="N1721" s="48"/>
      <c r="O1721" s="48"/>
      <c r="P1721" s="48"/>
      <c r="Q1721" s="48"/>
      <c r="R1721" s="48"/>
      <c r="S1721" s="48"/>
      <c r="T1721" s="96"/>
      <c r="U1721" s="96"/>
      <c r="V1721" s="96"/>
      <c r="W1721" s="96"/>
      <c r="X1721" s="96"/>
      <c r="Y1721" s="96"/>
      <c r="Z1721" s="96"/>
    </row>
    <row r="1722" spans="1:26" ht="14.25" customHeight="1" x14ac:dyDescent="0.25">
      <c r="A1722" s="64"/>
      <c r="B1722" s="48" t="s">
        <v>23</v>
      </c>
      <c r="C1722" s="40">
        <v>-1284.04970668532</v>
      </c>
      <c r="D1722" s="40">
        <v>0.11483536</v>
      </c>
      <c r="E1722" s="40">
        <v>7.2719439999999996E-2</v>
      </c>
      <c r="F1722" s="6">
        <f>(C1722-C1721)*627.509608030592</f>
        <v>-6.7094991998766709</v>
      </c>
      <c r="G1722" s="6">
        <f>(C1722+D1722-C1721-D1721)*627.509608030592</f>
        <v>-5.9292600284005665</v>
      </c>
      <c r="H1722" s="6">
        <f>(C1722+E1722-C1721-E1721)*627.509608030592</f>
        <v>6.1605408829821418</v>
      </c>
      <c r="I1722" s="48"/>
      <c r="J1722" s="48"/>
      <c r="K1722" s="48"/>
      <c r="L1722" s="48"/>
      <c r="M1722" s="48"/>
      <c r="N1722" s="83" t="s">
        <v>267</v>
      </c>
      <c r="O1722" s="83" t="s">
        <v>262</v>
      </c>
      <c r="P1722" s="48"/>
      <c r="Q1722" s="48"/>
      <c r="R1722" s="48"/>
      <c r="S1722" s="48"/>
      <c r="T1722" s="96"/>
      <c r="U1722" s="96"/>
      <c r="V1722" s="96"/>
      <c r="W1722" s="96"/>
      <c r="X1722" s="96"/>
      <c r="Y1722" s="96"/>
      <c r="Z1722" s="96"/>
    </row>
    <row r="1723" spans="1:26" ht="14.25" customHeight="1" x14ac:dyDescent="0.25">
      <c r="A1723" s="64"/>
      <c r="B1723" s="48" t="s">
        <v>25</v>
      </c>
      <c r="C1723" s="40">
        <v>-1284.0256584625499</v>
      </c>
      <c r="D1723" s="39">
        <v>0.11499514</v>
      </c>
      <c r="E1723" s="39">
        <v>7.4139969999999999E-2</v>
      </c>
      <c r="F1723" s="6">
        <f>(C1723-C1721)*627.509608030592</f>
        <v>8.3809916443797494</v>
      </c>
      <c r="G1723" s="6">
        <f>(C1723+D1723-C1721-D1721)*627.509608030592</f>
        <v>9.2614943010920143</v>
      </c>
      <c r="H1723" s="6">
        <f>(C1723+E1723-C1721-E1721)*627.509608030592</f>
        <v>22.142427950817215</v>
      </c>
      <c r="I1723" s="48"/>
      <c r="J1723" s="48"/>
      <c r="K1723" s="48"/>
      <c r="L1723" s="83"/>
      <c r="M1723" s="83"/>
      <c r="N1723" s="31" t="s">
        <v>268</v>
      </c>
      <c r="O1723" s="48"/>
      <c r="P1723" s="48"/>
      <c r="Q1723" s="48"/>
      <c r="R1723" s="48"/>
      <c r="S1723" s="48"/>
      <c r="T1723" s="96"/>
      <c r="U1723" s="96"/>
      <c r="V1723" s="96"/>
      <c r="W1723" s="96"/>
      <c r="X1723" s="96"/>
      <c r="Y1723" s="96"/>
      <c r="Z1723" s="96"/>
    </row>
    <row r="1724" spans="1:26" ht="14.25" customHeight="1" x14ac:dyDescent="0.25">
      <c r="A1724" s="64"/>
      <c r="B1724" s="48" t="s">
        <v>27</v>
      </c>
      <c r="C1724" s="40">
        <v>-1284.0730440736099</v>
      </c>
      <c r="D1724" s="92">
        <v>0.11737404</v>
      </c>
      <c r="E1724" s="92">
        <v>7.747068E-2</v>
      </c>
      <c r="F1724" s="6">
        <f>(C1724-C1721)*627.509608030592</f>
        <v>-21.353934578176055</v>
      </c>
      <c r="G1724" s="6">
        <f>(C1724+D1724-C1721-D1721)*627.509608030592</f>
        <v>-18.980649314957667</v>
      </c>
      <c r="H1724" s="6">
        <f>(C1724+E1724-C1721-E1721)*627.509608030592</f>
        <v>-5.5024457451749003</v>
      </c>
      <c r="I1724" s="48"/>
      <c r="J1724" s="48"/>
      <c r="K1724" s="48"/>
      <c r="L1724" s="48"/>
      <c r="M1724" s="48"/>
      <c r="N1724" s="83" t="s">
        <v>661</v>
      </c>
      <c r="O1724" s="48"/>
      <c r="P1724" s="48"/>
      <c r="Q1724" s="48"/>
      <c r="R1724" s="48"/>
      <c r="S1724" s="48"/>
      <c r="T1724" s="96"/>
      <c r="U1724" s="96"/>
      <c r="V1724" s="96"/>
      <c r="W1724" s="96"/>
      <c r="X1724" s="96"/>
      <c r="Y1724" s="96"/>
      <c r="Z1724" s="96"/>
    </row>
    <row r="1725" spans="1:26" ht="14.25" customHeight="1" x14ac:dyDescent="0.25">
      <c r="A1725" s="64"/>
      <c r="B1725" s="48" t="s">
        <v>29</v>
      </c>
      <c r="C1725" s="40">
        <v>-1284.0240092188701</v>
      </c>
      <c r="D1725" s="40">
        <v>0.11423772</v>
      </c>
      <c r="E1725" s="40">
        <v>7.3669799999999994E-2</v>
      </c>
      <c r="F1725" s="6">
        <f>(C1725-C1721)*627.509608030592</f>
        <v>9.4159078994515735</v>
      </c>
      <c r="G1725" s="6">
        <f>(C1725+D1725-C1721-D1721)*627.509608030592</f>
        <v>9.8211222287694628</v>
      </c>
      <c r="H1725" s="6">
        <f>(C1725+E1725-C1721-E1721)*627.509608030592</f>
        <v>22.882308013499241</v>
      </c>
      <c r="I1725" s="48"/>
      <c r="J1725" s="83"/>
      <c r="K1725" s="48"/>
      <c r="L1725" s="48"/>
      <c r="M1725" s="83"/>
      <c r="N1725" s="15" t="s">
        <v>269</v>
      </c>
      <c r="O1725" s="48"/>
      <c r="P1725" s="48"/>
      <c r="Q1725" s="48"/>
      <c r="R1725" s="48"/>
      <c r="S1725" s="48"/>
      <c r="T1725" s="96"/>
      <c r="U1725" s="96"/>
      <c r="V1725" s="96"/>
      <c r="W1725" s="96"/>
      <c r="X1725" s="96"/>
      <c r="Y1725" s="96"/>
      <c r="Z1725" s="96"/>
    </row>
    <row r="1726" spans="1:26" ht="14.25" customHeight="1" x14ac:dyDescent="0.25">
      <c r="A1726" s="64"/>
      <c r="B1726" s="48" t="s">
        <v>31</v>
      </c>
      <c r="C1726" s="40">
        <v>-1284.14264639365</v>
      </c>
      <c r="D1726" s="40">
        <v>0.11546707</v>
      </c>
      <c r="E1726" s="40">
        <v>7.2423650000000006E-2</v>
      </c>
      <c r="F1726" s="6">
        <f>(C1726-C1721)*627.509608030592</f>
        <v>-65.030059144543927</v>
      </c>
      <c r="G1726" s="6">
        <f>(C1726+D1726-C1721-D1721)*627.509608030592</f>
        <v>-63.853415878511683</v>
      </c>
      <c r="H1726" s="6">
        <f>(C1726+E1726-C1721-E1721)*627.509608030592</f>
        <v>-52.345630128570363</v>
      </c>
      <c r="I1726" s="48"/>
      <c r="J1726" s="48"/>
      <c r="K1726" s="48"/>
      <c r="L1726" s="48"/>
      <c r="M1726" s="48"/>
      <c r="N1726" s="83" t="s">
        <v>270</v>
      </c>
      <c r="O1726" s="83" t="s">
        <v>262</v>
      </c>
      <c r="P1726" s="48"/>
      <c r="Q1726" s="48"/>
      <c r="R1726" s="48"/>
      <c r="S1726" s="48"/>
      <c r="T1726" s="96"/>
      <c r="U1726" s="96"/>
      <c r="V1726" s="96"/>
      <c r="W1726" s="96"/>
      <c r="X1726" s="96"/>
      <c r="Y1726" s="96"/>
      <c r="Z1726" s="96"/>
    </row>
    <row r="1727" spans="1:26" ht="14.25" customHeight="1" x14ac:dyDescent="0.25">
      <c r="A1727" s="64"/>
      <c r="B1727" s="48" t="s">
        <v>33</v>
      </c>
      <c r="C1727" s="4">
        <f t="shared" ref="C1727:E1727" si="163">C1719+C1720</f>
        <v>-1284.1369356729501</v>
      </c>
      <c r="D1727" s="4">
        <f t="shared" si="163"/>
        <v>0.11456747</v>
      </c>
      <c r="E1727" s="4">
        <f t="shared" si="163"/>
        <v>5.3774859999999994E-2</v>
      </c>
      <c r="F1727" s="6">
        <f>(C1727-C1721)*627.509608030592</f>
        <v>-61.446527036589551</v>
      </c>
      <c r="G1727" s="6">
        <f>(C1727+D1727-C1721-D1721)*627.509608030592</f>
        <v>-60.834391413886109</v>
      </c>
      <c r="H1727" s="6">
        <f>(C1727+E1727-C1721-E1721)*627.509608030592</f>
        <v>-60.464392923787763</v>
      </c>
      <c r="I1727" s="48"/>
      <c r="J1727" s="7"/>
      <c r="K1727" s="48"/>
      <c r="L1727" s="48"/>
      <c r="M1727" s="48"/>
      <c r="N1727" s="48"/>
      <c r="O1727" s="48"/>
      <c r="P1727" s="48"/>
      <c r="Q1727" s="48"/>
      <c r="R1727" s="48"/>
      <c r="S1727" s="48"/>
      <c r="T1727" s="96"/>
      <c r="U1727" s="96"/>
      <c r="V1727" s="96"/>
      <c r="W1727" s="96"/>
      <c r="X1727" s="96"/>
      <c r="Y1727" s="96"/>
      <c r="Z1727" s="96"/>
    </row>
    <row r="1728" spans="1:26" ht="14.25" customHeight="1" x14ac:dyDescent="0.25">
      <c r="A1728" s="48"/>
      <c r="B1728" s="48"/>
      <c r="C1728" s="48"/>
      <c r="D1728" s="7"/>
      <c r="E1728" s="7"/>
      <c r="F1728" s="7"/>
      <c r="G1728" s="7"/>
      <c r="H1728" s="7"/>
      <c r="I1728" s="7"/>
      <c r="J1728" s="7"/>
      <c r="K1728" s="48"/>
      <c r="L1728" s="48"/>
      <c r="M1728" s="48"/>
      <c r="N1728" s="48"/>
      <c r="O1728" s="48"/>
      <c r="P1728" s="48"/>
      <c r="Q1728" s="48"/>
      <c r="R1728" s="48"/>
      <c r="S1728" s="48"/>
      <c r="T1728" s="96"/>
      <c r="U1728" s="96"/>
      <c r="V1728" s="96"/>
      <c r="W1728" s="96"/>
      <c r="X1728" s="96"/>
      <c r="Y1728" s="96"/>
      <c r="Z1728" s="96"/>
    </row>
    <row r="1729" spans="1:26" ht="14.25" customHeight="1" x14ac:dyDescent="0.25">
      <c r="A1729" s="18" t="s">
        <v>0</v>
      </c>
      <c r="B1729" s="19" t="s">
        <v>1</v>
      </c>
      <c r="C1729" s="20" t="s">
        <v>2</v>
      </c>
      <c r="D1729" s="19" t="s">
        <v>3</v>
      </c>
      <c r="E1729" s="19" t="s">
        <v>4</v>
      </c>
      <c r="F1729" s="20" t="s">
        <v>5</v>
      </c>
      <c r="G1729" s="20" t="s">
        <v>6</v>
      </c>
      <c r="H1729" s="20" t="s">
        <v>7</v>
      </c>
      <c r="I1729" s="20" t="s">
        <v>8</v>
      </c>
      <c r="J1729" s="18" t="s">
        <v>9</v>
      </c>
      <c r="K1729" s="18" t="s">
        <v>10</v>
      </c>
      <c r="L1729" s="20" t="s">
        <v>11</v>
      </c>
      <c r="M1729" s="20" t="s">
        <v>12</v>
      </c>
      <c r="N1729" s="20" t="s">
        <v>13</v>
      </c>
      <c r="O1729" s="19" t="s">
        <v>14</v>
      </c>
      <c r="P1729" s="48"/>
      <c r="Q1729" s="48"/>
      <c r="R1729" s="48"/>
      <c r="S1729" s="48"/>
      <c r="T1729" s="96"/>
      <c r="U1729" s="96"/>
      <c r="V1729" s="96"/>
      <c r="W1729" s="96"/>
      <c r="X1729" s="96"/>
      <c r="Y1729" s="96"/>
      <c r="Z1729" s="96"/>
    </row>
    <row r="1730" spans="1:26" ht="14.25" customHeight="1" x14ac:dyDescent="0.25">
      <c r="A1730" s="21">
        <v>9</v>
      </c>
      <c r="B1730" s="20" t="s">
        <v>15</v>
      </c>
      <c r="C1730" s="22">
        <v>-736.61318779999999</v>
      </c>
      <c r="D1730" s="22">
        <v>0.10694856</v>
      </c>
      <c r="E1730" s="22">
        <v>6.9812769999999996E-2</v>
      </c>
      <c r="F1730" s="23"/>
      <c r="G1730" s="23"/>
      <c r="H1730" s="19"/>
      <c r="I1730" s="20" t="s">
        <v>16</v>
      </c>
      <c r="J1730" s="21" t="s">
        <v>591</v>
      </c>
      <c r="K1730" s="21" t="s">
        <v>17</v>
      </c>
      <c r="L1730" s="25" t="s">
        <v>274</v>
      </c>
      <c r="M1730" s="20" t="s">
        <v>17</v>
      </c>
      <c r="N1730" s="66" t="s">
        <v>650</v>
      </c>
      <c r="O1730" s="66" t="s">
        <v>651</v>
      </c>
      <c r="P1730" s="48"/>
      <c r="Q1730" s="48"/>
      <c r="R1730" s="48"/>
      <c r="S1730" s="48"/>
      <c r="T1730" s="96"/>
      <c r="U1730" s="96"/>
      <c r="V1730" s="96"/>
      <c r="W1730" s="96"/>
      <c r="X1730" s="96"/>
      <c r="Y1730" s="96"/>
      <c r="Z1730" s="96"/>
    </row>
    <row r="1731" spans="1:26" ht="14.25" customHeight="1" x14ac:dyDescent="0.25">
      <c r="A1731" s="19"/>
      <c r="B1731" s="20" t="s">
        <v>16</v>
      </c>
      <c r="C1731" s="22">
        <v>-548.57119915999999</v>
      </c>
      <c r="D1731" s="22">
        <v>6.6434099999999998E-3</v>
      </c>
      <c r="E1731" s="22">
        <v>-1.760304E-2</v>
      </c>
      <c r="F1731" s="23"/>
      <c r="G1731" s="23"/>
      <c r="H1731" s="23"/>
      <c r="I1731" s="19"/>
      <c r="J1731" s="19"/>
      <c r="K1731" s="19"/>
      <c r="L1731" s="19"/>
      <c r="M1731" s="19"/>
      <c r="N1731" s="25" t="s">
        <v>652</v>
      </c>
      <c r="O1731" s="24" t="s">
        <v>653</v>
      </c>
      <c r="P1731" s="48"/>
      <c r="Q1731" s="48"/>
      <c r="R1731" s="48"/>
      <c r="S1731" s="48"/>
      <c r="T1731" s="96"/>
      <c r="U1731" s="96"/>
      <c r="V1731" s="96"/>
      <c r="W1731" s="96"/>
      <c r="X1731" s="96"/>
      <c r="Y1731" s="96"/>
      <c r="Z1731" s="96"/>
    </row>
    <row r="1732" spans="1:26" ht="14.25" customHeight="1" x14ac:dyDescent="0.25">
      <c r="A1732" s="19"/>
      <c r="B1732" s="20" t="s">
        <v>21</v>
      </c>
      <c r="C1732" s="22">
        <v>-736.70687050000004</v>
      </c>
      <c r="D1732" s="22">
        <v>0.10802958</v>
      </c>
      <c r="E1732" s="22">
        <v>7.1824070000000004E-2</v>
      </c>
      <c r="F1732" s="23"/>
      <c r="G1732" s="23"/>
      <c r="H1732" s="23"/>
      <c r="I1732" s="19"/>
      <c r="J1732" s="19"/>
      <c r="K1732" s="19"/>
      <c r="L1732" s="19"/>
      <c r="M1732" s="19"/>
      <c r="N1732" s="24" t="s">
        <v>662</v>
      </c>
      <c r="O1732" s="19"/>
      <c r="P1732" s="48"/>
      <c r="Q1732" s="48"/>
      <c r="R1732" s="48"/>
      <c r="S1732" s="48"/>
      <c r="T1732" s="96"/>
      <c r="U1732" s="96"/>
      <c r="V1732" s="96"/>
      <c r="W1732" s="96"/>
      <c r="X1732" s="96"/>
      <c r="Y1732" s="96"/>
      <c r="Z1732" s="96"/>
    </row>
    <row r="1733" spans="1:26" ht="14.25" customHeight="1" x14ac:dyDescent="0.25">
      <c r="A1733" s="19"/>
      <c r="B1733" s="20" t="s">
        <v>22</v>
      </c>
      <c r="C1733" s="23">
        <f t="shared" ref="C1733:E1733" si="164">C1730+C1731</f>
        <v>-1285.18438696</v>
      </c>
      <c r="D1733" s="23">
        <f t="shared" si="164"/>
        <v>0.11359197</v>
      </c>
      <c r="E1733" s="23">
        <f t="shared" si="164"/>
        <v>5.2209729999999996E-2</v>
      </c>
      <c r="F1733" s="26">
        <f>(C1733-C1733)*627.509608030592</f>
        <v>0</v>
      </c>
      <c r="G1733" s="26">
        <f>(C1733+D1733-C1733-D1733)*627.509608030592</f>
        <v>9.953752849442091E-12</v>
      </c>
      <c r="H1733" s="26">
        <f>(C1733+E1733-C1733-E1733)*627.509608030592</f>
        <v>-2.5942458213900253E-11</v>
      </c>
      <c r="I1733" s="19"/>
      <c r="J1733" s="27" t="s">
        <v>217</v>
      </c>
      <c r="K1733" s="19"/>
      <c r="L1733" s="19"/>
      <c r="M1733" s="19"/>
      <c r="N1733" s="19"/>
      <c r="O1733" s="19"/>
      <c r="P1733" s="48"/>
      <c r="Q1733" s="48"/>
      <c r="R1733" s="48"/>
      <c r="S1733" s="48"/>
      <c r="T1733" s="96"/>
      <c r="U1733" s="96"/>
      <c r="V1733" s="96"/>
      <c r="W1733" s="96"/>
      <c r="X1733" s="96"/>
      <c r="Y1733" s="96"/>
      <c r="Z1733" s="96"/>
    </row>
    <row r="1734" spans="1:26" ht="14.25" customHeight="1" x14ac:dyDescent="0.25">
      <c r="A1734" s="19"/>
      <c r="B1734" s="19" t="s">
        <v>23</v>
      </c>
      <c r="C1734" s="22">
        <v>-1285.19577321</v>
      </c>
      <c r="D1734" s="22">
        <v>0.11483536</v>
      </c>
      <c r="E1734" s="22">
        <v>7.2719439999999996E-2</v>
      </c>
      <c r="F1734" s="26">
        <f>(C1734-C1733)*627.509608030592</f>
        <v>-7.144981274430064</v>
      </c>
      <c r="G1734" s="26">
        <f>(C1734+D1734-C1733-D1733)*627.509608030592</f>
        <v>-6.3647421029539597</v>
      </c>
      <c r="H1734" s="26">
        <f>(C1734+E1734-C1733-E1733)*627.509608030592</f>
        <v>5.7250588084287486</v>
      </c>
      <c r="I1734" s="19"/>
      <c r="J1734" s="24"/>
      <c r="K1734" s="19"/>
      <c r="L1734" s="19"/>
      <c r="M1734" s="19"/>
      <c r="N1734" s="24" t="s">
        <v>184</v>
      </c>
      <c r="O1734" s="24" t="s">
        <v>262</v>
      </c>
      <c r="P1734" s="48"/>
      <c r="Q1734" s="48"/>
      <c r="R1734" s="48"/>
      <c r="S1734" s="48"/>
      <c r="T1734" s="96"/>
      <c r="U1734" s="96"/>
      <c r="V1734" s="96"/>
      <c r="W1734" s="96"/>
      <c r="X1734" s="96"/>
      <c r="Y1734" s="96"/>
      <c r="Z1734" s="96"/>
    </row>
    <row r="1735" spans="1:26" ht="14.25" customHeight="1" x14ac:dyDescent="0.25">
      <c r="A1735" s="19"/>
      <c r="B1735" s="19" t="s">
        <v>25</v>
      </c>
      <c r="C1735" s="22">
        <v>-1285.1808153699999</v>
      </c>
      <c r="D1735" s="22">
        <v>0.11497693</v>
      </c>
      <c r="E1735" s="22">
        <v>7.4060639999999997E-2</v>
      </c>
      <c r="F1735" s="26">
        <f>(C1735-C1733)*627.509608030592</f>
        <v>2.2412070410039187</v>
      </c>
      <c r="G1735" s="26">
        <f>(C1735+D1735-C1733-D1733)*627.509608030592</f>
        <v>3.1102827477492681</v>
      </c>
      <c r="H1735" s="26">
        <f>(C1735+E1735-C1733-E1733)*627.509608030592</f>
        <v>15.952863010197209</v>
      </c>
      <c r="I1735" s="19"/>
      <c r="J1735" s="24"/>
      <c r="K1735" s="19"/>
      <c r="L1735" s="19"/>
      <c r="M1735" s="19"/>
      <c r="N1735" s="24" t="s">
        <v>663</v>
      </c>
      <c r="O1735" s="19"/>
      <c r="P1735" s="48"/>
      <c r="Q1735" s="48"/>
      <c r="R1735" s="48"/>
      <c r="S1735" s="48"/>
      <c r="T1735" s="96"/>
      <c r="U1735" s="96"/>
      <c r="V1735" s="96"/>
      <c r="W1735" s="96"/>
      <c r="X1735" s="96"/>
      <c r="Y1735" s="96"/>
      <c r="Z1735" s="96"/>
    </row>
    <row r="1736" spans="1:26" ht="14.25" customHeight="1" x14ac:dyDescent="0.25">
      <c r="A1736" s="19"/>
      <c r="B1736" s="19" t="s">
        <v>27</v>
      </c>
      <c r="C1736" s="28">
        <v>-1285.2169664400001</v>
      </c>
      <c r="D1736" s="28">
        <v>0.11748648</v>
      </c>
      <c r="E1736" s="28">
        <v>7.7948470000000006E-2</v>
      </c>
      <c r="F1736" s="26">
        <f>(C1736-C1733)*627.509608030592</f>
        <v>-20.443936724700073</v>
      </c>
      <c r="G1736" s="26">
        <f>(C1736+D1736-C1733-D1733)*627.509608030592</f>
        <v>-18.000094281113139</v>
      </c>
      <c r="H1736" s="26">
        <f>(C1736+E1736-C1733-E1733)*627.509608030592</f>
        <v>-4.2926300761550822</v>
      </c>
      <c r="I1736" s="19"/>
      <c r="J1736" s="24"/>
      <c r="K1736" s="19"/>
      <c r="L1736" s="19"/>
      <c r="M1736" s="19"/>
      <c r="N1736" s="66" t="s">
        <v>664</v>
      </c>
      <c r="O1736" s="19"/>
      <c r="P1736" s="48"/>
      <c r="Q1736" s="48"/>
      <c r="R1736" s="48"/>
      <c r="S1736" s="48"/>
      <c r="T1736" s="96"/>
      <c r="U1736" s="96"/>
      <c r="V1736" s="96"/>
      <c r="W1736" s="96"/>
      <c r="X1736" s="96"/>
      <c r="Y1736" s="96"/>
      <c r="Z1736" s="96"/>
    </row>
    <row r="1737" spans="1:26" ht="14.25" customHeight="1" x14ac:dyDescent="0.25">
      <c r="A1737" s="19"/>
      <c r="B1737" s="19" t="s">
        <v>29</v>
      </c>
      <c r="C1737" s="22">
        <v>-1285.17715864</v>
      </c>
      <c r="D1737" s="22">
        <v>0.11423601</v>
      </c>
      <c r="E1737" s="22">
        <v>7.3731229999999995E-2</v>
      </c>
      <c r="F1737" s="26">
        <f>(C1737-C1733)*627.509608030592</f>
        <v>4.5358402498992474</v>
      </c>
      <c r="G1737" s="26">
        <f>(C1737+D1737-C1733-D1733)*627.509608030592</f>
        <v>4.9399815378635941</v>
      </c>
      <c r="H1737" s="26">
        <f>(C1737+E1737-C1733-E1733)*627.509608030592</f>
        <v>18.040788279142966</v>
      </c>
      <c r="I1737" s="19"/>
      <c r="J1737" s="19"/>
      <c r="K1737" s="19"/>
      <c r="L1737" s="19"/>
      <c r="M1737" s="19"/>
      <c r="N1737" s="24" t="s">
        <v>665</v>
      </c>
      <c r="O1737" s="19"/>
      <c r="P1737" s="48"/>
      <c r="Q1737" s="48"/>
      <c r="R1737" s="48"/>
      <c r="S1737" s="48"/>
      <c r="T1737" s="96"/>
      <c r="U1737" s="96"/>
      <c r="V1737" s="96"/>
      <c r="W1737" s="96"/>
      <c r="X1737" s="96"/>
      <c r="Y1737" s="96"/>
      <c r="Z1737" s="96"/>
    </row>
    <row r="1738" spans="1:26" ht="14.25" customHeight="1" x14ac:dyDescent="0.25">
      <c r="A1738" s="19"/>
      <c r="B1738" s="19" t="s">
        <v>31</v>
      </c>
      <c r="C1738" s="22">
        <v>-1285.2852505400001</v>
      </c>
      <c r="D1738" s="22">
        <v>0.11546707</v>
      </c>
      <c r="E1738" s="22">
        <v>7.2423650000000006E-2</v>
      </c>
      <c r="F1738" s="26">
        <f>(C1738-C1733)*627.509608030592</f>
        <v>-63.292865550439416</v>
      </c>
      <c r="G1738" s="26">
        <f>(C1738+D1738-C1733-D1733)*627.509608030592</f>
        <v>-62.116222284407179</v>
      </c>
      <c r="H1738" s="26">
        <f>(C1738+E1738-C1733-E1733)*627.509608030592</f>
        <v>-50.608436534465859</v>
      </c>
      <c r="I1738" s="19"/>
      <c r="J1738" s="19"/>
      <c r="K1738" s="19"/>
      <c r="L1738" s="19"/>
      <c r="M1738" s="19"/>
      <c r="N1738" s="24" t="s">
        <v>188</v>
      </c>
      <c r="O1738" s="24" t="s">
        <v>262</v>
      </c>
      <c r="P1738" s="48"/>
      <c r="Q1738" s="48"/>
      <c r="R1738" s="48"/>
      <c r="S1738" s="48"/>
      <c r="T1738" s="96"/>
      <c r="U1738" s="96"/>
      <c r="V1738" s="96"/>
      <c r="W1738" s="96"/>
      <c r="X1738" s="96"/>
      <c r="Y1738" s="96"/>
      <c r="Z1738" s="96"/>
    </row>
    <row r="1739" spans="1:26" ht="14.25" customHeight="1" x14ac:dyDescent="0.25">
      <c r="A1739" s="19"/>
      <c r="B1739" s="19" t="s">
        <v>33</v>
      </c>
      <c r="C1739" s="23">
        <f t="shared" ref="C1739:E1739" si="165">C1731+C1732</f>
        <v>-1285.27806966</v>
      </c>
      <c r="D1739" s="23">
        <f t="shared" si="165"/>
        <v>0.11467299</v>
      </c>
      <c r="E1739" s="23">
        <f t="shared" si="165"/>
        <v>5.4221030000000003E-2</v>
      </c>
      <c r="F1739" s="26">
        <f>(C1739-C1733)*627.509608030592</f>
        <v>-58.786794356275685</v>
      </c>
      <c r="G1739" s="26">
        <f>(C1739+D1739-C1733-D1733)*627.509608030592</f>
        <v>-58.108443919854373</v>
      </c>
      <c r="H1739" s="26">
        <f>(C1739+E1739-C1733-E1733)*627.509608030592</f>
        <v>-57.524684281638805</v>
      </c>
      <c r="I1739" s="19"/>
      <c r="J1739" s="29"/>
      <c r="K1739" s="19"/>
      <c r="L1739" s="19"/>
      <c r="M1739" s="19"/>
      <c r="N1739" s="19"/>
      <c r="O1739" s="19"/>
      <c r="P1739" s="48"/>
      <c r="Q1739" s="48"/>
      <c r="R1739" s="48"/>
      <c r="S1739" s="48"/>
      <c r="T1739" s="96"/>
      <c r="U1739" s="96"/>
      <c r="V1739" s="96"/>
      <c r="W1739" s="96"/>
      <c r="X1739" s="96"/>
      <c r="Y1739" s="96"/>
      <c r="Z1739" s="96"/>
    </row>
    <row r="1740" spans="1:26" ht="14.25" customHeight="1" x14ac:dyDescent="0.25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48"/>
      <c r="Q1740" s="48"/>
      <c r="R1740" s="48"/>
      <c r="S1740" s="48"/>
      <c r="T1740" s="96"/>
      <c r="U1740" s="96"/>
      <c r="V1740" s="96"/>
      <c r="W1740" s="96"/>
      <c r="X1740" s="96"/>
      <c r="Y1740" s="96"/>
      <c r="Z1740" s="96"/>
    </row>
    <row r="1741" spans="1:26" ht="14.25" customHeight="1" x14ac:dyDescent="0.25">
      <c r="A1741" s="18" t="s">
        <v>0</v>
      </c>
      <c r="B1741" s="19" t="s">
        <v>1</v>
      </c>
      <c r="C1741" s="20" t="s">
        <v>2</v>
      </c>
      <c r="D1741" s="19" t="s">
        <v>3</v>
      </c>
      <c r="E1741" s="19" t="s">
        <v>4</v>
      </c>
      <c r="F1741" s="20" t="s">
        <v>5</v>
      </c>
      <c r="G1741" s="20" t="s">
        <v>6</v>
      </c>
      <c r="H1741" s="20" t="s">
        <v>7</v>
      </c>
      <c r="I1741" s="20" t="s">
        <v>8</v>
      </c>
      <c r="J1741" s="18" t="s">
        <v>9</v>
      </c>
      <c r="K1741" s="18" t="s">
        <v>10</v>
      </c>
      <c r="L1741" s="20" t="s">
        <v>11</v>
      </c>
      <c r="M1741" s="20" t="s">
        <v>12</v>
      </c>
      <c r="N1741" s="20" t="s">
        <v>13</v>
      </c>
      <c r="O1741" s="19" t="s">
        <v>14</v>
      </c>
      <c r="P1741" s="48"/>
      <c r="Q1741" s="48"/>
      <c r="R1741" s="48"/>
      <c r="S1741" s="48"/>
      <c r="T1741" s="96"/>
      <c r="U1741" s="96"/>
      <c r="V1741" s="96"/>
      <c r="W1741" s="96"/>
      <c r="X1741" s="96"/>
      <c r="Y1741" s="96"/>
      <c r="Z1741" s="96"/>
    </row>
    <row r="1742" spans="1:26" ht="14.25" customHeight="1" x14ac:dyDescent="0.25">
      <c r="A1742" s="21">
        <v>9</v>
      </c>
      <c r="B1742" s="20" t="s">
        <v>15</v>
      </c>
      <c r="C1742" s="22">
        <v>-735.95381156697999</v>
      </c>
      <c r="D1742" s="22">
        <v>0.10694856</v>
      </c>
      <c r="E1742" s="22">
        <v>6.9812769999999996E-2</v>
      </c>
      <c r="F1742" s="23"/>
      <c r="G1742" s="23"/>
      <c r="H1742" s="19"/>
      <c r="I1742" s="20" t="s">
        <v>16</v>
      </c>
      <c r="J1742" s="25" t="s">
        <v>619</v>
      </c>
      <c r="K1742" s="21" t="s">
        <v>17</v>
      </c>
      <c r="L1742" s="25" t="s">
        <v>274</v>
      </c>
      <c r="M1742" s="20" t="s">
        <v>17</v>
      </c>
      <c r="N1742" s="25" t="s">
        <v>658</v>
      </c>
      <c r="O1742" s="24" t="s">
        <v>266</v>
      </c>
      <c r="P1742" s="48"/>
      <c r="Q1742" s="48"/>
      <c r="R1742" s="48"/>
      <c r="S1742" s="48"/>
      <c r="T1742" s="96"/>
      <c r="U1742" s="96"/>
      <c r="V1742" s="96"/>
      <c r="W1742" s="96"/>
      <c r="X1742" s="96"/>
      <c r="Y1742" s="96"/>
      <c r="Z1742" s="96"/>
    </row>
    <row r="1743" spans="1:26" ht="14.25" customHeight="1" x14ac:dyDescent="0.25">
      <c r="A1743" s="19"/>
      <c r="B1743" s="20" t="s">
        <v>16</v>
      </c>
      <c r="C1743" s="22">
        <v>-548.08520285305201</v>
      </c>
      <c r="D1743" s="22">
        <v>6.6434099999999998E-3</v>
      </c>
      <c r="E1743" s="22">
        <v>-1.760304E-2</v>
      </c>
      <c r="F1743" s="23"/>
      <c r="G1743" s="23"/>
      <c r="H1743" s="23"/>
      <c r="I1743" s="19"/>
      <c r="J1743" s="19"/>
      <c r="K1743" s="19"/>
      <c r="L1743" s="19"/>
      <c r="M1743" s="19"/>
      <c r="N1743" s="24" t="s">
        <v>659</v>
      </c>
      <c r="O1743" s="24" t="s">
        <v>653</v>
      </c>
      <c r="P1743" s="48"/>
      <c r="Q1743" s="48"/>
      <c r="R1743" s="48"/>
      <c r="S1743" s="48"/>
      <c r="T1743" s="96"/>
      <c r="U1743" s="96"/>
      <c r="V1743" s="96"/>
      <c r="W1743" s="96"/>
      <c r="X1743" s="96"/>
      <c r="Y1743" s="96"/>
      <c r="Z1743" s="96"/>
    </row>
    <row r="1744" spans="1:26" ht="14.25" customHeight="1" x14ac:dyDescent="0.25">
      <c r="A1744" s="19"/>
      <c r="B1744" s="20" t="s">
        <v>21</v>
      </c>
      <c r="C1744" s="22"/>
      <c r="D1744" s="22">
        <v>0.10802958</v>
      </c>
      <c r="E1744" s="22">
        <v>7.1824070000000004E-2</v>
      </c>
      <c r="F1744" s="23"/>
      <c r="G1744" s="23"/>
      <c r="H1744" s="23"/>
      <c r="I1744" s="19"/>
      <c r="J1744" s="19"/>
      <c r="K1744" s="19"/>
      <c r="L1744" s="19"/>
      <c r="M1744" s="19"/>
      <c r="N1744" s="24"/>
      <c r="O1744" s="19"/>
      <c r="P1744" s="48"/>
      <c r="Q1744" s="48"/>
      <c r="R1744" s="48"/>
      <c r="S1744" s="48"/>
      <c r="T1744" s="96"/>
      <c r="U1744" s="96"/>
      <c r="V1744" s="96"/>
      <c r="W1744" s="96"/>
      <c r="X1744" s="96"/>
      <c r="Y1744" s="96"/>
      <c r="Z1744" s="96"/>
    </row>
    <row r="1745" spans="1:26" ht="14.25" customHeight="1" x14ac:dyDescent="0.25">
      <c r="A1745" s="19"/>
      <c r="B1745" s="20" t="s">
        <v>22</v>
      </c>
      <c r="C1745" s="23">
        <f t="shared" ref="C1745:E1745" si="166">C1742+C1743</f>
        <v>-1284.0390144200319</v>
      </c>
      <c r="D1745" s="23">
        <f t="shared" si="166"/>
        <v>0.11359197</v>
      </c>
      <c r="E1745" s="23">
        <f t="shared" si="166"/>
        <v>5.2209729999999996E-2</v>
      </c>
      <c r="F1745" s="26">
        <f>(C1745-C1745)*627.509608030592</f>
        <v>0</v>
      </c>
      <c r="G1745" s="26">
        <f>(C1745+D1745-C1745-D1745)*627.509608030592</f>
        <v>9.953752849442091E-12</v>
      </c>
      <c r="H1745" s="26">
        <f>(C1745+E1745-C1745-E1745)*627.509608030592</f>
        <v>-2.5942458213900253E-11</v>
      </c>
      <c r="I1745" s="19"/>
      <c r="J1745" s="19"/>
      <c r="K1745" s="19"/>
      <c r="L1745" s="19"/>
      <c r="M1745" s="19"/>
      <c r="N1745" s="19"/>
      <c r="O1745" s="19"/>
      <c r="P1745" s="48"/>
      <c r="Q1745" s="48"/>
      <c r="R1745" s="48"/>
      <c r="S1745" s="48"/>
      <c r="T1745" s="96"/>
      <c r="U1745" s="96"/>
      <c r="V1745" s="96"/>
      <c r="W1745" s="96"/>
      <c r="X1745" s="96"/>
      <c r="Y1745" s="96"/>
      <c r="Z1745" s="96"/>
    </row>
    <row r="1746" spans="1:26" ht="14.25" customHeight="1" x14ac:dyDescent="0.25">
      <c r="A1746" s="19"/>
      <c r="B1746" s="19" t="s">
        <v>23</v>
      </c>
      <c r="C1746" s="22">
        <v>-1284.04970668532</v>
      </c>
      <c r="D1746" s="22">
        <v>0.11483536</v>
      </c>
      <c r="E1746" s="22">
        <v>7.2719439999999996E-2</v>
      </c>
      <c r="F1746" s="26">
        <f>(C1746-C1745)*627.509608030592</f>
        <v>-6.7094991998766709</v>
      </c>
      <c r="G1746" s="26">
        <f>(C1746+D1746-C1745-D1745)*627.509608030592</f>
        <v>-5.9292600284005665</v>
      </c>
      <c r="H1746" s="26">
        <f>(C1746+E1746-C1745-E1745)*627.509608030592</f>
        <v>6.1605408829821418</v>
      </c>
      <c r="I1746" s="19"/>
      <c r="J1746" s="19"/>
      <c r="K1746" s="19"/>
      <c r="L1746" s="19"/>
      <c r="M1746" s="19"/>
      <c r="N1746" s="24" t="s">
        <v>267</v>
      </c>
      <c r="O1746" s="24" t="s">
        <v>262</v>
      </c>
      <c r="P1746" s="48"/>
      <c r="Q1746" s="48"/>
      <c r="R1746" s="48"/>
      <c r="S1746" s="48"/>
      <c r="T1746" s="96"/>
      <c r="U1746" s="96"/>
      <c r="V1746" s="96"/>
      <c r="W1746" s="96"/>
      <c r="X1746" s="96"/>
      <c r="Y1746" s="96"/>
      <c r="Z1746" s="96"/>
    </row>
    <row r="1747" spans="1:26" ht="14.25" customHeight="1" x14ac:dyDescent="0.25">
      <c r="A1747" s="19"/>
      <c r="B1747" s="19" t="s">
        <v>25</v>
      </c>
      <c r="C1747" s="22">
        <v>-1284.0256338924901</v>
      </c>
      <c r="D1747" s="22">
        <v>0.11497693</v>
      </c>
      <c r="E1747" s="22">
        <v>7.4060639999999997E-2</v>
      </c>
      <c r="F1747" s="26">
        <f>(C1747-C1745)*627.509608030592</f>
        <v>8.3964095930053801</v>
      </c>
      <c r="G1747" s="26">
        <f>(C1747+D1747-C1745-D1745)*627.509608030592</f>
        <v>9.2654852997507291</v>
      </c>
      <c r="H1747" s="26">
        <f>(C1747+E1747-C1745-E1745)*627.509608030592</f>
        <v>22.108065562198671</v>
      </c>
      <c r="I1747" s="19"/>
      <c r="J1747" s="19"/>
      <c r="K1747" s="19"/>
      <c r="L1747" s="19"/>
      <c r="M1747" s="19"/>
      <c r="N1747" s="24" t="s">
        <v>666</v>
      </c>
      <c r="O1747" s="19"/>
      <c r="P1747" s="48"/>
      <c r="Q1747" s="48"/>
      <c r="R1747" s="48"/>
      <c r="S1747" s="48"/>
      <c r="T1747" s="96"/>
      <c r="U1747" s="96"/>
      <c r="V1747" s="96"/>
      <c r="W1747" s="96"/>
      <c r="X1747" s="96"/>
      <c r="Y1747" s="96"/>
      <c r="Z1747" s="96"/>
    </row>
    <row r="1748" spans="1:26" ht="14.25" customHeight="1" x14ac:dyDescent="0.25">
      <c r="A1748" s="19"/>
      <c r="B1748" s="19" t="s">
        <v>27</v>
      </c>
      <c r="C1748" s="22">
        <v>-1284.07389495353</v>
      </c>
      <c r="D1748" s="28">
        <v>0.11748648</v>
      </c>
      <c r="E1748" s="28">
        <v>7.7948470000000006E-2</v>
      </c>
      <c r="F1748" s="26">
        <f>(C1748-C1745)*627.509608030592</f>
        <v>-21.887869903324205</v>
      </c>
      <c r="G1748" s="26">
        <f>(C1748+D1748-C1745-D1745)*627.509608030592</f>
        <v>-19.444027459737274</v>
      </c>
      <c r="H1748" s="26">
        <f>(C1748+E1748-C1745-E1745)*627.509608030592</f>
        <v>-5.7365632547792167</v>
      </c>
      <c r="I1748" s="19"/>
      <c r="J1748" s="19"/>
      <c r="K1748" s="19"/>
      <c r="L1748" s="19"/>
      <c r="M1748" s="19"/>
      <c r="N1748" s="24" t="s">
        <v>278</v>
      </c>
      <c r="O1748" s="19"/>
      <c r="P1748" s="48"/>
      <c r="Q1748" s="48"/>
      <c r="R1748" s="48"/>
      <c r="S1748" s="48"/>
      <c r="T1748" s="96"/>
      <c r="U1748" s="96"/>
      <c r="V1748" s="96"/>
      <c r="W1748" s="96"/>
      <c r="X1748" s="96"/>
      <c r="Y1748" s="96"/>
      <c r="Z1748" s="96"/>
    </row>
    <row r="1749" spans="1:26" ht="14.25" customHeight="1" x14ac:dyDescent="0.25">
      <c r="A1749" s="19"/>
      <c r="B1749" s="19" t="s">
        <v>29</v>
      </c>
      <c r="C1749" s="22">
        <v>-1284.0231826525301</v>
      </c>
      <c r="D1749" s="22">
        <v>0.11423601</v>
      </c>
      <c r="E1749" s="22">
        <v>7.3731229999999995E-2</v>
      </c>
      <c r="F1749" s="26">
        <f>(C1749-C1745)*627.509608030592</f>
        <v>9.9345862195000816</v>
      </c>
      <c r="G1749" s="26">
        <f>(C1749+D1749-C1745-D1745)*627.509608030592</f>
        <v>10.338727507464428</v>
      </c>
      <c r="H1749" s="26">
        <f>(C1749+E1749-C1745-E1745)*627.509608030592</f>
        <v>23.439534248743797</v>
      </c>
      <c r="I1749" s="19"/>
      <c r="J1749" s="24"/>
      <c r="K1749" s="19"/>
      <c r="L1749" s="19"/>
      <c r="M1749" s="19"/>
      <c r="N1749" s="24" t="s">
        <v>667</v>
      </c>
      <c r="O1749" s="19"/>
      <c r="P1749" s="48"/>
      <c r="Q1749" s="48"/>
      <c r="R1749" s="48"/>
      <c r="S1749" s="48"/>
      <c r="T1749" s="96"/>
      <c r="U1749" s="96"/>
      <c r="V1749" s="96"/>
      <c r="W1749" s="96"/>
      <c r="X1749" s="96"/>
      <c r="Y1749" s="96"/>
      <c r="Z1749" s="96"/>
    </row>
    <row r="1750" spans="1:26" ht="14.25" customHeight="1" x14ac:dyDescent="0.25">
      <c r="A1750" s="19"/>
      <c r="B1750" s="19" t="s">
        <v>31</v>
      </c>
      <c r="C1750" s="22">
        <v>-1284.14264639365</v>
      </c>
      <c r="D1750" s="22">
        <v>0.11546707</v>
      </c>
      <c r="E1750" s="22">
        <v>7.2423650000000006E-2</v>
      </c>
      <c r="F1750" s="26">
        <f>(C1750-C1745)*627.509608030592</f>
        <v>-65.030059144543927</v>
      </c>
      <c r="G1750" s="26">
        <f>(C1750+D1750-C1745-D1745)*627.509608030592</f>
        <v>-63.853415878511683</v>
      </c>
      <c r="H1750" s="26">
        <f>(C1750+E1750-C1745-E1745)*627.509608030592</f>
        <v>-52.345630128570363</v>
      </c>
      <c r="I1750" s="19"/>
      <c r="J1750" s="19"/>
      <c r="K1750" s="19"/>
      <c r="L1750" s="19"/>
      <c r="M1750" s="19"/>
      <c r="N1750" s="24" t="s">
        <v>270</v>
      </c>
      <c r="O1750" s="24" t="s">
        <v>262</v>
      </c>
      <c r="P1750" s="48"/>
      <c r="Q1750" s="48"/>
      <c r="R1750" s="48"/>
      <c r="S1750" s="48"/>
      <c r="T1750" s="96"/>
      <c r="U1750" s="96"/>
      <c r="V1750" s="96"/>
      <c r="W1750" s="96"/>
      <c r="X1750" s="96"/>
      <c r="Y1750" s="96"/>
      <c r="Z1750" s="96"/>
    </row>
    <row r="1751" spans="1:26" ht="14.25" customHeight="1" x14ac:dyDescent="0.25">
      <c r="A1751" s="19"/>
      <c r="B1751" s="19" t="s">
        <v>33</v>
      </c>
      <c r="C1751" s="23">
        <f t="shared" ref="C1751:E1751" si="167">C1743+C1744</f>
        <v>-548.08520285305201</v>
      </c>
      <c r="D1751" s="23">
        <f t="shared" si="167"/>
        <v>0.11467299</v>
      </c>
      <c r="E1751" s="23">
        <f t="shared" si="167"/>
        <v>5.4221030000000003E-2</v>
      </c>
      <c r="F1751" s="26">
        <f>(C1751-C1745)*627.509608030592</f>
        <v>461818.08782501565</v>
      </c>
      <c r="G1751" s="26">
        <f>(C1751+D1751-C1745-D1745)*627.509608030592</f>
        <v>461818.76617545215</v>
      </c>
      <c r="H1751" s="26">
        <f>(C1751+E1751-C1745-E1745)*627.509608030592</f>
        <v>461819.34993509034</v>
      </c>
      <c r="I1751" s="19"/>
      <c r="J1751" s="29"/>
      <c r="K1751" s="19"/>
      <c r="L1751" s="19"/>
      <c r="M1751" s="19"/>
      <c r="N1751" s="19"/>
      <c r="O1751" s="19"/>
      <c r="P1751" s="48"/>
      <c r="Q1751" s="48"/>
      <c r="R1751" s="48"/>
      <c r="S1751" s="48"/>
      <c r="T1751" s="96"/>
      <c r="U1751" s="96"/>
      <c r="V1751" s="96"/>
      <c r="W1751" s="96"/>
      <c r="X1751" s="96"/>
      <c r="Y1751" s="96"/>
      <c r="Z1751" s="96"/>
    </row>
    <row r="1752" spans="1:26" ht="14.25" customHeight="1" x14ac:dyDescent="0.25">
      <c r="A1752" s="48"/>
      <c r="B1752" s="48"/>
      <c r="C1752" s="48"/>
      <c r="D1752" s="7"/>
      <c r="E1752" s="7"/>
      <c r="F1752" s="7"/>
      <c r="G1752" s="7"/>
      <c r="H1752" s="7"/>
      <c r="I1752" s="7"/>
      <c r="J1752" s="7"/>
      <c r="K1752" s="48"/>
      <c r="L1752" s="48"/>
      <c r="M1752" s="48"/>
      <c r="N1752" s="48"/>
      <c r="O1752" s="48"/>
      <c r="P1752" s="48"/>
      <c r="Q1752" s="48"/>
      <c r="R1752" s="48"/>
      <c r="S1752" s="48"/>
      <c r="T1752" s="96"/>
      <c r="U1752" s="96"/>
      <c r="V1752" s="96"/>
      <c r="W1752" s="96"/>
      <c r="X1752" s="96"/>
      <c r="Y1752" s="96"/>
      <c r="Z1752" s="96"/>
    </row>
    <row r="1753" spans="1:26" ht="14.25" customHeight="1" x14ac:dyDescent="0.25">
      <c r="A1753" s="60" t="s">
        <v>0</v>
      </c>
      <c r="B1753" s="48" t="s">
        <v>1</v>
      </c>
      <c r="C1753" s="3" t="s">
        <v>2</v>
      </c>
      <c r="D1753" s="48" t="s">
        <v>3</v>
      </c>
      <c r="E1753" s="48" t="s">
        <v>4</v>
      </c>
      <c r="F1753" s="3" t="s">
        <v>5</v>
      </c>
      <c r="G1753" s="3" t="s">
        <v>6</v>
      </c>
      <c r="H1753" s="3" t="s">
        <v>7</v>
      </c>
      <c r="I1753" s="3" t="s">
        <v>8</v>
      </c>
      <c r="J1753" s="60" t="s">
        <v>9</v>
      </c>
      <c r="K1753" s="60" t="s">
        <v>10</v>
      </c>
      <c r="L1753" s="61" t="s">
        <v>11</v>
      </c>
      <c r="M1753" s="3" t="s">
        <v>12</v>
      </c>
      <c r="N1753" s="3" t="s">
        <v>13</v>
      </c>
      <c r="O1753" s="48" t="s">
        <v>14</v>
      </c>
      <c r="P1753" s="48"/>
      <c r="Q1753" s="48"/>
      <c r="R1753" s="48"/>
      <c r="S1753" s="48"/>
      <c r="T1753" s="96"/>
      <c r="U1753" s="96"/>
      <c r="V1753" s="96"/>
      <c r="W1753" s="96"/>
      <c r="X1753" s="96"/>
      <c r="Y1753" s="96"/>
      <c r="Z1753" s="96"/>
    </row>
    <row r="1754" spans="1:26" ht="14.25" customHeight="1" x14ac:dyDescent="0.25">
      <c r="A1754" s="62">
        <v>10</v>
      </c>
      <c r="B1754" s="3" t="s">
        <v>15</v>
      </c>
      <c r="C1754" s="40">
        <v>-736.61788217000003</v>
      </c>
      <c r="D1754" s="40">
        <v>0.10673892</v>
      </c>
      <c r="E1754" s="40">
        <v>6.9879549999999999E-2</v>
      </c>
      <c r="F1754" s="4"/>
      <c r="G1754" s="4"/>
      <c r="H1754" s="48"/>
      <c r="I1754" s="3" t="s">
        <v>16</v>
      </c>
      <c r="J1754" s="62" t="s">
        <v>591</v>
      </c>
      <c r="K1754" s="60" t="s">
        <v>50</v>
      </c>
      <c r="L1754" s="113" t="s">
        <v>782</v>
      </c>
      <c r="M1754" s="160" t="s">
        <v>17</v>
      </c>
      <c r="N1754" s="106" t="s">
        <v>668</v>
      </c>
      <c r="O1754" s="106" t="s">
        <v>669</v>
      </c>
      <c r="P1754" s="48"/>
      <c r="Q1754" s="48"/>
      <c r="R1754" s="48"/>
      <c r="S1754" s="48"/>
      <c r="T1754" s="96"/>
      <c r="U1754" s="96"/>
      <c r="V1754" s="96"/>
      <c r="W1754" s="96"/>
      <c r="X1754" s="96"/>
      <c r="Y1754" s="96"/>
      <c r="Z1754" s="96"/>
    </row>
    <row r="1755" spans="1:26" ht="14.25" customHeight="1" x14ac:dyDescent="0.25">
      <c r="A1755" s="64"/>
      <c r="B1755" s="3" t="s">
        <v>16</v>
      </c>
      <c r="C1755" s="40">
        <v>-548.57426509000004</v>
      </c>
      <c r="D1755" s="40">
        <v>6.5947799999999997E-3</v>
      </c>
      <c r="E1755" s="40">
        <v>-1.7659439999999998E-2</v>
      </c>
      <c r="F1755" s="4"/>
      <c r="G1755" s="4"/>
      <c r="H1755" s="4"/>
      <c r="I1755" s="48"/>
      <c r="J1755" s="48"/>
      <c r="K1755" s="48"/>
      <c r="L1755" s="48"/>
      <c r="M1755" s="48"/>
      <c r="N1755" s="63" t="s">
        <v>670</v>
      </c>
      <c r="O1755" s="65" t="s">
        <v>653</v>
      </c>
      <c r="P1755" s="48"/>
      <c r="Q1755" s="48"/>
      <c r="R1755" s="48"/>
      <c r="S1755" s="48"/>
      <c r="T1755" s="96"/>
      <c r="U1755" s="96"/>
      <c r="V1755" s="96"/>
      <c r="W1755" s="96"/>
      <c r="X1755" s="96"/>
      <c r="Y1755" s="96"/>
      <c r="Z1755" s="96"/>
    </row>
    <row r="1756" spans="1:26" ht="14.25" customHeight="1" x14ac:dyDescent="0.25">
      <c r="A1756" s="64"/>
      <c r="B1756" s="3" t="s">
        <v>21</v>
      </c>
      <c r="C1756" s="40">
        <v>-736.71009778999996</v>
      </c>
      <c r="D1756" s="40">
        <v>0.10767404999999999</v>
      </c>
      <c r="E1756" s="40">
        <v>7.1142220000000006E-2</v>
      </c>
      <c r="F1756" s="4"/>
      <c r="G1756" s="4"/>
      <c r="H1756" s="4"/>
      <c r="I1756" s="48"/>
      <c r="J1756" s="48"/>
      <c r="K1756" s="48"/>
      <c r="L1756" s="48"/>
      <c r="M1756" s="48"/>
      <c r="N1756" s="83" t="s">
        <v>671</v>
      </c>
      <c r="O1756" s="48"/>
      <c r="P1756" s="48"/>
      <c r="Q1756" s="48"/>
      <c r="R1756" s="48"/>
      <c r="S1756" s="48"/>
      <c r="T1756" s="96"/>
      <c r="U1756" s="96"/>
      <c r="V1756" s="96"/>
      <c r="W1756" s="96"/>
      <c r="X1756" s="96"/>
      <c r="Y1756" s="96"/>
      <c r="Z1756" s="96"/>
    </row>
    <row r="1757" spans="1:26" ht="14.25" customHeight="1" x14ac:dyDescent="0.25">
      <c r="A1757" s="64"/>
      <c r="B1757" s="3" t="s">
        <v>22</v>
      </c>
      <c r="C1757" s="4">
        <f t="shared" ref="C1757:E1757" si="168">C1754+C1755</f>
        <v>-1285.1921472600002</v>
      </c>
      <c r="D1757" s="4">
        <f t="shared" si="168"/>
        <v>0.1133337</v>
      </c>
      <c r="E1757" s="4">
        <f t="shared" si="168"/>
        <v>5.222011E-2</v>
      </c>
      <c r="F1757" s="6">
        <f>(C1757-C1757)*627.509608030592</f>
        <v>0</v>
      </c>
      <c r="G1757" s="6">
        <f>(C1757+D1757-C1757-D1757)*627.509608030592</f>
        <v>7.0285861109227577E-11</v>
      </c>
      <c r="H1757" s="6">
        <f>(C1757+E1757-C1757-E1757)*627.509608030592</f>
        <v>4.693851956123611E-12</v>
      </c>
      <c r="I1757" s="48"/>
      <c r="J1757" s="48"/>
      <c r="K1757" s="48"/>
      <c r="L1757" s="48"/>
      <c r="M1757" s="48"/>
      <c r="N1757" s="48"/>
      <c r="O1757" s="48"/>
      <c r="P1757" s="48"/>
      <c r="Q1757" s="48"/>
      <c r="R1757" s="48"/>
      <c r="S1757" s="48"/>
      <c r="T1757" s="96"/>
      <c r="U1757" s="96"/>
      <c r="V1757" s="96"/>
      <c r="W1757" s="96"/>
      <c r="X1757" s="96"/>
      <c r="Y1757" s="96"/>
      <c r="Z1757" s="96"/>
    </row>
    <row r="1758" spans="1:26" ht="14.25" customHeight="1" x14ac:dyDescent="0.25">
      <c r="A1758" s="64"/>
      <c r="B1758" s="48" t="s">
        <v>23</v>
      </c>
      <c r="C1758" s="40">
        <v>-1285.20144175</v>
      </c>
      <c r="D1758" s="40">
        <v>0.11447507</v>
      </c>
      <c r="E1758" s="40">
        <v>7.2233969999999995E-2</v>
      </c>
      <c r="F1758" s="6">
        <f>(C1758-C1757)*627.509608030592</f>
        <v>-5.8323817766028592</v>
      </c>
      <c r="G1758" s="6">
        <f>(C1758+D1758-C1757-D1757)*627.509608030592</f>
        <v>-5.1161611352687393</v>
      </c>
      <c r="H1758" s="6">
        <f>(C1758+E1758-C1757-E1757)*627.509608030592</f>
        <v>6.7265076672203712</v>
      </c>
      <c r="I1758" s="48"/>
      <c r="J1758" s="48"/>
      <c r="K1758" s="48"/>
      <c r="L1758" s="48"/>
      <c r="M1758" s="48"/>
      <c r="N1758" s="83" t="s">
        <v>282</v>
      </c>
      <c r="O1758" s="83" t="s">
        <v>262</v>
      </c>
      <c r="P1758" s="48"/>
      <c r="Q1758" s="48"/>
      <c r="R1758" s="48"/>
      <c r="S1758" s="48"/>
      <c r="T1758" s="96"/>
      <c r="U1758" s="96"/>
      <c r="V1758" s="96"/>
      <c r="W1758" s="96"/>
      <c r="X1758" s="96"/>
      <c r="Y1758" s="96"/>
      <c r="Z1758" s="96"/>
    </row>
    <row r="1759" spans="1:26" ht="14.25" customHeight="1" x14ac:dyDescent="0.25">
      <c r="A1759" s="64"/>
      <c r="B1759" s="48" t="s">
        <v>25</v>
      </c>
      <c r="C1759" s="40">
        <v>-1285.18642166</v>
      </c>
      <c r="D1759" s="40">
        <v>0.11475156</v>
      </c>
      <c r="E1759" s="40">
        <v>7.3667360000000001E-2</v>
      </c>
      <c r="F1759" s="6">
        <f>(C1759-C1757)*627.509608030592</f>
        <v>3.592869011885909</v>
      </c>
      <c r="G1759" s="6">
        <f>(C1759+D1759-C1757-D1757)*627.509608030592</f>
        <v>4.4825897847650751</v>
      </c>
      <c r="H1759" s="6">
        <f>(C1759+E1759-C1757-E1757)*627.509608030592</f>
        <v>17.051224452685442</v>
      </c>
      <c r="I1759" s="48"/>
      <c r="J1759" s="48"/>
      <c r="K1759" s="48"/>
      <c r="L1759" s="48"/>
      <c r="M1759" s="48"/>
      <c r="N1759" s="83" t="s">
        <v>672</v>
      </c>
      <c r="O1759" s="48"/>
      <c r="P1759" s="48"/>
      <c r="Q1759" s="48"/>
      <c r="R1759" s="48"/>
      <c r="S1759" s="48"/>
      <c r="T1759" s="96"/>
      <c r="U1759" s="96"/>
      <c r="V1759" s="96"/>
      <c r="W1759" s="96"/>
      <c r="X1759" s="96"/>
      <c r="Y1759" s="96"/>
      <c r="Z1759" s="96"/>
    </row>
    <row r="1760" spans="1:26" ht="14.25" customHeight="1" x14ac:dyDescent="0.25">
      <c r="A1760" s="64"/>
      <c r="B1760" s="48" t="s">
        <v>27</v>
      </c>
      <c r="C1760" s="92">
        <v>-1285.2221045700001</v>
      </c>
      <c r="D1760" s="92">
        <v>0.11708552999999999</v>
      </c>
      <c r="E1760" s="92">
        <v>7.7092040000000001E-2</v>
      </c>
      <c r="F1760" s="6">
        <f>(C1760-C1757)*627.509608030592</f>
        <v>-18.798499855670894</v>
      </c>
      <c r="G1760" s="6">
        <f>(C1760+D1760-C1757-D1757)*627.509608030592</f>
        <v>-16.44419048301096</v>
      </c>
      <c r="H1760" s="6">
        <f>(C1760+E1760-C1757-E1757)*627.509608030592</f>
        <v>-3.19112481039088</v>
      </c>
      <c r="I1760" s="48"/>
      <c r="J1760" s="48"/>
      <c r="K1760" s="48"/>
      <c r="L1760" s="48"/>
      <c r="M1760" s="48"/>
      <c r="N1760" s="106" t="s">
        <v>673</v>
      </c>
      <c r="O1760" s="48"/>
      <c r="P1760" s="48"/>
      <c r="Q1760" s="48"/>
      <c r="R1760" s="48"/>
      <c r="S1760" s="48"/>
      <c r="T1760" s="96"/>
      <c r="U1760" s="96"/>
      <c r="V1760" s="96"/>
      <c r="W1760" s="96"/>
      <c r="X1760" s="96"/>
      <c r="Y1760" s="96"/>
      <c r="Z1760" s="96"/>
    </row>
    <row r="1761" spans="1:26" ht="14.25" customHeight="1" x14ac:dyDescent="0.25">
      <c r="A1761" s="64"/>
      <c r="B1761" s="48" t="s">
        <v>29</v>
      </c>
      <c r="C1761" s="40">
        <v>-1285.1859056599999</v>
      </c>
      <c r="D1761" s="40">
        <v>0.11405616</v>
      </c>
      <c r="E1761" s="40">
        <v>7.354078E-2</v>
      </c>
      <c r="F1761" s="6">
        <f>(C1761-C1757)*627.509608030592</f>
        <v>3.9166639696682659</v>
      </c>
      <c r="G1761" s="6">
        <f>(C1761+D1761-C1757-D1757)*627.509608030592</f>
        <v>4.3700145610975216</v>
      </c>
      <c r="H1761" s="6">
        <f>(C1761+E1761-C1757-E1757)*627.509608030592</f>
        <v>17.295589244336867</v>
      </c>
      <c r="I1761" s="48"/>
      <c r="J1761" s="48"/>
      <c r="K1761" s="48"/>
      <c r="L1761" s="48"/>
      <c r="M1761" s="48"/>
      <c r="N1761" s="83" t="s">
        <v>674</v>
      </c>
      <c r="O1761" s="48"/>
      <c r="P1761" s="48"/>
      <c r="Q1761" s="48"/>
      <c r="R1761" s="48"/>
      <c r="S1761" s="48"/>
      <c r="T1761" s="96"/>
      <c r="U1761" s="96"/>
      <c r="V1761" s="96"/>
      <c r="W1761" s="96"/>
      <c r="X1761" s="96"/>
      <c r="Y1761" s="96"/>
      <c r="Z1761" s="96"/>
    </row>
    <row r="1762" spans="1:26" ht="14.25" customHeight="1" x14ac:dyDescent="0.25">
      <c r="A1762" s="64"/>
      <c r="B1762" s="48" t="s">
        <v>31</v>
      </c>
      <c r="C1762" s="40">
        <v>-1285.2909864400001</v>
      </c>
      <c r="D1762" s="40">
        <v>0.11510497</v>
      </c>
      <c r="E1762" s="40">
        <v>7.1913669999999999E-2</v>
      </c>
      <c r="F1762" s="6">
        <f>(C1762-C1757)*627.509608030592</f>
        <v>-62.022535099810867</v>
      </c>
      <c r="G1762" s="6">
        <f>(C1762+D1762-C1757-D1757)*627.509608030592</f>
        <v>-60.911046156427417</v>
      </c>
      <c r="H1762" s="6">
        <f>(C1762+E1762-C1757-E1757)*627.509608030592</f>
        <v>-49.664636983510235</v>
      </c>
      <c r="I1762" s="48"/>
      <c r="J1762" s="48"/>
      <c r="K1762" s="48"/>
      <c r="L1762" s="48"/>
      <c r="M1762" s="48"/>
      <c r="N1762" s="83" t="s">
        <v>283</v>
      </c>
      <c r="O1762" s="83" t="s">
        <v>262</v>
      </c>
      <c r="P1762" s="48"/>
      <c r="Q1762" s="48"/>
      <c r="R1762" s="48"/>
      <c r="S1762" s="48"/>
      <c r="T1762" s="96"/>
      <c r="U1762" s="96"/>
      <c r="V1762" s="96"/>
      <c r="W1762" s="96"/>
      <c r="X1762" s="96"/>
      <c r="Y1762" s="96"/>
      <c r="Z1762" s="96"/>
    </row>
    <row r="1763" spans="1:26" ht="14.25" customHeight="1" x14ac:dyDescent="0.25">
      <c r="A1763" s="64"/>
      <c r="B1763" s="48" t="s">
        <v>33</v>
      </c>
      <c r="C1763" s="4">
        <f t="shared" ref="C1763:E1763" si="169">C1755+C1756</f>
        <v>-1285.2843628800001</v>
      </c>
      <c r="D1763" s="4">
        <f t="shared" si="169"/>
        <v>0.11426882999999999</v>
      </c>
      <c r="E1763" s="4">
        <f t="shared" si="169"/>
        <v>5.3482780000000008E-2</v>
      </c>
      <c r="F1763" s="6">
        <f>(C1763-C1757)*627.509608030592</f>
        <v>-57.866187560456318</v>
      </c>
      <c r="G1763" s="6">
        <f>(C1763+D1763-C1757-D1757)*627.509608030592</f>
        <v>-57.279384500760891</v>
      </c>
      <c r="H1763" s="6">
        <f>(C1763+E1763-C1757-E1757)*627.509608030592</f>
        <v>-57.073850003704706</v>
      </c>
      <c r="I1763" s="48"/>
      <c r="J1763" s="7"/>
      <c r="K1763" s="48"/>
      <c r="L1763" s="48"/>
      <c r="M1763" s="48"/>
      <c r="N1763" s="48"/>
      <c r="O1763" s="48"/>
      <c r="P1763" s="48"/>
      <c r="Q1763" s="48"/>
      <c r="R1763" s="48"/>
      <c r="S1763" s="48"/>
      <c r="T1763" s="96"/>
      <c r="U1763" s="96"/>
      <c r="V1763" s="96"/>
      <c r="W1763" s="96"/>
      <c r="X1763" s="96"/>
      <c r="Y1763" s="96"/>
      <c r="Z1763" s="96"/>
    </row>
    <row r="1764" spans="1:26" ht="14.25" customHeight="1" x14ac:dyDescent="0.25">
      <c r="A1764" s="48"/>
      <c r="B1764" s="48"/>
      <c r="C1764" s="48"/>
      <c r="D1764" s="48"/>
      <c r="E1764" s="48"/>
      <c r="F1764" s="48"/>
      <c r="G1764" s="48"/>
      <c r="H1764" s="48"/>
      <c r="I1764" s="48"/>
      <c r="J1764" s="48"/>
      <c r="K1764" s="48"/>
      <c r="L1764" s="48"/>
      <c r="M1764" s="48"/>
      <c r="N1764" s="48"/>
      <c r="O1764" s="48"/>
      <c r="P1764" s="48"/>
      <c r="Q1764" s="48"/>
      <c r="R1764" s="48"/>
      <c r="S1764" s="48"/>
      <c r="T1764" s="96"/>
      <c r="U1764" s="96"/>
      <c r="V1764" s="96"/>
      <c r="W1764" s="96"/>
      <c r="X1764" s="96"/>
      <c r="Y1764" s="96"/>
      <c r="Z1764" s="96"/>
    </row>
    <row r="1765" spans="1:26" ht="14.25" customHeight="1" x14ac:dyDescent="0.25">
      <c r="A1765" s="60" t="s">
        <v>0</v>
      </c>
      <c r="B1765" s="48" t="s">
        <v>1</v>
      </c>
      <c r="C1765" s="3" t="s">
        <v>2</v>
      </c>
      <c r="D1765" s="48" t="s">
        <v>3</v>
      </c>
      <c r="E1765" s="48" t="s">
        <v>4</v>
      </c>
      <c r="F1765" s="3" t="s">
        <v>5</v>
      </c>
      <c r="G1765" s="3" t="s">
        <v>6</v>
      </c>
      <c r="H1765" s="3" t="s">
        <v>7</v>
      </c>
      <c r="I1765" s="3" t="s">
        <v>8</v>
      </c>
      <c r="J1765" s="60" t="s">
        <v>9</v>
      </c>
      <c r="K1765" s="60" t="s">
        <v>10</v>
      </c>
      <c r="L1765" s="61" t="s">
        <v>11</v>
      </c>
      <c r="M1765" s="3" t="s">
        <v>12</v>
      </c>
      <c r="N1765" s="3" t="s">
        <v>13</v>
      </c>
      <c r="O1765" s="48" t="s">
        <v>14</v>
      </c>
      <c r="P1765" s="48"/>
      <c r="Q1765" s="48"/>
      <c r="R1765" s="48"/>
      <c r="S1765" s="48"/>
      <c r="T1765" s="96"/>
      <c r="U1765" s="96"/>
      <c r="V1765" s="96"/>
      <c r="W1765" s="96"/>
      <c r="X1765" s="96"/>
      <c r="Y1765" s="96"/>
      <c r="Z1765" s="96"/>
    </row>
    <row r="1766" spans="1:26" ht="14.25" customHeight="1" x14ac:dyDescent="0.25">
      <c r="A1766" s="62">
        <v>10</v>
      </c>
      <c r="B1766" s="3" t="s">
        <v>15</v>
      </c>
      <c r="C1766" s="40">
        <v>-735.95899595570199</v>
      </c>
      <c r="D1766" s="40">
        <v>0.10673892</v>
      </c>
      <c r="E1766" s="40">
        <v>6.9879549999999999E-2</v>
      </c>
      <c r="F1766" s="4"/>
      <c r="G1766" s="4"/>
      <c r="H1766" s="48"/>
      <c r="I1766" s="3" t="s">
        <v>16</v>
      </c>
      <c r="J1766" s="62" t="s">
        <v>619</v>
      </c>
      <c r="K1766" s="60" t="s">
        <v>50</v>
      </c>
      <c r="L1766" s="113" t="s">
        <v>782</v>
      </c>
      <c r="M1766" s="160" t="s">
        <v>17</v>
      </c>
      <c r="N1766" s="12" t="s">
        <v>675</v>
      </c>
      <c r="O1766" s="83" t="s">
        <v>287</v>
      </c>
      <c r="P1766" s="48"/>
      <c r="Q1766" s="48"/>
      <c r="R1766" s="48"/>
      <c r="S1766" s="48"/>
      <c r="T1766" s="96"/>
      <c r="U1766" s="96"/>
      <c r="V1766" s="96"/>
      <c r="W1766" s="96"/>
      <c r="X1766" s="96"/>
      <c r="Y1766" s="96"/>
      <c r="Z1766" s="96"/>
    </row>
    <row r="1767" spans="1:26" ht="14.25" customHeight="1" x14ac:dyDescent="0.25">
      <c r="A1767" s="64"/>
      <c r="B1767" s="3" t="s">
        <v>16</v>
      </c>
      <c r="C1767" s="40">
        <v>-548.08817195353402</v>
      </c>
      <c r="D1767" s="40">
        <v>6.5947799999999997E-3</v>
      </c>
      <c r="E1767" s="40">
        <v>-1.7659439999999998E-2</v>
      </c>
      <c r="F1767" s="4"/>
      <c r="G1767" s="4"/>
      <c r="H1767" s="4"/>
      <c r="I1767" s="48"/>
      <c r="J1767" s="48"/>
      <c r="K1767" s="48"/>
      <c r="L1767" s="48"/>
      <c r="M1767" s="48"/>
      <c r="N1767" s="65" t="s">
        <v>676</v>
      </c>
      <c r="O1767" s="65" t="s">
        <v>653</v>
      </c>
      <c r="P1767" s="48"/>
      <c r="Q1767" s="48"/>
      <c r="R1767" s="48"/>
      <c r="S1767" s="48"/>
      <c r="T1767" s="96"/>
      <c r="U1767" s="96"/>
      <c r="V1767" s="96"/>
      <c r="W1767" s="96"/>
      <c r="X1767" s="96"/>
      <c r="Y1767" s="96"/>
      <c r="Z1767" s="96"/>
    </row>
    <row r="1768" spans="1:26" ht="14.25" customHeight="1" x14ac:dyDescent="0.25">
      <c r="A1768" s="64"/>
      <c r="B1768" s="3" t="s">
        <v>21</v>
      </c>
      <c r="C1768" s="40">
        <v>-736.05586743434696</v>
      </c>
      <c r="D1768" s="40">
        <v>0.10767404999999999</v>
      </c>
      <c r="E1768" s="40">
        <v>7.1142220000000006E-2</v>
      </c>
      <c r="F1768" s="4"/>
      <c r="G1768" s="4"/>
      <c r="H1768" s="4"/>
      <c r="I1768" s="48"/>
      <c r="J1768" s="48"/>
      <c r="K1768" s="48"/>
      <c r="L1768" s="48"/>
      <c r="M1768" s="48"/>
      <c r="N1768" s="83" t="s">
        <v>677</v>
      </c>
      <c r="O1768" s="48"/>
      <c r="P1768" s="48"/>
      <c r="Q1768" s="48"/>
      <c r="R1768" s="48"/>
      <c r="S1768" s="48"/>
      <c r="T1768" s="96"/>
      <c r="U1768" s="96"/>
      <c r="V1768" s="96"/>
      <c r="W1768" s="96"/>
      <c r="X1768" s="96"/>
      <c r="Y1768" s="96"/>
      <c r="Z1768" s="96"/>
    </row>
    <row r="1769" spans="1:26" ht="14.25" customHeight="1" x14ac:dyDescent="0.25">
      <c r="A1769" s="64"/>
      <c r="B1769" s="3" t="s">
        <v>22</v>
      </c>
      <c r="C1769" s="4">
        <f t="shared" ref="C1769:E1769" si="170">C1766+C1767</f>
        <v>-1284.0471679092361</v>
      </c>
      <c r="D1769" s="4">
        <f t="shared" si="170"/>
        <v>0.1133337</v>
      </c>
      <c r="E1769" s="4">
        <f t="shared" si="170"/>
        <v>5.222011E-2</v>
      </c>
      <c r="F1769" s="6">
        <f>(C1769-C1769)*627.509608030592</f>
        <v>0</v>
      </c>
      <c r="G1769" s="6">
        <f>(C1769+D1769-C1769-D1769)*627.509608030592</f>
        <v>7.0285861109227577E-11</v>
      </c>
      <c r="H1769" s="6">
        <f>(C1769+E1769-C1769-E1769)*627.509608030592</f>
        <v>4.693851956123611E-12</v>
      </c>
      <c r="I1769" s="48"/>
      <c r="J1769" s="48"/>
      <c r="K1769" s="48"/>
      <c r="L1769" s="48"/>
      <c r="M1769" s="48"/>
      <c r="N1769" s="48"/>
      <c r="O1769" s="48"/>
      <c r="P1769" s="48"/>
      <c r="Q1769" s="48"/>
      <c r="R1769" s="48"/>
      <c r="S1769" s="48"/>
      <c r="T1769" s="96"/>
      <c r="U1769" s="96"/>
      <c r="V1769" s="96"/>
      <c r="W1769" s="96"/>
      <c r="X1769" s="96"/>
      <c r="Y1769" s="96"/>
      <c r="Z1769" s="96"/>
    </row>
    <row r="1770" spans="1:26" ht="14.25" customHeight="1" x14ac:dyDescent="0.25">
      <c r="A1770" s="64"/>
      <c r="B1770" s="48" t="s">
        <v>23</v>
      </c>
      <c r="C1770" s="40">
        <v>-1284.05543325695</v>
      </c>
      <c r="D1770" s="40">
        <v>0.11447507</v>
      </c>
      <c r="E1770" s="40">
        <v>7.2233969999999995E-2</v>
      </c>
      <c r="F1770" s="6">
        <f>(C1770-C1769)*627.509608030592</f>
        <v>-5.1865851041603532</v>
      </c>
      <c r="G1770" s="6">
        <f>(C1770+D1770-C1769-D1769)*627.509608030592</f>
        <v>-4.4703644628262333</v>
      </c>
      <c r="H1770" s="6">
        <f>(C1770+E1770-C1769-E1769)*627.509608030592</f>
        <v>7.3723043396628771</v>
      </c>
      <c r="I1770" s="48"/>
      <c r="J1770" s="48"/>
      <c r="K1770" s="48"/>
      <c r="L1770" s="48"/>
      <c r="M1770" s="48"/>
      <c r="N1770" s="83" t="s">
        <v>288</v>
      </c>
      <c r="O1770" s="83" t="s">
        <v>262</v>
      </c>
      <c r="P1770" s="48"/>
      <c r="Q1770" s="48"/>
      <c r="R1770" s="48"/>
      <c r="S1770" s="48"/>
      <c r="T1770" s="96"/>
      <c r="U1770" s="96"/>
      <c r="V1770" s="96"/>
      <c r="W1770" s="96"/>
      <c r="X1770" s="96"/>
      <c r="Y1770" s="96"/>
      <c r="Z1770" s="96"/>
    </row>
    <row r="1771" spans="1:26" ht="14.25" customHeight="1" x14ac:dyDescent="0.25">
      <c r="A1771" s="64"/>
      <c r="B1771" s="48" t="s">
        <v>25</v>
      </c>
      <c r="C1771" s="40">
        <v>-1284.03185225885</v>
      </c>
      <c r="D1771" s="40">
        <v>0.11475156</v>
      </c>
      <c r="E1771" s="40">
        <v>7.3667360000000001E-2</v>
      </c>
      <c r="F1771" s="6">
        <f>(C1771-C1769)*627.509608030592</f>
        <v>9.6107177705329256</v>
      </c>
      <c r="G1771" s="6">
        <f>(C1771+D1771-C1769-D1769)*627.509608030592</f>
        <v>10.500438543412091</v>
      </c>
      <c r="H1771" s="6">
        <f>(C1771+E1771-C1769-E1769)*627.509608030592</f>
        <v>23.069073211332459</v>
      </c>
      <c r="I1771" s="48"/>
      <c r="J1771" s="48"/>
      <c r="K1771" s="48"/>
      <c r="L1771" s="48"/>
      <c r="M1771" s="48"/>
      <c r="N1771" s="83" t="s">
        <v>678</v>
      </c>
      <c r="O1771" s="48"/>
      <c r="P1771" s="48"/>
      <c r="Q1771" s="48"/>
      <c r="R1771" s="48"/>
      <c r="S1771" s="48"/>
      <c r="T1771" s="96"/>
      <c r="U1771" s="96"/>
      <c r="V1771" s="96"/>
      <c r="W1771" s="96"/>
      <c r="X1771" s="96"/>
      <c r="Y1771" s="96"/>
      <c r="Z1771" s="96"/>
    </row>
    <row r="1772" spans="1:26" ht="14.25" customHeight="1" x14ac:dyDescent="0.25">
      <c r="A1772" s="64"/>
      <c r="B1772" s="48" t="s">
        <v>27</v>
      </c>
      <c r="C1772" s="40">
        <v>-1284.0794199766201</v>
      </c>
      <c r="D1772" s="92">
        <v>0.11708552999999999</v>
      </c>
      <c r="E1772" s="92">
        <v>7.7092040000000001E-2</v>
      </c>
      <c r="F1772" s="6">
        <f>(C1772-C1769)*627.509608030592</f>
        <v>-20.238482162296908</v>
      </c>
      <c r="G1772" s="6">
        <f>(C1772+D1772-C1769-D1769)*627.509608030592</f>
        <v>-17.884172789636974</v>
      </c>
      <c r="H1772" s="6">
        <f>(C1772+E1772-C1769-E1769)*627.509608030592</f>
        <v>-4.631107117016894</v>
      </c>
      <c r="I1772" s="48"/>
      <c r="J1772" s="48"/>
      <c r="K1772" s="48"/>
      <c r="L1772" s="48"/>
      <c r="M1772" s="48"/>
      <c r="N1772" s="83" t="s">
        <v>679</v>
      </c>
      <c r="O1772" s="48"/>
      <c r="P1772" s="48"/>
      <c r="Q1772" s="48"/>
      <c r="R1772" s="48"/>
      <c r="S1772" s="48"/>
      <c r="T1772" s="96"/>
      <c r="U1772" s="96"/>
      <c r="V1772" s="96"/>
      <c r="W1772" s="96"/>
      <c r="X1772" s="96"/>
      <c r="Y1772" s="96"/>
      <c r="Z1772" s="96"/>
    </row>
    <row r="1773" spans="1:26" ht="14.25" customHeight="1" x14ac:dyDescent="0.25">
      <c r="A1773" s="64"/>
      <c r="B1773" s="48" t="s">
        <v>29</v>
      </c>
      <c r="C1773" s="40">
        <v>-1284.03146199516</v>
      </c>
      <c r="D1773" s="40">
        <v>0.11405616</v>
      </c>
      <c r="E1773" s="40">
        <v>7.354078E-2</v>
      </c>
      <c r="F1773" s="6">
        <f>(C1773-C1769)*627.509608030592</f>
        <v>9.855611985642712</v>
      </c>
      <c r="G1773" s="6">
        <f>(C1773+D1773-C1769-D1769)*627.509608030592</f>
        <v>10.308962577071966</v>
      </c>
      <c r="H1773" s="6">
        <f>(C1773+E1773-C1769-E1769)*627.509608030592</f>
        <v>23.234537260311313</v>
      </c>
      <c r="I1773" s="48"/>
      <c r="J1773" s="83"/>
      <c r="K1773" s="48"/>
      <c r="L1773" s="48"/>
      <c r="M1773" s="83"/>
      <c r="N1773" s="31" t="s">
        <v>289</v>
      </c>
      <c r="O1773" s="48"/>
      <c r="P1773" s="48"/>
      <c r="Q1773" s="48"/>
      <c r="R1773" s="48"/>
      <c r="S1773" s="48"/>
      <c r="T1773" s="96"/>
      <c r="U1773" s="96"/>
      <c r="V1773" s="96"/>
      <c r="W1773" s="96"/>
      <c r="X1773" s="96"/>
      <c r="Y1773" s="96"/>
      <c r="Z1773" s="96"/>
    </row>
    <row r="1774" spans="1:26" ht="14.25" customHeight="1" x14ac:dyDescent="0.25">
      <c r="A1774" s="64"/>
      <c r="B1774" s="48" t="s">
        <v>31</v>
      </c>
      <c r="C1774" s="40">
        <v>-1284.1482446170801</v>
      </c>
      <c r="D1774" s="40">
        <v>0.11510497</v>
      </c>
      <c r="E1774" s="40">
        <v>7.1913669999999999E-2</v>
      </c>
      <c r="F1774" s="6">
        <f>(C1774-C1769)*627.509608030592</f>
        <v>-63.426605320185061</v>
      </c>
      <c r="G1774" s="6">
        <f>(C1774+D1774-C1769-D1769)*627.509608030592</f>
        <v>-62.315116376801612</v>
      </c>
      <c r="H1774" s="6">
        <f>(C1774+E1774-C1769-E1769)*627.509608030592</f>
        <v>-51.068707203884422</v>
      </c>
      <c r="I1774" s="48"/>
      <c r="J1774" s="83"/>
      <c r="K1774" s="48"/>
      <c r="L1774" s="48"/>
      <c r="M1774" s="48"/>
      <c r="N1774" s="83" t="s">
        <v>290</v>
      </c>
      <c r="O1774" s="83" t="s">
        <v>262</v>
      </c>
      <c r="P1774" s="48"/>
      <c r="Q1774" s="48"/>
      <c r="R1774" s="48"/>
      <c r="S1774" s="48"/>
      <c r="T1774" s="96"/>
      <c r="U1774" s="96"/>
      <c r="V1774" s="96"/>
      <c r="W1774" s="96"/>
      <c r="X1774" s="96"/>
      <c r="Y1774" s="96"/>
      <c r="Z1774" s="96"/>
    </row>
    <row r="1775" spans="1:26" ht="14.25" customHeight="1" x14ac:dyDescent="0.25">
      <c r="A1775" s="64"/>
      <c r="B1775" s="48" t="s">
        <v>33</v>
      </c>
      <c r="C1775" s="4">
        <f t="shared" ref="C1775:E1775" si="171">C1767+C1768</f>
        <v>-1284.1440393878811</v>
      </c>
      <c r="D1775" s="4">
        <f t="shared" si="171"/>
        <v>0.11426882999999999</v>
      </c>
      <c r="E1775" s="4">
        <f t="shared" si="171"/>
        <v>5.3482780000000008E-2</v>
      </c>
      <c r="F1775" s="6">
        <f>(C1775-C1769)*627.509608030592</f>
        <v>-60.787783593849561</v>
      </c>
      <c r="G1775" s="6">
        <f>(C1775+D1775-C1769-D1769)*627.509608030592</f>
        <v>-60.200980534154134</v>
      </c>
      <c r="H1775" s="6">
        <f>(C1775+E1775-C1769-E1769)*627.509608030592</f>
        <v>-59.995446037097949</v>
      </c>
      <c r="I1775" s="48"/>
      <c r="J1775" s="35"/>
      <c r="K1775" s="48"/>
      <c r="L1775" s="48"/>
      <c r="M1775" s="48"/>
      <c r="N1775" s="48"/>
      <c r="O1775" s="48"/>
      <c r="P1775" s="48"/>
      <c r="Q1775" s="48"/>
      <c r="R1775" s="48"/>
      <c r="S1775" s="48"/>
      <c r="T1775" s="96"/>
      <c r="U1775" s="96"/>
      <c r="V1775" s="96"/>
      <c r="W1775" s="96"/>
      <c r="X1775" s="96"/>
      <c r="Y1775" s="96"/>
      <c r="Z1775" s="96"/>
    </row>
    <row r="1776" spans="1:26" ht="14.25" customHeight="1" x14ac:dyDescent="0.25">
      <c r="A1776" s="48"/>
      <c r="B1776" s="48"/>
      <c r="C1776" s="48"/>
      <c r="D1776" s="7"/>
      <c r="E1776" s="7"/>
      <c r="F1776" s="7"/>
      <c r="G1776" s="7"/>
      <c r="H1776" s="7"/>
      <c r="I1776" s="7"/>
      <c r="J1776" s="7"/>
      <c r="K1776" s="48"/>
      <c r="L1776" s="48"/>
      <c r="M1776" s="48"/>
      <c r="N1776" s="48"/>
      <c r="O1776" s="48"/>
      <c r="P1776" s="48"/>
      <c r="Q1776" s="48"/>
      <c r="R1776" s="48"/>
      <c r="S1776" s="48"/>
      <c r="T1776" s="96"/>
      <c r="U1776" s="96"/>
      <c r="V1776" s="96"/>
      <c r="W1776" s="96"/>
      <c r="X1776" s="96"/>
      <c r="Y1776" s="96"/>
      <c r="Z1776" s="96"/>
    </row>
    <row r="1777" spans="1:26" ht="14.25" customHeight="1" x14ac:dyDescent="0.25">
      <c r="A1777" s="18" t="s">
        <v>0</v>
      </c>
      <c r="B1777" s="19" t="s">
        <v>1</v>
      </c>
      <c r="C1777" s="20" t="s">
        <v>2</v>
      </c>
      <c r="D1777" s="19" t="s">
        <v>3</v>
      </c>
      <c r="E1777" s="19" t="s">
        <v>4</v>
      </c>
      <c r="F1777" s="20" t="s">
        <v>5</v>
      </c>
      <c r="G1777" s="20" t="s">
        <v>6</v>
      </c>
      <c r="H1777" s="20" t="s">
        <v>7</v>
      </c>
      <c r="I1777" s="20" t="s">
        <v>8</v>
      </c>
      <c r="J1777" s="18" t="s">
        <v>9</v>
      </c>
      <c r="K1777" s="18" t="s">
        <v>10</v>
      </c>
      <c r="L1777" s="20" t="s">
        <v>11</v>
      </c>
      <c r="M1777" s="20" t="s">
        <v>12</v>
      </c>
      <c r="N1777" s="20" t="s">
        <v>13</v>
      </c>
      <c r="O1777" s="19" t="s">
        <v>14</v>
      </c>
      <c r="P1777" s="48"/>
      <c r="Q1777" s="48"/>
      <c r="R1777" s="48"/>
      <c r="S1777" s="48"/>
      <c r="T1777" s="96"/>
      <c r="U1777" s="96"/>
      <c r="V1777" s="96"/>
      <c r="W1777" s="96"/>
      <c r="X1777" s="96"/>
      <c r="Y1777" s="96"/>
      <c r="Z1777" s="96"/>
    </row>
    <row r="1778" spans="1:26" ht="14.25" customHeight="1" x14ac:dyDescent="0.25">
      <c r="A1778" s="21">
        <v>10</v>
      </c>
      <c r="B1778" s="20" t="s">
        <v>15</v>
      </c>
      <c r="C1778" s="22">
        <v>-736.61788217000003</v>
      </c>
      <c r="D1778" s="22">
        <v>0.10673892</v>
      </c>
      <c r="E1778" s="22">
        <v>6.9879549999999999E-2</v>
      </c>
      <c r="F1778" s="23"/>
      <c r="G1778" s="23"/>
      <c r="H1778" s="19"/>
      <c r="I1778" s="20" t="s">
        <v>16</v>
      </c>
      <c r="J1778" s="21" t="s">
        <v>591</v>
      </c>
      <c r="K1778" s="18" t="s">
        <v>50</v>
      </c>
      <c r="L1778" s="25" t="s">
        <v>274</v>
      </c>
      <c r="M1778" s="20" t="s">
        <v>17</v>
      </c>
      <c r="N1778" s="66" t="s">
        <v>668</v>
      </c>
      <c r="O1778" s="66" t="s">
        <v>669</v>
      </c>
      <c r="P1778" s="48"/>
      <c r="Q1778" s="48"/>
      <c r="R1778" s="48"/>
      <c r="S1778" s="48"/>
      <c r="T1778" s="96"/>
      <c r="U1778" s="96"/>
      <c r="V1778" s="96"/>
      <c r="W1778" s="96"/>
      <c r="X1778" s="96"/>
      <c r="Y1778" s="96"/>
      <c r="Z1778" s="96"/>
    </row>
    <row r="1779" spans="1:26" ht="14.25" customHeight="1" x14ac:dyDescent="0.25">
      <c r="A1779" s="19"/>
      <c r="B1779" s="20" t="s">
        <v>16</v>
      </c>
      <c r="C1779" s="22">
        <v>-548.57426509000004</v>
      </c>
      <c r="D1779" s="22">
        <v>6.5947799999999997E-3</v>
      </c>
      <c r="E1779" s="22">
        <v>-1.7659439999999998E-2</v>
      </c>
      <c r="F1779" s="23"/>
      <c r="G1779" s="23"/>
      <c r="H1779" s="23"/>
      <c r="I1779" s="19"/>
      <c r="J1779" s="19"/>
      <c r="K1779" s="19"/>
      <c r="L1779" s="19"/>
      <c r="M1779" s="19"/>
      <c r="N1779" s="25" t="s">
        <v>670</v>
      </c>
      <c r="O1779" s="24" t="s">
        <v>653</v>
      </c>
      <c r="P1779" s="48"/>
      <c r="Q1779" s="48"/>
      <c r="R1779" s="48"/>
      <c r="S1779" s="48"/>
      <c r="T1779" s="96"/>
      <c r="U1779" s="96"/>
      <c r="V1779" s="96"/>
      <c r="W1779" s="96"/>
      <c r="X1779" s="96"/>
      <c r="Y1779" s="96"/>
      <c r="Z1779" s="96"/>
    </row>
    <row r="1780" spans="1:26" ht="14.25" customHeight="1" x14ac:dyDescent="0.25">
      <c r="A1780" s="19"/>
      <c r="B1780" s="20" t="s">
        <v>21</v>
      </c>
      <c r="C1780" s="22">
        <v>-736.71028656999999</v>
      </c>
      <c r="D1780" s="22">
        <v>0.10773842</v>
      </c>
      <c r="E1780" s="22">
        <v>7.1491089999999993E-2</v>
      </c>
      <c r="F1780" s="23"/>
      <c r="G1780" s="23"/>
      <c r="H1780" s="23"/>
      <c r="I1780" s="19"/>
      <c r="J1780" s="19"/>
      <c r="K1780" s="19"/>
      <c r="L1780" s="19"/>
      <c r="M1780" s="19"/>
      <c r="N1780" s="24" t="s">
        <v>680</v>
      </c>
      <c r="O1780" s="19"/>
      <c r="P1780" s="48"/>
      <c r="Q1780" s="48"/>
      <c r="R1780" s="48"/>
      <c r="S1780" s="48"/>
      <c r="T1780" s="96"/>
      <c r="U1780" s="96"/>
      <c r="V1780" s="96"/>
      <c r="W1780" s="96"/>
      <c r="X1780" s="96"/>
      <c r="Y1780" s="96"/>
      <c r="Z1780" s="96"/>
    </row>
    <row r="1781" spans="1:26" ht="14.25" customHeight="1" x14ac:dyDescent="0.25">
      <c r="A1781" s="19"/>
      <c r="B1781" s="20" t="s">
        <v>22</v>
      </c>
      <c r="C1781" s="23">
        <f t="shared" ref="C1781:E1781" si="172">C1778+C1779</f>
        <v>-1285.1921472600002</v>
      </c>
      <c r="D1781" s="23">
        <f t="shared" si="172"/>
        <v>0.1133337</v>
      </c>
      <c r="E1781" s="23">
        <f t="shared" si="172"/>
        <v>5.222011E-2</v>
      </c>
      <c r="F1781" s="26">
        <f>(C1781-C1781)*627.509608030592</f>
        <v>0</v>
      </c>
      <c r="G1781" s="26">
        <f>(C1781+D1781-C1781-D1781)*627.509608030592</f>
        <v>7.0285861109227577E-11</v>
      </c>
      <c r="H1781" s="26">
        <f>(C1781+E1781-C1781-E1781)*627.509608030592</f>
        <v>4.693851956123611E-12</v>
      </c>
      <c r="I1781" s="19"/>
      <c r="J1781" s="19"/>
      <c r="K1781" s="19"/>
      <c r="L1781" s="19"/>
      <c r="M1781" s="19"/>
      <c r="N1781" s="19"/>
      <c r="O1781" s="19"/>
      <c r="P1781" s="48"/>
      <c r="Q1781" s="48"/>
      <c r="R1781" s="48"/>
      <c r="S1781" s="48"/>
      <c r="T1781" s="96"/>
      <c r="U1781" s="96"/>
      <c r="V1781" s="96"/>
      <c r="W1781" s="96"/>
      <c r="X1781" s="96"/>
      <c r="Y1781" s="96"/>
      <c r="Z1781" s="96"/>
    </row>
    <row r="1782" spans="1:26" ht="14.25" customHeight="1" x14ac:dyDescent="0.25">
      <c r="A1782" s="19"/>
      <c r="B1782" s="19" t="s">
        <v>23</v>
      </c>
      <c r="C1782" s="22">
        <v>-1285.20144175</v>
      </c>
      <c r="D1782" s="22">
        <v>0.11447507</v>
      </c>
      <c r="E1782" s="22">
        <v>7.2233969999999995E-2</v>
      </c>
      <c r="F1782" s="26">
        <f>(C1782-C1781)*627.509608030592</f>
        <v>-5.8323817766028592</v>
      </c>
      <c r="G1782" s="26">
        <f>(C1782+D1782-C1781-D1781)*627.509608030592</f>
        <v>-5.1161611352687393</v>
      </c>
      <c r="H1782" s="26">
        <f>(C1782+E1782-C1781-E1781)*627.509608030592</f>
        <v>6.7265076672203712</v>
      </c>
      <c r="I1782" s="19"/>
      <c r="J1782" s="27" t="s">
        <v>217</v>
      </c>
      <c r="K1782" s="19"/>
      <c r="L1782" s="19"/>
      <c r="M1782" s="19"/>
      <c r="N1782" s="24" t="s">
        <v>282</v>
      </c>
      <c r="O1782" s="24" t="s">
        <v>262</v>
      </c>
      <c r="P1782" s="48"/>
      <c r="Q1782" s="48"/>
      <c r="R1782" s="48"/>
      <c r="S1782" s="48"/>
      <c r="T1782" s="96"/>
      <c r="U1782" s="96"/>
      <c r="V1782" s="96"/>
      <c r="W1782" s="96"/>
      <c r="X1782" s="96"/>
      <c r="Y1782" s="96"/>
      <c r="Z1782" s="96"/>
    </row>
    <row r="1783" spans="1:26" ht="14.25" customHeight="1" x14ac:dyDescent="0.25">
      <c r="A1783" s="19"/>
      <c r="B1783" s="19" t="s">
        <v>25</v>
      </c>
      <c r="C1783" s="22">
        <v>-1285.18687903</v>
      </c>
      <c r="D1783" s="22">
        <v>0.11470329</v>
      </c>
      <c r="E1783" s="22">
        <v>7.3866520000000005E-2</v>
      </c>
      <c r="F1783" s="26">
        <f>(C1783-C1781)*627.509608030592</f>
        <v>3.3058649424300866</v>
      </c>
      <c r="G1783" s="26">
        <f>(C1783+D1783-C1781-D1781)*627.509608030592</f>
        <v>4.1652958265425983</v>
      </c>
      <c r="H1783" s="26">
        <f>(C1783+E1783-C1781-E1781)*627.509608030592</f>
        <v>16.88919519674338</v>
      </c>
      <c r="I1783" s="19"/>
      <c r="J1783" s="19"/>
      <c r="K1783" s="19"/>
      <c r="L1783" s="19"/>
      <c r="M1783" s="19"/>
      <c r="N1783" s="24" t="s">
        <v>681</v>
      </c>
      <c r="O1783" s="19"/>
      <c r="P1783" s="48"/>
      <c r="Q1783" s="48"/>
      <c r="R1783" s="48"/>
      <c r="S1783" s="48"/>
      <c r="T1783" s="96"/>
      <c r="U1783" s="96"/>
      <c r="V1783" s="96"/>
      <c r="W1783" s="96"/>
      <c r="X1783" s="96"/>
      <c r="Y1783" s="96"/>
      <c r="Z1783" s="96"/>
    </row>
    <row r="1784" spans="1:26" ht="14.25" customHeight="1" x14ac:dyDescent="0.25">
      <c r="A1784" s="19"/>
      <c r="B1784" s="19" t="s">
        <v>27</v>
      </c>
      <c r="C1784" s="28">
        <v>-1285.22309006</v>
      </c>
      <c r="D1784" s="28">
        <v>0.1172078</v>
      </c>
      <c r="E1784" s="28">
        <v>7.7681360000000005E-2</v>
      </c>
      <c r="F1784" s="26">
        <f>(C1784-C1781)*627.509608030592</f>
        <v>-19.416904299256448</v>
      </c>
      <c r="G1784" s="26">
        <f>(C1784+D1784-C1781-D1781)*627.509608030592</f>
        <v>-16.985869326810157</v>
      </c>
      <c r="H1784" s="26">
        <f>(C1784+E1784-C1781-E1781)*627.509608030592</f>
        <v>-3.4397252917609751</v>
      </c>
      <c r="I1784" s="19"/>
      <c r="J1784" s="19"/>
      <c r="K1784" s="19"/>
      <c r="L1784" s="19"/>
      <c r="M1784" s="19"/>
      <c r="N1784" s="66" t="s">
        <v>682</v>
      </c>
      <c r="O1784" s="19"/>
      <c r="P1784" s="48"/>
      <c r="Q1784" s="48"/>
      <c r="R1784" s="48"/>
      <c r="S1784" s="48"/>
      <c r="T1784" s="96"/>
      <c r="U1784" s="96"/>
      <c r="V1784" s="96"/>
      <c r="W1784" s="96"/>
      <c r="X1784" s="96"/>
      <c r="Y1784" s="96"/>
      <c r="Z1784" s="96"/>
    </row>
    <row r="1785" spans="1:26" ht="14.25" customHeight="1" x14ac:dyDescent="0.25">
      <c r="A1785" s="19"/>
      <c r="B1785" s="19" t="s">
        <v>29</v>
      </c>
      <c r="C1785" s="22">
        <v>-1285.1855325900001</v>
      </c>
      <c r="D1785" s="22">
        <v>0.11407682</v>
      </c>
      <c r="E1785" s="22">
        <v>7.3639209999999997E-2</v>
      </c>
      <c r="F1785" s="26">
        <f>(C1785-C1781)*627.509608030592</f>
        <v>4.1507689790081743</v>
      </c>
      <c r="G1785" s="26">
        <f>(C1785+D1785-C1781-D1781)*627.509608030592</f>
        <v>4.6170839189508408</v>
      </c>
      <c r="H1785" s="26">
        <f>(C1785+E1785-C1781-E1781)*627.509608030592</f>
        <v>17.591460024382677</v>
      </c>
      <c r="I1785" s="19"/>
      <c r="J1785" s="19"/>
      <c r="K1785" s="19"/>
      <c r="L1785" s="19"/>
      <c r="M1785" s="19"/>
      <c r="N1785" s="24" t="s">
        <v>683</v>
      </c>
      <c r="O1785" s="19"/>
      <c r="P1785" s="48"/>
      <c r="Q1785" s="48"/>
      <c r="R1785" s="48"/>
      <c r="S1785" s="48"/>
      <c r="T1785" s="96"/>
      <c r="U1785" s="96"/>
      <c r="V1785" s="96"/>
      <c r="W1785" s="96"/>
      <c r="X1785" s="96"/>
      <c r="Y1785" s="96"/>
      <c r="Z1785" s="96"/>
    </row>
    <row r="1786" spans="1:26" ht="14.25" customHeight="1" x14ac:dyDescent="0.25">
      <c r="A1786" s="19"/>
      <c r="B1786" s="19" t="s">
        <v>31</v>
      </c>
      <c r="C1786" s="22">
        <v>-1285.2909864400001</v>
      </c>
      <c r="D1786" s="22">
        <v>0.11510497</v>
      </c>
      <c r="E1786" s="22">
        <v>7.1913669999999999E-2</v>
      </c>
      <c r="F1786" s="26">
        <f>(C1786-C1781)*627.509608030592</f>
        <v>-62.022535099810867</v>
      </c>
      <c r="G1786" s="26">
        <f>(C1786+D1786-C1781-D1781)*627.509608030592</f>
        <v>-60.911046156427417</v>
      </c>
      <c r="H1786" s="26">
        <f>(C1786+E1786-C1781-E1781)*627.509608030592</f>
        <v>-49.664636983510235</v>
      </c>
      <c r="I1786" s="19"/>
      <c r="J1786" s="19"/>
      <c r="K1786" s="19"/>
      <c r="L1786" s="19"/>
      <c r="M1786" s="19"/>
      <c r="N1786" s="24" t="s">
        <v>283</v>
      </c>
      <c r="O1786" s="24" t="s">
        <v>262</v>
      </c>
      <c r="P1786" s="48"/>
      <c r="Q1786" s="48"/>
      <c r="R1786" s="48"/>
      <c r="S1786" s="48"/>
      <c r="T1786" s="96"/>
      <c r="U1786" s="96"/>
      <c r="V1786" s="96"/>
      <c r="W1786" s="96"/>
      <c r="X1786" s="96"/>
      <c r="Y1786" s="96"/>
      <c r="Z1786" s="96"/>
    </row>
    <row r="1787" spans="1:26" ht="14.25" customHeight="1" x14ac:dyDescent="0.25">
      <c r="A1787" s="19"/>
      <c r="B1787" s="19" t="s">
        <v>33</v>
      </c>
      <c r="C1787" s="23">
        <f t="shared" ref="C1787:E1787" si="173">C1779+C1780</f>
        <v>-1285.28455166</v>
      </c>
      <c r="D1787" s="23">
        <f t="shared" si="173"/>
        <v>0.1143332</v>
      </c>
      <c r="E1787" s="23">
        <f t="shared" si="173"/>
        <v>5.3831649999999995E-2</v>
      </c>
      <c r="F1787" s="26">
        <f>(C1787-C1781)*627.509608030592</f>
        <v>-57.98464882420808</v>
      </c>
      <c r="G1787" s="26">
        <f>(C1787+D1787-C1781-D1781)*627.509608030592</f>
        <v>-57.357452971032274</v>
      </c>
      <c r="H1787" s="26">
        <f>(C1787+E1787-C1781-E1781)*627.509608030592</f>
        <v>-56.973391990549757</v>
      </c>
      <c r="I1787" s="19"/>
      <c r="J1787" s="29"/>
      <c r="K1787" s="19"/>
      <c r="L1787" s="19"/>
      <c r="M1787" s="19"/>
      <c r="N1787" s="19"/>
      <c r="O1787" s="19"/>
      <c r="P1787" s="48"/>
      <c r="Q1787" s="48"/>
      <c r="R1787" s="48"/>
      <c r="S1787" s="48"/>
      <c r="T1787" s="96"/>
      <c r="U1787" s="96"/>
      <c r="V1787" s="96"/>
      <c r="W1787" s="96"/>
      <c r="X1787" s="96"/>
      <c r="Y1787" s="96"/>
      <c r="Z1787" s="96"/>
    </row>
    <row r="1788" spans="1:26" ht="14.25" customHeight="1" x14ac:dyDescent="0.25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48"/>
      <c r="Q1788" s="48"/>
      <c r="R1788" s="48"/>
      <c r="S1788" s="48"/>
      <c r="T1788" s="96"/>
      <c r="U1788" s="96"/>
      <c r="V1788" s="96"/>
      <c r="W1788" s="96"/>
      <c r="X1788" s="96"/>
      <c r="Y1788" s="96"/>
      <c r="Z1788" s="96"/>
    </row>
    <row r="1789" spans="1:26" ht="14.25" customHeight="1" x14ac:dyDescent="0.25">
      <c r="A1789" s="18" t="s">
        <v>0</v>
      </c>
      <c r="B1789" s="19" t="s">
        <v>1</v>
      </c>
      <c r="C1789" s="20" t="s">
        <v>2</v>
      </c>
      <c r="D1789" s="19" t="s">
        <v>3</v>
      </c>
      <c r="E1789" s="19" t="s">
        <v>4</v>
      </c>
      <c r="F1789" s="20" t="s">
        <v>5</v>
      </c>
      <c r="G1789" s="20" t="s">
        <v>6</v>
      </c>
      <c r="H1789" s="20" t="s">
        <v>7</v>
      </c>
      <c r="I1789" s="20" t="s">
        <v>8</v>
      </c>
      <c r="J1789" s="18" t="s">
        <v>9</v>
      </c>
      <c r="K1789" s="18" t="s">
        <v>10</v>
      </c>
      <c r="L1789" s="20" t="s">
        <v>11</v>
      </c>
      <c r="M1789" s="20" t="s">
        <v>12</v>
      </c>
      <c r="N1789" s="20" t="s">
        <v>13</v>
      </c>
      <c r="O1789" s="19" t="s">
        <v>14</v>
      </c>
      <c r="P1789" s="48"/>
      <c r="Q1789" s="48"/>
      <c r="R1789" s="48"/>
      <c r="S1789" s="48"/>
      <c r="T1789" s="96"/>
      <c r="U1789" s="96"/>
      <c r="V1789" s="96"/>
      <c r="W1789" s="96"/>
      <c r="X1789" s="96"/>
      <c r="Y1789" s="96"/>
      <c r="Z1789" s="96"/>
    </row>
    <row r="1790" spans="1:26" ht="14.25" customHeight="1" x14ac:dyDescent="0.25">
      <c r="A1790" s="21">
        <v>10</v>
      </c>
      <c r="B1790" s="20" t="s">
        <v>15</v>
      </c>
      <c r="C1790" s="22">
        <v>-735.95899595570199</v>
      </c>
      <c r="D1790" s="22">
        <v>0.10673892</v>
      </c>
      <c r="E1790" s="22">
        <v>6.9879549999999999E-2</v>
      </c>
      <c r="F1790" s="23"/>
      <c r="G1790" s="23"/>
      <c r="H1790" s="19"/>
      <c r="I1790" s="20" t="s">
        <v>16</v>
      </c>
      <c r="J1790" s="21" t="s">
        <v>619</v>
      </c>
      <c r="K1790" s="18" t="s">
        <v>50</v>
      </c>
      <c r="L1790" s="25" t="s">
        <v>274</v>
      </c>
      <c r="M1790" s="20" t="s">
        <v>17</v>
      </c>
      <c r="N1790" s="25" t="s">
        <v>675</v>
      </c>
      <c r="O1790" s="24" t="s">
        <v>287</v>
      </c>
      <c r="P1790" s="48"/>
      <c r="Q1790" s="48"/>
      <c r="R1790" s="48"/>
      <c r="S1790" s="48"/>
      <c r="T1790" s="96"/>
      <c r="U1790" s="96"/>
      <c r="V1790" s="96"/>
      <c r="W1790" s="96"/>
      <c r="X1790" s="96"/>
      <c r="Y1790" s="96"/>
      <c r="Z1790" s="96"/>
    </row>
    <row r="1791" spans="1:26" ht="14.25" customHeight="1" x14ac:dyDescent="0.25">
      <c r="A1791" s="19"/>
      <c r="B1791" s="20" t="s">
        <v>16</v>
      </c>
      <c r="C1791" s="22">
        <v>-548.08817195353402</v>
      </c>
      <c r="D1791" s="22">
        <v>6.5947799999999997E-3</v>
      </c>
      <c r="E1791" s="22">
        <v>-1.7659439999999998E-2</v>
      </c>
      <c r="F1791" s="23"/>
      <c r="G1791" s="23"/>
      <c r="H1791" s="23"/>
      <c r="I1791" s="19"/>
      <c r="J1791" s="19"/>
      <c r="K1791" s="19"/>
      <c r="L1791" s="19"/>
      <c r="M1791" s="19"/>
      <c r="N1791" s="24" t="s">
        <v>676</v>
      </c>
      <c r="O1791" s="24" t="s">
        <v>653</v>
      </c>
      <c r="P1791" s="48"/>
      <c r="Q1791" s="48"/>
      <c r="R1791" s="48"/>
      <c r="S1791" s="48"/>
      <c r="T1791" s="96"/>
      <c r="U1791" s="96"/>
      <c r="V1791" s="96"/>
      <c r="W1791" s="96"/>
      <c r="X1791" s="96"/>
      <c r="Y1791" s="96"/>
      <c r="Z1791" s="96"/>
    </row>
    <row r="1792" spans="1:26" ht="14.25" customHeight="1" x14ac:dyDescent="0.25">
      <c r="A1792" s="19"/>
      <c r="B1792" s="20" t="s">
        <v>21</v>
      </c>
      <c r="C1792" s="67">
        <v>-736.05586743434696</v>
      </c>
      <c r="D1792" s="22">
        <v>0.10773842</v>
      </c>
      <c r="E1792" s="22">
        <v>7.1491089999999993E-2</v>
      </c>
      <c r="F1792" s="23"/>
      <c r="G1792" s="23"/>
      <c r="H1792" s="23"/>
      <c r="I1792" s="19"/>
      <c r="J1792" s="19"/>
      <c r="K1792" s="19"/>
      <c r="L1792" s="19"/>
      <c r="M1792" s="19"/>
      <c r="N1792" s="24" t="s">
        <v>677</v>
      </c>
      <c r="O1792" s="19"/>
      <c r="P1792" s="48"/>
      <c r="Q1792" s="48"/>
      <c r="R1792" s="48"/>
      <c r="S1792" s="48"/>
      <c r="T1792" s="96"/>
      <c r="U1792" s="96"/>
      <c r="V1792" s="96"/>
      <c r="W1792" s="96"/>
      <c r="X1792" s="96"/>
      <c r="Y1792" s="96"/>
      <c r="Z1792" s="96"/>
    </row>
    <row r="1793" spans="1:26" ht="14.25" customHeight="1" x14ac:dyDescent="0.25">
      <c r="A1793" s="19"/>
      <c r="B1793" s="20" t="s">
        <v>22</v>
      </c>
      <c r="C1793" s="23">
        <f t="shared" ref="C1793:E1793" si="174">C1790+C1791</f>
        <v>-1284.0471679092361</v>
      </c>
      <c r="D1793" s="23">
        <f t="shared" si="174"/>
        <v>0.1133337</v>
      </c>
      <c r="E1793" s="23">
        <f t="shared" si="174"/>
        <v>5.222011E-2</v>
      </c>
      <c r="F1793" s="26">
        <f>(C1793-C1793)*627.509608030592</f>
        <v>0</v>
      </c>
      <c r="G1793" s="26">
        <f>(C1793+D1793-C1793-D1793)*627.509608030592</f>
        <v>7.0285861109227577E-11</v>
      </c>
      <c r="H1793" s="26">
        <f>(C1793+E1793-C1793-E1793)*627.509608030592</f>
        <v>4.693851956123611E-12</v>
      </c>
      <c r="I1793" s="19"/>
      <c r="J1793" s="19"/>
      <c r="K1793" s="19"/>
      <c r="L1793" s="19"/>
      <c r="M1793" s="19"/>
      <c r="N1793" s="19"/>
      <c r="O1793" s="19"/>
      <c r="P1793" s="48"/>
      <c r="Q1793" s="48"/>
      <c r="R1793" s="48"/>
      <c r="S1793" s="48"/>
      <c r="T1793" s="96"/>
      <c r="U1793" s="96"/>
      <c r="V1793" s="96"/>
      <c r="W1793" s="96"/>
      <c r="X1793" s="96"/>
      <c r="Y1793" s="96"/>
      <c r="Z1793" s="96"/>
    </row>
    <row r="1794" spans="1:26" ht="14.25" customHeight="1" x14ac:dyDescent="0.25">
      <c r="A1794" s="19"/>
      <c r="B1794" s="19" t="s">
        <v>23</v>
      </c>
      <c r="C1794" s="22">
        <v>-1284.05543325695</v>
      </c>
      <c r="D1794" s="22">
        <v>0.11447507</v>
      </c>
      <c r="E1794" s="22">
        <v>7.2233969999999995E-2</v>
      </c>
      <c r="F1794" s="26">
        <f>(C1794-C1793)*627.509608030592</f>
        <v>-5.1865851041603532</v>
      </c>
      <c r="G1794" s="26">
        <f>(C1794+D1794-C1793-D1793)*627.509608030592</f>
        <v>-4.4703644628262333</v>
      </c>
      <c r="H1794" s="26">
        <f>(C1794+E1794-C1793-E1793)*627.509608030592</f>
        <v>7.3723043396628771</v>
      </c>
      <c r="I1794" s="19"/>
      <c r="J1794" s="19"/>
      <c r="K1794" s="19"/>
      <c r="L1794" s="19"/>
      <c r="M1794" s="19"/>
      <c r="N1794" s="24" t="s">
        <v>288</v>
      </c>
      <c r="O1794" s="24" t="s">
        <v>262</v>
      </c>
      <c r="P1794" s="48"/>
      <c r="Q1794" s="48"/>
      <c r="R1794" s="48"/>
      <c r="S1794" s="48"/>
      <c r="T1794" s="96"/>
      <c r="U1794" s="96"/>
      <c r="V1794" s="96"/>
      <c r="W1794" s="96"/>
      <c r="X1794" s="96"/>
      <c r="Y1794" s="96"/>
      <c r="Z1794" s="96"/>
    </row>
    <row r="1795" spans="1:26" ht="14.25" customHeight="1" x14ac:dyDescent="0.25">
      <c r="A1795" s="19"/>
      <c r="B1795" s="19" t="s">
        <v>25</v>
      </c>
      <c r="C1795" s="22">
        <v>-1284.0319887840201</v>
      </c>
      <c r="D1795" s="22">
        <v>0.11470329</v>
      </c>
      <c r="E1795" s="22">
        <v>7.3866520000000005E-2</v>
      </c>
      <c r="F1795" s="26">
        <f>(C1795-C1793)*627.509608030592</f>
        <v>9.5250469145623278</v>
      </c>
      <c r="G1795" s="26">
        <f>(C1795+D1795-C1793-D1793)*627.509608030592</f>
        <v>10.384477798674839</v>
      </c>
      <c r="H1795" s="26">
        <f>(C1795+E1795-C1793-E1793)*627.509608030592</f>
        <v>23.10837716887562</v>
      </c>
      <c r="I1795" s="19"/>
      <c r="J1795" s="19"/>
      <c r="K1795" s="19"/>
      <c r="L1795" s="19"/>
      <c r="M1795" s="24"/>
      <c r="N1795" s="24" t="s">
        <v>297</v>
      </c>
      <c r="O1795" s="19"/>
      <c r="P1795" s="48"/>
      <c r="Q1795" s="48"/>
      <c r="R1795" s="48"/>
      <c r="S1795" s="48"/>
      <c r="T1795" s="96"/>
      <c r="U1795" s="96"/>
      <c r="V1795" s="96"/>
      <c r="W1795" s="96"/>
      <c r="X1795" s="96"/>
      <c r="Y1795" s="96"/>
      <c r="Z1795" s="96"/>
    </row>
    <row r="1796" spans="1:26" ht="14.25" customHeight="1" x14ac:dyDescent="0.25">
      <c r="A1796" s="19"/>
      <c r="B1796" s="19" t="s">
        <v>27</v>
      </c>
      <c r="C1796" s="22">
        <v>-1284.08006687184</v>
      </c>
      <c r="D1796" s="28">
        <v>0.1172078</v>
      </c>
      <c r="E1796" s="28">
        <v>7.7681360000000005E-2</v>
      </c>
      <c r="F1796" s="26">
        <f>(C1796-C1793)*627.509608030592</f>
        <v>-20.644415128183059</v>
      </c>
      <c r="G1796" s="26">
        <f>(C1796+D1796-C1793-D1793)*627.509608030592</f>
        <v>-18.213380155736768</v>
      </c>
      <c r="H1796" s="26">
        <f>(C1796+E1796-C1793-E1793)*627.509608030592</f>
        <v>-4.6672361206875852</v>
      </c>
      <c r="I1796" s="19"/>
      <c r="J1796" s="19"/>
      <c r="K1796" s="19"/>
      <c r="L1796" s="19"/>
      <c r="M1796" s="19"/>
      <c r="N1796" s="24" t="s">
        <v>298</v>
      </c>
      <c r="O1796" s="19"/>
      <c r="P1796" s="48"/>
      <c r="Q1796" s="48"/>
      <c r="R1796" s="48"/>
      <c r="S1796" s="48"/>
      <c r="T1796" s="96"/>
      <c r="U1796" s="96"/>
      <c r="V1796" s="96"/>
      <c r="W1796" s="96"/>
      <c r="X1796" s="96"/>
      <c r="Y1796" s="96"/>
      <c r="Z1796" s="96"/>
    </row>
    <row r="1797" spans="1:26" ht="14.25" customHeight="1" x14ac:dyDescent="0.25">
      <c r="A1797" s="19"/>
      <c r="B1797" s="19" t="s">
        <v>29</v>
      </c>
      <c r="C1797" s="22">
        <v>-1284.03094303189</v>
      </c>
      <c r="D1797" s="22">
        <v>0.11407682</v>
      </c>
      <c r="E1797" s="22">
        <v>7.3639209999999997E-2</v>
      </c>
      <c r="F1797" s="26">
        <f>(C1797-C1793)*627.509608030592</f>
        <v>10.181266423780599</v>
      </c>
      <c r="G1797" s="26">
        <f>(C1797+D1797-C1793-D1793)*627.509608030592</f>
        <v>10.647581363723265</v>
      </c>
      <c r="H1797" s="26">
        <f>(C1797+E1797-C1793-E1793)*627.509608030592</f>
        <v>23.621957469155102</v>
      </c>
      <c r="I1797" s="19"/>
      <c r="J1797" s="24"/>
      <c r="K1797" s="19"/>
      <c r="L1797" s="19"/>
      <c r="M1797" s="19"/>
      <c r="N1797" s="25" t="s">
        <v>684</v>
      </c>
      <c r="O1797" s="19"/>
      <c r="P1797" s="48"/>
      <c r="Q1797" s="48"/>
      <c r="R1797" s="48"/>
      <c r="S1797" s="48"/>
      <c r="T1797" s="96"/>
      <c r="U1797" s="96"/>
      <c r="V1797" s="96"/>
      <c r="W1797" s="96"/>
      <c r="X1797" s="96"/>
      <c r="Y1797" s="96"/>
      <c r="Z1797" s="96"/>
    </row>
    <row r="1798" spans="1:26" ht="14.25" customHeight="1" x14ac:dyDescent="0.25">
      <c r="A1798" s="19"/>
      <c r="B1798" s="19" t="s">
        <v>31</v>
      </c>
      <c r="C1798" s="22">
        <v>-1284.1482446170801</v>
      </c>
      <c r="D1798" s="22">
        <v>0.11510497</v>
      </c>
      <c r="E1798" s="22">
        <v>7.1913669999999999E-2</v>
      </c>
      <c r="F1798" s="26">
        <f>(C1798-C1793)*627.509608030592</f>
        <v>-63.426605320185061</v>
      </c>
      <c r="G1798" s="26">
        <f>(C1798+D1798-C1793-D1793)*627.509608030592</f>
        <v>-62.315116376801612</v>
      </c>
      <c r="H1798" s="26">
        <f>(C1798+E1798-C1793-E1793)*627.509608030592</f>
        <v>-51.068707203884422</v>
      </c>
      <c r="I1798" s="19"/>
      <c r="J1798" s="24"/>
      <c r="K1798" s="19"/>
      <c r="L1798" s="19"/>
      <c r="M1798" s="19"/>
      <c r="N1798" s="24" t="s">
        <v>290</v>
      </c>
      <c r="O1798" s="24" t="s">
        <v>262</v>
      </c>
      <c r="P1798" s="48"/>
      <c r="Q1798" s="48"/>
      <c r="R1798" s="48"/>
      <c r="S1798" s="48"/>
      <c r="T1798" s="96"/>
      <c r="U1798" s="96"/>
      <c r="V1798" s="96"/>
      <c r="W1798" s="96"/>
      <c r="X1798" s="96"/>
      <c r="Y1798" s="96"/>
      <c r="Z1798" s="96"/>
    </row>
    <row r="1799" spans="1:26" ht="14.25" customHeight="1" x14ac:dyDescent="0.25">
      <c r="A1799" s="19"/>
      <c r="B1799" s="19" t="s">
        <v>33</v>
      </c>
      <c r="C1799" s="23">
        <f t="shared" ref="C1799:E1799" si="175">C1791+C1792</f>
        <v>-1284.1440393878811</v>
      </c>
      <c r="D1799" s="23">
        <f t="shared" si="175"/>
        <v>0.1143332</v>
      </c>
      <c r="E1799" s="23">
        <f t="shared" si="175"/>
        <v>5.3831649999999995E-2</v>
      </c>
      <c r="F1799" s="26">
        <f>(C1799-C1793)*627.509608030592</f>
        <v>-60.787783593849561</v>
      </c>
      <c r="G1799" s="26">
        <f>(C1799+D1799-C1793-D1793)*627.509608030592</f>
        <v>-60.160587740673755</v>
      </c>
      <c r="H1799" s="26">
        <f>(C1799+E1799-C1793-E1793)*627.509608030592</f>
        <v>-59.776526760191231</v>
      </c>
      <c r="I1799" s="19"/>
      <c r="J1799" s="68"/>
      <c r="K1799" s="19"/>
      <c r="L1799" s="19"/>
      <c r="M1799" s="19"/>
      <c r="N1799" s="19"/>
      <c r="O1799" s="19"/>
      <c r="P1799" s="48"/>
      <c r="Q1799" s="48"/>
      <c r="R1799" s="48"/>
      <c r="S1799" s="48"/>
      <c r="T1799" s="96"/>
      <c r="U1799" s="96"/>
      <c r="V1799" s="96"/>
      <c r="W1799" s="96"/>
      <c r="X1799" s="96"/>
      <c r="Y1799" s="96"/>
      <c r="Z1799" s="96"/>
    </row>
    <row r="1800" spans="1:26" ht="14.25" customHeight="1" x14ac:dyDescent="0.25">
      <c r="A1800" s="48"/>
      <c r="B1800" s="48"/>
      <c r="C1800" s="48"/>
      <c r="D1800" s="7"/>
      <c r="E1800" s="7"/>
      <c r="F1800" s="7"/>
      <c r="G1800" s="7"/>
      <c r="H1800" s="7"/>
      <c r="I1800" s="7"/>
      <c r="J1800" s="7"/>
      <c r="K1800" s="48"/>
      <c r="L1800" s="48"/>
      <c r="M1800" s="48"/>
      <c r="N1800" s="48"/>
      <c r="O1800" s="48"/>
      <c r="P1800" s="48"/>
      <c r="Q1800" s="48"/>
      <c r="R1800" s="48"/>
      <c r="S1800" s="48"/>
      <c r="T1800" s="96"/>
      <c r="U1800" s="96"/>
      <c r="V1800" s="96"/>
      <c r="W1800" s="96"/>
      <c r="X1800" s="96"/>
      <c r="Y1800" s="96"/>
      <c r="Z1800" s="96"/>
    </row>
    <row r="1801" spans="1:26" ht="14.25" customHeight="1" x14ac:dyDescent="0.25">
      <c r="A1801" s="60" t="s">
        <v>0</v>
      </c>
      <c r="B1801" s="48" t="s">
        <v>1</v>
      </c>
      <c r="C1801" s="3" t="s">
        <v>2</v>
      </c>
      <c r="D1801" s="48" t="s">
        <v>3</v>
      </c>
      <c r="E1801" s="48" t="s">
        <v>4</v>
      </c>
      <c r="F1801" s="3" t="s">
        <v>5</v>
      </c>
      <c r="G1801" s="3" t="s">
        <v>6</v>
      </c>
      <c r="H1801" s="3" t="s">
        <v>7</v>
      </c>
      <c r="I1801" s="3" t="s">
        <v>8</v>
      </c>
      <c r="J1801" s="60" t="s">
        <v>9</v>
      </c>
      <c r="K1801" s="60" t="s">
        <v>10</v>
      </c>
      <c r="L1801" s="61" t="s">
        <v>11</v>
      </c>
      <c r="M1801" s="3" t="s">
        <v>12</v>
      </c>
      <c r="N1801" s="3" t="s">
        <v>13</v>
      </c>
      <c r="O1801" s="48" t="s">
        <v>14</v>
      </c>
      <c r="P1801" s="48"/>
      <c r="Q1801" s="48"/>
      <c r="R1801" s="48"/>
      <c r="S1801" s="48"/>
      <c r="T1801" s="96"/>
      <c r="U1801" s="96"/>
      <c r="V1801" s="96"/>
      <c r="W1801" s="96"/>
      <c r="X1801" s="96"/>
      <c r="Y1801" s="96"/>
      <c r="Z1801" s="96"/>
    </row>
    <row r="1802" spans="1:26" ht="14.25" customHeight="1" x14ac:dyDescent="0.25">
      <c r="A1802" s="62">
        <v>11</v>
      </c>
      <c r="B1802" s="3" t="s">
        <v>15</v>
      </c>
      <c r="C1802" s="40">
        <v>-736.61526699000001</v>
      </c>
      <c r="D1802" s="40">
        <v>0.10683897000000001</v>
      </c>
      <c r="E1802" s="40">
        <v>7.0315030000000001E-2</v>
      </c>
      <c r="F1802" s="4"/>
      <c r="G1802" s="4"/>
      <c r="H1802" s="48"/>
      <c r="I1802" s="3" t="s">
        <v>16</v>
      </c>
      <c r="J1802" s="62" t="s">
        <v>591</v>
      </c>
      <c r="K1802" s="62" t="s">
        <v>17</v>
      </c>
      <c r="L1802" s="63" t="s">
        <v>302</v>
      </c>
      <c r="M1802" s="152" t="s">
        <v>17</v>
      </c>
      <c r="N1802" s="106" t="s">
        <v>685</v>
      </c>
      <c r="O1802" s="106" t="s">
        <v>686</v>
      </c>
      <c r="P1802" s="48"/>
      <c r="Q1802" s="48"/>
      <c r="R1802" s="48"/>
      <c r="S1802" s="48"/>
      <c r="T1802" s="96"/>
      <c r="U1802" s="96"/>
      <c r="V1802" s="96"/>
      <c r="W1802" s="96"/>
      <c r="X1802" s="96"/>
      <c r="Y1802" s="96"/>
      <c r="Z1802" s="96"/>
    </row>
    <row r="1803" spans="1:26" ht="14.25" customHeight="1" x14ac:dyDescent="0.25">
      <c r="A1803" s="64"/>
      <c r="B1803" s="3" t="s">
        <v>16</v>
      </c>
      <c r="C1803" s="40">
        <v>-548.57119915999999</v>
      </c>
      <c r="D1803" s="40">
        <v>6.6434099999999998E-3</v>
      </c>
      <c r="E1803" s="40">
        <v>-1.760304E-2</v>
      </c>
      <c r="F1803" s="4"/>
      <c r="G1803" s="4"/>
      <c r="H1803" s="4"/>
      <c r="I1803" s="48"/>
      <c r="J1803" s="48"/>
      <c r="K1803" s="48"/>
      <c r="L1803" s="48"/>
      <c r="M1803" s="48"/>
      <c r="N1803" s="63" t="s">
        <v>652</v>
      </c>
      <c r="O1803" s="65" t="s">
        <v>653</v>
      </c>
      <c r="P1803" s="48"/>
      <c r="Q1803" s="48"/>
      <c r="R1803" s="48"/>
      <c r="S1803" s="48"/>
      <c r="T1803" s="96"/>
      <c r="U1803" s="96"/>
      <c r="V1803" s="96"/>
      <c r="W1803" s="96"/>
      <c r="X1803" s="96"/>
      <c r="Y1803" s="96"/>
      <c r="Z1803" s="96"/>
    </row>
    <row r="1804" spans="1:26" ht="14.25" customHeight="1" x14ac:dyDescent="0.25">
      <c r="A1804" s="64"/>
      <c r="B1804" s="3" t="s">
        <v>21</v>
      </c>
      <c r="C1804" s="40">
        <v>-736.70918286000006</v>
      </c>
      <c r="D1804" s="40">
        <v>0.10781105000000001</v>
      </c>
      <c r="E1804" s="40">
        <v>7.2045689999999996E-2</v>
      </c>
      <c r="F1804" s="4"/>
      <c r="G1804" s="4"/>
      <c r="H1804" s="4"/>
      <c r="I1804" s="48"/>
      <c r="J1804" s="48"/>
      <c r="K1804" s="48"/>
      <c r="L1804" s="48"/>
      <c r="M1804" s="48"/>
      <c r="N1804" s="83" t="s">
        <v>687</v>
      </c>
      <c r="O1804" s="48"/>
      <c r="P1804" s="48"/>
      <c r="Q1804" s="48"/>
      <c r="R1804" s="48"/>
      <c r="S1804" s="48"/>
      <c r="T1804" s="96"/>
      <c r="U1804" s="96"/>
      <c r="V1804" s="96"/>
      <c r="W1804" s="96"/>
      <c r="X1804" s="96"/>
      <c r="Y1804" s="96"/>
      <c r="Z1804" s="96"/>
    </row>
    <row r="1805" spans="1:26" ht="14.25" customHeight="1" x14ac:dyDescent="0.25">
      <c r="A1805" s="64"/>
      <c r="B1805" s="3" t="s">
        <v>22</v>
      </c>
      <c r="C1805" s="4">
        <f t="shared" ref="C1805:E1805" si="176">C1802+C1803</f>
        <v>-1285.1864661499999</v>
      </c>
      <c r="D1805" s="4">
        <f t="shared" si="176"/>
        <v>0.11348238000000001</v>
      </c>
      <c r="E1805" s="4">
        <f t="shared" si="176"/>
        <v>5.271199E-2</v>
      </c>
      <c r="F1805" s="6">
        <f>(C1805-C1805)*627.509608030592</f>
        <v>0</v>
      </c>
      <c r="G1805" s="6">
        <f>(C1805+D1805-C1805-D1805)*627.509608030592</f>
        <v>3.1620364476224177E-11</v>
      </c>
      <c r="H1805" s="6">
        <f>(C1805+E1805-C1805-E1805)*627.509608030592</f>
        <v>2.1553401839343109E-11</v>
      </c>
      <c r="I1805" s="48"/>
      <c r="J1805" s="48"/>
      <c r="K1805" s="48"/>
      <c r="L1805" s="48"/>
      <c r="M1805" s="48"/>
      <c r="N1805" s="48"/>
      <c r="O1805" s="48"/>
      <c r="P1805" s="48"/>
      <c r="Q1805" s="48"/>
      <c r="R1805" s="48"/>
      <c r="S1805" s="48"/>
      <c r="T1805" s="96"/>
      <c r="U1805" s="96"/>
      <c r="V1805" s="96"/>
      <c r="W1805" s="96"/>
      <c r="X1805" s="96"/>
      <c r="Y1805" s="96"/>
      <c r="Z1805" s="96"/>
    </row>
    <row r="1806" spans="1:26" ht="14.25" customHeight="1" x14ac:dyDescent="0.25">
      <c r="A1806" s="64"/>
      <c r="B1806" s="48" t="s">
        <v>23</v>
      </c>
      <c r="C1806" s="40">
        <v>-1285.19743894</v>
      </c>
      <c r="D1806" s="40">
        <v>0.11478723</v>
      </c>
      <c r="E1806" s="40">
        <v>7.2094140000000001E-2</v>
      </c>
      <c r="F1806" s="6">
        <f>(C1806-C1805)*627.509608030592</f>
        <v>-6.8855311519623719</v>
      </c>
      <c r="G1806" s="6">
        <f>(C1806+D1806-C1805-D1805)*627.509608030592</f>
        <v>-6.0667252398940397</v>
      </c>
      <c r="H1806" s="6">
        <f>(C1806+E1806-C1805-E1805)*627.509608030592</f>
        <v>5.276954197321583</v>
      </c>
      <c r="I1806" s="48"/>
      <c r="J1806" s="83"/>
      <c r="K1806" s="48"/>
      <c r="L1806" s="48"/>
      <c r="M1806" s="48"/>
      <c r="N1806" s="83" t="s">
        <v>303</v>
      </c>
      <c r="O1806" s="12" t="s">
        <v>304</v>
      </c>
      <c r="P1806" s="48"/>
      <c r="Q1806" s="48"/>
      <c r="R1806" s="48"/>
      <c r="S1806" s="48"/>
      <c r="T1806" s="96"/>
      <c r="U1806" s="96"/>
      <c r="V1806" s="96"/>
      <c r="W1806" s="96"/>
      <c r="X1806" s="96"/>
      <c r="Y1806" s="96"/>
      <c r="Z1806" s="96"/>
    </row>
    <row r="1807" spans="1:26" ht="14.25" customHeight="1" x14ac:dyDescent="0.25">
      <c r="A1807" s="64"/>
      <c r="B1807" s="48" t="s">
        <v>25</v>
      </c>
      <c r="C1807" s="40">
        <v>-1285.1845410000001</v>
      </c>
      <c r="D1807" s="40">
        <v>0.11483989999999999</v>
      </c>
      <c r="E1807" s="40">
        <v>7.4687740000000002E-2</v>
      </c>
      <c r="F1807" s="6">
        <f>(C1807-C1805)*627.509608030592</f>
        <v>1.2080501217785506</v>
      </c>
      <c r="G1807" s="6">
        <f>(C1807+D1807-C1805-D1805)*627.509608030592</f>
        <v>2.0599069649389734</v>
      </c>
      <c r="H1807" s="6">
        <f>(C1807+E1807-C1805-E1805)*627.509608030592</f>
        <v>14.998044390422208</v>
      </c>
      <c r="I1807" s="48"/>
      <c r="J1807" s="83"/>
      <c r="K1807" s="48"/>
      <c r="L1807" s="48"/>
      <c r="M1807" s="48"/>
      <c r="N1807" s="83" t="s">
        <v>688</v>
      </c>
      <c r="O1807" s="48"/>
      <c r="P1807" s="48"/>
      <c r="Q1807" s="48"/>
      <c r="R1807" s="48"/>
      <c r="S1807" s="48"/>
      <c r="T1807" s="96"/>
      <c r="U1807" s="96"/>
      <c r="V1807" s="96"/>
      <c r="W1807" s="96"/>
      <c r="X1807" s="96"/>
      <c r="Y1807" s="96"/>
      <c r="Z1807" s="96"/>
    </row>
    <row r="1808" spans="1:26" ht="14.25" customHeight="1" x14ac:dyDescent="0.25">
      <c r="A1808" s="64"/>
      <c r="B1808" s="48" t="s">
        <v>27</v>
      </c>
      <c r="C1808" s="92">
        <v>-1285.2248240399999</v>
      </c>
      <c r="D1808" s="92">
        <v>0.11735113</v>
      </c>
      <c r="E1808" s="92">
        <v>7.8210420000000003E-2</v>
      </c>
      <c r="F1808" s="6">
        <f>(C1808-C1805)*627.509608030592</f>
        <v>-24.069944518807528</v>
      </c>
      <c r="G1808" s="6">
        <f>(C1808+D1808-C1805-D1805)*627.509608030592</f>
        <v>-21.642266722683814</v>
      </c>
      <c r="H1808" s="6">
        <f>(C1808+E1808-C1805-E1805)*627.509608030592</f>
        <v>-8.0694347041089731</v>
      </c>
      <c r="I1808" s="48"/>
      <c r="J1808" s="83"/>
      <c r="K1808" s="48"/>
      <c r="L1808" s="48"/>
      <c r="M1808" s="48"/>
      <c r="N1808" s="12" t="s">
        <v>689</v>
      </c>
      <c r="O1808" s="48"/>
      <c r="P1808" s="48"/>
      <c r="Q1808" s="48"/>
      <c r="R1808" s="48"/>
      <c r="S1808" s="48"/>
      <c r="T1808" s="96"/>
      <c r="U1808" s="96"/>
      <c r="V1808" s="96"/>
      <c r="W1808" s="96"/>
      <c r="X1808" s="96"/>
      <c r="Y1808" s="96"/>
      <c r="Z1808" s="96"/>
    </row>
    <row r="1809" spans="1:26" ht="14.25" customHeight="1" x14ac:dyDescent="0.25">
      <c r="A1809" s="64"/>
      <c r="B1809" s="48" t="s">
        <v>29</v>
      </c>
      <c r="C1809" s="40">
        <v>-1285.1814780899999</v>
      </c>
      <c r="D1809" s="40">
        <v>0.11406193000000001</v>
      </c>
      <c r="E1809" s="40">
        <v>7.4070070000000002E-2</v>
      </c>
      <c r="F1809" s="6">
        <f>(C1809-C1805)*627.509608030592</f>
        <v>3.1300555754077606</v>
      </c>
      <c r="G1809" s="6">
        <f>(C1809+D1809-C1805-D1805)*627.509608030592</f>
        <v>3.4937287687006982</v>
      </c>
      <c r="H1809" s="6">
        <f>(C1809+E1809-C1805-E1805)*627.509608030592</f>
        <v>16.532455984532444</v>
      </c>
      <c r="I1809" s="48"/>
      <c r="J1809" s="48"/>
      <c r="K1809" s="48"/>
      <c r="L1809" s="48"/>
      <c r="M1809" s="48"/>
      <c r="N1809" s="83" t="s">
        <v>690</v>
      </c>
      <c r="O1809" s="48"/>
      <c r="P1809" s="48"/>
      <c r="Q1809" s="48"/>
      <c r="R1809" s="48"/>
      <c r="S1809" s="48"/>
      <c r="T1809" s="96"/>
      <c r="U1809" s="96"/>
      <c r="V1809" s="96"/>
      <c r="W1809" s="96"/>
      <c r="X1809" s="96"/>
      <c r="Y1809" s="96"/>
      <c r="Z1809" s="96"/>
    </row>
    <row r="1810" spans="1:26" ht="14.25" customHeight="1" x14ac:dyDescent="0.25">
      <c r="A1810" s="64"/>
      <c r="B1810" s="48" t="s">
        <v>31</v>
      </c>
      <c r="C1810" s="40">
        <v>-1285.2874487900001</v>
      </c>
      <c r="D1810" s="40">
        <v>0.11527804</v>
      </c>
      <c r="E1810" s="40">
        <v>7.0898329999999996E-2</v>
      </c>
      <c r="F1810" s="6">
        <f>(C1810-C1805)*627.509608030592</f>
        <v>-63.367576844426893</v>
      </c>
      <c r="G1810" s="6">
        <f>(C1810+D1810-C1805-D1805)*627.509608030592</f>
        <v>-62.240782941657464</v>
      </c>
      <c r="H1810" s="6">
        <f>(C1810+E1810-C1805-E1805)*627.509608030592</f>
        <v>-51.955473759458755</v>
      </c>
      <c r="I1810" s="48"/>
      <c r="J1810" s="48"/>
      <c r="K1810" s="48"/>
      <c r="L1810" s="48"/>
      <c r="M1810" s="48"/>
      <c r="N1810" s="83" t="s">
        <v>305</v>
      </c>
      <c r="O1810" s="12" t="s">
        <v>304</v>
      </c>
      <c r="P1810" s="48"/>
      <c r="Q1810" s="48"/>
      <c r="R1810" s="48"/>
      <c r="S1810" s="48"/>
      <c r="T1810" s="96"/>
      <c r="U1810" s="96"/>
      <c r="V1810" s="96"/>
      <c r="W1810" s="96"/>
      <c r="X1810" s="96"/>
      <c r="Y1810" s="96"/>
      <c r="Z1810" s="96"/>
    </row>
    <row r="1811" spans="1:26" ht="14.25" customHeight="1" x14ac:dyDescent="0.25">
      <c r="A1811" s="64"/>
      <c r="B1811" s="48" t="s">
        <v>33</v>
      </c>
      <c r="C1811" s="4">
        <f t="shared" ref="C1811:E1811" si="177">C1803+C1804</f>
        <v>-1285.2803820200002</v>
      </c>
      <c r="D1811" s="4">
        <f t="shared" si="177"/>
        <v>0.11445446000000001</v>
      </c>
      <c r="E1811" s="4">
        <f t="shared" si="177"/>
        <v>5.4442649999999995E-2</v>
      </c>
      <c r="F1811" s="6">
        <f>(C1811-C1805)*627.509608030592</f>
        <v>-58.933110771723697</v>
      </c>
      <c r="G1811" s="6">
        <f>(C1811+D1811-C1805-D1805)*627.509608030592</f>
        <v>-58.323121231991031</v>
      </c>
      <c r="H1811" s="6">
        <f>(C1811+E1811-C1805-E1805)*627.509608030592</f>
        <v>-57.847104993454685</v>
      </c>
      <c r="I1811" s="48"/>
      <c r="J1811" s="7"/>
      <c r="K1811" s="48"/>
      <c r="L1811" s="48"/>
      <c r="M1811" s="48"/>
      <c r="N1811" s="48"/>
      <c r="O1811" s="48"/>
      <c r="P1811" s="48"/>
      <c r="Q1811" s="48"/>
      <c r="R1811" s="48"/>
      <c r="S1811" s="48"/>
      <c r="T1811" s="96"/>
      <c r="U1811" s="96"/>
      <c r="V1811" s="96"/>
      <c r="W1811" s="96"/>
      <c r="X1811" s="96"/>
      <c r="Y1811" s="96"/>
      <c r="Z1811" s="96"/>
    </row>
    <row r="1812" spans="1:26" ht="14.25" customHeight="1" x14ac:dyDescent="0.25">
      <c r="A1812" s="48"/>
      <c r="B1812" s="48"/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  <c r="O1812" s="48"/>
      <c r="P1812" s="48"/>
      <c r="Q1812" s="48"/>
      <c r="R1812" s="48"/>
      <c r="S1812" s="48"/>
      <c r="T1812" s="96"/>
      <c r="U1812" s="96"/>
      <c r="V1812" s="96"/>
      <c r="W1812" s="96"/>
      <c r="X1812" s="96"/>
      <c r="Y1812" s="96"/>
      <c r="Z1812" s="96"/>
    </row>
    <row r="1813" spans="1:26" ht="14.25" customHeight="1" thickBot="1" x14ac:dyDescent="0.3">
      <c r="A1813" s="60" t="s">
        <v>0</v>
      </c>
      <c r="B1813" s="48" t="s">
        <v>1</v>
      </c>
      <c r="C1813" s="3" t="s">
        <v>2</v>
      </c>
      <c r="D1813" s="48" t="s">
        <v>3</v>
      </c>
      <c r="E1813" s="48" t="s">
        <v>4</v>
      </c>
      <c r="F1813" s="3" t="s">
        <v>5</v>
      </c>
      <c r="G1813" s="3" t="s">
        <v>6</v>
      </c>
      <c r="H1813" s="3" t="s">
        <v>7</v>
      </c>
      <c r="I1813" s="3" t="s">
        <v>8</v>
      </c>
      <c r="J1813" s="60" t="s">
        <v>9</v>
      </c>
      <c r="K1813" s="60" t="s">
        <v>10</v>
      </c>
      <c r="L1813" s="61" t="s">
        <v>11</v>
      </c>
      <c r="M1813" s="3" t="s">
        <v>12</v>
      </c>
      <c r="N1813" s="3" t="s">
        <v>13</v>
      </c>
      <c r="O1813" s="48" t="s">
        <v>14</v>
      </c>
      <c r="P1813" s="48"/>
      <c r="Q1813" s="48"/>
      <c r="R1813" s="48"/>
      <c r="S1813" s="48"/>
      <c r="T1813" s="96"/>
      <c r="U1813" s="96"/>
      <c r="V1813" s="96"/>
      <c r="W1813" s="96"/>
      <c r="X1813" s="96"/>
      <c r="Y1813" s="96"/>
      <c r="Z1813" s="96"/>
    </row>
    <row r="1814" spans="1:26" ht="14.25" customHeight="1" thickBot="1" x14ac:dyDescent="0.3">
      <c r="A1814" s="62">
        <v>11</v>
      </c>
      <c r="B1814" s="3" t="s">
        <v>15</v>
      </c>
      <c r="C1814" s="40">
        <v>-735.95645447508105</v>
      </c>
      <c r="D1814" s="40">
        <v>0.10683897000000001</v>
      </c>
      <c r="E1814" s="40">
        <v>7.0315030000000001E-2</v>
      </c>
      <c r="F1814" s="4"/>
      <c r="G1814" s="4"/>
      <c r="H1814" s="48"/>
      <c r="I1814" s="3" t="s">
        <v>16</v>
      </c>
      <c r="J1814" s="63" t="s">
        <v>619</v>
      </c>
      <c r="K1814" s="62" t="s">
        <v>17</v>
      </c>
      <c r="L1814" s="63" t="s">
        <v>302</v>
      </c>
      <c r="M1814" s="146" t="s">
        <v>17</v>
      </c>
      <c r="N1814" s="12" t="s">
        <v>691</v>
      </c>
      <c r="O1814" s="83" t="s">
        <v>309</v>
      </c>
      <c r="P1814" s="48"/>
      <c r="Q1814" s="48"/>
      <c r="R1814" s="48"/>
      <c r="S1814" s="48"/>
      <c r="T1814" s="96"/>
      <c r="U1814" s="96"/>
      <c r="V1814" s="96"/>
      <c r="W1814" s="96"/>
      <c r="X1814" s="96"/>
      <c r="Y1814" s="96"/>
      <c r="Z1814" s="96"/>
    </row>
    <row r="1815" spans="1:26" ht="14.25" customHeight="1" x14ac:dyDescent="0.25">
      <c r="A1815" s="64"/>
      <c r="B1815" s="3" t="s">
        <v>16</v>
      </c>
      <c r="C1815" s="40">
        <v>-548.08520285305201</v>
      </c>
      <c r="D1815" s="40">
        <v>6.6434099999999998E-3</v>
      </c>
      <c r="E1815" s="40">
        <v>-1.760304E-2</v>
      </c>
      <c r="F1815" s="4"/>
      <c r="G1815" s="4"/>
      <c r="H1815" s="4"/>
      <c r="I1815" s="48"/>
      <c r="J1815" s="48"/>
      <c r="K1815" s="48"/>
      <c r="L1815" s="48"/>
      <c r="M1815" s="48"/>
      <c r="N1815" s="65" t="s">
        <v>659</v>
      </c>
      <c r="O1815" s="65" t="s">
        <v>653</v>
      </c>
      <c r="P1815" s="48"/>
      <c r="Q1815" s="48"/>
      <c r="R1815" s="48"/>
      <c r="S1815" s="48"/>
      <c r="T1815" s="96"/>
      <c r="U1815" s="96"/>
      <c r="V1815" s="96"/>
      <c r="W1815" s="96"/>
      <c r="X1815" s="96"/>
      <c r="Y1815" s="96"/>
      <c r="Z1815" s="96"/>
    </row>
    <row r="1816" spans="1:26" ht="14.25" customHeight="1" x14ac:dyDescent="0.25">
      <c r="A1816" s="64"/>
      <c r="B1816" s="3" t="s">
        <v>21</v>
      </c>
      <c r="C1816" s="40">
        <v>-736.05484581707799</v>
      </c>
      <c r="D1816" s="40">
        <v>0.10781105000000001</v>
      </c>
      <c r="E1816" s="40">
        <v>7.2045689999999996E-2</v>
      </c>
      <c r="F1816" s="4"/>
      <c r="G1816" s="4"/>
      <c r="H1816" s="4"/>
      <c r="I1816" s="48"/>
      <c r="J1816" s="48"/>
      <c r="K1816" s="48"/>
      <c r="L1816" s="48"/>
      <c r="M1816" s="48"/>
      <c r="N1816" s="83" t="s">
        <v>692</v>
      </c>
      <c r="O1816" s="48"/>
      <c r="P1816" s="48"/>
      <c r="Q1816" s="48"/>
      <c r="R1816" s="48"/>
      <c r="S1816" s="48"/>
      <c r="T1816" s="96"/>
      <c r="U1816" s="96"/>
      <c r="V1816" s="96"/>
      <c r="W1816" s="96"/>
      <c r="X1816" s="96"/>
      <c r="Y1816" s="96"/>
      <c r="Z1816" s="96"/>
    </row>
    <row r="1817" spans="1:26" ht="14.25" customHeight="1" x14ac:dyDescent="0.25">
      <c r="A1817" s="64"/>
      <c r="B1817" s="3" t="s">
        <v>22</v>
      </c>
      <c r="C1817" s="4">
        <f t="shared" ref="C1817:E1817" si="178">C1814+C1815</f>
        <v>-1284.0416573281332</v>
      </c>
      <c r="D1817" s="4">
        <f t="shared" si="178"/>
        <v>0.11348238000000001</v>
      </c>
      <c r="E1817" s="4">
        <f t="shared" si="178"/>
        <v>5.271199E-2</v>
      </c>
      <c r="F1817" s="6">
        <f>(C1817-C1817)*627.509608030592</f>
        <v>0</v>
      </c>
      <c r="G1817" s="6">
        <f>(C1817+D1817-C1817-D1817)*627.509608030592</f>
        <v>3.1620364476224177E-11</v>
      </c>
      <c r="H1817" s="6">
        <f>(C1817+E1817-C1817-E1817)*627.509608030592</f>
        <v>2.1553401839343109E-11</v>
      </c>
      <c r="I1817" s="48"/>
      <c r="J1817" s="48"/>
      <c r="K1817" s="48"/>
      <c r="L1817" s="48"/>
      <c r="M1817" s="48"/>
      <c r="N1817" s="48"/>
      <c r="O1817" s="48"/>
      <c r="P1817" s="48"/>
      <c r="Q1817" s="48"/>
      <c r="R1817" s="48"/>
      <c r="S1817" s="48"/>
      <c r="T1817" s="96"/>
      <c r="U1817" s="96"/>
      <c r="V1817" s="96"/>
      <c r="W1817" s="96"/>
      <c r="X1817" s="96"/>
      <c r="Y1817" s="96"/>
      <c r="Z1817" s="96"/>
    </row>
    <row r="1818" spans="1:26" ht="14.25" customHeight="1" x14ac:dyDescent="0.25">
      <c r="A1818" s="64"/>
      <c r="B1818" s="48" t="s">
        <v>23</v>
      </c>
      <c r="C1818" s="40">
        <v>-1284.0519471467501</v>
      </c>
      <c r="D1818" s="40">
        <v>0.11478723</v>
      </c>
      <c r="E1818" s="40">
        <v>7.2094140000000001E-2</v>
      </c>
      <c r="F1818" s="6">
        <f>(C1818-C1817)*627.509608030592</f>
        <v>-6.4569600470039363</v>
      </c>
      <c r="G1818" s="6">
        <f>(C1818+D1818-C1817-D1817)*627.509608030592</f>
        <v>-5.6381541349356032</v>
      </c>
      <c r="H1818" s="6">
        <f>(C1818+E1818-C1817-E1817)*627.509608030592</f>
        <v>5.7055253022800194</v>
      </c>
      <c r="I1818" s="48"/>
      <c r="J1818" s="48"/>
      <c r="K1818" s="48"/>
      <c r="L1818" s="48"/>
      <c r="M1818" s="48"/>
      <c r="N1818" s="83" t="s">
        <v>267</v>
      </c>
      <c r="O1818" s="12" t="s">
        <v>304</v>
      </c>
      <c r="P1818" s="48"/>
      <c r="Q1818" s="48"/>
      <c r="R1818" s="48"/>
      <c r="S1818" s="48"/>
      <c r="T1818" s="96"/>
      <c r="U1818" s="96"/>
      <c r="V1818" s="96"/>
      <c r="W1818" s="96"/>
      <c r="X1818" s="96"/>
      <c r="Y1818" s="96"/>
      <c r="Z1818" s="96"/>
    </row>
    <row r="1819" spans="1:26" ht="14.25" customHeight="1" x14ac:dyDescent="0.25">
      <c r="A1819" s="64"/>
      <c r="B1819" s="48" t="s">
        <v>25</v>
      </c>
      <c r="C1819" s="40">
        <v>-1284.0297477877</v>
      </c>
      <c r="D1819" s="40">
        <v>0.11483989999999999</v>
      </c>
      <c r="E1819" s="40">
        <v>7.4687740000000002E-2</v>
      </c>
      <c r="F1819" s="6">
        <f>(C1819-C1817)*627.509608030592</f>
        <v>7.4733510490493646</v>
      </c>
      <c r="G1819" s="6">
        <f>(C1819+D1819-C1817-D1817)*627.509608030592</f>
        <v>8.3252078922097876</v>
      </c>
      <c r="H1819" s="6">
        <f>(C1819+E1819-C1817-E1817)*627.509608030592</f>
        <v>21.263345317693023</v>
      </c>
      <c r="I1819" s="48"/>
      <c r="J1819" s="48"/>
      <c r="K1819" s="48"/>
      <c r="L1819" s="48"/>
      <c r="M1819" s="48"/>
      <c r="N1819" s="83" t="s">
        <v>693</v>
      </c>
      <c r="O1819" s="48"/>
      <c r="P1819" s="48"/>
      <c r="Q1819" s="48"/>
      <c r="R1819" s="48"/>
      <c r="S1819" s="48"/>
      <c r="T1819" s="96"/>
      <c r="U1819" s="96"/>
      <c r="V1819" s="96"/>
      <c r="W1819" s="96"/>
      <c r="X1819" s="96"/>
      <c r="Y1819" s="96"/>
      <c r="Z1819" s="96"/>
    </row>
    <row r="1820" spans="1:26" ht="14.25" customHeight="1" x14ac:dyDescent="0.25">
      <c r="A1820" s="64"/>
      <c r="B1820" s="48" t="s">
        <v>27</v>
      </c>
      <c r="C1820" s="40">
        <v>-1284.08144013273</v>
      </c>
      <c r="D1820" s="92">
        <v>0.11735113</v>
      </c>
      <c r="E1820" s="92">
        <v>7.8210420000000003E-2</v>
      </c>
      <c r="F1820" s="6">
        <f>(C1820-C1817)*627.509608030592</f>
        <v>-24.96409211891152</v>
      </c>
      <c r="G1820" s="6">
        <f>(C1820+D1820-C1817-D1817)*627.509608030592</f>
        <v>-22.536414322787806</v>
      </c>
      <c r="H1820" s="6">
        <f>(C1820+E1820-C1817-E1817)*627.509608030592</f>
        <v>-8.9635823042129665</v>
      </c>
      <c r="I1820" s="48"/>
      <c r="J1820" s="48"/>
      <c r="K1820" s="48"/>
      <c r="L1820" s="48"/>
      <c r="M1820" s="83"/>
      <c r="N1820" s="69" t="s">
        <v>107</v>
      </c>
      <c r="O1820" s="48"/>
      <c r="P1820" s="48"/>
      <c r="Q1820" s="48"/>
      <c r="R1820" s="48"/>
      <c r="S1820" s="48"/>
      <c r="T1820" s="96"/>
      <c r="U1820" s="96"/>
      <c r="V1820" s="96"/>
      <c r="W1820" s="96"/>
      <c r="X1820" s="96"/>
      <c r="Y1820" s="96"/>
      <c r="Z1820" s="96"/>
    </row>
    <row r="1821" spans="1:26" ht="14.25" customHeight="1" x14ac:dyDescent="0.25">
      <c r="A1821" s="64"/>
      <c r="B1821" s="48" t="s">
        <v>29</v>
      </c>
      <c r="C1821" s="40">
        <v>-1284.02756484464</v>
      </c>
      <c r="D1821" s="40">
        <v>0.11406193000000001</v>
      </c>
      <c r="E1821" s="40">
        <v>7.4070070000000002E-2</v>
      </c>
      <c r="F1821" s="6">
        <f>(C1821-C1817)*627.509608030592</f>
        <v>8.8431687929871057</v>
      </c>
      <c r="G1821" s="6">
        <f>(C1821+D1821-C1817-D1817)*627.509608030592</f>
        <v>9.2068419862800432</v>
      </c>
      <c r="H1821" s="6">
        <f>(C1821+E1821-C1817-E1817)*627.509608030592</f>
        <v>22.245569202111788</v>
      </c>
      <c r="I1821" s="48"/>
      <c r="J1821" s="83"/>
      <c r="K1821" s="48"/>
      <c r="L1821" s="48"/>
      <c r="M1821" s="48"/>
      <c r="N1821" s="83" t="s">
        <v>694</v>
      </c>
      <c r="O1821" s="48"/>
      <c r="P1821" s="48"/>
      <c r="Q1821" s="48"/>
      <c r="R1821" s="48"/>
      <c r="S1821" s="48"/>
      <c r="T1821" s="96"/>
      <c r="U1821" s="96"/>
      <c r="V1821" s="96"/>
      <c r="W1821" s="96"/>
      <c r="X1821" s="96"/>
      <c r="Y1821" s="96"/>
      <c r="Z1821" s="96"/>
    </row>
    <row r="1822" spans="1:26" ht="14.25" customHeight="1" x14ac:dyDescent="0.25">
      <c r="A1822" s="64"/>
      <c r="B1822" s="48" t="s">
        <v>31</v>
      </c>
      <c r="C1822" s="40">
        <v>-1284.1461544489</v>
      </c>
      <c r="D1822" s="40">
        <v>0.11527804</v>
      </c>
      <c r="E1822" s="40">
        <v>7.0898329999999996E-2</v>
      </c>
      <c r="F1822" s="6">
        <f>(C1822-C1817)*627.509608030592</f>
        <v>-65.5729472927232</v>
      </c>
      <c r="G1822" s="6">
        <f>(C1822+D1822-C1817-D1817)*627.509608030592</f>
        <v>-64.446153389953778</v>
      </c>
      <c r="H1822" s="6">
        <f>(C1822+E1822-C1817-E1817)*627.509608030592</f>
        <v>-54.160844207755062</v>
      </c>
      <c r="I1822" s="48"/>
      <c r="J1822" s="48"/>
      <c r="K1822" s="48"/>
      <c r="L1822" s="48"/>
      <c r="M1822" s="48"/>
      <c r="N1822" s="83" t="s">
        <v>270</v>
      </c>
      <c r="O1822" s="12" t="s">
        <v>304</v>
      </c>
      <c r="P1822" s="48"/>
      <c r="Q1822" s="48"/>
      <c r="R1822" s="48"/>
      <c r="S1822" s="48"/>
      <c r="T1822" s="96"/>
      <c r="U1822" s="96"/>
      <c r="V1822" s="96"/>
      <c r="W1822" s="96"/>
      <c r="X1822" s="96"/>
      <c r="Y1822" s="96"/>
      <c r="Z1822" s="96"/>
    </row>
    <row r="1823" spans="1:26" ht="14.25" customHeight="1" x14ac:dyDescent="0.25">
      <c r="A1823" s="64"/>
      <c r="B1823" s="48" t="s">
        <v>33</v>
      </c>
      <c r="C1823" s="4">
        <f t="shared" ref="C1823:E1823" si="179">C1815+C1816</f>
        <v>-1284.14004867013</v>
      </c>
      <c r="D1823" s="4">
        <f t="shared" si="179"/>
        <v>0.11445446000000001</v>
      </c>
      <c r="E1823" s="4">
        <f t="shared" si="179"/>
        <v>5.4442649999999995E-2</v>
      </c>
      <c r="F1823" s="6">
        <f>(C1823-C1817)*627.509608030592</f>
        <v>-61.741512450034904</v>
      </c>
      <c r="G1823" s="6">
        <f>(C1823+D1823-C1817-D1817)*627.509608030592</f>
        <v>-61.131522910302238</v>
      </c>
      <c r="H1823" s="6">
        <f>(C1823+E1823-C1817-E1817)*627.509608030592</f>
        <v>-60.655506671765892</v>
      </c>
      <c r="I1823" s="48"/>
      <c r="J1823" s="7"/>
      <c r="K1823" s="48"/>
      <c r="L1823" s="48"/>
      <c r="M1823" s="48"/>
      <c r="N1823" s="48"/>
      <c r="O1823" s="48"/>
      <c r="P1823" s="48"/>
      <c r="Q1823" s="48"/>
      <c r="R1823" s="48"/>
      <c r="S1823" s="48"/>
      <c r="T1823" s="96"/>
      <c r="U1823" s="96"/>
      <c r="V1823" s="96"/>
      <c r="W1823" s="96"/>
      <c r="X1823" s="96"/>
      <c r="Y1823" s="96"/>
      <c r="Z1823" s="96"/>
    </row>
    <row r="1824" spans="1:26" ht="14.25" customHeight="1" x14ac:dyDescent="0.25">
      <c r="A1824" s="48"/>
      <c r="B1824" s="48"/>
      <c r="C1824" s="48"/>
      <c r="D1824" s="7"/>
      <c r="E1824" s="7"/>
      <c r="F1824" s="7"/>
      <c r="G1824" s="7"/>
      <c r="H1824" s="7"/>
      <c r="I1824" s="7"/>
      <c r="J1824" s="7"/>
      <c r="K1824" s="48"/>
      <c r="L1824" s="48"/>
      <c r="M1824" s="48"/>
      <c r="N1824" s="48"/>
      <c r="O1824" s="48"/>
      <c r="P1824" s="48"/>
      <c r="Q1824" s="48"/>
      <c r="R1824" s="48"/>
      <c r="S1824" s="48"/>
      <c r="T1824" s="96"/>
      <c r="U1824" s="96"/>
      <c r="V1824" s="96"/>
      <c r="W1824" s="96"/>
      <c r="X1824" s="96"/>
      <c r="Y1824" s="96"/>
      <c r="Z1824" s="96"/>
    </row>
    <row r="1825" spans="1:26" ht="14.25" customHeight="1" x14ac:dyDescent="0.25">
      <c r="A1825" s="60" t="s">
        <v>0</v>
      </c>
      <c r="B1825" s="48" t="s">
        <v>1</v>
      </c>
      <c r="C1825" s="3" t="s">
        <v>2</v>
      </c>
      <c r="D1825" s="48" t="s">
        <v>3</v>
      </c>
      <c r="E1825" s="48" t="s">
        <v>4</v>
      </c>
      <c r="F1825" s="3" t="s">
        <v>5</v>
      </c>
      <c r="G1825" s="3" t="s">
        <v>6</v>
      </c>
      <c r="H1825" s="3" t="s">
        <v>7</v>
      </c>
      <c r="I1825" s="3" t="s">
        <v>8</v>
      </c>
      <c r="J1825" s="60" t="s">
        <v>9</v>
      </c>
      <c r="K1825" s="60" t="s">
        <v>10</v>
      </c>
      <c r="L1825" s="61" t="s">
        <v>11</v>
      </c>
      <c r="M1825" s="3" t="s">
        <v>12</v>
      </c>
      <c r="N1825" s="3" t="s">
        <v>13</v>
      </c>
      <c r="O1825" s="48" t="s">
        <v>14</v>
      </c>
      <c r="P1825" s="48"/>
      <c r="Q1825" s="48"/>
      <c r="R1825" s="48"/>
      <c r="S1825" s="48"/>
      <c r="T1825" s="96"/>
      <c r="U1825" s="96"/>
      <c r="V1825" s="96"/>
      <c r="W1825" s="96"/>
      <c r="X1825" s="96"/>
      <c r="Y1825" s="96"/>
      <c r="Z1825" s="96"/>
    </row>
    <row r="1826" spans="1:26" ht="14.25" customHeight="1" x14ac:dyDescent="0.25">
      <c r="A1826" s="62">
        <v>12</v>
      </c>
      <c r="B1826" s="3" t="s">
        <v>15</v>
      </c>
      <c r="C1826" s="40">
        <v>-736.62003549999997</v>
      </c>
      <c r="D1826" s="40">
        <v>0.10665415</v>
      </c>
      <c r="E1826" s="40">
        <v>7.0534070000000004E-2</v>
      </c>
      <c r="F1826" s="4"/>
      <c r="G1826" s="4"/>
      <c r="H1826" s="48"/>
      <c r="I1826" s="3" t="s">
        <v>16</v>
      </c>
      <c r="J1826" s="62" t="s">
        <v>591</v>
      </c>
      <c r="K1826" s="60" t="s">
        <v>50</v>
      </c>
      <c r="L1826" s="63" t="s">
        <v>302</v>
      </c>
      <c r="M1826" s="153" t="s">
        <v>17</v>
      </c>
      <c r="N1826" s="106" t="s">
        <v>695</v>
      </c>
      <c r="O1826" s="106" t="s">
        <v>696</v>
      </c>
      <c r="P1826" s="48"/>
      <c r="Q1826" s="48"/>
      <c r="R1826" s="48"/>
      <c r="S1826" s="48"/>
      <c r="T1826" s="96"/>
      <c r="U1826" s="96"/>
      <c r="V1826" s="96"/>
      <c r="W1826" s="96"/>
      <c r="X1826" s="96"/>
      <c r="Y1826" s="96"/>
      <c r="Z1826" s="96"/>
    </row>
    <row r="1827" spans="1:26" ht="14.25" customHeight="1" x14ac:dyDescent="0.25">
      <c r="A1827" s="64"/>
      <c r="B1827" s="3" t="s">
        <v>16</v>
      </c>
      <c r="C1827" s="40">
        <v>-548.57426509000004</v>
      </c>
      <c r="D1827" s="40">
        <v>6.5947799999999997E-3</v>
      </c>
      <c r="E1827" s="40">
        <v>-1.7659439999999998E-2</v>
      </c>
      <c r="F1827" s="4"/>
      <c r="G1827" s="4"/>
      <c r="H1827" s="4"/>
      <c r="I1827" s="48"/>
      <c r="J1827" s="48"/>
      <c r="K1827" s="48"/>
      <c r="L1827" s="48"/>
      <c r="M1827" s="48"/>
      <c r="N1827" s="63" t="s">
        <v>670</v>
      </c>
      <c r="O1827" s="65" t="s">
        <v>653</v>
      </c>
      <c r="P1827" s="48"/>
      <c r="Q1827" s="48"/>
      <c r="R1827" s="48"/>
      <c r="S1827" s="48"/>
      <c r="T1827" s="96"/>
      <c r="U1827" s="96"/>
      <c r="V1827" s="96"/>
      <c r="W1827" s="96"/>
      <c r="X1827" s="96"/>
      <c r="Y1827" s="96"/>
      <c r="Z1827" s="96"/>
    </row>
    <row r="1828" spans="1:26" ht="14.25" customHeight="1" x14ac:dyDescent="0.25">
      <c r="A1828" s="64"/>
      <c r="B1828" s="3" t="s">
        <v>21</v>
      </c>
      <c r="C1828" s="40">
        <v>-736.71321272</v>
      </c>
      <c r="D1828" s="40">
        <v>0.1075583</v>
      </c>
      <c r="E1828" s="40">
        <v>7.179576E-2</v>
      </c>
      <c r="F1828" s="4"/>
      <c r="G1828" s="4"/>
      <c r="H1828" s="4"/>
      <c r="I1828" s="48"/>
      <c r="J1828" s="48"/>
      <c r="K1828" s="48"/>
      <c r="L1828" s="48"/>
      <c r="M1828" s="48"/>
      <c r="N1828" s="83" t="s">
        <v>697</v>
      </c>
      <c r="O1828" s="48"/>
      <c r="P1828" s="48"/>
      <c r="Q1828" s="48"/>
      <c r="R1828" s="48"/>
      <c r="S1828" s="48"/>
      <c r="T1828" s="96"/>
      <c r="U1828" s="96"/>
      <c r="V1828" s="96"/>
      <c r="W1828" s="96"/>
      <c r="X1828" s="96"/>
      <c r="Y1828" s="96"/>
      <c r="Z1828" s="96"/>
    </row>
    <row r="1829" spans="1:26" ht="14.25" customHeight="1" x14ac:dyDescent="0.25">
      <c r="A1829" s="64"/>
      <c r="B1829" s="3" t="s">
        <v>22</v>
      </c>
      <c r="C1829" s="4">
        <f t="shared" ref="C1829:E1829" si="180">C1826+C1827</f>
        <v>-1285.19430059</v>
      </c>
      <c r="D1829" s="4">
        <f t="shared" si="180"/>
        <v>0.11324893</v>
      </c>
      <c r="E1829" s="4">
        <f t="shared" si="180"/>
        <v>5.2874630000000006E-2</v>
      </c>
      <c r="F1829" s="6">
        <f>(C1829-C1829)*627.509608030592</f>
        <v>0</v>
      </c>
      <c r="G1829" s="6">
        <f>(C1829+D1829-C1829-D1829)*627.509608030592</f>
        <v>3.4084854464318758E-11</v>
      </c>
      <c r="H1829" s="6">
        <f>(C1829+E1829-C1829-E1829)*627.509608030592</f>
        <v>-5.9200010385395744E-11</v>
      </c>
      <c r="I1829" s="48"/>
      <c r="J1829" s="48"/>
      <c r="K1829" s="48"/>
      <c r="L1829" s="48"/>
      <c r="M1829" s="48"/>
      <c r="N1829" s="48"/>
      <c r="O1829" s="48"/>
      <c r="P1829" s="48"/>
      <c r="Q1829" s="48"/>
      <c r="R1829" s="48"/>
      <c r="S1829" s="48"/>
      <c r="T1829" s="96"/>
      <c r="U1829" s="96"/>
      <c r="V1829" s="96"/>
      <c r="W1829" s="96"/>
      <c r="X1829" s="96"/>
      <c r="Y1829" s="96"/>
      <c r="Z1829" s="96"/>
    </row>
    <row r="1830" spans="1:26" ht="14.25" customHeight="1" x14ac:dyDescent="0.25">
      <c r="A1830" s="64"/>
      <c r="B1830" s="48" t="s">
        <v>23</v>
      </c>
      <c r="C1830" s="40">
        <v>-1285.2034796999999</v>
      </c>
      <c r="D1830" s="40">
        <v>0.1144608</v>
      </c>
      <c r="E1830" s="40">
        <v>7.1401450000000005E-2</v>
      </c>
      <c r="F1830" s="6">
        <f>(C1830-C1829)*627.509608030592</f>
        <v>-5.7599797180926631</v>
      </c>
      <c r="G1830" s="6">
        <f>(C1830+D1830-C1829-D1829)*627.509608030592</f>
        <v>-4.9995196494332728</v>
      </c>
      <c r="H1830" s="6">
        <f>(C1830+E1830-C1829-E1829)*627.509608030592</f>
        <v>5.8657778381226118</v>
      </c>
      <c r="I1830" s="48"/>
      <c r="J1830" s="48"/>
      <c r="K1830" s="48"/>
      <c r="L1830" s="48"/>
      <c r="M1830" s="48"/>
      <c r="N1830" s="83" t="s">
        <v>313</v>
      </c>
      <c r="O1830" s="12" t="s">
        <v>304</v>
      </c>
      <c r="P1830" s="48"/>
      <c r="Q1830" s="48"/>
      <c r="R1830" s="48"/>
      <c r="S1830" s="48"/>
      <c r="T1830" s="96"/>
      <c r="U1830" s="96"/>
      <c r="V1830" s="96"/>
      <c r="W1830" s="96"/>
      <c r="X1830" s="96"/>
      <c r="Y1830" s="96"/>
      <c r="Z1830" s="96"/>
    </row>
    <row r="1831" spans="1:26" ht="14.25" customHeight="1" x14ac:dyDescent="0.25">
      <c r="A1831" s="64"/>
      <c r="B1831" s="48" t="s">
        <v>25</v>
      </c>
      <c r="C1831" s="40">
        <v>-1285.19048752</v>
      </c>
      <c r="D1831" s="40">
        <v>0.11458612</v>
      </c>
      <c r="E1831" s="40">
        <v>7.4502100000000002E-2</v>
      </c>
      <c r="F1831" s="6">
        <f>(C1831-C1829)*627.509608030592</f>
        <v>2.3927380610796076</v>
      </c>
      <c r="G1831" s="6">
        <f>(C1831+D1831-C1829-D1829)*627.509608030592</f>
        <v>3.2318376338499872</v>
      </c>
      <c r="H1831" s="6">
        <f>(C1831+E1831-C1829-E1829)*627.509608030592</f>
        <v>15.964183283484218</v>
      </c>
      <c r="I1831" s="48"/>
      <c r="J1831" s="48"/>
      <c r="K1831" s="48"/>
      <c r="L1831" s="48"/>
      <c r="M1831" s="48"/>
      <c r="N1831" s="83" t="s">
        <v>698</v>
      </c>
      <c r="O1831" s="48"/>
      <c r="P1831" s="48"/>
      <c r="Q1831" s="48"/>
      <c r="R1831" s="48"/>
      <c r="S1831" s="48"/>
      <c r="T1831" s="96"/>
      <c r="U1831" s="96"/>
      <c r="V1831" s="96"/>
      <c r="W1831" s="96"/>
      <c r="X1831" s="96"/>
      <c r="Y1831" s="96"/>
      <c r="Z1831" s="96"/>
    </row>
    <row r="1832" spans="1:26" ht="14.25" customHeight="1" x14ac:dyDescent="0.25">
      <c r="A1832" s="64"/>
      <c r="B1832" s="48" t="s">
        <v>27</v>
      </c>
      <c r="C1832" s="92">
        <v>-1285.23032169</v>
      </c>
      <c r="D1832" s="92">
        <v>0.11702264</v>
      </c>
      <c r="E1832" s="92">
        <v>7.7796550000000006E-2</v>
      </c>
      <c r="F1832" s="6">
        <f>(C1832-C1829)*627.509608030592</f>
        <v>-22.603586341812452</v>
      </c>
      <c r="G1832" s="6">
        <f>(C1832+D1832-C1829-D1829)*627.509608030592</f>
        <v>-20.235547058916922</v>
      </c>
      <c r="H1832" s="6">
        <f>(C1832+E1832-C1829-E1829)*627.509608030592</f>
        <v>-6.9648420913037352</v>
      </c>
      <c r="I1832" s="48"/>
      <c r="J1832" s="48"/>
      <c r="K1832" s="48"/>
      <c r="L1832" s="48"/>
      <c r="M1832" s="48"/>
      <c r="N1832" s="106" t="s">
        <v>699</v>
      </c>
      <c r="O1832" s="48"/>
      <c r="P1832" s="48"/>
      <c r="Q1832" s="48"/>
      <c r="R1832" s="48"/>
      <c r="S1832" s="48"/>
      <c r="T1832" s="96"/>
      <c r="U1832" s="96"/>
      <c r="V1832" s="96"/>
      <c r="W1832" s="96"/>
      <c r="X1832" s="96"/>
      <c r="Y1832" s="96"/>
      <c r="Z1832" s="96"/>
    </row>
    <row r="1833" spans="1:26" ht="14.25" customHeight="1" x14ac:dyDescent="0.25">
      <c r="A1833" s="64"/>
      <c r="B1833" s="48" t="s">
        <v>29</v>
      </c>
      <c r="C1833" s="40">
        <v>-1285.1893695799999</v>
      </c>
      <c r="D1833" s="40">
        <v>0.11385964</v>
      </c>
      <c r="E1833" s="40">
        <v>7.3889540000000004E-2</v>
      </c>
      <c r="F1833" s="6">
        <f>(C1833-C1829)*627.509608030592</f>
        <v>3.0942561523350314</v>
      </c>
      <c r="G1833" s="6">
        <f>(C1833+D1833-C1829-D1829)*627.509608030592</f>
        <v>3.4774825451185394</v>
      </c>
      <c r="H1833" s="6">
        <f>(C1833+E1833-C1829-E1829)*627.509608030592</f>
        <v>16.281314089221858</v>
      </c>
      <c r="I1833" s="48"/>
      <c r="J1833" s="48"/>
      <c r="K1833" s="48"/>
      <c r="L1833" s="48"/>
      <c r="M1833" s="48"/>
      <c r="N1833" s="83" t="s">
        <v>700</v>
      </c>
      <c r="O1833" s="48"/>
      <c r="P1833" s="48"/>
      <c r="Q1833" s="48"/>
      <c r="R1833" s="48"/>
      <c r="S1833" s="48"/>
      <c r="T1833" s="96"/>
      <c r="U1833" s="96"/>
      <c r="V1833" s="96"/>
      <c r="W1833" s="96"/>
      <c r="X1833" s="96"/>
      <c r="Y1833" s="96"/>
      <c r="Z1833" s="96"/>
    </row>
    <row r="1834" spans="1:26" ht="14.25" customHeight="1" x14ac:dyDescent="0.25">
      <c r="A1834" s="64"/>
      <c r="B1834" s="48" t="s">
        <v>31</v>
      </c>
      <c r="C1834" s="40">
        <v>-1285.29300354</v>
      </c>
      <c r="D1834" s="40">
        <v>0.11480379</v>
      </c>
      <c r="E1834" s="40">
        <v>7.1366410000000005E-2</v>
      </c>
      <c r="F1834" s="6">
        <f>(C1834-C1829)*627.509608030592</f>
        <v>-61.937049465938493</v>
      </c>
      <c r="G1834" s="6">
        <f>(C1834+D1834-C1829-D1829)*627.509608030592</f>
        <v>-60.961359876798369</v>
      </c>
      <c r="H1834" s="6">
        <f>(C1834+E1834-C1829-E1829)*627.509608030592</f>
        <v>-50.333279846281734</v>
      </c>
      <c r="I1834" s="48"/>
      <c r="J1834" s="48"/>
      <c r="K1834" s="48"/>
      <c r="L1834" s="48"/>
      <c r="M1834" s="48"/>
      <c r="N1834" s="83" t="s">
        <v>314</v>
      </c>
      <c r="O1834" s="12" t="s">
        <v>304</v>
      </c>
      <c r="P1834" s="48"/>
      <c r="Q1834" s="48"/>
      <c r="R1834" s="48"/>
      <c r="S1834" s="48"/>
      <c r="T1834" s="96"/>
      <c r="U1834" s="96"/>
      <c r="V1834" s="96"/>
      <c r="W1834" s="96"/>
      <c r="X1834" s="96"/>
      <c r="Y1834" s="96"/>
      <c r="Z1834" s="96"/>
    </row>
    <row r="1835" spans="1:26" ht="14.25" customHeight="1" x14ac:dyDescent="0.25">
      <c r="A1835" s="64"/>
      <c r="B1835" s="48" t="s">
        <v>33</v>
      </c>
      <c r="C1835" s="4">
        <f t="shared" ref="C1835:E1835" si="181">C1827+C1828</f>
        <v>-1285.2874778099999</v>
      </c>
      <c r="D1835" s="4">
        <f t="shared" si="181"/>
        <v>0.11415307999999999</v>
      </c>
      <c r="E1835" s="4">
        <f t="shared" si="181"/>
        <v>5.4136320000000002E-2</v>
      </c>
      <c r="F1835" s="6">
        <f>(C1835-C1829)*627.509608030592</f>
        <v>-58.469600799527463</v>
      </c>
      <c r="G1835" s="6">
        <f>(C1835+D1835-C1829-D1829)*627.509608030592</f>
        <v>-57.902237987394614</v>
      </c>
      <c r="H1835" s="6">
        <f>(C1835+E1835-C1829-E1829)*627.509608030592</f>
        <v>-57.677878202172735</v>
      </c>
      <c r="I1835" s="48"/>
      <c r="J1835" s="7"/>
      <c r="K1835" s="48"/>
      <c r="L1835" s="48"/>
      <c r="M1835" s="48"/>
      <c r="N1835" s="48"/>
      <c r="O1835" s="48"/>
      <c r="P1835" s="48"/>
      <c r="Q1835" s="48"/>
      <c r="R1835" s="48"/>
      <c r="S1835" s="48"/>
      <c r="T1835" s="96"/>
      <c r="U1835" s="96"/>
      <c r="V1835" s="96"/>
      <c r="W1835" s="96"/>
      <c r="X1835" s="96"/>
      <c r="Y1835" s="96"/>
      <c r="Z1835" s="96"/>
    </row>
    <row r="1836" spans="1:26" ht="14.25" customHeight="1" x14ac:dyDescent="0.25">
      <c r="A1836" s="48"/>
      <c r="B1836" s="48"/>
      <c r="C1836" s="48"/>
      <c r="D1836" s="48"/>
      <c r="E1836" s="48"/>
      <c r="F1836" s="48"/>
      <c r="G1836" s="48"/>
      <c r="H1836" s="48"/>
      <c r="I1836" s="48"/>
      <c r="J1836" s="48"/>
      <c r="K1836" s="48"/>
      <c r="L1836" s="48"/>
      <c r="M1836" s="48"/>
      <c r="N1836" s="48"/>
      <c r="O1836" s="48"/>
      <c r="P1836" s="48"/>
      <c r="Q1836" s="48"/>
      <c r="R1836" s="48"/>
      <c r="S1836" s="48"/>
      <c r="T1836" s="96"/>
      <c r="U1836" s="96"/>
      <c r="V1836" s="96"/>
      <c r="W1836" s="96"/>
      <c r="X1836" s="96"/>
      <c r="Y1836" s="96"/>
      <c r="Z1836" s="96"/>
    </row>
    <row r="1837" spans="1:26" ht="14.25" customHeight="1" x14ac:dyDescent="0.25">
      <c r="A1837" s="60" t="s">
        <v>0</v>
      </c>
      <c r="B1837" s="48" t="s">
        <v>1</v>
      </c>
      <c r="C1837" s="3" t="s">
        <v>2</v>
      </c>
      <c r="D1837" s="48" t="s">
        <v>3</v>
      </c>
      <c r="E1837" s="48" t="s">
        <v>4</v>
      </c>
      <c r="F1837" s="3" t="s">
        <v>5</v>
      </c>
      <c r="G1837" s="3" t="s">
        <v>6</v>
      </c>
      <c r="H1837" s="3" t="s">
        <v>7</v>
      </c>
      <c r="I1837" s="3" t="s">
        <v>8</v>
      </c>
      <c r="J1837" s="60" t="s">
        <v>9</v>
      </c>
      <c r="K1837" s="60" t="s">
        <v>10</v>
      </c>
      <c r="L1837" s="61" t="s">
        <v>11</v>
      </c>
      <c r="M1837" s="3" t="s">
        <v>12</v>
      </c>
      <c r="N1837" s="3" t="s">
        <v>13</v>
      </c>
      <c r="O1837" s="48" t="s">
        <v>14</v>
      </c>
      <c r="P1837" s="48"/>
      <c r="Q1837" s="48"/>
      <c r="R1837" s="48"/>
      <c r="S1837" s="48"/>
      <c r="T1837" s="96"/>
      <c r="U1837" s="96"/>
      <c r="V1837" s="96"/>
      <c r="W1837" s="96"/>
      <c r="X1837" s="96"/>
      <c r="Y1837" s="96"/>
      <c r="Z1837" s="96"/>
    </row>
    <row r="1838" spans="1:26" ht="14.25" customHeight="1" x14ac:dyDescent="0.25">
      <c r="A1838" s="62">
        <v>12</v>
      </c>
      <c r="B1838" s="3" t="s">
        <v>15</v>
      </c>
      <c r="C1838" s="40">
        <v>-735.96175700925005</v>
      </c>
      <c r="D1838" s="40">
        <v>0.10665415</v>
      </c>
      <c r="E1838" s="40">
        <v>7.0534070000000004E-2</v>
      </c>
      <c r="F1838" s="4"/>
      <c r="G1838" s="4"/>
      <c r="H1838" s="48"/>
      <c r="I1838" s="3" t="s">
        <v>16</v>
      </c>
      <c r="J1838" s="62" t="s">
        <v>619</v>
      </c>
      <c r="K1838" s="60" t="s">
        <v>50</v>
      </c>
      <c r="L1838" s="63" t="s">
        <v>302</v>
      </c>
      <c r="M1838" s="153" t="s">
        <v>17</v>
      </c>
      <c r="N1838" s="12" t="s">
        <v>701</v>
      </c>
      <c r="O1838" s="83" t="s">
        <v>318</v>
      </c>
      <c r="P1838" s="48"/>
      <c r="Q1838" s="48"/>
      <c r="R1838" s="48"/>
      <c r="S1838" s="48"/>
      <c r="T1838" s="96"/>
      <c r="U1838" s="96"/>
      <c r="V1838" s="96"/>
      <c r="W1838" s="96"/>
      <c r="X1838" s="96"/>
      <c r="Y1838" s="96"/>
      <c r="Z1838" s="96"/>
    </row>
    <row r="1839" spans="1:26" ht="14.25" customHeight="1" x14ac:dyDescent="0.25">
      <c r="A1839" s="64"/>
      <c r="B1839" s="3" t="s">
        <v>16</v>
      </c>
      <c r="C1839" s="40">
        <v>-548.08817195353402</v>
      </c>
      <c r="D1839" s="40">
        <v>6.5947799999999997E-3</v>
      </c>
      <c r="E1839" s="40">
        <v>-1.7659439999999998E-2</v>
      </c>
      <c r="F1839" s="4"/>
      <c r="G1839" s="4"/>
      <c r="H1839" s="4"/>
      <c r="I1839" s="48"/>
      <c r="J1839" s="48"/>
      <c r="K1839" s="48"/>
      <c r="L1839" s="48"/>
      <c r="M1839" s="48"/>
      <c r="N1839" s="65" t="s">
        <v>676</v>
      </c>
      <c r="O1839" s="65" t="s">
        <v>653</v>
      </c>
      <c r="P1839" s="48"/>
      <c r="Q1839" s="48"/>
      <c r="R1839" s="48"/>
      <c r="S1839" s="48"/>
      <c r="T1839" s="96"/>
      <c r="U1839" s="96"/>
      <c r="V1839" s="96"/>
      <c r="W1839" s="96"/>
      <c r="X1839" s="96"/>
      <c r="Y1839" s="96"/>
      <c r="Z1839" s="96"/>
    </row>
    <row r="1840" spans="1:26" ht="14.25" customHeight="1" x14ac:dyDescent="0.25">
      <c r="A1840" s="64"/>
      <c r="B1840" s="3" t="s">
        <v>21</v>
      </c>
      <c r="C1840" s="40">
        <v>-736.05886463053105</v>
      </c>
      <c r="D1840" s="40">
        <v>0.1075583</v>
      </c>
      <c r="E1840" s="40">
        <v>7.179576E-2</v>
      </c>
      <c r="F1840" s="4"/>
      <c r="G1840" s="4"/>
      <c r="H1840" s="4"/>
      <c r="I1840" s="48"/>
      <c r="J1840" s="48"/>
      <c r="K1840" s="48"/>
      <c r="L1840" s="48"/>
      <c r="M1840" s="48"/>
      <c r="N1840" s="83" t="s">
        <v>702</v>
      </c>
      <c r="O1840" s="48"/>
      <c r="P1840" s="48"/>
      <c r="Q1840" s="48"/>
      <c r="R1840" s="48"/>
      <c r="S1840" s="48"/>
      <c r="T1840" s="96"/>
      <c r="U1840" s="96"/>
      <c r="V1840" s="96"/>
      <c r="W1840" s="96"/>
      <c r="X1840" s="96"/>
      <c r="Y1840" s="96"/>
      <c r="Z1840" s="96"/>
    </row>
    <row r="1841" spans="1:26" ht="14.25" customHeight="1" x14ac:dyDescent="0.25">
      <c r="A1841" s="64"/>
      <c r="B1841" s="3" t="s">
        <v>22</v>
      </c>
      <c r="C1841" s="4">
        <f t="shared" ref="C1841:E1841" si="182">C1838+C1839</f>
        <v>-1284.0499289627842</v>
      </c>
      <c r="D1841" s="4">
        <f t="shared" si="182"/>
        <v>0.11324893</v>
      </c>
      <c r="E1841" s="4">
        <f t="shared" si="182"/>
        <v>5.2874630000000006E-2</v>
      </c>
      <c r="F1841" s="6">
        <f>(C1841-C1841)*627.509608030592</f>
        <v>0</v>
      </c>
      <c r="G1841" s="6">
        <f>(C1841+D1841-C1841-D1841)*627.509608030592</f>
        <v>3.4084854464318758E-11</v>
      </c>
      <c r="H1841" s="6">
        <f>(C1841+E1841-C1841-E1841)*627.509608030592</f>
        <v>-5.9200010385395744E-11</v>
      </c>
      <c r="I1841" s="48"/>
      <c r="J1841" s="48"/>
      <c r="K1841" s="48"/>
      <c r="L1841" s="48"/>
      <c r="M1841" s="48"/>
      <c r="N1841" s="48"/>
      <c r="O1841" s="48"/>
      <c r="P1841" s="48"/>
      <c r="Q1841" s="48"/>
      <c r="R1841" s="48"/>
      <c r="S1841" s="48"/>
      <c r="T1841" s="96"/>
      <c r="U1841" s="96"/>
      <c r="V1841" s="96"/>
      <c r="W1841" s="96"/>
      <c r="X1841" s="96"/>
      <c r="Y1841" s="96"/>
      <c r="Z1841" s="96"/>
    </row>
    <row r="1842" spans="1:26" ht="14.25" customHeight="1" x14ac:dyDescent="0.25">
      <c r="A1842" s="64"/>
      <c r="B1842" s="48" t="s">
        <v>23</v>
      </c>
      <c r="C1842" s="40">
        <v>-1284.0580140519801</v>
      </c>
      <c r="D1842" s="40">
        <v>0.1144608</v>
      </c>
      <c r="E1842" s="40">
        <v>7.1401450000000005E-2</v>
      </c>
      <c r="F1842" s="6">
        <f>(C1842-C1841)*627.509608030592</f>
        <v>-5.0734711522126332</v>
      </c>
      <c r="G1842" s="6">
        <f>(C1842+D1842-C1841-D1841)*627.509608030592</f>
        <v>-4.313011083553242</v>
      </c>
      <c r="H1842" s="6">
        <f>(C1842+E1842-C1841-E1841)*627.509608030592</f>
        <v>6.5522864040026425</v>
      </c>
      <c r="I1842" s="48"/>
      <c r="J1842" s="48"/>
      <c r="K1842" s="48"/>
      <c r="L1842" s="48"/>
      <c r="M1842" s="48"/>
      <c r="N1842" s="83" t="s">
        <v>288</v>
      </c>
      <c r="O1842" s="12" t="s">
        <v>304</v>
      </c>
      <c r="P1842" s="48"/>
      <c r="Q1842" s="48"/>
      <c r="R1842" s="48"/>
      <c r="S1842" s="48"/>
      <c r="T1842" s="96"/>
      <c r="U1842" s="96"/>
      <c r="V1842" s="96"/>
      <c r="W1842" s="96"/>
      <c r="X1842" s="96"/>
      <c r="Y1842" s="96"/>
      <c r="Z1842" s="96"/>
    </row>
    <row r="1843" spans="1:26" ht="14.25" customHeight="1" x14ac:dyDescent="0.25">
      <c r="A1843" s="64"/>
      <c r="B1843" s="48" t="s">
        <v>25</v>
      </c>
      <c r="C1843" s="40">
        <v>-1284.0358799293499</v>
      </c>
      <c r="D1843" s="40">
        <v>0.11458612</v>
      </c>
      <c r="E1843" s="40">
        <v>7.4502100000000002E-2</v>
      </c>
      <c r="F1843" s="6">
        <f>(C1843-C1841)*627.509608030592</f>
        <v>8.81590346355107</v>
      </c>
      <c r="G1843" s="6">
        <f>(C1843+D1843-C1841-D1841)*627.509608030592</f>
        <v>9.6550030363214496</v>
      </c>
      <c r="H1843" s="6">
        <f>(C1843+E1843-C1841-E1841)*627.509608030592</f>
        <v>22.387348685955679</v>
      </c>
      <c r="I1843" s="48"/>
      <c r="J1843" s="48"/>
      <c r="K1843" s="48"/>
      <c r="L1843" s="48"/>
      <c r="M1843" s="48"/>
      <c r="N1843" s="83" t="s">
        <v>703</v>
      </c>
      <c r="O1843" s="48"/>
      <c r="P1843" s="48"/>
      <c r="Q1843" s="48"/>
      <c r="R1843" s="48"/>
      <c r="S1843" s="48"/>
      <c r="T1843" s="96"/>
      <c r="U1843" s="96"/>
      <c r="V1843" s="96"/>
      <c r="W1843" s="96"/>
      <c r="X1843" s="96"/>
      <c r="Y1843" s="96"/>
      <c r="Z1843" s="96"/>
    </row>
    <row r="1844" spans="1:26" ht="14.25" customHeight="1" x14ac:dyDescent="0.25">
      <c r="A1844" s="64"/>
      <c r="B1844" s="48" t="s">
        <v>27</v>
      </c>
      <c r="C1844" s="40">
        <v>-1284.08698644111</v>
      </c>
      <c r="D1844" s="92">
        <v>0.11702264</v>
      </c>
      <c r="E1844" s="92">
        <v>7.7796550000000006E-2</v>
      </c>
      <c r="F1844" s="6">
        <f>(C1844-C1841)*627.509608030592</f>
        <v>-23.253923698811104</v>
      </c>
      <c r="G1844" s="6">
        <f>(C1844+D1844-C1841-D1841)*627.509608030592</f>
        <v>-20.885884415915573</v>
      </c>
      <c r="H1844" s="6">
        <f>(C1844+E1844-C1841-E1841)*627.509608030592</f>
        <v>-7.6151794483023894</v>
      </c>
      <c r="I1844" s="48"/>
      <c r="J1844" s="48"/>
      <c r="K1844" s="48"/>
      <c r="L1844" s="48"/>
      <c r="M1844" s="48"/>
      <c r="N1844" s="83" t="s">
        <v>704</v>
      </c>
      <c r="O1844" s="48"/>
      <c r="P1844" s="48"/>
      <c r="Q1844" s="48"/>
      <c r="R1844" s="48"/>
      <c r="S1844" s="48"/>
      <c r="T1844" s="96"/>
      <c r="U1844" s="96"/>
      <c r="V1844" s="96"/>
      <c r="W1844" s="96"/>
      <c r="X1844" s="96"/>
      <c r="Y1844" s="96"/>
      <c r="Z1844" s="96"/>
    </row>
    <row r="1845" spans="1:26" ht="14.25" customHeight="1" x14ac:dyDescent="0.25">
      <c r="A1845" s="64"/>
      <c r="B1845" s="48" t="s">
        <v>29</v>
      </c>
      <c r="C1845" s="40">
        <v>-1284.0350975496899</v>
      </c>
      <c r="D1845" s="40">
        <v>0.11385964</v>
      </c>
      <c r="E1845" s="40">
        <v>7.3889540000000004E-2</v>
      </c>
      <c r="F1845" s="6">
        <f>(C1845-C1841)*627.509608030592</f>
        <v>9.306854217325677</v>
      </c>
      <c r="G1845" s="6">
        <f>(C1845+D1845-C1841-D1841)*627.509608030592</f>
        <v>9.6900806101091845</v>
      </c>
      <c r="H1845" s="6">
        <f>(C1845+E1845-C1841-E1841)*627.509608030592</f>
        <v>22.493912154212502</v>
      </c>
      <c r="I1845" s="48"/>
      <c r="J1845" s="83"/>
      <c r="K1845" s="48"/>
      <c r="L1845" s="48"/>
      <c r="M1845" s="48"/>
      <c r="N1845" s="12" t="s">
        <v>705</v>
      </c>
      <c r="O1845" s="48"/>
      <c r="P1845" s="48"/>
      <c r="Q1845" s="48"/>
      <c r="R1845" s="48"/>
      <c r="S1845" s="48"/>
      <c r="T1845" s="96"/>
      <c r="U1845" s="96"/>
      <c r="V1845" s="96"/>
      <c r="W1845" s="96"/>
      <c r="X1845" s="96"/>
      <c r="Y1845" s="96"/>
      <c r="Z1845" s="96"/>
    </row>
    <row r="1846" spans="1:26" ht="14.25" customHeight="1" x14ac:dyDescent="0.25">
      <c r="A1846" s="64"/>
      <c r="B1846" s="48" t="s">
        <v>31</v>
      </c>
      <c r="C1846" s="40">
        <v>-1284.15147574927</v>
      </c>
      <c r="D1846" s="40">
        <v>0.11480379</v>
      </c>
      <c r="E1846" s="40">
        <v>7.1366410000000005E-2</v>
      </c>
      <c r="F1846" s="6">
        <f>(C1846-C1841)*627.509608030592</f>
        <v>-63.721584184514015</v>
      </c>
      <c r="G1846" s="6">
        <f>(C1846+D1846-C1841-D1841)*627.509608030592</f>
        <v>-62.74589459537389</v>
      </c>
      <c r="H1846" s="6">
        <f>(C1846+E1846-C1841-E1841)*627.509608030592</f>
        <v>-52.117814564857255</v>
      </c>
      <c r="I1846" s="48"/>
      <c r="J1846" s="83"/>
      <c r="K1846" s="48"/>
      <c r="L1846" s="48"/>
      <c r="M1846" s="48"/>
      <c r="N1846" s="83" t="s">
        <v>290</v>
      </c>
      <c r="O1846" s="12" t="s">
        <v>304</v>
      </c>
      <c r="P1846" s="48"/>
      <c r="Q1846" s="48"/>
      <c r="R1846" s="48"/>
      <c r="S1846" s="48"/>
      <c r="T1846" s="96"/>
      <c r="U1846" s="96"/>
      <c r="V1846" s="96"/>
      <c r="W1846" s="96"/>
      <c r="X1846" s="96"/>
      <c r="Y1846" s="96"/>
      <c r="Z1846" s="96"/>
    </row>
    <row r="1847" spans="1:26" ht="14.25" customHeight="1" x14ac:dyDescent="0.25">
      <c r="A1847" s="64"/>
      <c r="B1847" s="48" t="s">
        <v>33</v>
      </c>
      <c r="C1847" s="4">
        <f t="shared" ref="C1847:E1847" si="183">C1839+C1840</f>
        <v>-1284.1470365840651</v>
      </c>
      <c r="D1847" s="4">
        <f t="shared" si="183"/>
        <v>0.11415307999999999</v>
      </c>
      <c r="E1847" s="4">
        <f t="shared" si="183"/>
        <v>5.4136320000000002E-2</v>
      </c>
      <c r="F1847" s="6">
        <f>(C1847-C1841)*627.509608030592</f>
        <v>-60.935965366750629</v>
      </c>
      <c r="G1847" s="6">
        <f>(C1847+D1847-C1841-D1841)*627.509608030592</f>
        <v>-60.36860255461778</v>
      </c>
      <c r="H1847" s="6">
        <f>(C1847+E1847-C1841-E1841)*627.509608030592</f>
        <v>-60.144242769395895</v>
      </c>
      <c r="I1847" s="48"/>
      <c r="J1847" s="35"/>
      <c r="K1847" s="48"/>
      <c r="L1847" s="48"/>
      <c r="M1847" s="48"/>
      <c r="N1847" s="48"/>
      <c r="O1847" s="48"/>
      <c r="P1847" s="48"/>
      <c r="Q1847" s="48"/>
      <c r="R1847" s="48"/>
      <c r="S1847" s="48"/>
      <c r="T1847" s="96"/>
      <c r="U1847" s="96"/>
      <c r="V1847" s="96"/>
      <c r="W1847" s="96"/>
      <c r="X1847" s="96"/>
      <c r="Y1847" s="96"/>
      <c r="Z1847" s="96"/>
    </row>
    <row r="1848" spans="1:26" ht="14.25" customHeight="1" thickBot="1" x14ac:dyDescent="0.3">
      <c r="A1848" s="48"/>
      <c r="B1848" s="48"/>
      <c r="C1848" s="48"/>
      <c r="D1848" s="7"/>
      <c r="E1848" s="7"/>
      <c r="F1848" s="7"/>
      <c r="G1848" s="7"/>
      <c r="H1848" s="7"/>
      <c r="I1848" s="7"/>
      <c r="J1848" s="7"/>
      <c r="K1848" s="48"/>
      <c r="L1848" s="48"/>
      <c r="M1848" s="48"/>
      <c r="N1848" s="48"/>
      <c r="O1848" s="48"/>
      <c r="P1848" s="48"/>
      <c r="Q1848" s="48"/>
      <c r="R1848" s="48"/>
      <c r="S1848" s="48"/>
      <c r="T1848" s="96"/>
      <c r="U1848" s="96"/>
      <c r="V1848" s="96"/>
      <c r="W1848" s="96"/>
      <c r="X1848" s="96"/>
      <c r="Y1848" s="96"/>
      <c r="Z1848" s="96"/>
    </row>
    <row r="1849" spans="1:26" ht="14.25" customHeight="1" thickBot="1" x14ac:dyDescent="0.3">
      <c r="A1849" s="155" t="s">
        <v>0</v>
      </c>
      <c r="B1849" s="156" t="s">
        <v>1</v>
      </c>
      <c r="C1849" s="156" t="s">
        <v>2</v>
      </c>
      <c r="D1849" s="156" t="s">
        <v>3</v>
      </c>
      <c r="E1849" s="156" t="s">
        <v>4</v>
      </c>
      <c r="F1849" s="128" t="s">
        <v>576</v>
      </c>
      <c r="G1849" s="128" t="s">
        <v>577</v>
      </c>
      <c r="H1849" s="128" t="s">
        <v>578</v>
      </c>
      <c r="I1849" s="156" t="s">
        <v>8</v>
      </c>
      <c r="J1849" s="155" t="s">
        <v>9</v>
      </c>
      <c r="K1849" s="155" t="s">
        <v>10</v>
      </c>
      <c r="L1849" s="155" t="s">
        <v>11</v>
      </c>
      <c r="M1849" s="156" t="s">
        <v>12</v>
      </c>
      <c r="N1849" s="156" t="s">
        <v>13</v>
      </c>
      <c r="O1849" s="156" t="s">
        <v>14</v>
      </c>
      <c r="P1849" s="157" t="s">
        <v>847</v>
      </c>
      <c r="Q1849" s="156"/>
      <c r="R1849" s="96"/>
      <c r="S1849" s="96"/>
      <c r="T1849" s="96"/>
      <c r="U1849" s="96"/>
      <c r="V1849" s="96"/>
      <c r="W1849" s="96"/>
      <c r="X1849" s="96"/>
      <c r="Y1849" s="96"/>
      <c r="Z1849" s="96"/>
    </row>
    <row r="1850" spans="1:26" ht="14.25" customHeight="1" thickBot="1" x14ac:dyDescent="0.3">
      <c r="A1850" s="158">
        <v>180</v>
      </c>
      <c r="B1850" s="156" t="s">
        <v>15</v>
      </c>
      <c r="C1850" s="159">
        <v>-498.803</v>
      </c>
      <c r="D1850" s="159">
        <v>9.4E-2</v>
      </c>
      <c r="E1850" s="159">
        <v>6.0999999999999999E-2</v>
      </c>
      <c r="F1850" s="156"/>
      <c r="G1850" s="156"/>
      <c r="H1850" s="156"/>
      <c r="I1850" s="156" t="s">
        <v>16</v>
      </c>
      <c r="J1850" s="155" t="s">
        <v>591</v>
      </c>
      <c r="K1850" s="155" t="s">
        <v>17</v>
      </c>
      <c r="L1850" s="155" t="s">
        <v>859</v>
      </c>
      <c r="M1850" s="156" t="s">
        <v>17</v>
      </c>
      <c r="N1850" s="156" t="s">
        <v>221</v>
      </c>
      <c r="O1850" s="156" t="s">
        <v>849</v>
      </c>
      <c r="P1850" s="156" t="s">
        <v>850</v>
      </c>
      <c r="Q1850" s="159">
        <v>9.6999999999999993</v>
      </c>
      <c r="R1850" s="96"/>
      <c r="S1850" s="96"/>
      <c r="T1850" s="96"/>
      <c r="U1850" s="96"/>
      <c r="V1850" s="96"/>
      <c r="W1850" s="96"/>
      <c r="X1850" s="96"/>
      <c r="Y1850" s="96"/>
      <c r="Z1850" s="96"/>
    </row>
    <row r="1851" spans="1:26" ht="14.25" customHeight="1" thickBot="1" x14ac:dyDescent="0.3">
      <c r="A1851" s="155"/>
      <c r="B1851" s="156" t="s">
        <v>16</v>
      </c>
      <c r="C1851" s="159">
        <v>-548.57100000000003</v>
      </c>
      <c r="D1851" s="159">
        <v>7.0000000000000001E-3</v>
      </c>
      <c r="E1851" s="159">
        <v>-1.7999999999999999E-2</v>
      </c>
      <c r="F1851" s="156"/>
      <c r="G1851" s="156"/>
      <c r="H1851" s="156"/>
      <c r="I1851" s="156"/>
      <c r="J1851" s="156"/>
      <c r="K1851" s="156"/>
      <c r="L1851" s="156"/>
      <c r="M1851" s="156"/>
      <c r="N1851" s="155" t="s">
        <v>652</v>
      </c>
      <c r="O1851" s="155" t="s">
        <v>653</v>
      </c>
      <c r="P1851" s="156" t="s">
        <v>851</v>
      </c>
      <c r="Q1851" s="159">
        <v>4.9000000000000004</v>
      </c>
      <c r="R1851" s="96"/>
      <c r="S1851" s="96"/>
      <c r="T1851" s="96"/>
      <c r="U1851" s="96"/>
      <c r="V1851" s="96"/>
      <c r="W1851" s="96"/>
      <c r="X1851" s="96"/>
      <c r="Y1851" s="96"/>
      <c r="Z1851" s="96"/>
    </row>
    <row r="1852" spans="1:26" ht="14.25" customHeight="1" thickBot="1" x14ac:dyDescent="0.3">
      <c r="A1852" s="155"/>
      <c r="B1852" s="156" t="s">
        <v>21</v>
      </c>
      <c r="C1852" s="159">
        <v>-498.89400000000001</v>
      </c>
      <c r="D1852" s="159">
        <v>9.5000000000000001E-2</v>
      </c>
      <c r="E1852" s="159">
        <v>6.2E-2</v>
      </c>
      <c r="F1852" s="156"/>
      <c r="G1852" s="156"/>
      <c r="H1852" s="156"/>
      <c r="I1852" s="156"/>
      <c r="J1852" s="156"/>
      <c r="K1852" s="156"/>
      <c r="L1852" s="156"/>
      <c r="M1852" s="156"/>
      <c r="N1852" s="157" t="s">
        <v>224</v>
      </c>
      <c r="O1852" s="156"/>
      <c r="P1852" s="156" t="s">
        <v>852</v>
      </c>
      <c r="Q1852" s="159">
        <v>6.8</v>
      </c>
      <c r="R1852" s="96"/>
      <c r="S1852" s="96"/>
      <c r="T1852" s="96"/>
      <c r="U1852" s="96"/>
      <c r="V1852" s="96"/>
      <c r="W1852" s="96"/>
      <c r="X1852" s="96"/>
      <c r="Y1852" s="96"/>
      <c r="Z1852" s="96"/>
    </row>
    <row r="1853" spans="1:26" ht="14.25" customHeight="1" thickBot="1" x14ac:dyDescent="0.3">
      <c r="A1853" s="155"/>
      <c r="B1853" s="156" t="s">
        <v>22</v>
      </c>
      <c r="C1853" s="159">
        <v>-1047.375</v>
      </c>
      <c r="D1853" s="159">
        <v>0.10100000000000001</v>
      </c>
      <c r="E1853" s="159">
        <v>4.2999999999999997E-2</v>
      </c>
      <c r="F1853" s="121">
        <v>0</v>
      </c>
      <c r="G1853" s="121">
        <v>0</v>
      </c>
      <c r="H1853" s="121">
        <v>0</v>
      </c>
      <c r="I1853" s="156"/>
      <c r="J1853" s="156"/>
      <c r="K1853" s="156"/>
      <c r="L1853" s="156"/>
      <c r="M1853" s="156"/>
      <c r="N1853" s="156"/>
      <c r="O1853" s="156"/>
      <c r="P1853" s="156" t="s">
        <v>853</v>
      </c>
      <c r="Q1853" s="159">
        <v>0.59219999999999995</v>
      </c>
      <c r="R1853" s="96"/>
      <c r="S1853" s="96"/>
      <c r="T1853" s="96"/>
      <c r="U1853" s="96"/>
      <c r="V1853" s="96"/>
      <c r="W1853" s="96"/>
      <c r="X1853" s="96"/>
      <c r="Y1853" s="96"/>
      <c r="Z1853" s="96"/>
    </row>
    <row r="1854" spans="1:26" ht="14.25" customHeight="1" thickBot="1" x14ac:dyDescent="0.3">
      <c r="A1854" s="155"/>
      <c r="B1854" s="156" t="s">
        <v>23</v>
      </c>
      <c r="C1854" s="159">
        <v>-1047.386</v>
      </c>
      <c r="D1854" s="159">
        <v>0.10199999999999999</v>
      </c>
      <c r="E1854" s="159">
        <v>6.3E-2</v>
      </c>
      <c r="F1854" s="121">
        <v>-7.1</v>
      </c>
      <c r="G1854" s="121">
        <v>-6.3</v>
      </c>
      <c r="H1854" s="121">
        <v>4.9000000000000004</v>
      </c>
      <c r="I1854" s="156"/>
      <c r="J1854" s="156"/>
      <c r="K1854" s="156"/>
      <c r="L1854" s="156"/>
      <c r="M1854" s="156"/>
      <c r="N1854" s="157" t="s">
        <v>323</v>
      </c>
      <c r="O1854" s="156"/>
      <c r="P1854" s="156" t="s">
        <v>854</v>
      </c>
      <c r="Q1854" s="159">
        <v>22.3</v>
      </c>
      <c r="R1854" s="96"/>
      <c r="S1854" s="96"/>
      <c r="T1854" s="96"/>
      <c r="U1854" s="96"/>
      <c r="V1854" s="96"/>
      <c r="W1854" s="96"/>
      <c r="X1854" s="96"/>
      <c r="Y1854" s="96"/>
      <c r="Z1854" s="96"/>
    </row>
    <row r="1855" spans="1:26" ht="14.25" customHeight="1" thickBot="1" x14ac:dyDescent="0.3">
      <c r="A1855" s="155"/>
      <c r="B1855" s="156" t="s">
        <v>25</v>
      </c>
      <c r="C1855" s="159">
        <v>-1047.373</v>
      </c>
      <c r="D1855" s="159">
        <v>0.10199999999999999</v>
      </c>
      <c r="E1855" s="159">
        <v>6.5000000000000002E-2</v>
      </c>
      <c r="F1855" s="121">
        <v>1.2</v>
      </c>
      <c r="G1855" s="121">
        <v>2</v>
      </c>
      <c r="H1855" s="121">
        <v>14.6</v>
      </c>
      <c r="I1855" s="156"/>
      <c r="J1855" s="156"/>
      <c r="K1855" s="156"/>
      <c r="L1855" s="156"/>
      <c r="M1855" s="156"/>
      <c r="N1855" s="157" t="s">
        <v>324</v>
      </c>
      <c r="O1855" s="156"/>
      <c r="P1855" s="156" t="s">
        <v>855</v>
      </c>
      <c r="Q1855" s="159">
        <v>21</v>
      </c>
      <c r="R1855" s="96"/>
      <c r="S1855" s="96"/>
      <c r="T1855" s="96"/>
      <c r="U1855" s="96"/>
      <c r="V1855" s="96"/>
      <c r="W1855" s="96"/>
      <c r="X1855" s="96"/>
      <c r="Y1855" s="96"/>
      <c r="Z1855" s="96"/>
    </row>
    <row r="1856" spans="1:26" ht="14.25" customHeight="1" thickBot="1" x14ac:dyDescent="0.3">
      <c r="A1856" s="155"/>
      <c r="B1856" s="156" t="s">
        <v>27</v>
      </c>
      <c r="C1856" s="159">
        <v>-1047.4100000000001</v>
      </c>
      <c r="D1856" s="159">
        <v>0.105</v>
      </c>
      <c r="E1856" s="159">
        <v>6.8000000000000005E-2</v>
      </c>
      <c r="F1856" s="121">
        <v>-22.1</v>
      </c>
      <c r="G1856" s="121">
        <v>-19.7</v>
      </c>
      <c r="H1856" s="121">
        <v>-6.4</v>
      </c>
      <c r="I1856" s="156"/>
      <c r="J1856" s="156"/>
      <c r="K1856" s="156"/>
      <c r="L1856" s="156"/>
      <c r="M1856" s="156"/>
      <c r="N1856" s="157" t="s">
        <v>226</v>
      </c>
      <c r="O1856" s="156"/>
      <c r="P1856" s="150" t="s">
        <v>856</v>
      </c>
      <c r="Q1856" s="151">
        <v>9.1999999999999993</v>
      </c>
      <c r="R1856" s="96"/>
      <c r="S1856" s="96"/>
      <c r="T1856" s="96"/>
      <c r="U1856" s="96"/>
      <c r="V1856" s="96"/>
      <c r="W1856" s="96"/>
      <c r="X1856" s="96"/>
      <c r="Y1856" s="96"/>
      <c r="Z1856" s="96"/>
    </row>
    <row r="1857" spans="1:26" ht="14.25" customHeight="1" thickBot="1" x14ac:dyDescent="0.3">
      <c r="A1857" s="155"/>
      <c r="B1857" s="156" t="s">
        <v>29</v>
      </c>
      <c r="C1857" s="159">
        <v>-1047.3699999999999</v>
      </c>
      <c r="D1857" s="159">
        <v>0.10199999999999999</v>
      </c>
      <c r="E1857" s="159">
        <v>6.4000000000000001E-2</v>
      </c>
      <c r="F1857" s="121">
        <v>2.7</v>
      </c>
      <c r="G1857" s="121">
        <v>3.2</v>
      </c>
      <c r="H1857" s="121">
        <v>15.9</v>
      </c>
      <c r="I1857" s="156"/>
      <c r="J1857" s="156"/>
      <c r="K1857" s="156"/>
      <c r="L1857" s="156"/>
      <c r="M1857" s="156"/>
      <c r="N1857" s="157" t="s">
        <v>325</v>
      </c>
      <c r="O1857" s="156"/>
      <c r="P1857" s="156"/>
      <c r="Q1857" s="156"/>
      <c r="R1857" s="96"/>
      <c r="S1857" s="96"/>
      <c r="T1857" s="96"/>
      <c r="U1857" s="96"/>
      <c r="V1857" s="96"/>
      <c r="W1857" s="96"/>
      <c r="X1857" s="96"/>
      <c r="Y1857" s="96"/>
      <c r="Z1857" s="96"/>
    </row>
    <row r="1858" spans="1:26" ht="14.25" customHeight="1" thickBot="1" x14ac:dyDescent="0.3">
      <c r="A1858" s="155"/>
      <c r="B1858" s="156" t="s">
        <v>31</v>
      </c>
      <c r="C1858" s="159">
        <v>-1047.472</v>
      </c>
      <c r="D1858" s="159">
        <v>0.10299999999999999</v>
      </c>
      <c r="E1858" s="159">
        <v>6.2E-2</v>
      </c>
      <c r="F1858" s="121">
        <v>-61.2</v>
      </c>
      <c r="G1858" s="121">
        <v>-60.1</v>
      </c>
      <c r="H1858" s="121">
        <v>-49.2</v>
      </c>
      <c r="I1858" s="156"/>
      <c r="J1858" s="156"/>
      <c r="K1858" s="156"/>
      <c r="L1858" s="156"/>
      <c r="M1858" s="156"/>
      <c r="N1858" s="157" t="s">
        <v>326</v>
      </c>
      <c r="O1858" s="156"/>
      <c r="P1858" s="156"/>
      <c r="Q1858" s="156"/>
      <c r="R1858" s="96"/>
      <c r="S1858" s="96"/>
      <c r="T1858" s="96"/>
      <c r="U1858" s="96"/>
      <c r="V1858" s="96"/>
      <c r="W1858" s="96"/>
      <c r="X1858" s="96"/>
      <c r="Y1858" s="96"/>
      <c r="Z1858" s="96"/>
    </row>
    <row r="1859" spans="1:26" ht="14.25" customHeight="1" thickBot="1" x14ac:dyDescent="0.3">
      <c r="A1859" s="155"/>
      <c r="B1859" s="156" t="s">
        <v>33</v>
      </c>
      <c r="C1859" s="159">
        <v>-1047.4649999999999</v>
      </c>
      <c r="D1859" s="159">
        <v>0.10199999999999999</v>
      </c>
      <c r="E1859" s="159">
        <v>4.4999999999999998E-2</v>
      </c>
      <c r="F1859" s="121">
        <v>-56.7</v>
      </c>
      <c r="G1859" s="121">
        <v>-56.2</v>
      </c>
      <c r="H1859" s="121">
        <v>-56</v>
      </c>
      <c r="I1859" s="156"/>
      <c r="J1859" s="156"/>
      <c r="K1859" s="156"/>
      <c r="L1859" s="156"/>
      <c r="M1859" s="156"/>
      <c r="N1859" s="156"/>
      <c r="O1859" s="156"/>
      <c r="P1859" s="156"/>
      <c r="Q1859" s="156"/>
      <c r="R1859" s="96"/>
      <c r="S1859" s="96"/>
      <c r="T1859" s="96"/>
      <c r="U1859" s="96"/>
      <c r="V1859" s="96"/>
      <c r="W1859" s="96"/>
      <c r="X1859" s="96"/>
      <c r="Y1859" s="96"/>
      <c r="Z1859" s="96"/>
    </row>
    <row r="1860" spans="1:26" ht="14.25" customHeight="1" thickBot="1" x14ac:dyDescent="0.3">
      <c r="A1860" s="156"/>
      <c r="B1860" s="156"/>
      <c r="C1860" s="156"/>
      <c r="D1860" s="156"/>
      <c r="E1860" s="156"/>
      <c r="F1860" s="156"/>
      <c r="G1860" s="156"/>
      <c r="H1860" s="156"/>
      <c r="I1860" s="156"/>
      <c r="J1860" s="156"/>
      <c r="K1860" s="156"/>
      <c r="L1860" s="156"/>
      <c r="M1860" s="156"/>
      <c r="N1860" s="156"/>
      <c r="O1860" s="156"/>
      <c r="P1860" s="156"/>
      <c r="Q1860" s="156"/>
      <c r="R1860" s="96"/>
      <c r="S1860" s="96"/>
      <c r="T1860" s="96"/>
      <c r="U1860" s="96"/>
      <c r="V1860" s="96"/>
      <c r="W1860" s="96"/>
      <c r="X1860" s="96"/>
      <c r="Y1860" s="96"/>
      <c r="Z1860" s="96"/>
    </row>
    <row r="1861" spans="1:26" ht="14.25" customHeight="1" thickBot="1" x14ac:dyDescent="0.3">
      <c r="A1861" s="155" t="s">
        <v>0</v>
      </c>
      <c r="B1861" s="156" t="s">
        <v>1</v>
      </c>
      <c r="C1861" s="156" t="s">
        <v>2</v>
      </c>
      <c r="D1861" s="156" t="s">
        <v>3</v>
      </c>
      <c r="E1861" s="156" t="s">
        <v>4</v>
      </c>
      <c r="F1861" s="128" t="s">
        <v>576</v>
      </c>
      <c r="G1861" s="128" t="s">
        <v>577</v>
      </c>
      <c r="H1861" s="128" t="s">
        <v>578</v>
      </c>
      <c r="I1861" s="156" t="s">
        <v>8</v>
      </c>
      <c r="J1861" s="155" t="s">
        <v>9</v>
      </c>
      <c r="K1861" s="155" t="s">
        <v>10</v>
      </c>
      <c r="L1861" s="155" t="s">
        <v>11</v>
      </c>
      <c r="M1861" s="156" t="s">
        <v>12</v>
      </c>
      <c r="N1861" s="156" t="s">
        <v>13</v>
      </c>
      <c r="O1861" s="156" t="s">
        <v>14</v>
      </c>
      <c r="P1861" s="157" t="s">
        <v>847</v>
      </c>
      <c r="Q1861" s="156"/>
      <c r="R1861" s="96"/>
      <c r="S1861" s="96"/>
      <c r="T1861" s="96"/>
      <c r="U1861" s="96"/>
      <c r="V1861" s="96"/>
      <c r="W1861" s="96"/>
      <c r="X1861" s="96"/>
      <c r="Y1861" s="96"/>
      <c r="Z1861" s="96"/>
    </row>
    <row r="1862" spans="1:26" ht="14.25" customHeight="1" thickBot="1" x14ac:dyDescent="0.3">
      <c r="A1862" s="158">
        <v>180</v>
      </c>
      <c r="B1862" s="156" t="s">
        <v>15</v>
      </c>
      <c r="C1862" s="159">
        <v>-498.30599999999998</v>
      </c>
      <c r="D1862" s="159">
        <v>9.4E-2</v>
      </c>
      <c r="E1862" s="159">
        <v>6.0999999999999999E-2</v>
      </c>
      <c r="F1862" s="156"/>
      <c r="G1862" s="156"/>
      <c r="H1862" s="156"/>
      <c r="I1862" s="156" t="s">
        <v>16</v>
      </c>
      <c r="J1862" s="155" t="s">
        <v>619</v>
      </c>
      <c r="K1862" s="155" t="s">
        <v>17</v>
      </c>
      <c r="L1862" s="155" t="s">
        <v>859</v>
      </c>
      <c r="M1862" s="156" t="s">
        <v>17</v>
      </c>
      <c r="N1862" s="156" t="s">
        <v>857</v>
      </c>
      <c r="O1862" s="156" t="s">
        <v>434</v>
      </c>
      <c r="P1862" s="156" t="s">
        <v>850</v>
      </c>
      <c r="Q1862" s="159">
        <v>15.5</v>
      </c>
      <c r="R1862" s="96"/>
      <c r="S1862" s="96"/>
      <c r="T1862" s="96"/>
      <c r="U1862" s="96"/>
      <c r="V1862" s="96"/>
      <c r="W1862" s="96"/>
      <c r="X1862" s="96"/>
      <c r="Y1862" s="96"/>
      <c r="Z1862" s="96"/>
    </row>
    <row r="1863" spans="1:26" ht="14.25" customHeight="1" thickBot="1" x14ac:dyDescent="0.3">
      <c r="A1863" s="155"/>
      <c r="B1863" s="156" t="s">
        <v>16</v>
      </c>
      <c r="C1863" s="159">
        <v>-548.08500000000004</v>
      </c>
      <c r="D1863" s="159">
        <v>7.0000000000000001E-3</v>
      </c>
      <c r="E1863" s="159">
        <v>-1.7999999999999999E-2</v>
      </c>
      <c r="F1863" s="156"/>
      <c r="G1863" s="156"/>
      <c r="H1863" s="156"/>
      <c r="I1863" s="156"/>
      <c r="J1863" s="156"/>
      <c r="K1863" s="156"/>
      <c r="L1863" s="156"/>
      <c r="M1863" s="156"/>
      <c r="N1863" s="155" t="s">
        <v>659</v>
      </c>
      <c r="O1863" s="155" t="s">
        <v>653</v>
      </c>
      <c r="P1863" s="156" t="s">
        <v>851</v>
      </c>
      <c r="Q1863" s="159">
        <v>5.5</v>
      </c>
      <c r="R1863" s="96"/>
      <c r="S1863" s="96"/>
      <c r="T1863" s="96"/>
      <c r="U1863" s="96"/>
      <c r="V1863" s="96"/>
      <c r="W1863" s="96"/>
      <c r="X1863" s="96"/>
      <c r="Y1863" s="96"/>
      <c r="Z1863" s="96"/>
    </row>
    <row r="1864" spans="1:26" ht="14.25" customHeight="1" thickBot="1" x14ac:dyDescent="0.3">
      <c r="A1864" s="155"/>
      <c r="B1864" s="156" t="s">
        <v>21</v>
      </c>
      <c r="C1864" s="159">
        <v>-498.40100000000001</v>
      </c>
      <c r="D1864" s="159">
        <v>9.5000000000000001E-2</v>
      </c>
      <c r="E1864" s="159">
        <v>6.2E-2</v>
      </c>
      <c r="F1864" s="156"/>
      <c r="G1864" s="156"/>
      <c r="H1864" s="156"/>
      <c r="I1864" s="156"/>
      <c r="J1864" s="156"/>
      <c r="K1864" s="156"/>
      <c r="L1864" s="156"/>
      <c r="M1864" s="156"/>
      <c r="N1864" s="156" t="s">
        <v>834</v>
      </c>
      <c r="O1864" s="156"/>
      <c r="P1864" s="156" t="s">
        <v>852</v>
      </c>
      <c r="Q1864" s="159">
        <v>7.4</v>
      </c>
      <c r="R1864" s="96"/>
      <c r="S1864" s="96"/>
      <c r="T1864" s="96"/>
      <c r="U1864" s="96"/>
      <c r="V1864" s="96"/>
      <c r="W1864" s="96"/>
      <c r="X1864" s="96"/>
      <c r="Y1864" s="96"/>
      <c r="Z1864" s="96"/>
    </row>
    <row r="1865" spans="1:26" ht="14.25" customHeight="1" thickBot="1" x14ac:dyDescent="0.3">
      <c r="A1865" s="155"/>
      <c r="B1865" s="156" t="s">
        <v>22</v>
      </c>
      <c r="C1865" s="159">
        <v>-1046.3910000000001</v>
      </c>
      <c r="D1865" s="159">
        <v>0.10100000000000001</v>
      </c>
      <c r="E1865" s="159">
        <v>4.2999999999999997E-2</v>
      </c>
      <c r="F1865" s="121">
        <v>0</v>
      </c>
      <c r="G1865" s="121">
        <v>0</v>
      </c>
      <c r="H1865" s="121">
        <v>0</v>
      </c>
      <c r="I1865" s="156"/>
      <c r="J1865" s="156"/>
      <c r="K1865" s="156"/>
      <c r="L1865" s="156"/>
      <c r="M1865" s="156"/>
      <c r="N1865" s="156"/>
      <c r="O1865" s="156"/>
      <c r="P1865" s="156" t="s">
        <v>853</v>
      </c>
      <c r="Q1865" s="159">
        <v>0.59219999999999995</v>
      </c>
      <c r="R1865" s="96"/>
      <c r="S1865" s="96"/>
      <c r="T1865" s="96"/>
      <c r="U1865" s="96"/>
      <c r="V1865" s="96"/>
      <c r="W1865" s="96"/>
      <c r="X1865" s="96"/>
      <c r="Y1865" s="96"/>
      <c r="Z1865" s="96"/>
    </row>
    <row r="1866" spans="1:26" ht="14.25" customHeight="1" thickBot="1" x14ac:dyDescent="0.3">
      <c r="A1866" s="155"/>
      <c r="B1866" s="156" t="s">
        <v>23</v>
      </c>
      <c r="C1866" s="159">
        <v>-1046.4010000000001</v>
      </c>
      <c r="D1866" s="159">
        <v>0.10199999999999999</v>
      </c>
      <c r="E1866" s="159">
        <v>6.3E-2</v>
      </c>
      <c r="F1866" s="121">
        <v>-6.5</v>
      </c>
      <c r="G1866" s="121">
        <v>-5.7</v>
      </c>
      <c r="H1866" s="121">
        <v>5.5</v>
      </c>
      <c r="I1866" s="156"/>
      <c r="J1866" s="156"/>
      <c r="K1866" s="156"/>
      <c r="L1866" s="156"/>
      <c r="M1866" s="156"/>
      <c r="N1866" s="156" t="s">
        <v>267</v>
      </c>
      <c r="O1866" s="156"/>
      <c r="P1866" s="156" t="s">
        <v>854</v>
      </c>
      <c r="Q1866" s="159">
        <v>29.1</v>
      </c>
      <c r="R1866" s="96"/>
      <c r="S1866" s="96"/>
      <c r="T1866" s="96"/>
      <c r="U1866" s="96"/>
      <c r="V1866" s="96"/>
      <c r="W1866" s="96"/>
      <c r="X1866" s="96"/>
      <c r="Y1866" s="96"/>
      <c r="Z1866" s="96"/>
    </row>
    <row r="1867" spans="1:26" ht="14.25" customHeight="1" thickBot="1" x14ac:dyDescent="0.3">
      <c r="A1867" s="155"/>
      <c r="B1867" s="156" t="s">
        <v>25</v>
      </c>
      <c r="C1867" s="159">
        <v>-1046.3789999999999</v>
      </c>
      <c r="D1867" s="159">
        <v>0.10199999999999999</v>
      </c>
      <c r="E1867" s="159">
        <v>6.5000000000000002E-2</v>
      </c>
      <c r="F1867" s="121">
        <v>7.6</v>
      </c>
      <c r="G1867" s="121">
        <v>8.4</v>
      </c>
      <c r="H1867" s="121">
        <v>21</v>
      </c>
      <c r="I1867" s="156"/>
      <c r="J1867" s="156"/>
      <c r="K1867" s="156"/>
      <c r="L1867" s="156"/>
      <c r="M1867" s="156"/>
      <c r="N1867" s="156" t="s">
        <v>106</v>
      </c>
      <c r="O1867" s="156"/>
      <c r="P1867" s="156" t="s">
        <v>855</v>
      </c>
      <c r="Q1867" s="159">
        <v>28.3</v>
      </c>
      <c r="R1867" s="96"/>
      <c r="S1867" s="96"/>
      <c r="T1867" s="96"/>
      <c r="U1867" s="96"/>
      <c r="V1867" s="96"/>
      <c r="W1867" s="96"/>
      <c r="X1867" s="96"/>
      <c r="Y1867" s="96"/>
      <c r="Z1867" s="96"/>
    </row>
    <row r="1868" spans="1:26" ht="14.25" customHeight="1" thickBot="1" x14ac:dyDescent="0.3">
      <c r="A1868" s="155"/>
      <c r="B1868" s="156" t="s">
        <v>27</v>
      </c>
      <c r="C1868" s="159">
        <v>-1046.4269999999999</v>
      </c>
      <c r="D1868" s="159">
        <v>0.105</v>
      </c>
      <c r="E1868" s="159">
        <v>6.8000000000000005E-2</v>
      </c>
      <c r="F1868" s="121">
        <v>-23</v>
      </c>
      <c r="G1868" s="121">
        <v>-20.6</v>
      </c>
      <c r="H1868" s="121">
        <v>-7.3</v>
      </c>
      <c r="I1868" s="156"/>
      <c r="J1868" s="156"/>
      <c r="K1868" s="156"/>
      <c r="L1868" s="156"/>
      <c r="M1868" s="156"/>
      <c r="N1868" s="156" t="s">
        <v>107</v>
      </c>
      <c r="O1868" s="156"/>
      <c r="P1868" s="150" t="s">
        <v>856</v>
      </c>
      <c r="Q1868" s="151">
        <v>14.5</v>
      </c>
      <c r="R1868" s="96"/>
      <c r="S1868" s="96"/>
      <c r="T1868" s="96"/>
      <c r="U1868" s="96"/>
      <c r="V1868" s="96"/>
      <c r="W1868" s="96"/>
      <c r="X1868" s="96"/>
      <c r="Y1868" s="96"/>
      <c r="Z1868" s="96"/>
    </row>
    <row r="1869" spans="1:26" ht="14.25" customHeight="1" thickBot="1" x14ac:dyDescent="0.3">
      <c r="A1869" s="155"/>
      <c r="B1869" s="156" t="s">
        <v>29</v>
      </c>
      <c r="C1869" s="159">
        <v>-1046.377</v>
      </c>
      <c r="D1869" s="159">
        <v>0.10199999999999999</v>
      </c>
      <c r="E1869" s="159">
        <v>6.4000000000000001E-2</v>
      </c>
      <c r="F1869" s="121">
        <v>8.6</v>
      </c>
      <c r="G1869" s="121">
        <v>9.1</v>
      </c>
      <c r="H1869" s="121">
        <v>21.8</v>
      </c>
      <c r="I1869" s="156"/>
      <c r="J1869" s="156"/>
      <c r="K1869" s="156"/>
      <c r="L1869" s="156"/>
      <c r="M1869" s="156"/>
      <c r="N1869" s="156" t="s">
        <v>108</v>
      </c>
      <c r="O1869" s="156"/>
      <c r="P1869" s="156"/>
      <c r="Q1869" s="156"/>
      <c r="R1869" s="96"/>
      <c r="S1869" s="96"/>
      <c r="T1869" s="96"/>
      <c r="U1869" s="96"/>
      <c r="V1869" s="96"/>
      <c r="W1869" s="96"/>
      <c r="X1869" s="96"/>
      <c r="Y1869" s="96"/>
      <c r="Z1869" s="96"/>
    </row>
    <row r="1870" spans="1:26" ht="14.25" customHeight="1" thickBot="1" x14ac:dyDescent="0.3">
      <c r="A1870" s="155"/>
      <c r="B1870" s="156" t="s">
        <v>31</v>
      </c>
      <c r="C1870" s="159">
        <v>-1046.492</v>
      </c>
      <c r="D1870" s="159">
        <v>0.10299999999999999</v>
      </c>
      <c r="E1870" s="159">
        <v>6.2E-2</v>
      </c>
      <c r="F1870" s="121">
        <v>-63.6</v>
      </c>
      <c r="G1870" s="121">
        <v>-62.6</v>
      </c>
      <c r="H1870" s="121">
        <v>-51.7</v>
      </c>
      <c r="I1870" s="156"/>
      <c r="J1870" s="156"/>
      <c r="K1870" s="156"/>
      <c r="L1870" s="156"/>
      <c r="M1870" s="156"/>
      <c r="N1870" s="156" t="s">
        <v>270</v>
      </c>
      <c r="O1870" s="156"/>
      <c r="P1870" s="156"/>
      <c r="Q1870" s="156"/>
      <c r="R1870" s="96"/>
      <c r="S1870" s="96"/>
      <c r="T1870" s="96"/>
      <c r="U1870" s="96"/>
      <c r="V1870" s="96"/>
      <c r="W1870" s="96"/>
      <c r="X1870" s="96"/>
      <c r="Y1870" s="96"/>
      <c r="Z1870" s="96"/>
    </row>
    <row r="1871" spans="1:26" ht="14.25" customHeight="1" thickBot="1" x14ac:dyDescent="0.3">
      <c r="A1871" s="155"/>
      <c r="B1871" s="156" t="s">
        <v>33</v>
      </c>
      <c r="C1871" s="159">
        <v>-1046.4860000000001</v>
      </c>
      <c r="D1871" s="159">
        <v>0.10199999999999999</v>
      </c>
      <c r="E1871" s="159">
        <v>4.4999999999999998E-2</v>
      </c>
      <c r="F1871" s="121">
        <v>-59.9</v>
      </c>
      <c r="G1871" s="121">
        <v>-59.3</v>
      </c>
      <c r="H1871" s="121">
        <v>-59.1</v>
      </c>
      <c r="I1871" s="156"/>
      <c r="J1871" s="156"/>
      <c r="K1871" s="156"/>
      <c r="L1871" s="156"/>
      <c r="M1871" s="156"/>
      <c r="N1871" s="156"/>
      <c r="O1871" s="156"/>
      <c r="P1871" s="156"/>
      <c r="Q1871" s="156"/>
      <c r="R1871" s="96"/>
      <c r="S1871" s="96"/>
      <c r="T1871" s="96"/>
      <c r="U1871" s="96"/>
      <c r="V1871" s="96"/>
      <c r="W1871" s="96"/>
      <c r="X1871" s="96"/>
      <c r="Y1871" s="96"/>
      <c r="Z1871" s="96"/>
    </row>
    <row r="1872" spans="1:26" ht="14.25" customHeight="1" thickBot="1" x14ac:dyDescent="0.3">
      <c r="A1872" s="156"/>
      <c r="B1872" s="156"/>
      <c r="C1872" s="156"/>
      <c r="D1872" s="156"/>
      <c r="E1872" s="156"/>
      <c r="F1872" s="156"/>
      <c r="G1872" s="156"/>
      <c r="H1872" s="156"/>
      <c r="I1872" s="156"/>
      <c r="J1872" s="156"/>
      <c r="K1872" s="156"/>
      <c r="L1872" s="156"/>
      <c r="M1872" s="156"/>
      <c r="N1872" s="156"/>
      <c r="O1872" s="156"/>
      <c r="P1872" s="156"/>
      <c r="Q1872" s="156"/>
      <c r="R1872" s="96"/>
      <c r="S1872" s="96"/>
      <c r="T1872" s="96"/>
      <c r="U1872" s="96"/>
      <c r="V1872" s="96"/>
      <c r="W1872" s="96"/>
      <c r="X1872" s="96"/>
      <c r="Y1872" s="96"/>
      <c r="Z1872" s="96"/>
    </row>
    <row r="1873" spans="1:26" ht="14.25" customHeight="1" thickBot="1" x14ac:dyDescent="0.3">
      <c r="A1873" s="155" t="s">
        <v>0</v>
      </c>
      <c r="B1873" s="156" t="s">
        <v>1</v>
      </c>
      <c r="C1873" s="156" t="s">
        <v>2</v>
      </c>
      <c r="D1873" s="156" t="s">
        <v>3</v>
      </c>
      <c r="E1873" s="156" t="s">
        <v>4</v>
      </c>
      <c r="F1873" s="128" t="s">
        <v>576</v>
      </c>
      <c r="G1873" s="128" t="s">
        <v>577</v>
      </c>
      <c r="H1873" s="128" t="s">
        <v>578</v>
      </c>
      <c r="I1873" s="156" t="s">
        <v>8</v>
      </c>
      <c r="J1873" s="155" t="s">
        <v>9</v>
      </c>
      <c r="K1873" s="155" t="s">
        <v>10</v>
      </c>
      <c r="L1873" s="155" t="s">
        <v>11</v>
      </c>
      <c r="M1873" s="156" t="s">
        <v>12</v>
      </c>
      <c r="N1873" s="156" t="s">
        <v>13</v>
      </c>
      <c r="O1873" s="156" t="s">
        <v>14</v>
      </c>
      <c r="P1873" s="157" t="s">
        <v>847</v>
      </c>
      <c r="Q1873" s="156"/>
      <c r="R1873" s="96"/>
      <c r="S1873" s="96"/>
      <c r="T1873" s="96"/>
      <c r="U1873" s="96"/>
      <c r="V1873" s="96"/>
      <c r="W1873" s="96"/>
      <c r="X1873" s="96"/>
      <c r="Y1873" s="96"/>
      <c r="Z1873" s="96"/>
    </row>
    <row r="1874" spans="1:26" ht="14.25" customHeight="1" thickBot="1" x14ac:dyDescent="0.3">
      <c r="A1874" s="158">
        <v>181</v>
      </c>
      <c r="B1874" s="156" t="s">
        <v>15</v>
      </c>
      <c r="C1874" s="159">
        <v>-498.80799999999999</v>
      </c>
      <c r="D1874" s="159">
        <v>9.4E-2</v>
      </c>
      <c r="E1874" s="159">
        <v>6.0999999999999999E-2</v>
      </c>
      <c r="F1874" s="156"/>
      <c r="G1874" s="156"/>
      <c r="H1874" s="156"/>
      <c r="I1874" s="156" t="s">
        <v>16</v>
      </c>
      <c r="J1874" s="155" t="s">
        <v>591</v>
      </c>
      <c r="K1874" s="155" t="s">
        <v>50</v>
      </c>
      <c r="L1874" s="155" t="s">
        <v>859</v>
      </c>
      <c r="M1874" s="156" t="s">
        <v>17</v>
      </c>
      <c r="N1874" s="156" t="s">
        <v>221</v>
      </c>
      <c r="O1874" s="156" t="s">
        <v>849</v>
      </c>
      <c r="P1874" s="156" t="s">
        <v>850</v>
      </c>
      <c r="Q1874" s="159">
        <v>9.8000000000000007</v>
      </c>
      <c r="R1874" s="96"/>
      <c r="S1874" s="96"/>
      <c r="T1874" s="96"/>
      <c r="U1874" s="96"/>
      <c r="V1874" s="96"/>
      <c r="W1874" s="96"/>
      <c r="X1874" s="96"/>
      <c r="Y1874" s="96"/>
      <c r="Z1874" s="96"/>
    </row>
    <row r="1875" spans="1:26" ht="14.25" customHeight="1" thickBot="1" x14ac:dyDescent="0.3">
      <c r="A1875" s="155"/>
      <c r="B1875" s="156" t="s">
        <v>16</v>
      </c>
      <c r="C1875" s="159">
        <v>-548.57399999999996</v>
      </c>
      <c r="D1875" s="159">
        <v>7.0000000000000001E-3</v>
      </c>
      <c r="E1875" s="159">
        <v>-1.7999999999999999E-2</v>
      </c>
      <c r="F1875" s="156"/>
      <c r="G1875" s="156"/>
      <c r="H1875" s="156"/>
      <c r="I1875" s="156"/>
      <c r="J1875" s="156"/>
      <c r="K1875" s="156"/>
      <c r="L1875" s="156"/>
      <c r="M1875" s="156"/>
      <c r="N1875" s="155" t="s">
        <v>670</v>
      </c>
      <c r="O1875" s="155" t="s">
        <v>653</v>
      </c>
      <c r="P1875" s="156" t="s">
        <v>851</v>
      </c>
      <c r="Q1875" s="159">
        <v>5.8</v>
      </c>
      <c r="R1875" s="96"/>
      <c r="S1875" s="96"/>
      <c r="T1875" s="96"/>
      <c r="U1875" s="96"/>
      <c r="V1875" s="96"/>
      <c r="W1875" s="96"/>
      <c r="X1875" s="96"/>
      <c r="Y1875" s="96"/>
      <c r="Z1875" s="96"/>
    </row>
    <row r="1876" spans="1:26" ht="14.25" customHeight="1" thickBot="1" x14ac:dyDescent="0.3">
      <c r="A1876" s="155"/>
      <c r="B1876" s="156" t="s">
        <v>21</v>
      </c>
      <c r="C1876" s="159">
        <v>-498.89800000000002</v>
      </c>
      <c r="D1876" s="159">
        <v>9.5000000000000001E-2</v>
      </c>
      <c r="E1876" s="159">
        <v>6.2E-2</v>
      </c>
      <c r="F1876" s="156"/>
      <c r="G1876" s="156"/>
      <c r="H1876" s="156"/>
      <c r="I1876" s="156"/>
      <c r="J1876" s="156"/>
      <c r="K1876" s="156"/>
      <c r="L1876" s="156"/>
      <c r="M1876" s="156"/>
      <c r="N1876" s="157" t="s">
        <v>224</v>
      </c>
      <c r="O1876" s="156"/>
      <c r="P1876" s="156" t="s">
        <v>852</v>
      </c>
      <c r="Q1876" s="159">
        <v>7.6</v>
      </c>
      <c r="R1876" s="96"/>
      <c r="S1876" s="96"/>
      <c r="T1876" s="96"/>
      <c r="U1876" s="96"/>
      <c r="V1876" s="96"/>
      <c r="W1876" s="96"/>
      <c r="X1876" s="96"/>
      <c r="Y1876" s="96"/>
      <c r="Z1876" s="96"/>
    </row>
    <row r="1877" spans="1:26" ht="14.25" customHeight="1" thickBot="1" x14ac:dyDescent="0.3">
      <c r="A1877" s="155"/>
      <c r="B1877" s="156" t="s">
        <v>22</v>
      </c>
      <c r="C1877" s="159">
        <v>-1047.3820000000001</v>
      </c>
      <c r="D1877" s="159">
        <v>0.10100000000000001</v>
      </c>
      <c r="E1877" s="159">
        <v>4.2999999999999997E-2</v>
      </c>
      <c r="F1877" s="121">
        <v>0</v>
      </c>
      <c r="G1877" s="121">
        <v>0</v>
      </c>
      <c r="H1877" s="121">
        <v>0</v>
      </c>
      <c r="I1877" s="156"/>
      <c r="J1877" s="156"/>
      <c r="K1877" s="156"/>
      <c r="L1877" s="156"/>
      <c r="M1877" s="156"/>
      <c r="N1877" s="156"/>
      <c r="O1877" s="156"/>
      <c r="P1877" s="156" t="s">
        <v>853</v>
      </c>
      <c r="Q1877" s="159">
        <v>0.59219999999999995</v>
      </c>
      <c r="R1877" s="96"/>
      <c r="S1877" s="96"/>
      <c r="T1877" s="96"/>
      <c r="U1877" s="96"/>
      <c r="V1877" s="96"/>
      <c r="W1877" s="96"/>
      <c r="X1877" s="96"/>
      <c r="Y1877" s="96"/>
      <c r="Z1877" s="96"/>
    </row>
    <row r="1878" spans="1:26" ht="14.25" customHeight="1" thickBot="1" x14ac:dyDescent="0.3">
      <c r="A1878" s="155"/>
      <c r="B1878" s="156" t="s">
        <v>23</v>
      </c>
      <c r="C1878" s="159">
        <v>-1047.3910000000001</v>
      </c>
      <c r="D1878" s="159">
        <v>0.10199999999999999</v>
      </c>
      <c r="E1878" s="159">
        <v>6.2E-2</v>
      </c>
      <c r="F1878" s="121">
        <v>-5.9</v>
      </c>
      <c r="G1878" s="121">
        <v>-5.2</v>
      </c>
      <c r="H1878" s="121">
        <v>5.8</v>
      </c>
      <c r="I1878" s="156"/>
      <c r="J1878" s="156"/>
      <c r="K1878" s="156"/>
      <c r="L1878" s="156"/>
      <c r="M1878" s="156"/>
      <c r="N1878" s="157" t="s">
        <v>323</v>
      </c>
      <c r="O1878" s="156"/>
      <c r="P1878" s="156" t="s">
        <v>854</v>
      </c>
      <c r="Q1878" s="159">
        <v>21.3</v>
      </c>
      <c r="R1878" s="96"/>
      <c r="S1878" s="96"/>
      <c r="T1878" s="96"/>
      <c r="U1878" s="96"/>
      <c r="V1878" s="96"/>
      <c r="W1878" s="96"/>
      <c r="X1878" s="96"/>
      <c r="Y1878" s="96"/>
      <c r="Z1878" s="96"/>
    </row>
    <row r="1879" spans="1:26" ht="14.25" customHeight="1" thickBot="1" x14ac:dyDescent="0.3">
      <c r="A1879" s="155"/>
      <c r="B1879" s="156" t="s">
        <v>25</v>
      </c>
      <c r="C1879" s="159">
        <v>-1047.3779999999999</v>
      </c>
      <c r="D1879" s="159">
        <v>0.10199999999999999</v>
      </c>
      <c r="E1879" s="159">
        <v>6.5000000000000002E-2</v>
      </c>
      <c r="F1879" s="121">
        <v>2.2000000000000002</v>
      </c>
      <c r="G1879" s="121">
        <v>3</v>
      </c>
      <c r="H1879" s="121">
        <v>15.6</v>
      </c>
      <c r="I1879" s="156"/>
      <c r="J1879" s="156"/>
      <c r="K1879" s="156"/>
      <c r="L1879" s="156"/>
      <c r="M1879" s="156"/>
      <c r="N1879" s="157" t="s">
        <v>324</v>
      </c>
      <c r="O1879" s="156"/>
      <c r="P1879" s="156" t="s">
        <v>855</v>
      </c>
      <c r="Q1879" s="159">
        <v>21.2</v>
      </c>
      <c r="R1879" s="96"/>
      <c r="S1879" s="96"/>
      <c r="T1879" s="96"/>
      <c r="U1879" s="96"/>
      <c r="V1879" s="96"/>
      <c r="W1879" s="96"/>
      <c r="X1879" s="96"/>
      <c r="Y1879" s="96"/>
      <c r="Z1879" s="96"/>
    </row>
    <row r="1880" spans="1:26" ht="14.25" customHeight="1" thickBot="1" x14ac:dyDescent="0.3">
      <c r="A1880" s="155"/>
      <c r="B1880" s="156" t="s">
        <v>27</v>
      </c>
      <c r="C1880" s="159">
        <v>-1047.4159999999999</v>
      </c>
      <c r="D1880" s="159">
        <v>0.105</v>
      </c>
      <c r="E1880" s="159">
        <v>6.8000000000000005E-2</v>
      </c>
      <c r="F1880" s="121">
        <v>-21.1</v>
      </c>
      <c r="G1880" s="121">
        <v>-18.7</v>
      </c>
      <c r="H1880" s="121">
        <v>-5.6</v>
      </c>
      <c r="I1880" s="156"/>
      <c r="J1880" s="156"/>
      <c r="K1880" s="156"/>
      <c r="L1880" s="156"/>
      <c r="M1880" s="156"/>
      <c r="N1880" s="157" t="s">
        <v>226</v>
      </c>
      <c r="O1880" s="156"/>
      <c r="P1880" s="150" t="s">
        <v>856</v>
      </c>
      <c r="Q1880" s="151">
        <v>8.4</v>
      </c>
      <c r="R1880" s="96"/>
      <c r="S1880" s="96"/>
      <c r="T1880" s="96"/>
      <c r="U1880" s="96"/>
      <c r="V1880" s="96"/>
      <c r="W1880" s="96"/>
      <c r="X1880" s="96"/>
      <c r="Y1880" s="96"/>
      <c r="Z1880" s="96"/>
    </row>
    <row r="1881" spans="1:26" ht="14.25" customHeight="1" thickBot="1" x14ac:dyDescent="0.3">
      <c r="A1881" s="155"/>
      <c r="B1881" s="156" t="s">
        <v>29</v>
      </c>
      <c r="C1881" s="159">
        <v>-1047.3779999999999</v>
      </c>
      <c r="D1881" s="159">
        <v>0.10199999999999999</v>
      </c>
      <c r="E1881" s="159">
        <v>6.4000000000000001E-2</v>
      </c>
      <c r="F1881" s="121">
        <v>2.5</v>
      </c>
      <c r="G1881" s="121">
        <v>3</v>
      </c>
      <c r="H1881" s="121">
        <v>15.7</v>
      </c>
      <c r="I1881" s="156"/>
      <c r="J1881" s="156"/>
      <c r="K1881" s="156"/>
      <c r="L1881" s="156"/>
      <c r="M1881" s="156"/>
      <c r="N1881" s="157" t="s">
        <v>325</v>
      </c>
      <c r="O1881" s="156"/>
      <c r="P1881" s="156"/>
      <c r="Q1881" s="156"/>
      <c r="R1881" s="96"/>
      <c r="S1881" s="96"/>
      <c r="T1881" s="96"/>
      <c r="U1881" s="96"/>
      <c r="V1881" s="96"/>
      <c r="W1881" s="96"/>
      <c r="X1881" s="96"/>
      <c r="Y1881" s="96"/>
      <c r="Z1881" s="96"/>
    </row>
    <row r="1882" spans="1:26" ht="14.25" customHeight="1" thickBot="1" x14ac:dyDescent="0.3">
      <c r="A1882" s="155"/>
      <c r="B1882" s="156" t="s">
        <v>31</v>
      </c>
      <c r="C1882" s="159">
        <v>-1047.4770000000001</v>
      </c>
      <c r="D1882" s="159">
        <v>0.10199999999999999</v>
      </c>
      <c r="E1882" s="159">
        <v>6.2E-2</v>
      </c>
      <c r="F1882" s="121">
        <v>-59.8</v>
      </c>
      <c r="G1882" s="121">
        <v>-58.8</v>
      </c>
      <c r="H1882" s="121">
        <v>-48.1</v>
      </c>
      <c r="I1882" s="156"/>
      <c r="J1882" s="156"/>
      <c r="K1882" s="156"/>
      <c r="L1882" s="156"/>
      <c r="M1882" s="156"/>
      <c r="N1882" s="157" t="s">
        <v>326</v>
      </c>
      <c r="O1882" s="156"/>
      <c r="P1882" s="156"/>
      <c r="Q1882" s="156"/>
      <c r="R1882" s="96"/>
      <c r="S1882" s="96"/>
      <c r="T1882" s="96"/>
      <c r="U1882" s="96"/>
      <c r="V1882" s="96"/>
      <c r="W1882" s="96"/>
      <c r="X1882" s="96"/>
      <c r="Y1882" s="96"/>
      <c r="Z1882" s="96"/>
    </row>
    <row r="1883" spans="1:26" ht="14.25" customHeight="1" thickBot="1" x14ac:dyDescent="0.3">
      <c r="A1883" s="155"/>
      <c r="B1883" s="156" t="s">
        <v>33</v>
      </c>
      <c r="C1883" s="159">
        <v>-1047.472</v>
      </c>
      <c r="D1883" s="159">
        <v>0.10199999999999999</v>
      </c>
      <c r="E1883" s="159">
        <v>4.3999999999999997E-2</v>
      </c>
      <c r="F1883" s="121">
        <v>-56.4</v>
      </c>
      <c r="G1883" s="121">
        <v>-55.9</v>
      </c>
      <c r="H1883" s="121">
        <v>-55.7</v>
      </c>
      <c r="I1883" s="156"/>
      <c r="J1883" s="156"/>
      <c r="K1883" s="156"/>
      <c r="L1883" s="156"/>
      <c r="M1883" s="156"/>
      <c r="N1883" s="156"/>
      <c r="O1883" s="156"/>
      <c r="P1883" s="156"/>
      <c r="Q1883" s="156"/>
      <c r="R1883" s="96"/>
      <c r="S1883" s="96"/>
      <c r="T1883" s="96"/>
      <c r="U1883" s="96"/>
      <c r="V1883" s="96"/>
      <c r="W1883" s="96"/>
      <c r="X1883" s="96"/>
      <c r="Y1883" s="96"/>
      <c r="Z1883" s="96"/>
    </row>
    <row r="1884" spans="1:26" ht="14.25" customHeight="1" thickBot="1" x14ac:dyDescent="0.3">
      <c r="A1884" s="156"/>
      <c r="B1884" s="156"/>
      <c r="C1884" s="156"/>
      <c r="D1884" s="156"/>
      <c r="E1884" s="156"/>
      <c r="F1884" s="156"/>
      <c r="G1884" s="156"/>
      <c r="H1884" s="156"/>
      <c r="I1884" s="156"/>
      <c r="J1884" s="156"/>
      <c r="K1884" s="156"/>
      <c r="L1884" s="156"/>
      <c r="M1884" s="156"/>
      <c r="N1884" s="156"/>
      <c r="O1884" s="156"/>
      <c r="P1884" s="156"/>
      <c r="Q1884" s="156"/>
      <c r="R1884" s="96"/>
      <c r="S1884" s="96"/>
      <c r="T1884" s="96"/>
      <c r="U1884" s="96"/>
      <c r="V1884" s="96"/>
      <c r="W1884" s="96"/>
      <c r="X1884" s="96"/>
      <c r="Y1884" s="96"/>
      <c r="Z1884" s="96"/>
    </row>
    <row r="1885" spans="1:26" ht="14.25" customHeight="1" thickBot="1" x14ac:dyDescent="0.3">
      <c r="A1885" s="155" t="s">
        <v>0</v>
      </c>
      <c r="B1885" s="156" t="s">
        <v>1</v>
      </c>
      <c r="C1885" s="156" t="s">
        <v>2</v>
      </c>
      <c r="D1885" s="156" t="s">
        <v>3</v>
      </c>
      <c r="E1885" s="156" t="s">
        <v>4</v>
      </c>
      <c r="F1885" s="128" t="s">
        <v>576</v>
      </c>
      <c r="G1885" s="128" t="s">
        <v>577</v>
      </c>
      <c r="H1885" s="128" t="s">
        <v>578</v>
      </c>
      <c r="I1885" s="156" t="s">
        <v>8</v>
      </c>
      <c r="J1885" s="155" t="s">
        <v>9</v>
      </c>
      <c r="K1885" s="155" t="s">
        <v>10</v>
      </c>
      <c r="L1885" s="155" t="s">
        <v>11</v>
      </c>
      <c r="M1885" s="156" t="s">
        <v>12</v>
      </c>
      <c r="N1885" s="156" t="s">
        <v>13</v>
      </c>
      <c r="O1885" s="156" t="s">
        <v>14</v>
      </c>
      <c r="P1885" s="157" t="s">
        <v>847</v>
      </c>
      <c r="Q1885" s="156"/>
      <c r="R1885" s="96"/>
      <c r="S1885" s="96"/>
      <c r="T1885" s="96"/>
      <c r="U1885" s="96"/>
      <c r="V1885" s="96"/>
      <c r="W1885" s="96"/>
      <c r="X1885" s="96"/>
      <c r="Y1885" s="96"/>
      <c r="Z1885" s="96"/>
    </row>
    <row r="1886" spans="1:26" ht="14.25" customHeight="1" thickBot="1" x14ac:dyDescent="0.3">
      <c r="A1886" s="158">
        <v>181</v>
      </c>
      <c r="B1886" s="156" t="s">
        <v>15</v>
      </c>
      <c r="C1886" s="159">
        <v>-498.31</v>
      </c>
      <c r="D1886" s="159">
        <v>9.4E-2</v>
      </c>
      <c r="E1886" s="159">
        <v>6.0999999999999999E-2</v>
      </c>
      <c r="F1886" s="156"/>
      <c r="G1886" s="156"/>
      <c r="H1886" s="156"/>
      <c r="I1886" s="156" t="s">
        <v>16</v>
      </c>
      <c r="J1886" s="155" t="s">
        <v>619</v>
      </c>
      <c r="K1886" s="155" t="s">
        <v>50</v>
      </c>
      <c r="L1886" s="155" t="s">
        <v>859</v>
      </c>
      <c r="M1886" s="156" t="s">
        <v>17</v>
      </c>
      <c r="N1886" s="156" t="s">
        <v>857</v>
      </c>
      <c r="O1886" s="156" t="s">
        <v>434</v>
      </c>
      <c r="P1886" s="156" t="s">
        <v>850</v>
      </c>
      <c r="Q1886" s="159">
        <v>15.5</v>
      </c>
      <c r="R1886" s="96"/>
      <c r="S1886" s="96"/>
      <c r="T1886" s="96"/>
      <c r="U1886" s="96"/>
      <c r="V1886" s="96"/>
      <c r="W1886" s="96"/>
      <c r="X1886" s="96"/>
      <c r="Y1886" s="96"/>
      <c r="Z1886" s="96"/>
    </row>
    <row r="1887" spans="1:26" ht="14.25" customHeight="1" thickBot="1" x14ac:dyDescent="0.3">
      <c r="A1887" s="155"/>
      <c r="B1887" s="156" t="s">
        <v>16</v>
      </c>
      <c r="C1887" s="159">
        <v>-548.08799999999997</v>
      </c>
      <c r="D1887" s="159">
        <v>7.0000000000000001E-3</v>
      </c>
      <c r="E1887" s="159">
        <v>-1.7999999999999999E-2</v>
      </c>
      <c r="F1887" s="156"/>
      <c r="G1887" s="156"/>
      <c r="H1887" s="156"/>
      <c r="I1887" s="156"/>
      <c r="J1887" s="156"/>
      <c r="K1887" s="156"/>
      <c r="L1887" s="156"/>
      <c r="M1887" s="156"/>
      <c r="N1887" s="155" t="s">
        <v>676</v>
      </c>
      <c r="O1887" s="155" t="s">
        <v>653</v>
      </c>
      <c r="P1887" s="156" t="s">
        <v>851</v>
      </c>
      <c r="Q1887" s="159">
        <v>6.6</v>
      </c>
      <c r="R1887" s="96"/>
      <c r="S1887" s="96"/>
      <c r="T1887" s="96"/>
      <c r="U1887" s="96"/>
      <c r="V1887" s="96"/>
      <c r="W1887" s="96"/>
      <c r="X1887" s="96"/>
      <c r="Y1887" s="96"/>
      <c r="Z1887" s="96"/>
    </row>
    <row r="1888" spans="1:26" ht="14.25" customHeight="1" thickBot="1" x14ac:dyDescent="0.3">
      <c r="A1888" s="155"/>
      <c r="B1888" s="156" t="s">
        <v>21</v>
      </c>
      <c r="C1888" s="159">
        <v>-498.40499999999997</v>
      </c>
      <c r="D1888" s="159">
        <v>9.5000000000000001E-2</v>
      </c>
      <c r="E1888" s="159">
        <v>6.2E-2</v>
      </c>
      <c r="F1888" s="156"/>
      <c r="G1888" s="156"/>
      <c r="H1888" s="156"/>
      <c r="I1888" s="156"/>
      <c r="J1888" s="156"/>
      <c r="K1888" s="156"/>
      <c r="L1888" s="156"/>
      <c r="M1888" s="156"/>
      <c r="N1888" s="156" t="s">
        <v>834</v>
      </c>
      <c r="O1888" s="156"/>
      <c r="P1888" s="156" t="s">
        <v>852</v>
      </c>
      <c r="Q1888" s="159">
        <v>8.4</v>
      </c>
      <c r="R1888" s="96"/>
      <c r="S1888" s="96"/>
      <c r="T1888" s="96"/>
      <c r="U1888" s="96"/>
      <c r="V1888" s="96"/>
      <c r="W1888" s="96"/>
      <c r="X1888" s="96"/>
      <c r="Y1888" s="96"/>
      <c r="Z1888" s="96"/>
    </row>
    <row r="1889" spans="1:26" ht="14.25" customHeight="1" thickBot="1" x14ac:dyDescent="0.3">
      <c r="A1889" s="155"/>
      <c r="B1889" s="156" t="s">
        <v>22</v>
      </c>
      <c r="C1889" s="159">
        <v>-1046.3979999999999</v>
      </c>
      <c r="D1889" s="159">
        <v>0.10100000000000001</v>
      </c>
      <c r="E1889" s="159">
        <v>4.2999999999999997E-2</v>
      </c>
      <c r="F1889" s="121">
        <v>0</v>
      </c>
      <c r="G1889" s="121">
        <v>0</v>
      </c>
      <c r="H1889" s="121">
        <v>0</v>
      </c>
      <c r="I1889" s="156"/>
      <c r="J1889" s="156"/>
      <c r="K1889" s="156"/>
      <c r="L1889" s="156"/>
      <c r="M1889" s="156"/>
      <c r="N1889" s="156"/>
      <c r="O1889" s="156"/>
      <c r="P1889" s="156" t="s">
        <v>853</v>
      </c>
      <c r="Q1889" s="159">
        <v>0.59219999999999995</v>
      </c>
      <c r="R1889" s="96"/>
      <c r="S1889" s="96"/>
      <c r="T1889" s="96"/>
      <c r="U1889" s="96"/>
      <c r="V1889" s="96"/>
      <c r="W1889" s="96"/>
      <c r="X1889" s="96"/>
      <c r="Y1889" s="96"/>
      <c r="Z1889" s="96"/>
    </row>
    <row r="1890" spans="1:26" ht="14.25" customHeight="1" thickBot="1" x14ac:dyDescent="0.3">
      <c r="A1890" s="155"/>
      <c r="B1890" s="156" t="s">
        <v>23</v>
      </c>
      <c r="C1890" s="159">
        <v>-1046.4069999999999</v>
      </c>
      <c r="D1890" s="159">
        <v>0.10199999999999999</v>
      </c>
      <c r="E1890" s="159">
        <v>6.2E-2</v>
      </c>
      <c r="F1890" s="121">
        <v>-5.0999999999999996</v>
      </c>
      <c r="G1890" s="121">
        <v>-4.3</v>
      </c>
      <c r="H1890" s="121">
        <v>6.6</v>
      </c>
      <c r="I1890" s="156"/>
      <c r="J1890" s="156"/>
      <c r="K1890" s="156"/>
      <c r="L1890" s="156"/>
      <c r="M1890" s="156"/>
      <c r="N1890" s="156" t="s">
        <v>267</v>
      </c>
      <c r="O1890" s="156"/>
      <c r="P1890" s="156" t="s">
        <v>854</v>
      </c>
      <c r="Q1890" s="159">
        <v>28.4</v>
      </c>
      <c r="R1890" s="96"/>
      <c r="S1890" s="96"/>
      <c r="T1890" s="96"/>
      <c r="U1890" s="96"/>
      <c r="V1890" s="96"/>
      <c r="W1890" s="96"/>
      <c r="X1890" s="96"/>
      <c r="Y1890" s="96"/>
      <c r="Z1890" s="96"/>
    </row>
    <row r="1891" spans="1:26" ht="14.25" customHeight="1" thickBot="1" x14ac:dyDescent="0.3">
      <c r="A1891" s="155"/>
      <c r="B1891" s="156" t="s">
        <v>25</v>
      </c>
      <c r="C1891" s="159">
        <v>-1046.385</v>
      </c>
      <c r="D1891" s="159">
        <v>0.10199999999999999</v>
      </c>
      <c r="E1891" s="159">
        <v>6.5000000000000002E-2</v>
      </c>
      <c r="F1891" s="121">
        <v>8.6999999999999993</v>
      </c>
      <c r="G1891" s="121">
        <v>9.6</v>
      </c>
      <c r="H1891" s="121">
        <v>22.1</v>
      </c>
      <c r="I1891" s="156"/>
      <c r="J1891" s="156"/>
      <c r="K1891" s="156"/>
      <c r="L1891" s="156"/>
      <c r="M1891" s="156"/>
      <c r="N1891" s="156" t="s">
        <v>106</v>
      </c>
      <c r="O1891" s="156"/>
      <c r="P1891" s="156" t="s">
        <v>855</v>
      </c>
      <c r="Q1891" s="159">
        <v>28.4</v>
      </c>
      <c r="R1891" s="96"/>
      <c r="S1891" s="96"/>
      <c r="T1891" s="96"/>
      <c r="U1891" s="96"/>
      <c r="V1891" s="96"/>
      <c r="W1891" s="96"/>
      <c r="X1891" s="96"/>
      <c r="Y1891" s="96"/>
      <c r="Z1891" s="96"/>
    </row>
    <row r="1892" spans="1:26" ht="14.25" customHeight="1" thickBot="1" x14ac:dyDescent="0.3">
      <c r="A1892" s="155"/>
      <c r="B1892" s="156" t="s">
        <v>27</v>
      </c>
      <c r="C1892" s="159">
        <v>-1046.433</v>
      </c>
      <c r="D1892" s="159">
        <v>0.105</v>
      </c>
      <c r="E1892" s="159">
        <v>6.8000000000000005E-2</v>
      </c>
      <c r="F1892" s="121">
        <v>-21.8</v>
      </c>
      <c r="G1892" s="121">
        <v>-19.399999999999999</v>
      </c>
      <c r="H1892" s="121">
        <v>-6.3</v>
      </c>
      <c r="I1892" s="156"/>
      <c r="J1892" s="156"/>
      <c r="K1892" s="156"/>
      <c r="L1892" s="156"/>
      <c r="M1892" s="156"/>
      <c r="N1892" s="156" t="s">
        <v>107</v>
      </c>
      <c r="O1892" s="156"/>
      <c r="P1892" s="150" t="s">
        <v>856</v>
      </c>
      <c r="Q1892" s="151">
        <v>14.2</v>
      </c>
      <c r="R1892" s="96"/>
      <c r="S1892" s="96"/>
      <c r="T1892" s="96"/>
      <c r="U1892" s="96"/>
      <c r="V1892" s="96"/>
      <c r="W1892" s="96"/>
      <c r="X1892" s="96"/>
      <c r="Y1892" s="96"/>
      <c r="Z1892" s="96"/>
    </row>
    <row r="1893" spans="1:26" ht="14.25" customHeight="1" thickBot="1" x14ac:dyDescent="0.3">
      <c r="A1893" s="155"/>
      <c r="B1893" s="156" t="s">
        <v>29</v>
      </c>
      <c r="C1893" s="159">
        <v>-1046.384</v>
      </c>
      <c r="D1893" s="159">
        <v>0.10199999999999999</v>
      </c>
      <c r="E1893" s="159">
        <v>6.4000000000000001E-2</v>
      </c>
      <c r="F1893" s="121">
        <v>9</v>
      </c>
      <c r="G1893" s="121">
        <v>9.5</v>
      </c>
      <c r="H1893" s="121">
        <v>22.2</v>
      </c>
      <c r="I1893" s="156"/>
      <c r="J1893" s="156"/>
      <c r="K1893" s="156"/>
      <c r="L1893" s="156"/>
      <c r="M1893" s="156"/>
      <c r="N1893" s="156" t="s">
        <v>108</v>
      </c>
      <c r="O1893" s="156"/>
      <c r="P1893" s="156"/>
      <c r="Q1893" s="156"/>
      <c r="R1893" s="96"/>
      <c r="S1893" s="96"/>
      <c r="T1893" s="96"/>
      <c r="U1893" s="96"/>
      <c r="V1893" s="96"/>
      <c r="W1893" s="96"/>
      <c r="X1893" s="96"/>
      <c r="Y1893" s="96"/>
      <c r="Z1893" s="96"/>
    </row>
    <row r="1894" spans="1:26" ht="14.25" customHeight="1" thickBot="1" x14ac:dyDescent="0.3">
      <c r="A1894" s="155"/>
      <c r="B1894" s="156" t="s">
        <v>31</v>
      </c>
      <c r="C1894" s="159">
        <v>-1046.4970000000001</v>
      </c>
      <c r="D1894" s="159">
        <v>0.10199999999999999</v>
      </c>
      <c r="E1894" s="159">
        <v>6.2E-2</v>
      </c>
      <c r="F1894" s="121">
        <v>-62</v>
      </c>
      <c r="G1894" s="121">
        <v>-61</v>
      </c>
      <c r="H1894" s="121">
        <v>-50.3</v>
      </c>
      <c r="I1894" s="156"/>
      <c r="J1894" s="156"/>
      <c r="K1894" s="156"/>
      <c r="L1894" s="156"/>
      <c r="M1894" s="156"/>
      <c r="N1894" s="156" t="s">
        <v>270</v>
      </c>
      <c r="O1894" s="156"/>
      <c r="P1894" s="156"/>
      <c r="Q1894" s="156"/>
      <c r="R1894" s="96"/>
      <c r="S1894" s="96"/>
      <c r="T1894" s="96"/>
      <c r="U1894" s="96"/>
      <c r="V1894" s="96"/>
      <c r="W1894" s="96"/>
      <c r="X1894" s="96"/>
      <c r="Y1894" s="96"/>
      <c r="Z1894" s="96"/>
    </row>
    <row r="1895" spans="1:26" ht="14.25" customHeight="1" thickBot="1" x14ac:dyDescent="0.3">
      <c r="A1895" s="155"/>
      <c r="B1895" s="156" t="s">
        <v>33</v>
      </c>
      <c r="C1895" s="159">
        <v>-1046.4929999999999</v>
      </c>
      <c r="D1895" s="159">
        <v>0.10199999999999999</v>
      </c>
      <c r="E1895" s="159">
        <v>4.3999999999999997E-2</v>
      </c>
      <c r="F1895" s="121">
        <v>-59.3</v>
      </c>
      <c r="G1895" s="121">
        <v>-58.8</v>
      </c>
      <c r="H1895" s="121">
        <v>-58.6</v>
      </c>
      <c r="I1895" s="156"/>
      <c r="J1895" s="156"/>
      <c r="K1895" s="156"/>
      <c r="L1895" s="156"/>
      <c r="M1895" s="156"/>
      <c r="N1895" s="156"/>
      <c r="O1895" s="156"/>
      <c r="P1895" s="156"/>
      <c r="Q1895" s="156"/>
      <c r="R1895" s="96"/>
      <c r="S1895" s="96"/>
      <c r="T1895" s="96"/>
      <c r="U1895" s="96"/>
      <c r="V1895" s="96"/>
      <c r="W1895" s="96"/>
      <c r="X1895" s="96"/>
      <c r="Y1895" s="96"/>
      <c r="Z1895" s="96"/>
    </row>
    <row r="1896" spans="1:26" ht="14.25" customHeight="1" thickBot="1" x14ac:dyDescent="0.3">
      <c r="A1896" s="156"/>
      <c r="B1896" s="156"/>
      <c r="C1896" s="156"/>
      <c r="D1896" s="156"/>
      <c r="E1896" s="156"/>
      <c r="F1896" s="156"/>
      <c r="G1896" s="156"/>
      <c r="H1896" s="156"/>
      <c r="I1896" s="156"/>
      <c r="J1896" s="156"/>
      <c r="K1896" s="156"/>
      <c r="L1896" s="156"/>
      <c r="M1896" s="156"/>
      <c r="N1896" s="156"/>
      <c r="O1896" s="156"/>
      <c r="P1896" s="156"/>
      <c r="Q1896" s="156"/>
      <c r="R1896" s="96"/>
      <c r="S1896" s="96"/>
      <c r="T1896" s="96"/>
      <c r="U1896" s="96"/>
      <c r="V1896" s="96"/>
      <c r="W1896" s="96"/>
      <c r="X1896" s="96"/>
      <c r="Y1896" s="96"/>
      <c r="Z1896" s="96"/>
    </row>
    <row r="1897" spans="1:26" ht="14.25" customHeight="1" thickBot="1" x14ac:dyDescent="0.3">
      <c r="A1897" s="155" t="s">
        <v>0</v>
      </c>
      <c r="B1897" s="156" t="s">
        <v>1</v>
      </c>
      <c r="C1897" s="156" t="s">
        <v>2</v>
      </c>
      <c r="D1897" s="156" t="s">
        <v>3</v>
      </c>
      <c r="E1897" s="156" t="s">
        <v>4</v>
      </c>
      <c r="F1897" s="128" t="s">
        <v>576</v>
      </c>
      <c r="G1897" s="128" t="s">
        <v>577</v>
      </c>
      <c r="H1897" s="128" t="s">
        <v>578</v>
      </c>
      <c r="I1897" s="156" t="s">
        <v>8</v>
      </c>
      <c r="J1897" s="155" t="s">
        <v>9</v>
      </c>
      <c r="K1897" s="155" t="s">
        <v>10</v>
      </c>
      <c r="L1897" s="155" t="s">
        <v>11</v>
      </c>
      <c r="M1897" s="156" t="s">
        <v>12</v>
      </c>
      <c r="N1897" s="156" t="s">
        <v>13</v>
      </c>
      <c r="O1897" s="156" t="s">
        <v>14</v>
      </c>
      <c r="P1897" s="157" t="s">
        <v>847</v>
      </c>
      <c r="Q1897" s="156"/>
      <c r="R1897" s="96"/>
      <c r="S1897" s="96"/>
      <c r="T1897" s="96"/>
      <c r="U1897" s="96"/>
      <c r="V1897" s="96"/>
      <c r="W1897" s="96"/>
      <c r="X1897" s="96"/>
      <c r="Y1897" s="96"/>
      <c r="Z1897" s="96"/>
    </row>
    <row r="1898" spans="1:26" ht="14.25" customHeight="1" thickBot="1" x14ac:dyDescent="0.3">
      <c r="A1898" s="158">
        <v>182</v>
      </c>
      <c r="B1898" s="156" t="s">
        <v>15</v>
      </c>
      <c r="C1898" s="159">
        <v>-498.80399999999997</v>
      </c>
      <c r="D1898" s="159">
        <v>9.4E-2</v>
      </c>
      <c r="E1898" s="159">
        <v>6.0999999999999999E-2</v>
      </c>
      <c r="F1898" s="156"/>
      <c r="G1898" s="156"/>
      <c r="H1898" s="156"/>
      <c r="I1898" s="156" t="s">
        <v>16</v>
      </c>
      <c r="J1898" s="155" t="s">
        <v>591</v>
      </c>
      <c r="K1898" s="155" t="s">
        <v>17</v>
      </c>
      <c r="L1898" s="155" t="s">
        <v>860</v>
      </c>
      <c r="M1898" s="156" t="s">
        <v>17</v>
      </c>
      <c r="N1898" s="156" t="s">
        <v>221</v>
      </c>
      <c r="O1898" s="156" t="s">
        <v>849</v>
      </c>
      <c r="P1898" s="156" t="s">
        <v>850</v>
      </c>
      <c r="Q1898" s="159">
        <v>9.6</v>
      </c>
      <c r="R1898" s="96"/>
      <c r="S1898" s="96"/>
      <c r="T1898" s="96"/>
      <c r="U1898" s="96"/>
      <c r="V1898" s="96"/>
      <c r="W1898" s="96"/>
      <c r="X1898" s="96"/>
      <c r="Y1898" s="96"/>
      <c r="Z1898" s="96"/>
    </row>
    <row r="1899" spans="1:26" ht="14.25" customHeight="1" thickBot="1" x14ac:dyDescent="0.3">
      <c r="A1899" s="155"/>
      <c r="B1899" s="156" t="s">
        <v>16</v>
      </c>
      <c r="C1899" s="159">
        <v>-548.57100000000003</v>
      </c>
      <c r="D1899" s="159">
        <v>7.0000000000000001E-3</v>
      </c>
      <c r="E1899" s="159">
        <v>-1.7999999999999999E-2</v>
      </c>
      <c r="F1899" s="156"/>
      <c r="G1899" s="156"/>
      <c r="H1899" s="156"/>
      <c r="I1899" s="156"/>
      <c r="J1899" s="156"/>
      <c r="K1899" s="156"/>
      <c r="L1899" s="156"/>
      <c r="M1899" s="156"/>
      <c r="N1899" s="155" t="s">
        <v>652</v>
      </c>
      <c r="O1899" s="155" t="s">
        <v>653</v>
      </c>
      <c r="P1899" s="156" t="s">
        <v>851</v>
      </c>
      <c r="Q1899" s="159">
        <v>5.0999999999999996</v>
      </c>
      <c r="R1899" s="96"/>
      <c r="S1899" s="96"/>
      <c r="T1899" s="96"/>
      <c r="U1899" s="96"/>
      <c r="V1899" s="96"/>
      <c r="W1899" s="96"/>
      <c r="X1899" s="96"/>
      <c r="Y1899" s="96"/>
      <c r="Z1899" s="96"/>
    </row>
    <row r="1900" spans="1:26" ht="14.25" customHeight="1" thickBot="1" x14ac:dyDescent="0.3">
      <c r="A1900" s="155"/>
      <c r="B1900" s="156" t="s">
        <v>21</v>
      </c>
      <c r="C1900" s="159">
        <v>-498.89800000000002</v>
      </c>
      <c r="D1900" s="159">
        <v>9.5000000000000001E-2</v>
      </c>
      <c r="E1900" s="159">
        <v>6.2E-2</v>
      </c>
      <c r="F1900" s="156"/>
      <c r="G1900" s="156"/>
      <c r="H1900" s="156"/>
      <c r="I1900" s="156"/>
      <c r="J1900" s="156"/>
      <c r="K1900" s="156"/>
      <c r="L1900" s="156"/>
      <c r="M1900" s="156"/>
      <c r="N1900" s="157" t="s">
        <v>224</v>
      </c>
      <c r="O1900" s="156"/>
      <c r="P1900" s="156" t="s">
        <v>852</v>
      </c>
      <c r="Q1900" s="159">
        <v>6.7</v>
      </c>
      <c r="R1900" s="96"/>
      <c r="S1900" s="96"/>
      <c r="T1900" s="96"/>
      <c r="U1900" s="96"/>
      <c r="V1900" s="96"/>
      <c r="W1900" s="96"/>
      <c r="X1900" s="96"/>
      <c r="Y1900" s="96"/>
      <c r="Z1900" s="96"/>
    </row>
    <row r="1901" spans="1:26" ht="14.25" customHeight="1" thickBot="1" x14ac:dyDescent="0.3">
      <c r="A1901" s="155"/>
      <c r="B1901" s="156" t="s">
        <v>22</v>
      </c>
      <c r="C1901" s="159">
        <v>-1047.375</v>
      </c>
      <c r="D1901" s="159">
        <v>0.10100000000000001</v>
      </c>
      <c r="E1901" s="159">
        <v>4.2999999999999997E-2</v>
      </c>
      <c r="F1901" s="121">
        <v>0</v>
      </c>
      <c r="G1901" s="121">
        <v>0</v>
      </c>
      <c r="H1901" s="121">
        <v>0</v>
      </c>
      <c r="I1901" s="156"/>
      <c r="J1901" s="156"/>
      <c r="K1901" s="156"/>
      <c r="L1901" s="156"/>
      <c r="M1901" s="156"/>
      <c r="N1901" s="156"/>
      <c r="O1901" s="156"/>
      <c r="P1901" s="156" t="s">
        <v>853</v>
      </c>
      <c r="Q1901" s="159">
        <v>0.59219999999999995</v>
      </c>
      <c r="R1901" s="96"/>
      <c r="S1901" s="96"/>
      <c r="T1901" s="96"/>
      <c r="U1901" s="96"/>
      <c r="V1901" s="96"/>
      <c r="W1901" s="96"/>
      <c r="X1901" s="96"/>
      <c r="Y1901" s="96"/>
      <c r="Z1901" s="96"/>
    </row>
    <row r="1902" spans="1:26" ht="14.25" customHeight="1" thickBot="1" x14ac:dyDescent="0.3">
      <c r="A1902" s="155"/>
      <c r="B1902" s="156" t="s">
        <v>23</v>
      </c>
      <c r="C1902" s="159">
        <v>-1047.3869999999999</v>
      </c>
      <c r="D1902" s="159">
        <v>0.10199999999999999</v>
      </c>
      <c r="E1902" s="159">
        <v>6.2E-2</v>
      </c>
      <c r="F1902" s="121">
        <v>-7</v>
      </c>
      <c r="G1902" s="121">
        <v>-6.2</v>
      </c>
      <c r="H1902" s="121">
        <v>5.0999999999999996</v>
      </c>
      <c r="I1902" s="156"/>
      <c r="J1902" s="156"/>
      <c r="K1902" s="156"/>
      <c r="L1902" s="156"/>
      <c r="M1902" s="156"/>
      <c r="N1902" s="157" t="s">
        <v>323</v>
      </c>
      <c r="O1902" s="156"/>
      <c r="P1902" s="156" t="s">
        <v>854</v>
      </c>
      <c r="Q1902" s="159">
        <v>24.1</v>
      </c>
      <c r="R1902" s="96"/>
      <c r="S1902" s="96"/>
      <c r="T1902" s="96"/>
      <c r="U1902" s="96"/>
      <c r="V1902" s="96"/>
      <c r="W1902" s="96"/>
      <c r="X1902" s="96"/>
      <c r="Y1902" s="96"/>
      <c r="Z1902" s="96"/>
    </row>
    <row r="1903" spans="1:26" ht="14.25" customHeight="1" thickBot="1" x14ac:dyDescent="0.3">
      <c r="A1903" s="155"/>
      <c r="B1903" s="156" t="s">
        <v>25</v>
      </c>
      <c r="C1903" s="159">
        <v>-1047.374</v>
      </c>
      <c r="D1903" s="159">
        <v>0.10199999999999999</v>
      </c>
      <c r="E1903" s="159">
        <v>6.5000000000000002E-2</v>
      </c>
      <c r="F1903" s="121">
        <v>1.1000000000000001</v>
      </c>
      <c r="G1903" s="121">
        <v>2</v>
      </c>
      <c r="H1903" s="121">
        <v>14.7</v>
      </c>
      <c r="I1903" s="156"/>
      <c r="J1903" s="156"/>
      <c r="K1903" s="156"/>
      <c r="L1903" s="156"/>
      <c r="M1903" s="156"/>
      <c r="N1903" s="157" t="s">
        <v>324</v>
      </c>
      <c r="O1903" s="156"/>
      <c r="P1903" s="156" t="s">
        <v>855</v>
      </c>
      <c r="Q1903" s="159">
        <v>23.2</v>
      </c>
      <c r="R1903" s="96"/>
      <c r="S1903" s="96"/>
      <c r="T1903" s="96"/>
      <c r="U1903" s="96"/>
      <c r="V1903" s="96"/>
      <c r="W1903" s="96"/>
      <c r="X1903" s="96"/>
      <c r="Y1903" s="96"/>
      <c r="Z1903" s="96"/>
    </row>
    <row r="1904" spans="1:26" ht="14.25" customHeight="1" thickBot="1" x14ac:dyDescent="0.3">
      <c r="A1904" s="155"/>
      <c r="B1904" s="156" t="s">
        <v>27</v>
      </c>
      <c r="C1904" s="159">
        <v>-1047.414</v>
      </c>
      <c r="D1904" s="159">
        <v>0.105</v>
      </c>
      <c r="E1904" s="159">
        <v>6.8000000000000005E-2</v>
      </c>
      <c r="F1904" s="121">
        <v>-24.2</v>
      </c>
      <c r="G1904" s="121">
        <v>-21.8</v>
      </c>
      <c r="H1904" s="121">
        <v>-8.5</v>
      </c>
      <c r="I1904" s="156"/>
      <c r="J1904" s="156"/>
      <c r="K1904" s="156"/>
      <c r="L1904" s="156"/>
      <c r="M1904" s="156"/>
      <c r="N1904" s="157" t="s">
        <v>226</v>
      </c>
      <c r="O1904" s="156"/>
      <c r="P1904" s="150" t="s">
        <v>856</v>
      </c>
      <c r="Q1904" s="151">
        <v>9.1</v>
      </c>
      <c r="R1904" s="96"/>
      <c r="S1904" s="96"/>
      <c r="T1904" s="96"/>
      <c r="U1904" s="96"/>
      <c r="V1904" s="96"/>
      <c r="W1904" s="96"/>
      <c r="X1904" s="96"/>
      <c r="Y1904" s="96"/>
      <c r="Z1904" s="96"/>
    </row>
    <row r="1905" spans="1:26" ht="14.25" customHeight="1" thickBot="1" x14ac:dyDescent="0.3">
      <c r="A1905" s="155"/>
      <c r="B1905" s="156" t="s">
        <v>29</v>
      </c>
      <c r="C1905" s="159">
        <v>-1047.3710000000001</v>
      </c>
      <c r="D1905" s="159">
        <v>0.10100000000000001</v>
      </c>
      <c r="E1905" s="159">
        <v>6.4000000000000001E-2</v>
      </c>
      <c r="F1905" s="121">
        <v>2.5</v>
      </c>
      <c r="G1905" s="121">
        <v>2.8</v>
      </c>
      <c r="H1905" s="121">
        <v>15.6</v>
      </c>
      <c r="I1905" s="156"/>
      <c r="J1905" s="156"/>
      <c r="K1905" s="156"/>
      <c r="L1905" s="156"/>
      <c r="M1905" s="156"/>
      <c r="N1905" s="157" t="s">
        <v>325</v>
      </c>
      <c r="O1905" s="156"/>
      <c r="P1905" s="156"/>
      <c r="Q1905" s="156"/>
      <c r="R1905" s="96"/>
      <c r="S1905" s="96"/>
      <c r="T1905" s="96"/>
      <c r="U1905" s="96"/>
      <c r="V1905" s="96"/>
      <c r="W1905" s="96"/>
      <c r="X1905" s="96"/>
      <c r="Y1905" s="96"/>
      <c r="Z1905" s="96"/>
    </row>
    <row r="1906" spans="1:26" ht="14.25" customHeight="1" thickBot="1" x14ac:dyDescent="0.3">
      <c r="A1906" s="155"/>
      <c r="B1906" s="156" t="s">
        <v>31</v>
      </c>
      <c r="C1906" s="159">
        <v>-1047.4760000000001</v>
      </c>
      <c r="D1906" s="159">
        <v>0.10299999999999999</v>
      </c>
      <c r="E1906" s="159">
        <v>6.2E-2</v>
      </c>
      <c r="F1906" s="121">
        <v>-62.9</v>
      </c>
      <c r="G1906" s="121">
        <v>-61.9</v>
      </c>
      <c r="H1906" s="121">
        <v>-51</v>
      </c>
      <c r="I1906" s="156"/>
      <c r="J1906" s="156"/>
      <c r="K1906" s="156"/>
      <c r="L1906" s="156"/>
      <c r="M1906" s="156"/>
      <c r="N1906" s="157" t="s">
        <v>326</v>
      </c>
      <c r="O1906" s="156"/>
      <c r="P1906" s="156"/>
      <c r="Q1906" s="156"/>
      <c r="R1906" s="96"/>
      <c r="S1906" s="96"/>
      <c r="T1906" s="96"/>
      <c r="U1906" s="96"/>
      <c r="V1906" s="96"/>
      <c r="W1906" s="96"/>
      <c r="X1906" s="96"/>
      <c r="Y1906" s="96"/>
      <c r="Z1906" s="96"/>
    </row>
    <row r="1907" spans="1:26" ht="14.25" customHeight="1" thickBot="1" x14ac:dyDescent="0.3">
      <c r="A1907" s="155"/>
      <c r="B1907" s="156" t="s">
        <v>33</v>
      </c>
      <c r="C1907" s="159">
        <v>-1047.4690000000001</v>
      </c>
      <c r="D1907" s="159">
        <v>0.10199999999999999</v>
      </c>
      <c r="E1907" s="159">
        <v>4.4999999999999998E-2</v>
      </c>
      <c r="F1907" s="121">
        <v>-58.6</v>
      </c>
      <c r="G1907" s="121">
        <v>-58</v>
      </c>
      <c r="H1907" s="121">
        <v>-57.7</v>
      </c>
      <c r="I1907" s="156"/>
      <c r="J1907" s="156"/>
      <c r="K1907" s="156"/>
      <c r="L1907" s="156"/>
      <c r="M1907" s="156"/>
      <c r="N1907" s="156"/>
      <c r="O1907" s="156"/>
      <c r="P1907" s="156"/>
      <c r="Q1907" s="156"/>
      <c r="R1907" s="96"/>
      <c r="S1907" s="96"/>
      <c r="T1907" s="96"/>
      <c r="U1907" s="96"/>
      <c r="V1907" s="96"/>
      <c r="W1907" s="96"/>
      <c r="X1907" s="96"/>
      <c r="Y1907" s="96"/>
      <c r="Z1907" s="96"/>
    </row>
    <row r="1908" spans="1:26" ht="14.25" customHeight="1" thickBot="1" x14ac:dyDescent="0.3">
      <c r="A1908" s="156"/>
      <c r="B1908" s="156"/>
      <c r="C1908" s="156"/>
      <c r="D1908" s="156"/>
      <c r="E1908" s="156"/>
      <c r="F1908" s="156"/>
      <c r="G1908" s="156"/>
      <c r="H1908" s="156"/>
      <c r="I1908" s="156"/>
      <c r="J1908" s="156"/>
      <c r="K1908" s="156"/>
      <c r="L1908" s="156"/>
      <c r="M1908" s="156"/>
      <c r="N1908" s="156"/>
      <c r="O1908" s="156"/>
      <c r="P1908" s="156"/>
      <c r="Q1908" s="156"/>
      <c r="R1908" s="96"/>
      <c r="S1908" s="96"/>
      <c r="T1908" s="96"/>
      <c r="U1908" s="96"/>
      <c r="V1908" s="96"/>
      <c r="W1908" s="96"/>
      <c r="X1908" s="96"/>
      <c r="Y1908" s="96"/>
      <c r="Z1908" s="96"/>
    </row>
    <row r="1909" spans="1:26" ht="14.25" customHeight="1" thickBot="1" x14ac:dyDescent="0.3">
      <c r="A1909" s="155" t="s">
        <v>0</v>
      </c>
      <c r="B1909" s="156" t="s">
        <v>1</v>
      </c>
      <c r="C1909" s="156" t="s">
        <v>2</v>
      </c>
      <c r="D1909" s="156" t="s">
        <v>3</v>
      </c>
      <c r="E1909" s="156" t="s">
        <v>4</v>
      </c>
      <c r="F1909" s="128" t="s">
        <v>576</v>
      </c>
      <c r="G1909" s="128" t="s">
        <v>577</v>
      </c>
      <c r="H1909" s="128" t="s">
        <v>578</v>
      </c>
      <c r="I1909" s="156" t="s">
        <v>8</v>
      </c>
      <c r="J1909" s="155" t="s">
        <v>9</v>
      </c>
      <c r="K1909" s="155" t="s">
        <v>10</v>
      </c>
      <c r="L1909" s="155" t="s">
        <v>11</v>
      </c>
      <c r="M1909" s="156" t="s">
        <v>12</v>
      </c>
      <c r="N1909" s="156" t="s">
        <v>13</v>
      </c>
      <c r="O1909" s="156" t="s">
        <v>14</v>
      </c>
      <c r="P1909" s="157" t="s">
        <v>847</v>
      </c>
      <c r="Q1909" s="156"/>
      <c r="R1909" s="96"/>
      <c r="S1909" s="96"/>
      <c r="T1909" s="96"/>
      <c r="U1909" s="96"/>
      <c r="V1909" s="96"/>
      <c r="W1909" s="96"/>
      <c r="X1909" s="96"/>
      <c r="Y1909" s="96"/>
      <c r="Z1909" s="96"/>
    </row>
    <row r="1910" spans="1:26" ht="14.25" customHeight="1" thickBot="1" x14ac:dyDescent="0.3">
      <c r="A1910" s="158">
        <v>182</v>
      </c>
      <c r="B1910" s="156" t="s">
        <v>15</v>
      </c>
      <c r="C1910" s="159">
        <v>-498.30700000000002</v>
      </c>
      <c r="D1910" s="159">
        <v>9.4E-2</v>
      </c>
      <c r="E1910" s="159">
        <v>6.0999999999999999E-2</v>
      </c>
      <c r="F1910" s="156"/>
      <c r="G1910" s="156"/>
      <c r="H1910" s="156"/>
      <c r="I1910" s="156" t="s">
        <v>16</v>
      </c>
      <c r="J1910" s="155" t="s">
        <v>619</v>
      </c>
      <c r="K1910" s="155" t="s">
        <v>17</v>
      </c>
      <c r="L1910" s="155" t="s">
        <v>860</v>
      </c>
      <c r="M1910" s="156" t="s">
        <v>17</v>
      </c>
      <c r="N1910" s="156" t="s">
        <v>857</v>
      </c>
      <c r="O1910" s="156" t="s">
        <v>434</v>
      </c>
      <c r="P1910" s="156" t="s">
        <v>850</v>
      </c>
      <c r="Q1910" s="159">
        <v>15.4</v>
      </c>
      <c r="R1910" s="96"/>
      <c r="S1910" s="96"/>
      <c r="T1910" s="96"/>
      <c r="U1910" s="96"/>
      <c r="V1910" s="96"/>
      <c r="W1910" s="96"/>
      <c r="X1910" s="96"/>
      <c r="Y1910" s="96"/>
      <c r="Z1910" s="96"/>
    </row>
    <row r="1911" spans="1:26" ht="14.25" customHeight="1" thickBot="1" x14ac:dyDescent="0.3">
      <c r="A1911" s="155"/>
      <c r="B1911" s="156" t="s">
        <v>16</v>
      </c>
      <c r="C1911" s="159">
        <v>-548.08500000000004</v>
      </c>
      <c r="D1911" s="159">
        <v>7.0000000000000001E-3</v>
      </c>
      <c r="E1911" s="159">
        <v>-1.7999999999999999E-2</v>
      </c>
      <c r="F1911" s="156"/>
      <c r="G1911" s="156"/>
      <c r="H1911" s="156"/>
      <c r="I1911" s="156"/>
      <c r="J1911" s="156"/>
      <c r="K1911" s="156"/>
      <c r="L1911" s="156"/>
      <c r="M1911" s="156"/>
      <c r="N1911" s="155" t="s">
        <v>659</v>
      </c>
      <c r="O1911" s="155" t="s">
        <v>653</v>
      </c>
      <c r="P1911" s="156" t="s">
        <v>851</v>
      </c>
      <c r="Q1911" s="159">
        <v>5.7</v>
      </c>
      <c r="R1911" s="96"/>
      <c r="S1911" s="96"/>
      <c r="T1911" s="96"/>
      <c r="U1911" s="96"/>
      <c r="V1911" s="96"/>
      <c r="W1911" s="96"/>
      <c r="X1911" s="96"/>
      <c r="Y1911" s="96"/>
      <c r="Z1911" s="96"/>
    </row>
    <row r="1912" spans="1:26" ht="14.25" customHeight="1" thickBot="1" x14ac:dyDescent="0.3">
      <c r="A1912" s="155"/>
      <c r="B1912" s="156" t="s">
        <v>21</v>
      </c>
      <c r="C1912" s="159">
        <v>-498.40499999999997</v>
      </c>
      <c r="D1912" s="159">
        <v>9.5000000000000001E-2</v>
      </c>
      <c r="E1912" s="159">
        <v>6.2E-2</v>
      </c>
      <c r="F1912" s="156"/>
      <c r="G1912" s="156"/>
      <c r="H1912" s="156"/>
      <c r="I1912" s="156"/>
      <c r="J1912" s="156"/>
      <c r="K1912" s="156"/>
      <c r="L1912" s="156"/>
      <c r="M1912" s="156"/>
      <c r="N1912" s="156" t="s">
        <v>834</v>
      </c>
      <c r="O1912" s="156"/>
      <c r="P1912" s="156" t="s">
        <v>852</v>
      </c>
      <c r="Q1912" s="159">
        <v>7.3</v>
      </c>
      <c r="R1912" s="96"/>
      <c r="S1912" s="96"/>
      <c r="T1912" s="96"/>
      <c r="U1912" s="96"/>
      <c r="V1912" s="96"/>
      <c r="W1912" s="96"/>
      <c r="X1912" s="96"/>
      <c r="Y1912" s="96"/>
      <c r="Z1912" s="96"/>
    </row>
    <row r="1913" spans="1:26" ht="14.25" customHeight="1" thickBot="1" x14ac:dyDescent="0.3">
      <c r="A1913" s="155"/>
      <c r="B1913" s="156" t="s">
        <v>22</v>
      </c>
      <c r="C1913" s="159">
        <v>-1046.3920000000001</v>
      </c>
      <c r="D1913" s="159">
        <v>0.10100000000000001</v>
      </c>
      <c r="E1913" s="159">
        <v>4.2999999999999997E-2</v>
      </c>
      <c r="F1913" s="121">
        <v>0</v>
      </c>
      <c r="G1913" s="121">
        <v>0</v>
      </c>
      <c r="H1913" s="121">
        <v>0</v>
      </c>
      <c r="I1913" s="156"/>
      <c r="J1913" s="156"/>
      <c r="K1913" s="156"/>
      <c r="L1913" s="156"/>
      <c r="M1913" s="156"/>
      <c r="N1913" s="156"/>
      <c r="O1913" s="156"/>
      <c r="P1913" s="156" t="s">
        <v>853</v>
      </c>
      <c r="Q1913" s="159">
        <v>0.59219999999999995</v>
      </c>
      <c r="R1913" s="96"/>
      <c r="S1913" s="96"/>
      <c r="T1913" s="96"/>
      <c r="U1913" s="96"/>
      <c r="V1913" s="96"/>
      <c r="W1913" s="96"/>
      <c r="X1913" s="96"/>
      <c r="Y1913" s="96"/>
      <c r="Z1913" s="96"/>
    </row>
    <row r="1914" spans="1:26" ht="14.25" customHeight="1" thickBot="1" x14ac:dyDescent="0.3">
      <c r="A1914" s="155"/>
      <c r="B1914" s="156" t="s">
        <v>23</v>
      </c>
      <c r="C1914" s="159">
        <v>-1046.402</v>
      </c>
      <c r="D1914" s="159">
        <v>0.10199999999999999</v>
      </c>
      <c r="E1914" s="159">
        <v>6.2E-2</v>
      </c>
      <c r="F1914" s="121">
        <v>-6.5</v>
      </c>
      <c r="G1914" s="121">
        <v>-5.6</v>
      </c>
      <c r="H1914" s="121">
        <v>5.7</v>
      </c>
      <c r="I1914" s="156"/>
      <c r="J1914" s="156"/>
      <c r="K1914" s="156"/>
      <c r="L1914" s="156"/>
      <c r="M1914" s="156"/>
      <c r="N1914" s="156" t="s">
        <v>267</v>
      </c>
      <c r="O1914" s="156"/>
      <c r="P1914" s="156" t="s">
        <v>854</v>
      </c>
      <c r="Q1914" s="159">
        <v>31</v>
      </c>
      <c r="R1914" s="96"/>
      <c r="S1914" s="96"/>
      <c r="T1914" s="96"/>
      <c r="U1914" s="96"/>
      <c r="V1914" s="96"/>
      <c r="W1914" s="96"/>
      <c r="X1914" s="96"/>
      <c r="Y1914" s="96"/>
      <c r="Z1914" s="96"/>
    </row>
    <row r="1915" spans="1:26" ht="14.25" customHeight="1" thickBot="1" x14ac:dyDescent="0.3">
      <c r="A1915" s="155"/>
      <c r="B1915" s="156" t="s">
        <v>25</v>
      </c>
      <c r="C1915" s="159">
        <v>-1046.3800000000001</v>
      </c>
      <c r="D1915" s="159">
        <v>0.10199999999999999</v>
      </c>
      <c r="E1915" s="159">
        <v>6.5000000000000002E-2</v>
      </c>
      <c r="F1915" s="121">
        <v>7.4</v>
      </c>
      <c r="G1915" s="121">
        <v>8.3000000000000007</v>
      </c>
      <c r="H1915" s="121">
        <v>21</v>
      </c>
      <c r="I1915" s="156"/>
      <c r="J1915" s="156"/>
      <c r="K1915" s="156"/>
      <c r="L1915" s="156"/>
      <c r="M1915" s="156"/>
      <c r="N1915" s="156" t="s">
        <v>106</v>
      </c>
      <c r="O1915" s="156"/>
      <c r="P1915" s="156" t="s">
        <v>855</v>
      </c>
      <c r="Q1915" s="159">
        <v>30.4</v>
      </c>
      <c r="R1915" s="96"/>
      <c r="S1915" s="96"/>
      <c r="T1915" s="96"/>
      <c r="U1915" s="96"/>
      <c r="V1915" s="96"/>
      <c r="W1915" s="96"/>
      <c r="X1915" s="96"/>
      <c r="Y1915" s="96"/>
      <c r="Z1915" s="96"/>
    </row>
    <row r="1916" spans="1:26" ht="14.25" customHeight="1" thickBot="1" x14ac:dyDescent="0.3">
      <c r="A1916" s="155"/>
      <c r="B1916" s="156" t="s">
        <v>27</v>
      </c>
      <c r="C1916" s="159">
        <v>-1046.432</v>
      </c>
      <c r="D1916" s="159">
        <v>0.105</v>
      </c>
      <c r="E1916" s="159">
        <v>6.8000000000000005E-2</v>
      </c>
      <c r="F1916" s="121">
        <v>-25.1</v>
      </c>
      <c r="G1916" s="121">
        <v>-22.7</v>
      </c>
      <c r="H1916" s="121">
        <v>-9.4</v>
      </c>
      <c r="I1916" s="156"/>
      <c r="J1916" s="156"/>
      <c r="K1916" s="156"/>
      <c r="L1916" s="156"/>
      <c r="M1916" s="156"/>
      <c r="N1916" s="156" t="s">
        <v>107</v>
      </c>
      <c r="O1916" s="156"/>
      <c r="P1916" s="150" t="s">
        <v>856</v>
      </c>
      <c r="Q1916" s="151">
        <v>14.4</v>
      </c>
      <c r="R1916" s="96"/>
      <c r="S1916" s="96"/>
      <c r="T1916" s="96"/>
      <c r="U1916" s="96"/>
      <c r="V1916" s="96"/>
      <c r="W1916" s="96"/>
      <c r="X1916" s="96"/>
      <c r="Y1916" s="96"/>
      <c r="Z1916" s="96"/>
    </row>
    <row r="1917" spans="1:26" ht="14.25" customHeight="1" thickBot="1" x14ac:dyDescent="0.3">
      <c r="A1917" s="155"/>
      <c r="B1917" s="156" t="s">
        <v>29</v>
      </c>
      <c r="C1917" s="159">
        <v>-1046.3789999999999</v>
      </c>
      <c r="D1917" s="159">
        <v>0.10100000000000001</v>
      </c>
      <c r="E1917" s="159">
        <v>6.4000000000000001E-2</v>
      </c>
      <c r="F1917" s="121">
        <v>8.4</v>
      </c>
      <c r="G1917" s="121">
        <v>8.8000000000000007</v>
      </c>
      <c r="H1917" s="121">
        <v>21.6</v>
      </c>
      <c r="I1917" s="156"/>
      <c r="J1917" s="156"/>
      <c r="K1917" s="156"/>
      <c r="L1917" s="156"/>
      <c r="M1917" s="156"/>
      <c r="N1917" s="156" t="s">
        <v>108</v>
      </c>
      <c r="O1917" s="156"/>
      <c r="P1917" s="156"/>
      <c r="Q1917" s="156"/>
      <c r="R1917" s="96"/>
      <c r="S1917" s="96"/>
      <c r="T1917" s="96"/>
      <c r="U1917" s="96"/>
      <c r="V1917" s="96"/>
      <c r="W1917" s="96"/>
      <c r="X1917" s="96"/>
      <c r="Y1917" s="96"/>
      <c r="Z1917" s="96"/>
    </row>
    <row r="1918" spans="1:26" ht="14.25" customHeight="1" thickBot="1" x14ac:dyDescent="0.3">
      <c r="A1918" s="155"/>
      <c r="B1918" s="156" t="s">
        <v>31</v>
      </c>
      <c r="C1918" s="159">
        <v>-1046.4960000000001</v>
      </c>
      <c r="D1918" s="159">
        <v>0.10299999999999999</v>
      </c>
      <c r="E1918" s="159">
        <v>6.2E-2</v>
      </c>
      <c r="F1918" s="121">
        <v>-65</v>
      </c>
      <c r="G1918" s="121">
        <v>-64</v>
      </c>
      <c r="H1918" s="121">
        <v>-53.1</v>
      </c>
      <c r="I1918" s="156"/>
      <c r="J1918" s="156"/>
      <c r="K1918" s="156"/>
      <c r="L1918" s="156"/>
      <c r="M1918" s="156"/>
      <c r="N1918" s="156" t="s">
        <v>270</v>
      </c>
      <c r="O1918" s="156"/>
      <c r="P1918" s="156"/>
      <c r="Q1918" s="156"/>
      <c r="R1918" s="96"/>
      <c r="S1918" s="96"/>
      <c r="T1918" s="96"/>
      <c r="U1918" s="96"/>
      <c r="V1918" s="96"/>
      <c r="W1918" s="96"/>
      <c r="X1918" s="96"/>
      <c r="Y1918" s="96"/>
      <c r="Z1918" s="96"/>
    </row>
    <row r="1919" spans="1:26" ht="14.25" customHeight="1" thickBot="1" x14ac:dyDescent="0.3">
      <c r="A1919" s="155"/>
      <c r="B1919" s="156" t="s">
        <v>33</v>
      </c>
      <c r="C1919" s="159">
        <v>-1046.49</v>
      </c>
      <c r="D1919" s="159">
        <v>0.10199999999999999</v>
      </c>
      <c r="E1919" s="159">
        <v>4.4999999999999998E-2</v>
      </c>
      <c r="F1919" s="121">
        <v>-61.4</v>
      </c>
      <c r="G1919" s="121">
        <v>-60.8</v>
      </c>
      <c r="H1919" s="121">
        <v>-60.4</v>
      </c>
      <c r="I1919" s="156"/>
      <c r="J1919" s="156"/>
      <c r="K1919" s="156"/>
      <c r="L1919" s="156"/>
      <c r="M1919" s="156"/>
      <c r="N1919" s="156"/>
      <c r="O1919" s="156"/>
      <c r="P1919" s="156"/>
      <c r="Q1919" s="156"/>
      <c r="R1919" s="96"/>
      <c r="S1919" s="96"/>
      <c r="T1919" s="96"/>
      <c r="U1919" s="96"/>
      <c r="V1919" s="96"/>
      <c r="W1919" s="96"/>
      <c r="X1919" s="96"/>
      <c r="Y1919" s="96"/>
      <c r="Z1919" s="96"/>
    </row>
    <row r="1920" spans="1:26" ht="14.25" customHeight="1" thickBot="1" x14ac:dyDescent="0.3">
      <c r="A1920" s="156"/>
      <c r="B1920" s="156"/>
      <c r="C1920" s="156"/>
      <c r="D1920" s="156"/>
      <c r="E1920" s="156"/>
      <c r="F1920" s="156"/>
      <c r="G1920" s="156"/>
      <c r="H1920" s="156"/>
      <c r="I1920" s="156"/>
      <c r="J1920" s="156"/>
      <c r="K1920" s="156"/>
      <c r="L1920" s="156"/>
      <c r="M1920" s="156"/>
      <c r="N1920" s="156"/>
      <c r="O1920" s="156"/>
      <c r="P1920" s="156"/>
      <c r="Q1920" s="156"/>
      <c r="R1920" s="96"/>
      <c r="S1920" s="96"/>
      <c r="T1920" s="96"/>
      <c r="U1920" s="96"/>
      <c r="V1920" s="96"/>
      <c r="W1920" s="96"/>
      <c r="X1920" s="96"/>
      <c r="Y1920" s="96"/>
      <c r="Z1920" s="96"/>
    </row>
    <row r="1921" spans="1:26" ht="14.25" customHeight="1" thickBot="1" x14ac:dyDescent="0.3">
      <c r="A1921" s="155" t="s">
        <v>0</v>
      </c>
      <c r="B1921" s="156" t="s">
        <v>1</v>
      </c>
      <c r="C1921" s="156" t="s">
        <v>2</v>
      </c>
      <c r="D1921" s="156" t="s">
        <v>3</v>
      </c>
      <c r="E1921" s="156" t="s">
        <v>4</v>
      </c>
      <c r="F1921" s="128" t="s">
        <v>576</v>
      </c>
      <c r="G1921" s="128" t="s">
        <v>577</v>
      </c>
      <c r="H1921" s="128" t="s">
        <v>578</v>
      </c>
      <c r="I1921" s="156" t="s">
        <v>8</v>
      </c>
      <c r="J1921" s="155" t="s">
        <v>9</v>
      </c>
      <c r="K1921" s="155" t="s">
        <v>10</v>
      </c>
      <c r="L1921" s="155" t="s">
        <v>11</v>
      </c>
      <c r="M1921" s="156" t="s">
        <v>12</v>
      </c>
      <c r="N1921" s="156" t="s">
        <v>13</v>
      </c>
      <c r="O1921" s="156" t="s">
        <v>14</v>
      </c>
      <c r="P1921" s="157" t="s">
        <v>847</v>
      </c>
      <c r="Q1921" s="156"/>
      <c r="R1921" s="96"/>
      <c r="S1921" s="96"/>
      <c r="T1921" s="96"/>
      <c r="U1921" s="96"/>
      <c r="V1921" s="96"/>
      <c r="W1921" s="96"/>
      <c r="X1921" s="96"/>
      <c r="Y1921" s="96"/>
      <c r="Z1921" s="96"/>
    </row>
    <row r="1922" spans="1:26" ht="14.25" customHeight="1" thickBot="1" x14ac:dyDescent="0.3">
      <c r="A1922" s="158">
        <v>183</v>
      </c>
      <c r="B1922" s="156" t="s">
        <v>15</v>
      </c>
      <c r="C1922" s="159">
        <v>-498.80900000000003</v>
      </c>
      <c r="D1922" s="159">
        <v>9.4E-2</v>
      </c>
      <c r="E1922" s="159">
        <v>6.0999999999999999E-2</v>
      </c>
      <c r="F1922" s="156"/>
      <c r="G1922" s="156"/>
      <c r="H1922" s="156"/>
      <c r="I1922" s="156" t="s">
        <v>16</v>
      </c>
      <c r="J1922" s="155" t="s">
        <v>591</v>
      </c>
      <c r="K1922" s="155" t="s">
        <v>50</v>
      </c>
      <c r="L1922" s="155" t="s">
        <v>860</v>
      </c>
      <c r="M1922" s="156" t="s">
        <v>17</v>
      </c>
      <c r="N1922" s="156" t="s">
        <v>221</v>
      </c>
      <c r="O1922" s="156" t="s">
        <v>849</v>
      </c>
      <c r="P1922" s="156" t="s">
        <v>850</v>
      </c>
      <c r="Q1922" s="159">
        <v>9.6999999999999993</v>
      </c>
      <c r="R1922" s="96"/>
      <c r="S1922" s="96"/>
      <c r="T1922" s="96"/>
      <c r="U1922" s="96"/>
      <c r="V1922" s="96"/>
      <c r="W1922" s="96"/>
      <c r="X1922" s="96"/>
      <c r="Y1922" s="96"/>
      <c r="Z1922" s="96"/>
    </row>
    <row r="1923" spans="1:26" ht="14.25" customHeight="1" thickBot="1" x14ac:dyDescent="0.3">
      <c r="A1923" s="155"/>
      <c r="B1923" s="156" t="s">
        <v>16</v>
      </c>
      <c r="C1923" s="159">
        <v>-548.57399999999996</v>
      </c>
      <c r="D1923" s="159">
        <v>7.0000000000000001E-3</v>
      </c>
      <c r="E1923" s="159">
        <v>-1.7999999999999999E-2</v>
      </c>
      <c r="F1923" s="156"/>
      <c r="G1923" s="156"/>
      <c r="H1923" s="156"/>
      <c r="I1923" s="156"/>
      <c r="J1923" s="156"/>
      <c r="K1923" s="156"/>
      <c r="L1923" s="156"/>
      <c r="M1923" s="156"/>
      <c r="N1923" s="155" t="s">
        <v>670</v>
      </c>
      <c r="O1923" s="155" t="s">
        <v>653</v>
      </c>
      <c r="P1923" s="156" t="s">
        <v>851</v>
      </c>
      <c r="Q1923" s="159">
        <v>5.9</v>
      </c>
      <c r="R1923" s="96"/>
      <c r="S1923" s="96"/>
      <c r="T1923" s="96"/>
      <c r="U1923" s="96"/>
      <c r="V1923" s="96"/>
      <c r="W1923" s="96"/>
      <c r="X1923" s="96"/>
      <c r="Y1923" s="96"/>
      <c r="Z1923" s="96"/>
    </row>
    <row r="1924" spans="1:26" ht="14.25" customHeight="1" thickBot="1" x14ac:dyDescent="0.3">
      <c r="A1924" s="155"/>
      <c r="B1924" s="156" t="s">
        <v>21</v>
      </c>
      <c r="C1924" s="159">
        <v>-498.90100000000001</v>
      </c>
      <c r="D1924" s="159">
        <v>9.5000000000000001E-2</v>
      </c>
      <c r="E1924" s="159">
        <v>6.2E-2</v>
      </c>
      <c r="F1924" s="156"/>
      <c r="G1924" s="156"/>
      <c r="H1924" s="156"/>
      <c r="I1924" s="156"/>
      <c r="J1924" s="156"/>
      <c r="K1924" s="156"/>
      <c r="L1924" s="156"/>
      <c r="M1924" s="156"/>
      <c r="N1924" s="157" t="s">
        <v>224</v>
      </c>
      <c r="O1924" s="156"/>
      <c r="P1924" s="156" t="s">
        <v>852</v>
      </c>
      <c r="Q1924" s="159">
        <v>7.7</v>
      </c>
      <c r="R1924" s="96"/>
      <c r="S1924" s="96"/>
      <c r="T1924" s="96"/>
      <c r="U1924" s="96"/>
      <c r="V1924" s="96"/>
      <c r="W1924" s="96"/>
      <c r="X1924" s="96"/>
      <c r="Y1924" s="96"/>
      <c r="Z1924" s="96"/>
    </row>
    <row r="1925" spans="1:26" ht="14.25" customHeight="1" thickBot="1" x14ac:dyDescent="0.3">
      <c r="A1925" s="155"/>
      <c r="B1925" s="156" t="s">
        <v>22</v>
      </c>
      <c r="C1925" s="159">
        <v>-1047.383</v>
      </c>
      <c r="D1925" s="159">
        <v>0.10100000000000001</v>
      </c>
      <c r="E1925" s="159">
        <v>4.2999999999999997E-2</v>
      </c>
      <c r="F1925" s="121">
        <v>0</v>
      </c>
      <c r="G1925" s="121">
        <v>0</v>
      </c>
      <c r="H1925" s="121">
        <v>0</v>
      </c>
      <c r="I1925" s="156"/>
      <c r="J1925" s="156"/>
      <c r="K1925" s="156"/>
      <c r="L1925" s="156"/>
      <c r="M1925" s="156"/>
      <c r="N1925" s="156"/>
      <c r="O1925" s="156"/>
      <c r="P1925" s="156" t="s">
        <v>853</v>
      </c>
      <c r="Q1925" s="159">
        <v>0.59219999999999995</v>
      </c>
      <c r="R1925" s="96"/>
      <c r="S1925" s="96"/>
      <c r="T1925" s="96"/>
      <c r="U1925" s="96"/>
      <c r="V1925" s="96"/>
      <c r="W1925" s="96"/>
      <c r="X1925" s="96"/>
      <c r="Y1925" s="96"/>
      <c r="Z1925" s="96"/>
    </row>
    <row r="1926" spans="1:26" ht="14.25" customHeight="1" thickBot="1" x14ac:dyDescent="0.3">
      <c r="A1926" s="155"/>
      <c r="B1926" s="156" t="s">
        <v>23</v>
      </c>
      <c r="C1926" s="159">
        <v>-1047.3920000000001</v>
      </c>
      <c r="D1926" s="159">
        <v>0.10199999999999999</v>
      </c>
      <c r="E1926" s="159">
        <v>6.2E-2</v>
      </c>
      <c r="F1926" s="121">
        <v>-5.9</v>
      </c>
      <c r="G1926" s="121">
        <v>-5.0999999999999996</v>
      </c>
      <c r="H1926" s="121">
        <v>5.9</v>
      </c>
      <c r="I1926" s="156"/>
      <c r="J1926" s="156"/>
      <c r="K1926" s="156"/>
      <c r="L1926" s="156"/>
      <c r="M1926" s="156"/>
      <c r="N1926" s="157" t="s">
        <v>323</v>
      </c>
      <c r="O1926" s="156"/>
      <c r="P1926" s="156" t="s">
        <v>854</v>
      </c>
      <c r="Q1926" s="159">
        <v>22.6</v>
      </c>
      <c r="R1926" s="96"/>
      <c r="S1926" s="96"/>
      <c r="T1926" s="96"/>
      <c r="U1926" s="96"/>
      <c r="V1926" s="96"/>
      <c r="W1926" s="96"/>
      <c r="X1926" s="96"/>
      <c r="Y1926" s="96"/>
      <c r="Z1926" s="96"/>
    </row>
    <row r="1927" spans="1:26" ht="14.25" customHeight="1" thickBot="1" x14ac:dyDescent="0.3">
      <c r="A1927" s="155"/>
      <c r="B1927" s="156" t="s">
        <v>25</v>
      </c>
      <c r="C1927" s="159">
        <v>-1047.3789999999999</v>
      </c>
      <c r="D1927" s="159">
        <v>0.10199999999999999</v>
      </c>
      <c r="E1927" s="159">
        <v>6.5000000000000002E-2</v>
      </c>
      <c r="F1927" s="121">
        <v>2.2000000000000002</v>
      </c>
      <c r="G1927" s="121">
        <v>3.1</v>
      </c>
      <c r="H1927" s="121">
        <v>15.7</v>
      </c>
      <c r="I1927" s="156"/>
      <c r="J1927" s="156"/>
      <c r="K1927" s="156"/>
      <c r="L1927" s="156"/>
      <c r="M1927" s="156"/>
      <c r="N1927" s="157" t="s">
        <v>324</v>
      </c>
      <c r="O1927" s="156"/>
      <c r="P1927" s="156" t="s">
        <v>855</v>
      </c>
      <c r="Q1927" s="159">
        <v>22.9</v>
      </c>
      <c r="R1927" s="96"/>
      <c r="S1927" s="96"/>
      <c r="T1927" s="96"/>
      <c r="U1927" s="96"/>
      <c r="V1927" s="96"/>
      <c r="W1927" s="96"/>
      <c r="X1927" s="96"/>
      <c r="Y1927" s="96"/>
      <c r="Z1927" s="96"/>
    </row>
    <row r="1928" spans="1:26" ht="14.25" customHeight="1" thickBot="1" x14ac:dyDescent="0.3">
      <c r="A1928" s="155"/>
      <c r="B1928" s="156" t="s">
        <v>27</v>
      </c>
      <c r="C1928" s="159">
        <v>-1047.4190000000001</v>
      </c>
      <c r="D1928" s="159">
        <v>0.105</v>
      </c>
      <c r="E1928" s="159">
        <v>6.8000000000000005E-2</v>
      </c>
      <c r="F1928" s="121">
        <v>-22.8</v>
      </c>
      <c r="G1928" s="121">
        <v>-20.399999999999999</v>
      </c>
      <c r="H1928" s="121">
        <v>-7.3</v>
      </c>
      <c r="I1928" s="156"/>
      <c r="J1928" s="156"/>
      <c r="K1928" s="156"/>
      <c r="L1928" s="156"/>
      <c r="M1928" s="156"/>
      <c r="N1928" s="157" t="s">
        <v>226</v>
      </c>
      <c r="O1928" s="156"/>
      <c r="P1928" s="150" t="s">
        <v>856</v>
      </c>
      <c r="Q1928" s="151">
        <v>8.3000000000000007</v>
      </c>
      <c r="R1928" s="96"/>
      <c r="S1928" s="96"/>
      <c r="T1928" s="96"/>
      <c r="U1928" s="96"/>
      <c r="V1928" s="96"/>
      <c r="W1928" s="96"/>
      <c r="X1928" s="96"/>
      <c r="Y1928" s="96"/>
      <c r="Z1928" s="96"/>
    </row>
    <row r="1929" spans="1:26" ht="14.25" customHeight="1" thickBot="1" x14ac:dyDescent="0.3">
      <c r="A1929" s="155"/>
      <c r="B1929" s="156" t="s">
        <v>29</v>
      </c>
      <c r="C1929" s="159">
        <v>-1047.3789999999999</v>
      </c>
      <c r="D1929" s="159">
        <v>0.10100000000000001</v>
      </c>
      <c r="E1929" s="159">
        <v>6.4000000000000001E-2</v>
      </c>
      <c r="F1929" s="121">
        <v>2.2999999999999998</v>
      </c>
      <c r="G1929" s="121">
        <v>2.7</v>
      </c>
      <c r="H1929" s="121">
        <v>15.4</v>
      </c>
      <c r="I1929" s="156"/>
      <c r="J1929" s="156"/>
      <c r="K1929" s="156"/>
      <c r="L1929" s="156"/>
      <c r="M1929" s="156"/>
      <c r="N1929" s="157" t="s">
        <v>325</v>
      </c>
      <c r="O1929" s="156"/>
      <c r="P1929" s="156"/>
      <c r="Q1929" s="156"/>
      <c r="R1929" s="96"/>
      <c r="S1929" s="96"/>
      <c r="T1929" s="96"/>
      <c r="U1929" s="96"/>
      <c r="V1929" s="96"/>
      <c r="W1929" s="96"/>
      <c r="X1929" s="96"/>
      <c r="Y1929" s="96"/>
      <c r="Z1929" s="96"/>
    </row>
    <row r="1930" spans="1:26" ht="14.25" customHeight="1" thickBot="1" x14ac:dyDescent="0.3">
      <c r="A1930" s="155"/>
      <c r="B1930" s="156" t="s">
        <v>31</v>
      </c>
      <c r="C1930" s="159">
        <v>-1047.481</v>
      </c>
      <c r="D1930" s="159">
        <v>0.10199999999999999</v>
      </c>
      <c r="E1930" s="159">
        <v>6.2E-2</v>
      </c>
      <c r="F1930" s="121">
        <v>-61.4</v>
      </c>
      <c r="G1930" s="121">
        <v>-60.4</v>
      </c>
      <c r="H1930" s="121">
        <v>-49.6</v>
      </c>
      <c r="I1930" s="156"/>
      <c r="J1930" s="156"/>
      <c r="K1930" s="156"/>
      <c r="L1930" s="156"/>
      <c r="M1930" s="156"/>
      <c r="N1930" s="157" t="s">
        <v>326</v>
      </c>
      <c r="O1930" s="156"/>
      <c r="P1930" s="156"/>
      <c r="Q1930" s="156"/>
      <c r="R1930" s="96"/>
      <c r="S1930" s="96"/>
      <c r="T1930" s="96"/>
      <c r="U1930" s="96"/>
      <c r="V1930" s="96"/>
      <c r="W1930" s="96"/>
      <c r="X1930" s="96"/>
      <c r="Y1930" s="96"/>
      <c r="Z1930" s="96"/>
    </row>
    <row r="1931" spans="1:26" ht="14.25" customHeight="1" thickBot="1" x14ac:dyDescent="0.3">
      <c r="A1931" s="155"/>
      <c r="B1931" s="156" t="s">
        <v>33</v>
      </c>
      <c r="C1931" s="159">
        <v>-1047.4749999999999</v>
      </c>
      <c r="D1931" s="159">
        <v>0.10199999999999999</v>
      </c>
      <c r="E1931" s="159">
        <v>4.3999999999999997E-2</v>
      </c>
      <c r="F1931" s="121">
        <v>-58.1</v>
      </c>
      <c r="G1931" s="121">
        <v>-57.5</v>
      </c>
      <c r="H1931" s="121">
        <v>-57.3</v>
      </c>
      <c r="I1931" s="156"/>
      <c r="J1931" s="156"/>
      <c r="K1931" s="156"/>
      <c r="L1931" s="156"/>
      <c r="M1931" s="156"/>
      <c r="N1931" s="156"/>
      <c r="O1931" s="156"/>
      <c r="P1931" s="156"/>
      <c r="Q1931" s="156"/>
      <c r="R1931" s="96"/>
      <c r="S1931" s="96"/>
      <c r="T1931" s="96"/>
      <c r="U1931" s="96"/>
      <c r="V1931" s="96"/>
      <c r="W1931" s="96"/>
      <c r="X1931" s="96"/>
      <c r="Y1931" s="96"/>
      <c r="Z1931" s="96"/>
    </row>
    <row r="1932" spans="1:26" ht="14.25" customHeight="1" thickBot="1" x14ac:dyDescent="0.3">
      <c r="A1932" s="156"/>
      <c r="B1932" s="156"/>
      <c r="C1932" s="156"/>
      <c r="D1932" s="156"/>
      <c r="E1932" s="156"/>
      <c r="F1932" s="156"/>
      <c r="G1932" s="156"/>
      <c r="H1932" s="156"/>
      <c r="I1932" s="156"/>
      <c r="J1932" s="156"/>
      <c r="K1932" s="156"/>
      <c r="L1932" s="156"/>
      <c r="M1932" s="156"/>
      <c r="N1932" s="156"/>
      <c r="O1932" s="156"/>
      <c r="P1932" s="156"/>
      <c r="Q1932" s="156"/>
      <c r="R1932" s="96"/>
      <c r="S1932" s="96"/>
      <c r="T1932" s="96"/>
      <c r="U1932" s="96"/>
      <c r="V1932" s="96"/>
      <c r="W1932" s="96"/>
      <c r="X1932" s="96"/>
      <c r="Y1932" s="96"/>
      <c r="Z1932" s="96"/>
    </row>
    <row r="1933" spans="1:26" ht="14.25" customHeight="1" thickBot="1" x14ac:dyDescent="0.3">
      <c r="A1933" s="155" t="s">
        <v>0</v>
      </c>
      <c r="B1933" s="156" t="s">
        <v>1</v>
      </c>
      <c r="C1933" s="156" t="s">
        <v>2</v>
      </c>
      <c r="D1933" s="156" t="s">
        <v>3</v>
      </c>
      <c r="E1933" s="156" t="s">
        <v>4</v>
      </c>
      <c r="F1933" s="128" t="s">
        <v>576</v>
      </c>
      <c r="G1933" s="128" t="s">
        <v>577</v>
      </c>
      <c r="H1933" s="128" t="s">
        <v>578</v>
      </c>
      <c r="I1933" s="156" t="s">
        <v>8</v>
      </c>
      <c r="J1933" s="155" t="s">
        <v>9</v>
      </c>
      <c r="K1933" s="155" t="s">
        <v>10</v>
      </c>
      <c r="L1933" s="155" t="s">
        <v>11</v>
      </c>
      <c r="M1933" s="156" t="s">
        <v>12</v>
      </c>
      <c r="N1933" s="156" t="s">
        <v>13</v>
      </c>
      <c r="O1933" s="156" t="s">
        <v>14</v>
      </c>
      <c r="P1933" s="157" t="s">
        <v>847</v>
      </c>
      <c r="Q1933" s="156"/>
      <c r="R1933" s="96"/>
      <c r="S1933" s="96"/>
      <c r="T1933" s="96"/>
      <c r="U1933" s="96"/>
      <c r="V1933" s="96"/>
      <c r="W1933" s="96"/>
      <c r="X1933" s="96"/>
      <c r="Y1933" s="96"/>
      <c r="Z1933" s="96"/>
    </row>
    <row r="1934" spans="1:26" ht="14.25" customHeight="1" thickBot="1" x14ac:dyDescent="0.3">
      <c r="A1934" s="158">
        <v>183</v>
      </c>
      <c r="B1934" s="156" t="s">
        <v>15</v>
      </c>
      <c r="C1934" s="159">
        <v>-498.31200000000001</v>
      </c>
      <c r="D1934" s="159">
        <v>9.4E-2</v>
      </c>
      <c r="E1934" s="159">
        <v>6.0999999999999999E-2</v>
      </c>
      <c r="F1934" s="156"/>
      <c r="G1934" s="156"/>
      <c r="H1934" s="156"/>
      <c r="I1934" s="156" t="s">
        <v>16</v>
      </c>
      <c r="J1934" s="155" t="s">
        <v>619</v>
      </c>
      <c r="K1934" s="155" t="s">
        <v>50</v>
      </c>
      <c r="L1934" s="155" t="s">
        <v>860</v>
      </c>
      <c r="M1934" s="156" t="s">
        <v>17</v>
      </c>
      <c r="N1934" s="156" t="s">
        <v>857</v>
      </c>
      <c r="O1934" s="156" t="s">
        <v>434</v>
      </c>
      <c r="P1934" s="156" t="s">
        <v>850</v>
      </c>
      <c r="Q1934" s="159">
        <v>15.4</v>
      </c>
      <c r="R1934" s="96"/>
      <c r="S1934" s="96"/>
      <c r="T1934" s="96"/>
      <c r="U1934" s="96"/>
      <c r="V1934" s="96"/>
      <c r="W1934" s="96"/>
      <c r="X1934" s="96"/>
      <c r="Y1934" s="96"/>
      <c r="Z1934" s="96"/>
    </row>
    <row r="1935" spans="1:26" ht="14.25" customHeight="1" thickBot="1" x14ac:dyDescent="0.3">
      <c r="A1935" s="155"/>
      <c r="B1935" s="156" t="s">
        <v>16</v>
      </c>
      <c r="C1935" s="159">
        <v>-548.08799999999997</v>
      </c>
      <c r="D1935" s="159">
        <v>7.0000000000000001E-3</v>
      </c>
      <c r="E1935" s="159">
        <v>-1.7999999999999999E-2</v>
      </c>
      <c r="F1935" s="156"/>
      <c r="G1935" s="156"/>
      <c r="H1935" s="156"/>
      <c r="I1935" s="156"/>
      <c r="J1935" s="156"/>
      <c r="K1935" s="156"/>
      <c r="L1935" s="156"/>
      <c r="M1935" s="156"/>
      <c r="N1935" s="155" t="s">
        <v>676</v>
      </c>
      <c r="O1935" s="155" t="s">
        <v>653</v>
      </c>
      <c r="P1935" s="156" t="s">
        <v>851</v>
      </c>
      <c r="Q1935" s="159">
        <v>6.8</v>
      </c>
      <c r="R1935" s="96"/>
      <c r="S1935" s="96"/>
      <c r="T1935" s="96"/>
      <c r="U1935" s="96"/>
      <c r="V1935" s="96"/>
      <c r="W1935" s="96"/>
      <c r="X1935" s="96"/>
      <c r="Y1935" s="96"/>
      <c r="Z1935" s="96"/>
    </row>
    <row r="1936" spans="1:26" ht="14.25" customHeight="1" thickBot="1" x14ac:dyDescent="0.3">
      <c r="A1936" s="155"/>
      <c r="B1936" s="156" t="s">
        <v>21</v>
      </c>
      <c r="C1936" s="159">
        <v>-498.40800000000002</v>
      </c>
      <c r="D1936" s="159">
        <v>9.5000000000000001E-2</v>
      </c>
      <c r="E1936" s="159">
        <v>6.2E-2</v>
      </c>
      <c r="F1936" s="156"/>
      <c r="G1936" s="156"/>
      <c r="H1936" s="156"/>
      <c r="I1936" s="156"/>
      <c r="J1936" s="156"/>
      <c r="K1936" s="156"/>
      <c r="L1936" s="156"/>
      <c r="M1936" s="156"/>
      <c r="N1936" s="156" t="s">
        <v>834</v>
      </c>
      <c r="O1936" s="156"/>
      <c r="P1936" s="156" t="s">
        <v>852</v>
      </c>
      <c r="Q1936" s="159">
        <v>8.4</v>
      </c>
      <c r="R1936" s="96"/>
      <c r="S1936" s="96"/>
      <c r="T1936" s="96"/>
      <c r="U1936" s="96"/>
      <c r="V1936" s="96"/>
      <c r="W1936" s="96"/>
      <c r="X1936" s="96"/>
      <c r="Y1936" s="96"/>
      <c r="Z1936" s="96"/>
    </row>
    <row r="1937" spans="1:26" ht="14.25" customHeight="1" thickBot="1" x14ac:dyDescent="0.3">
      <c r="A1937" s="155"/>
      <c r="B1937" s="156" t="s">
        <v>22</v>
      </c>
      <c r="C1937" s="159">
        <v>-1046.4000000000001</v>
      </c>
      <c r="D1937" s="159">
        <v>0.10100000000000001</v>
      </c>
      <c r="E1937" s="159">
        <v>4.2999999999999997E-2</v>
      </c>
      <c r="F1937" s="121">
        <v>0</v>
      </c>
      <c r="G1937" s="121">
        <v>0</v>
      </c>
      <c r="H1937" s="121">
        <v>0</v>
      </c>
      <c r="I1937" s="156"/>
      <c r="J1937" s="156"/>
      <c r="K1937" s="156"/>
      <c r="L1937" s="156"/>
      <c r="M1937" s="156"/>
      <c r="N1937" s="156"/>
      <c r="O1937" s="156"/>
      <c r="P1937" s="156" t="s">
        <v>853</v>
      </c>
      <c r="Q1937" s="159">
        <v>0.59219999999999995</v>
      </c>
      <c r="R1937" s="96"/>
      <c r="S1937" s="96"/>
      <c r="T1937" s="96"/>
      <c r="U1937" s="96"/>
      <c r="V1937" s="96"/>
      <c r="W1937" s="96"/>
      <c r="X1937" s="96"/>
      <c r="Y1937" s="96"/>
      <c r="Z1937" s="96"/>
    </row>
    <row r="1938" spans="1:26" ht="14.25" customHeight="1" thickBot="1" x14ac:dyDescent="0.3">
      <c r="A1938" s="155"/>
      <c r="B1938" s="156" t="s">
        <v>23</v>
      </c>
      <c r="C1938" s="159">
        <v>-1046.4079999999999</v>
      </c>
      <c r="D1938" s="159">
        <v>0.10199999999999999</v>
      </c>
      <c r="E1938" s="159">
        <v>6.2E-2</v>
      </c>
      <c r="F1938" s="121">
        <v>-5.0999999999999996</v>
      </c>
      <c r="G1938" s="121">
        <v>-4.2</v>
      </c>
      <c r="H1938" s="121">
        <v>6.8</v>
      </c>
      <c r="I1938" s="156"/>
      <c r="J1938" s="156"/>
      <c r="K1938" s="156"/>
      <c r="L1938" s="156"/>
      <c r="M1938" s="156"/>
      <c r="N1938" s="156" t="s">
        <v>267</v>
      </c>
      <c r="O1938" s="156"/>
      <c r="P1938" s="156" t="s">
        <v>854</v>
      </c>
      <c r="Q1938" s="159">
        <v>29.8</v>
      </c>
      <c r="R1938" s="96"/>
      <c r="S1938" s="96"/>
      <c r="T1938" s="96"/>
      <c r="U1938" s="96"/>
      <c r="V1938" s="96"/>
      <c r="W1938" s="96"/>
      <c r="X1938" s="96"/>
      <c r="Y1938" s="96"/>
      <c r="Z1938" s="96"/>
    </row>
    <row r="1939" spans="1:26" ht="14.25" customHeight="1" thickBot="1" x14ac:dyDescent="0.3">
      <c r="A1939" s="155"/>
      <c r="B1939" s="156" t="s">
        <v>25</v>
      </c>
      <c r="C1939" s="159">
        <v>-1046.386</v>
      </c>
      <c r="D1939" s="159">
        <v>0.10199999999999999</v>
      </c>
      <c r="E1939" s="159">
        <v>6.5000000000000002E-2</v>
      </c>
      <c r="F1939" s="121">
        <v>8.6999999999999993</v>
      </c>
      <c r="G1939" s="121">
        <v>9.6</v>
      </c>
      <c r="H1939" s="121">
        <v>22.2</v>
      </c>
      <c r="I1939" s="156"/>
      <c r="J1939" s="156"/>
      <c r="K1939" s="156"/>
      <c r="L1939" s="156"/>
      <c r="M1939" s="156"/>
      <c r="N1939" s="156" t="s">
        <v>106</v>
      </c>
      <c r="O1939" s="156"/>
      <c r="P1939" s="156" t="s">
        <v>855</v>
      </c>
      <c r="Q1939" s="159">
        <v>30.1</v>
      </c>
      <c r="R1939" s="96"/>
      <c r="S1939" s="96"/>
      <c r="T1939" s="96"/>
      <c r="U1939" s="96"/>
      <c r="V1939" s="96"/>
      <c r="W1939" s="96"/>
      <c r="X1939" s="96"/>
      <c r="Y1939" s="96"/>
      <c r="Z1939" s="96"/>
    </row>
    <row r="1940" spans="1:26" ht="14.25" customHeight="1" thickBot="1" x14ac:dyDescent="0.3">
      <c r="A1940" s="155"/>
      <c r="B1940" s="156" t="s">
        <v>27</v>
      </c>
      <c r="C1940" s="159">
        <v>-1046.4369999999999</v>
      </c>
      <c r="D1940" s="159">
        <v>0.105</v>
      </c>
      <c r="E1940" s="159">
        <v>6.8000000000000005E-2</v>
      </c>
      <c r="F1940" s="121">
        <v>-23.4</v>
      </c>
      <c r="G1940" s="121">
        <v>-21</v>
      </c>
      <c r="H1940" s="121">
        <v>-7.9</v>
      </c>
      <c r="I1940" s="156"/>
      <c r="J1940" s="156"/>
      <c r="K1940" s="156"/>
      <c r="L1940" s="156"/>
      <c r="M1940" s="156"/>
      <c r="N1940" s="156" t="s">
        <v>107</v>
      </c>
      <c r="O1940" s="156"/>
      <c r="P1940" s="150" t="s">
        <v>856</v>
      </c>
      <c r="Q1940" s="151">
        <v>14.1</v>
      </c>
      <c r="R1940" s="96"/>
      <c r="S1940" s="96"/>
      <c r="T1940" s="96"/>
      <c r="U1940" s="96"/>
      <c r="V1940" s="96"/>
      <c r="W1940" s="96"/>
      <c r="X1940" s="96"/>
      <c r="Y1940" s="96"/>
      <c r="Z1940" s="96"/>
    </row>
    <row r="1941" spans="1:26" ht="14.25" customHeight="1" thickBot="1" x14ac:dyDescent="0.3">
      <c r="A1941" s="155"/>
      <c r="B1941" s="156" t="s">
        <v>29</v>
      </c>
      <c r="C1941" s="159">
        <v>-1046.386</v>
      </c>
      <c r="D1941" s="159">
        <v>0.10100000000000001</v>
      </c>
      <c r="E1941" s="159">
        <v>6.4000000000000001E-2</v>
      </c>
      <c r="F1941" s="121">
        <v>8.9</v>
      </c>
      <c r="G1941" s="121">
        <v>9.3000000000000007</v>
      </c>
      <c r="H1941" s="121">
        <v>21.9</v>
      </c>
      <c r="I1941" s="156"/>
      <c r="J1941" s="156"/>
      <c r="K1941" s="156"/>
      <c r="L1941" s="156"/>
      <c r="M1941" s="156"/>
      <c r="N1941" s="156" t="s">
        <v>108</v>
      </c>
      <c r="O1941" s="156"/>
      <c r="P1941" s="156"/>
      <c r="Q1941" s="156"/>
      <c r="R1941" s="96"/>
      <c r="S1941" s="96"/>
      <c r="T1941" s="96"/>
      <c r="U1941" s="96"/>
      <c r="V1941" s="96"/>
      <c r="W1941" s="96"/>
      <c r="X1941" s="96"/>
      <c r="Y1941" s="96"/>
      <c r="Z1941" s="96"/>
    </row>
    <row r="1942" spans="1:26" ht="14.25" customHeight="1" thickBot="1" x14ac:dyDescent="0.3">
      <c r="A1942" s="155"/>
      <c r="B1942" s="156" t="s">
        <v>31</v>
      </c>
      <c r="C1942" s="159">
        <v>-1046.501</v>
      </c>
      <c r="D1942" s="159">
        <v>0.10199999999999999</v>
      </c>
      <c r="E1942" s="159">
        <v>6.2E-2</v>
      </c>
      <c r="F1942" s="121">
        <v>-63.1</v>
      </c>
      <c r="G1942" s="121">
        <v>-62.1</v>
      </c>
      <c r="H1942" s="121">
        <v>-51.3</v>
      </c>
      <c r="I1942" s="156"/>
      <c r="J1942" s="156"/>
      <c r="K1942" s="156"/>
      <c r="L1942" s="156"/>
      <c r="M1942" s="156"/>
      <c r="N1942" s="156" t="s">
        <v>270</v>
      </c>
      <c r="O1942" s="156"/>
      <c r="P1942" s="156"/>
      <c r="Q1942" s="156"/>
      <c r="R1942" s="96"/>
      <c r="S1942" s="96"/>
      <c r="T1942" s="96"/>
      <c r="U1942" s="96"/>
      <c r="V1942" s="96"/>
      <c r="W1942" s="96"/>
      <c r="X1942" s="96"/>
      <c r="Y1942" s="96"/>
      <c r="Z1942" s="96"/>
    </row>
    <row r="1943" spans="1:26" ht="14.25" customHeight="1" thickBot="1" x14ac:dyDescent="0.3">
      <c r="A1943" s="155"/>
      <c r="B1943" s="156" t="s">
        <v>33</v>
      </c>
      <c r="C1943" s="159">
        <v>-1046.4960000000001</v>
      </c>
      <c r="D1943" s="159">
        <v>0.10199999999999999</v>
      </c>
      <c r="E1943" s="159">
        <v>4.3999999999999997E-2</v>
      </c>
      <c r="F1943" s="121">
        <v>-60.4</v>
      </c>
      <c r="G1943" s="121">
        <v>-59.9</v>
      </c>
      <c r="H1943" s="121">
        <v>-59.7</v>
      </c>
      <c r="I1943" s="156"/>
      <c r="J1943" s="156"/>
      <c r="K1943" s="156"/>
      <c r="L1943" s="156"/>
      <c r="M1943" s="156"/>
      <c r="N1943" s="156"/>
      <c r="O1943" s="156"/>
      <c r="P1943" s="156"/>
      <c r="Q1943" s="156"/>
      <c r="R1943" s="96"/>
      <c r="S1943" s="96"/>
      <c r="T1943" s="96"/>
      <c r="U1943" s="96"/>
      <c r="V1943" s="96"/>
      <c r="W1943" s="96"/>
      <c r="X1943" s="96"/>
      <c r="Y1943" s="96"/>
      <c r="Z1943" s="96"/>
    </row>
    <row r="1944" spans="1:26" ht="14.25" customHeight="1" thickBot="1" x14ac:dyDescent="0.3">
      <c r="A1944" s="156"/>
      <c r="B1944" s="156"/>
      <c r="C1944" s="156"/>
      <c r="D1944" s="156"/>
      <c r="E1944" s="156"/>
      <c r="F1944" s="156"/>
      <c r="G1944" s="156"/>
      <c r="H1944" s="156"/>
      <c r="I1944" s="156"/>
      <c r="J1944" s="156"/>
      <c r="K1944" s="156"/>
      <c r="L1944" s="156"/>
      <c r="M1944" s="156"/>
      <c r="N1944" s="156"/>
      <c r="O1944" s="156"/>
      <c r="P1944" s="156"/>
      <c r="Q1944" s="156"/>
      <c r="R1944" s="96"/>
      <c r="S1944" s="96"/>
      <c r="T1944" s="96"/>
      <c r="U1944" s="96"/>
      <c r="V1944" s="96"/>
      <c r="W1944" s="96"/>
      <c r="X1944" s="96"/>
      <c r="Y1944" s="96"/>
      <c r="Z1944" s="96"/>
    </row>
    <row r="1945" spans="1:26" ht="14.25" customHeight="1" thickBot="1" x14ac:dyDescent="0.3">
      <c r="A1945" s="155" t="s">
        <v>0</v>
      </c>
      <c r="B1945" s="156" t="s">
        <v>1</v>
      </c>
      <c r="C1945" s="156" t="s">
        <v>2</v>
      </c>
      <c r="D1945" s="156" t="s">
        <v>3</v>
      </c>
      <c r="E1945" s="156" t="s">
        <v>4</v>
      </c>
      <c r="F1945" s="128" t="s">
        <v>576</v>
      </c>
      <c r="G1945" s="128" t="s">
        <v>577</v>
      </c>
      <c r="H1945" s="128" t="s">
        <v>578</v>
      </c>
      <c r="I1945" s="156" t="s">
        <v>8</v>
      </c>
      <c r="J1945" s="155" t="s">
        <v>9</v>
      </c>
      <c r="K1945" s="155" t="s">
        <v>10</v>
      </c>
      <c r="L1945" s="155" t="s">
        <v>11</v>
      </c>
      <c r="M1945" s="156" t="s">
        <v>12</v>
      </c>
      <c r="N1945" s="156" t="s">
        <v>13</v>
      </c>
      <c r="O1945" s="156" t="s">
        <v>14</v>
      </c>
      <c r="P1945" s="157" t="s">
        <v>847</v>
      </c>
      <c r="Q1945" s="156"/>
      <c r="R1945" s="96"/>
      <c r="S1945" s="96"/>
      <c r="T1945" s="96"/>
      <c r="U1945" s="96"/>
      <c r="V1945" s="96"/>
      <c r="W1945" s="96"/>
      <c r="X1945" s="96"/>
      <c r="Y1945" s="96"/>
      <c r="Z1945" s="96"/>
    </row>
    <row r="1946" spans="1:26" ht="14.25" customHeight="1" thickBot="1" x14ac:dyDescent="0.3">
      <c r="A1946" s="158">
        <v>184</v>
      </c>
      <c r="B1946" s="156" t="s">
        <v>15</v>
      </c>
      <c r="C1946" s="159">
        <v>-498.80500000000001</v>
      </c>
      <c r="D1946" s="159">
        <v>9.4E-2</v>
      </c>
      <c r="E1946" s="159">
        <v>6.0999999999999999E-2</v>
      </c>
      <c r="F1946" s="156"/>
      <c r="G1946" s="156"/>
      <c r="H1946" s="156"/>
      <c r="I1946" s="156" t="s">
        <v>16</v>
      </c>
      <c r="J1946" s="155" t="s">
        <v>591</v>
      </c>
      <c r="K1946" s="155" t="s">
        <v>17</v>
      </c>
      <c r="L1946" s="155" t="s">
        <v>861</v>
      </c>
      <c r="M1946" s="156" t="s">
        <v>17</v>
      </c>
      <c r="N1946" s="156" t="s">
        <v>221</v>
      </c>
      <c r="O1946" s="156" t="s">
        <v>849</v>
      </c>
      <c r="P1946" s="156" t="s">
        <v>850</v>
      </c>
      <c r="Q1946" s="159">
        <v>9.3000000000000007</v>
      </c>
      <c r="R1946" s="96"/>
      <c r="S1946" s="96"/>
      <c r="T1946" s="96"/>
      <c r="U1946" s="96"/>
      <c r="V1946" s="96"/>
      <c r="W1946" s="96"/>
      <c r="X1946" s="96"/>
      <c r="Y1946" s="96"/>
      <c r="Z1946" s="96"/>
    </row>
    <row r="1947" spans="1:26" ht="14.25" customHeight="1" thickBot="1" x14ac:dyDescent="0.3">
      <c r="A1947" s="155"/>
      <c r="B1947" s="156" t="s">
        <v>16</v>
      </c>
      <c r="C1947" s="159">
        <v>-548.57100000000003</v>
      </c>
      <c r="D1947" s="159">
        <v>7.0000000000000001E-3</v>
      </c>
      <c r="E1947" s="159">
        <v>-1.7999999999999999E-2</v>
      </c>
      <c r="F1947" s="156"/>
      <c r="G1947" s="156"/>
      <c r="H1947" s="156"/>
      <c r="I1947" s="156"/>
      <c r="J1947" s="156"/>
      <c r="K1947" s="156"/>
      <c r="L1947" s="156"/>
      <c r="M1947" s="156"/>
      <c r="N1947" s="155" t="s">
        <v>652</v>
      </c>
      <c r="O1947" s="155" t="s">
        <v>653</v>
      </c>
      <c r="P1947" s="156" t="s">
        <v>851</v>
      </c>
      <c r="Q1947" s="159">
        <v>4.7</v>
      </c>
      <c r="R1947" s="96"/>
      <c r="S1947" s="96"/>
      <c r="T1947" s="96"/>
      <c r="U1947" s="96"/>
      <c r="V1947" s="96"/>
      <c r="W1947" s="96"/>
      <c r="X1947" s="96"/>
      <c r="Y1947" s="96"/>
      <c r="Z1947" s="96"/>
    </row>
    <row r="1948" spans="1:26" ht="14.25" customHeight="1" thickBot="1" x14ac:dyDescent="0.3">
      <c r="A1948" s="155"/>
      <c r="B1948" s="156" t="s">
        <v>21</v>
      </c>
      <c r="C1948" s="159">
        <v>-498.89699999999999</v>
      </c>
      <c r="D1948" s="159">
        <v>9.5000000000000001E-2</v>
      </c>
      <c r="E1948" s="159">
        <v>6.2E-2</v>
      </c>
      <c r="F1948" s="156"/>
      <c r="G1948" s="156"/>
      <c r="H1948" s="156"/>
      <c r="I1948" s="156"/>
      <c r="J1948" s="156"/>
      <c r="K1948" s="156"/>
      <c r="L1948" s="156"/>
      <c r="M1948" s="156"/>
      <c r="N1948" s="157" t="s">
        <v>224</v>
      </c>
      <c r="O1948" s="156"/>
      <c r="P1948" s="156" t="s">
        <v>852</v>
      </c>
      <c r="Q1948" s="159">
        <v>6.4</v>
      </c>
      <c r="R1948" s="96"/>
      <c r="S1948" s="96"/>
      <c r="T1948" s="96"/>
      <c r="U1948" s="96"/>
      <c r="V1948" s="96"/>
      <c r="W1948" s="96"/>
      <c r="X1948" s="96"/>
      <c r="Y1948" s="96"/>
      <c r="Z1948" s="96"/>
    </row>
    <row r="1949" spans="1:26" ht="14.25" customHeight="1" thickBot="1" x14ac:dyDescent="0.3">
      <c r="A1949" s="155"/>
      <c r="B1949" s="156" t="s">
        <v>22</v>
      </c>
      <c r="C1949" s="159">
        <v>-1047.376</v>
      </c>
      <c r="D1949" s="159">
        <v>0.10100000000000001</v>
      </c>
      <c r="E1949" s="159">
        <v>4.2999999999999997E-2</v>
      </c>
      <c r="F1949" s="121">
        <v>0</v>
      </c>
      <c r="G1949" s="121">
        <v>0</v>
      </c>
      <c r="H1949" s="121">
        <v>0</v>
      </c>
      <c r="I1949" s="156"/>
      <c r="J1949" s="156"/>
      <c r="K1949" s="156"/>
      <c r="L1949" s="156"/>
      <c r="M1949" s="156"/>
      <c r="N1949" s="156"/>
      <c r="O1949" s="156"/>
      <c r="P1949" s="156" t="s">
        <v>853</v>
      </c>
      <c r="Q1949" s="159">
        <v>0.59219999999999995</v>
      </c>
      <c r="R1949" s="96"/>
      <c r="S1949" s="96"/>
      <c r="T1949" s="96"/>
      <c r="U1949" s="96"/>
      <c r="V1949" s="96"/>
      <c r="W1949" s="96"/>
      <c r="X1949" s="96"/>
      <c r="Y1949" s="96"/>
      <c r="Z1949" s="96"/>
    </row>
    <row r="1950" spans="1:26" ht="14.25" customHeight="1" thickBot="1" x14ac:dyDescent="0.3">
      <c r="A1950" s="155"/>
      <c r="B1950" s="156" t="s">
        <v>23</v>
      </c>
      <c r="C1950" s="159">
        <v>-1047.3879999999999</v>
      </c>
      <c r="D1950" s="159">
        <v>0.10199999999999999</v>
      </c>
      <c r="E1950" s="159">
        <v>6.2E-2</v>
      </c>
      <c r="F1950" s="121">
        <v>-7.4</v>
      </c>
      <c r="G1950" s="121">
        <v>-6.5</v>
      </c>
      <c r="H1950" s="121">
        <v>4.7</v>
      </c>
      <c r="I1950" s="156"/>
      <c r="J1950" s="156"/>
      <c r="K1950" s="156"/>
      <c r="L1950" s="156"/>
      <c r="M1950" s="156"/>
      <c r="N1950" s="157" t="s">
        <v>323</v>
      </c>
      <c r="O1950" s="156"/>
      <c r="P1950" s="156" t="s">
        <v>854</v>
      </c>
      <c r="Q1950" s="159">
        <v>23.4</v>
      </c>
      <c r="R1950" s="96"/>
      <c r="S1950" s="96"/>
      <c r="T1950" s="96"/>
      <c r="U1950" s="96"/>
      <c r="V1950" s="96"/>
      <c r="W1950" s="96"/>
      <c r="X1950" s="96"/>
      <c r="Y1950" s="96"/>
      <c r="Z1950" s="96"/>
    </row>
    <row r="1951" spans="1:26" ht="14.25" customHeight="1" thickBot="1" x14ac:dyDescent="0.3">
      <c r="A1951" s="155"/>
      <c r="B1951" s="156" t="s">
        <v>25</v>
      </c>
      <c r="C1951" s="159">
        <v>-1047.375</v>
      </c>
      <c r="D1951" s="159">
        <v>0.10199999999999999</v>
      </c>
      <c r="E1951" s="159">
        <v>6.5000000000000002E-2</v>
      </c>
      <c r="F1951" s="121">
        <v>0.6</v>
      </c>
      <c r="G1951" s="121">
        <v>1.4</v>
      </c>
      <c r="H1951" s="121">
        <v>14</v>
      </c>
      <c r="I1951" s="156"/>
      <c r="J1951" s="156"/>
      <c r="K1951" s="156"/>
      <c r="L1951" s="156"/>
      <c r="M1951" s="156"/>
      <c r="N1951" s="157" t="s">
        <v>324</v>
      </c>
      <c r="O1951" s="156"/>
      <c r="P1951" s="156" t="s">
        <v>855</v>
      </c>
      <c r="Q1951" s="159">
        <v>22.9</v>
      </c>
      <c r="R1951" s="96"/>
      <c r="S1951" s="96"/>
      <c r="T1951" s="96"/>
      <c r="U1951" s="96"/>
      <c r="V1951" s="96"/>
      <c r="W1951" s="96"/>
      <c r="X1951" s="96"/>
      <c r="Y1951" s="96"/>
      <c r="Z1951" s="96"/>
    </row>
    <row r="1952" spans="1:26" ht="14.25" customHeight="1" thickBot="1" x14ac:dyDescent="0.3">
      <c r="A1952" s="155"/>
      <c r="B1952" s="156" t="s">
        <v>27</v>
      </c>
      <c r="C1952" s="159">
        <v>-1047.415</v>
      </c>
      <c r="D1952" s="159">
        <v>0.105</v>
      </c>
      <c r="E1952" s="159">
        <v>6.8000000000000005E-2</v>
      </c>
      <c r="F1952" s="121">
        <v>-24.6</v>
      </c>
      <c r="G1952" s="121">
        <v>-22.1</v>
      </c>
      <c r="H1952" s="121">
        <v>-8.8000000000000007</v>
      </c>
      <c r="I1952" s="156"/>
      <c r="J1952" s="156"/>
      <c r="K1952" s="156"/>
      <c r="L1952" s="156"/>
      <c r="M1952" s="156"/>
      <c r="N1952" s="157" t="s">
        <v>226</v>
      </c>
      <c r="O1952" s="156"/>
      <c r="P1952" s="150" t="s">
        <v>856</v>
      </c>
      <c r="Q1952" s="151">
        <v>8.4</v>
      </c>
      <c r="R1952" s="96"/>
      <c r="S1952" s="96"/>
      <c r="T1952" s="96"/>
      <c r="U1952" s="96"/>
      <c r="V1952" s="96"/>
      <c r="W1952" s="96"/>
      <c r="X1952" s="96"/>
      <c r="Y1952" s="96"/>
      <c r="Z1952" s="96"/>
    </row>
    <row r="1953" spans="1:26" ht="14.25" customHeight="1" thickBot="1" x14ac:dyDescent="0.3">
      <c r="A1953" s="155"/>
      <c r="B1953" s="156" t="s">
        <v>29</v>
      </c>
      <c r="C1953" s="159">
        <v>-1047.374</v>
      </c>
      <c r="D1953" s="159">
        <v>0.10199999999999999</v>
      </c>
      <c r="E1953" s="159">
        <v>6.4000000000000001E-2</v>
      </c>
      <c r="F1953" s="121">
        <v>1.2</v>
      </c>
      <c r="G1953" s="121">
        <v>1.7</v>
      </c>
      <c r="H1953" s="121">
        <v>14.6</v>
      </c>
      <c r="I1953" s="156"/>
      <c r="J1953" s="156"/>
      <c r="K1953" s="156"/>
      <c r="L1953" s="156"/>
      <c r="M1953" s="156"/>
      <c r="N1953" s="157" t="s">
        <v>325</v>
      </c>
      <c r="O1953" s="156"/>
      <c r="P1953" s="156"/>
      <c r="Q1953" s="156"/>
      <c r="R1953" s="96"/>
      <c r="S1953" s="96"/>
      <c r="T1953" s="96"/>
      <c r="U1953" s="96"/>
      <c r="V1953" s="96"/>
      <c r="W1953" s="96"/>
      <c r="X1953" s="96"/>
      <c r="Y1953" s="96"/>
      <c r="Z1953" s="96"/>
    </row>
    <row r="1954" spans="1:26" ht="14.25" customHeight="1" thickBot="1" x14ac:dyDescent="0.3">
      <c r="A1954" s="155"/>
      <c r="B1954" s="156" t="s">
        <v>31</v>
      </c>
      <c r="C1954" s="159">
        <v>-1047.4749999999999</v>
      </c>
      <c r="D1954" s="159">
        <v>0.10299999999999999</v>
      </c>
      <c r="E1954" s="159">
        <v>6.2E-2</v>
      </c>
      <c r="F1954" s="121">
        <v>-62</v>
      </c>
      <c r="G1954" s="121">
        <v>-60.9</v>
      </c>
      <c r="H1954" s="121">
        <v>-50.4</v>
      </c>
      <c r="I1954" s="156"/>
      <c r="J1954" s="156"/>
      <c r="K1954" s="156"/>
      <c r="L1954" s="156"/>
      <c r="M1954" s="156"/>
      <c r="N1954" s="157" t="s">
        <v>326</v>
      </c>
      <c r="O1954" s="156"/>
      <c r="P1954" s="156"/>
      <c r="Q1954" s="156"/>
      <c r="R1954" s="96"/>
      <c r="S1954" s="96"/>
      <c r="T1954" s="96"/>
      <c r="U1954" s="96"/>
      <c r="V1954" s="96"/>
      <c r="W1954" s="96"/>
      <c r="X1954" s="96"/>
      <c r="Y1954" s="96"/>
      <c r="Z1954" s="96"/>
    </row>
    <row r="1955" spans="1:26" ht="14.25" customHeight="1" thickBot="1" x14ac:dyDescent="0.3">
      <c r="A1955" s="155"/>
      <c r="B1955" s="156" t="s">
        <v>33</v>
      </c>
      <c r="C1955" s="159">
        <v>-1047.4680000000001</v>
      </c>
      <c r="D1955" s="159">
        <v>0.10199999999999999</v>
      </c>
      <c r="E1955" s="159">
        <v>4.4999999999999998E-2</v>
      </c>
      <c r="F1955" s="121">
        <v>-57.8</v>
      </c>
      <c r="G1955" s="121">
        <v>-57.2</v>
      </c>
      <c r="H1955" s="121">
        <v>-56.8</v>
      </c>
      <c r="I1955" s="156"/>
      <c r="J1955" s="156"/>
      <c r="K1955" s="156"/>
      <c r="L1955" s="156"/>
      <c r="M1955" s="156"/>
      <c r="N1955" s="156"/>
      <c r="O1955" s="156"/>
      <c r="P1955" s="156"/>
      <c r="Q1955" s="156"/>
      <c r="R1955" s="96"/>
      <c r="S1955" s="96"/>
      <c r="T1955" s="96"/>
      <c r="U1955" s="96"/>
      <c r="V1955" s="96"/>
      <c r="W1955" s="96"/>
      <c r="X1955" s="96"/>
      <c r="Y1955" s="96"/>
      <c r="Z1955" s="96"/>
    </row>
    <row r="1956" spans="1:26" ht="14.25" customHeight="1" thickBot="1" x14ac:dyDescent="0.3">
      <c r="A1956" s="156"/>
      <c r="B1956" s="156"/>
      <c r="C1956" s="156"/>
      <c r="D1956" s="156"/>
      <c r="E1956" s="156"/>
      <c r="F1956" s="156"/>
      <c r="G1956" s="156"/>
      <c r="H1956" s="156"/>
      <c r="I1956" s="156"/>
      <c r="J1956" s="156"/>
      <c r="K1956" s="156"/>
      <c r="L1956" s="156"/>
      <c r="M1956" s="156"/>
      <c r="N1956" s="156"/>
      <c r="O1956" s="156"/>
      <c r="P1956" s="156"/>
      <c r="Q1956" s="156"/>
      <c r="R1956" s="96"/>
      <c r="S1956" s="96"/>
      <c r="T1956" s="96"/>
      <c r="U1956" s="96"/>
      <c r="V1956" s="96"/>
      <c r="W1956" s="96"/>
      <c r="X1956" s="96"/>
      <c r="Y1956" s="96"/>
      <c r="Z1956" s="96"/>
    </row>
    <row r="1957" spans="1:26" ht="14.25" customHeight="1" thickBot="1" x14ac:dyDescent="0.3">
      <c r="A1957" s="155" t="s">
        <v>0</v>
      </c>
      <c r="B1957" s="156" t="s">
        <v>1</v>
      </c>
      <c r="C1957" s="156" t="s">
        <v>2</v>
      </c>
      <c r="D1957" s="156" t="s">
        <v>3</v>
      </c>
      <c r="E1957" s="156" t="s">
        <v>4</v>
      </c>
      <c r="F1957" s="128" t="s">
        <v>576</v>
      </c>
      <c r="G1957" s="128" t="s">
        <v>577</v>
      </c>
      <c r="H1957" s="128" t="s">
        <v>578</v>
      </c>
      <c r="I1957" s="156" t="s">
        <v>8</v>
      </c>
      <c r="J1957" s="155" t="s">
        <v>9</v>
      </c>
      <c r="K1957" s="155" t="s">
        <v>10</v>
      </c>
      <c r="L1957" s="155" t="s">
        <v>11</v>
      </c>
      <c r="M1957" s="156" t="s">
        <v>12</v>
      </c>
      <c r="N1957" s="156" t="s">
        <v>13</v>
      </c>
      <c r="O1957" s="156" t="s">
        <v>14</v>
      </c>
      <c r="P1957" s="157" t="s">
        <v>847</v>
      </c>
      <c r="Q1957" s="156"/>
      <c r="R1957" s="96"/>
      <c r="S1957" s="96"/>
      <c r="T1957" s="96"/>
      <c r="U1957" s="96"/>
      <c r="V1957" s="96"/>
      <c r="W1957" s="96"/>
      <c r="X1957" s="96"/>
      <c r="Y1957" s="96"/>
      <c r="Z1957" s="96"/>
    </row>
    <row r="1958" spans="1:26" ht="14.25" customHeight="1" thickBot="1" x14ac:dyDescent="0.3">
      <c r="A1958" s="158">
        <v>184</v>
      </c>
      <c r="B1958" s="156" t="s">
        <v>15</v>
      </c>
      <c r="C1958" s="159">
        <v>-498.30700000000002</v>
      </c>
      <c r="D1958" s="159">
        <v>9.4E-2</v>
      </c>
      <c r="E1958" s="159">
        <v>6.0999999999999999E-2</v>
      </c>
      <c r="F1958" s="156"/>
      <c r="G1958" s="156"/>
      <c r="H1958" s="156"/>
      <c r="I1958" s="156" t="s">
        <v>16</v>
      </c>
      <c r="J1958" s="155" t="s">
        <v>619</v>
      </c>
      <c r="K1958" s="155" t="s">
        <v>17</v>
      </c>
      <c r="L1958" s="155" t="s">
        <v>861</v>
      </c>
      <c r="M1958" s="156" t="s">
        <v>17</v>
      </c>
      <c r="N1958" s="156" t="s">
        <v>857</v>
      </c>
      <c r="O1958" s="156" t="s">
        <v>434</v>
      </c>
      <c r="P1958" s="156" t="s">
        <v>850</v>
      </c>
      <c r="Q1958" s="159">
        <v>15.1</v>
      </c>
      <c r="R1958" s="96"/>
      <c r="S1958" s="96"/>
      <c r="T1958" s="96"/>
      <c r="U1958" s="96"/>
      <c r="V1958" s="96"/>
      <c r="W1958" s="96"/>
      <c r="X1958" s="96"/>
      <c r="Y1958" s="96"/>
      <c r="Z1958" s="96"/>
    </row>
    <row r="1959" spans="1:26" ht="14.25" customHeight="1" thickBot="1" x14ac:dyDescent="0.3">
      <c r="A1959" s="155"/>
      <c r="B1959" s="156" t="s">
        <v>16</v>
      </c>
      <c r="C1959" s="159">
        <v>-548.08500000000004</v>
      </c>
      <c r="D1959" s="159">
        <v>7.0000000000000001E-3</v>
      </c>
      <c r="E1959" s="159">
        <v>-1.7999999999999999E-2</v>
      </c>
      <c r="F1959" s="156"/>
      <c r="G1959" s="156"/>
      <c r="H1959" s="156"/>
      <c r="I1959" s="156"/>
      <c r="J1959" s="156"/>
      <c r="K1959" s="156"/>
      <c r="L1959" s="156"/>
      <c r="M1959" s="156"/>
      <c r="N1959" s="155" t="s">
        <v>659</v>
      </c>
      <c r="O1959" s="155" t="s">
        <v>653</v>
      </c>
      <c r="P1959" s="156" t="s">
        <v>851</v>
      </c>
      <c r="Q1959" s="159">
        <v>5.3</v>
      </c>
      <c r="R1959" s="96"/>
      <c r="S1959" s="96"/>
      <c r="T1959" s="96"/>
      <c r="U1959" s="96"/>
      <c r="V1959" s="96"/>
      <c r="W1959" s="96"/>
      <c r="X1959" s="96"/>
      <c r="Y1959" s="96"/>
      <c r="Z1959" s="96"/>
    </row>
    <row r="1960" spans="1:26" ht="14.25" customHeight="1" thickBot="1" x14ac:dyDescent="0.3">
      <c r="A1960" s="155"/>
      <c r="B1960" s="156" t="s">
        <v>21</v>
      </c>
      <c r="C1960" s="159">
        <v>-498.404</v>
      </c>
      <c r="D1960" s="159">
        <v>9.5000000000000001E-2</v>
      </c>
      <c r="E1960" s="159">
        <v>6.2E-2</v>
      </c>
      <c r="F1960" s="156"/>
      <c r="G1960" s="156"/>
      <c r="H1960" s="156"/>
      <c r="I1960" s="156"/>
      <c r="J1960" s="156"/>
      <c r="K1960" s="156"/>
      <c r="L1960" s="156"/>
      <c r="M1960" s="156"/>
      <c r="N1960" s="156" t="s">
        <v>834</v>
      </c>
      <c r="O1960" s="156"/>
      <c r="P1960" s="156" t="s">
        <v>852</v>
      </c>
      <c r="Q1960" s="159">
        <v>45.7</v>
      </c>
      <c r="R1960" s="96"/>
      <c r="S1960" s="96"/>
      <c r="T1960" s="96"/>
      <c r="U1960" s="96"/>
      <c r="V1960" s="96"/>
      <c r="W1960" s="96"/>
      <c r="X1960" s="96"/>
      <c r="Y1960" s="96"/>
      <c r="Z1960" s="96"/>
    </row>
    <row r="1961" spans="1:26" ht="14.25" customHeight="1" thickBot="1" x14ac:dyDescent="0.3">
      <c r="A1961" s="155"/>
      <c r="B1961" s="156" t="s">
        <v>22</v>
      </c>
      <c r="C1961" s="159">
        <v>-1046.393</v>
      </c>
      <c r="D1961" s="159">
        <v>0.10100000000000001</v>
      </c>
      <c r="E1961" s="159">
        <v>4.2999999999999997E-2</v>
      </c>
      <c r="F1961" s="121">
        <v>0</v>
      </c>
      <c r="G1961" s="121">
        <v>0</v>
      </c>
      <c r="H1961" s="121">
        <v>0</v>
      </c>
      <c r="I1961" s="156"/>
      <c r="J1961" s="156"/>
      <c r="K1961" s="156"/>
      <c r="L1961" s="156"/>
      <c r="M1961" s="156"/>
      <c r="N1961" s="156"/>
      <c r="O1961" s="156"/>
      <c r="P1961" s="156" t="s">
        <v>853</v>
      </c>
      <c r="Q1961" s="159">
        <v>0.59219999999999995</v>
      </c>
      <c r="R1961" s="96"/>
      <c r="S1961" s="96"/>
      <c r="T1961" s="96"/>
      <c r="U1961" s="96"/>
      <c r="V1961" s="96"/>
      <c r="W1961" s="96"/>
      <c r="X1961" s="96"/>
      <c r="Y1961" s="96"/>
      <c r="Z1961" s="96"/>
    </row>
    <row r="1962" spans="1:26" ht="14.25" customHeight="1" thickBot="1" x14ac:dyDescent="0.3">
      <c r="A1962" s="155"/>
      <c r="B1962" s="156" t="s">
        <v>23</v>
      </c>
      <c r="C1962" s="159">
        <v>-1046.403</v>
      </c>
      <c r="D1962" s="159">
        <v>0.10199999999999999</v>
      </c>
      <c r="E1962" s="159">
        <v>6.2E-2</v>
      </c>
      <c r="F1962" s="121">
        <v>-6.7</v>
      </c>
      <c r="G1962" s="121">
        <v>-5.9</v>
      </c>
      <c r="H1962" s="121">
        <v>5.3</v>
      </c>
      <c r="I1962" s="156"/>
      <c r="J1962" s="156"/>
      <c r="K1962" s="156"/>
      <c r="L1962" s="156"/>
      <c r="M1962" s="156"/>
      <c r="N1962" s="156" t="s">
        <v>267</v>
      </c>
      <c r="O1962" s="156"/>
      <c r="P1962" s="156" t="s">
        <v>854</v>
      </c>
      <c r="Q1962" s="159">
        <v>30.5</v>
      </c>
      <c r="R1962" s="96"/>
      <c r="S1962" s="96"/>
      <c r="T1962" s="96"/>
      <c r="U1962" s="96"/>
      <c r="V1962" s="96"/>
      <c r="W1962" s="96"/>
      <c r="X1962" s="96"/>
      <c r="Y1962" s="96"/>
      <c r="Z1962" s="96"/>
    </row>
    <row r="1963" spans="1:26" ht="14.25" customHeight="1" thickBot="1" x14ac:dyDescent="0.3">
      <c r="A1963" s="155"/>
      <c r="B1963" s="156" t="s">
        <v>25</v>
      </c>
      <c r="C1963" s="159">
        <v>-1046.3810000000001</v>
      </c>
      <c r="D1963" s="159">
        <v>0.10199999999999999</v>
      </c>
      <c r="E1963" s="159">
        <v>6.5000000000000002E-2</v>
      </c>
      <c r="F1963" s="121">
        <v>7</v>
      </c>
      <c r="G1963" s="121">
        <v>7.8</v>
      </c>
      <c r="H1963" s="121">
        <v>20.5</v>
      </c>
      <c r="I1963" s="156"/>
      <c r="J1963" s="156"/>
      <c r="K1963" s="156"/>
      <c r="L1963" s="156"/>
      <c r="M1963" s="156"/>
      <c r="N1963" s="156" t="s">
        <v>106</v>
      </c>
      <c r="O1963" s="156"/>
      <c r="P1963" s="156" t="s">
        <v>855</v>
      </c>
      <c r="Q1963" s="159">
        <v>30.2</v>
      </c>
      <c r="R1963" s="96"/>
      <c r="S1963" s="96"/>
      <c r="T1963" s="96"/>
      <c r="U1963" s="96"/>
      <c r="V1963" s="96"/>
      <c r="W1963" s="96"/>
      <c r="X1963" s="96"/>
      <c r="Y1963" s="96"/>
      <c r="Z1963" s="96"/>
    </row>
    <row r="1964" spans="1:26" ht="14.25" customHeight="1" thickBot="1" x14ac:dyDescent="0.3">
      <c r="A1964" s="155"/>
      <c r="B1964" s="156" t="s">
        <v>27</v>
      </c>
      <c r="C1964" s="159">
        <v>-1046.433</v>
      </c>
      <c r="D1964" s="159">
        <v>0.105</v>
      </c>
      <c r="E1964" s="159">
        <v>6.8000000000000005E-2</v>
      </c>
      <c r="F1964" s="121">
        <v>-25.5</v>
      </c>
      <c r="G1964" s="121">
        <v>-23</v>
      </c>
      <c r="H1964" s="121">
        <v>-9.6999999999999993</v>
      </c>
      <c r="I1964" s="156"/>
      <c r="J1964" s="156"/>
      <c r="K1964" s="156"/>
      <c r="L1964" s="156"/>
      <c r="M1964" s="156"/>
      <c r="N1964" s="156" t="s">
        <v>107</v>
      </c>
      <c r="O1964" s="156"/>
      <c r="P1964" s="150" t="s">
        <v>856</v>
      </c>
      <c r="Q1964" s="151">
        <v>-24.7</v>
      </c>
      <c r="R1964" s="96"/>
      <c r="S1964" s="96"/>
      <c r="T1964" s="96"/>
      <c r="U1964" s="96"/>
      <c r="V1964" s="96"/>
      <c r="W1964" s="96"/>
      <c r="X1964" s="96"/>
      <c r="Y1964" s="96"/>
      <c r="Z1964" s="96"/>
    </row>
    <row r="1965" spans="1:26" ht="14.25" customHeight="1" thickBot="1" x14ac:dyDescent="0.3">
      <c r="A1965" s="155"/>
      <c r="B1965" s="156" t="s">
        <v>29</v>
      </c>
      <c r="C1965" s="159">
        <v>-1046.3810000000001</v>
      </c>
      <c r="D1965" s="159">
        <v>0.10199999999999999</v>
      </c>
      <c r="E1965" s="159">
        <v>6.4000000000000001E-2</v>
      </c>
      <c r="F1965" s="121">
        <v>7.4</v>
      </c>
      <c r="G1965" s="121">
        <v>7.9</v>
      </c>
      <c r="H1965" s="121">
        <v>20.7</v>
      </c>
      <c r="I1965" s="156"/>
      <c r="J1965" s="156"/>
      <c r="K1965" s="156"/>
      <c r="L1965" s="156"/>
      <c r="M1965" s="156"/>
      <c r="N1965" s="156" t="s">
        <v>108</v>
      </c>
      <c r="O1965" s="156"/>
      <c r="P1965" s="156"/>
      <c r="Q1965" s="156"/>
      <c r="R1965" s="96"/>
      <c r="S1965" s="96"/>
      <c r="T1965" s="96"/>
      <c r="U1965" s="96"/>
      <c r="V1965" s="96"/>
      <c r="W1965" s="96"/>
      <c r="X1965" s="96"/>
      <c r="Y1965" s="96"/>
      <c r="Z1965" s="96"/>
    </row>
    <row r="1966" spans="1:26" ht="14.25" customHeight="1" thickBot="1" x14ac:dyDescent="0.3">
      <c r="A1966" s="155"/>
      <c r="B1966" s="156" t="s">
        <v>31</v>
      </c>
      <c r="C1966" s="159">
        <v>-1046.433</v>
      </c>
      <c r="D1966" s="159">
        <v>0.10299999999999999</v>
      </c>
      <c r="E1966" s="159">
        <v>6.2E-2</v>
      </c>
      <c r="F1966" s="121">
        <v>-25.5</v>
      </c>
      <c r="G1966" s="121">
        <v>-24.4</v>
      </c>
      <c r="H1966" s="162">
        <v>-53.1</v>
      </c>
      <c r="I1966" s="156"/>
      <c r="J1966" s="156"/>
      <c r="K1966" s="156"/>
      <c r="L1966" s="156"/>
      <c r="M1966" s="156"/>
      <c r="N1966" s="156" t="s">
        <v>270</v>
      </c>
      <c r="O1966" s="156"/>
      <c r="P1966" s="156"/>
      <c r="Q1966" s="156"/>
      <c r="R1966" s="96"/>
      <c r="S1966" s="96"/>
      <c r="T1966" s="96"/>
      <c r="U1966" s="96"/>
      <c r="V1966" s="96"/>
      <c r="W1966" s="96"/>
      <c r="X1966" s="96"/>
      <c r="Y1966" s="96"/>
      <c r="Z1966" s="96"/>
    </row>
    <row r="1967" spans="1:26" ht="14.25" customHeight="1" thickBot="1" x14ac:dyDescent="0.3">
      <c r="A1967" s="155"/>
      <c r="B1967" s="156" t="s">
        <v>33</v>
      </c>
      <c r="C1967" s="159">
        <v>-1046.489</v>
      </c>
      <c r="D1967" s="159">
        <v>0.10199999999999999</v>
      </c>
      <c r="E1967" s="159">
        <v>4.4999999999999998E-2</v>
      </c>
      <c r="F1967" s="121">
        <v>-60.6</v>
      </c>
      <c r="G1967" s="121">
        <v>-60</v>
      </c>
      <c r="H1967" s="121">
        <v>-59.7</v>
      </c>
      <c r="I1967" s="156"/>
      <c r="J1967" s="156"/>
      <c r="K1967" s="156"/>
      <c r="L1967" s="156"/>
      <c r="M1967" s="156"/>
      <c r="N1967" s="156"/>
      <c r="O1967" s="156"/>
      <c r="P1967" s="156"/>
      <c r="Q1967" s="156"/>
      <c r="R1967" s="96"/>
      <c r="S1967" s="96"/>
      <c r="T1967" s="96"/>
      <c r="U1967" s="96"/>
      <c r="V1967" s="96"/>
      <c r="W1967" s="96"/>
      <c r="X1967" s="96"/>
      <c r="Y1967" s="96"/>
      <c r="Z1967" s="96"/>
    </row>
    <row r="1968" spans="1:26" ht="14.25" customHeight="1" thickBot="1" x14ac:dyDescent="0.3">
      <c r="A1968" s="156"/>
      <c r="B1968" s="156"/>
      <c r="C1968" s="156"/>
      <c r="D1968" s="156"/>
      <c r="E1968" s="156"/>
      <c r="F1968" s="156"/>
      <c r="G1968" s="156"/>
      <c r="H1968" s="156"/>
      <c r="I1968" s="156"/>
      <c r="J1968" s="156"/>
      <c r="K1968" s="156"/>
      <c r="L1968" s="156"/>
      <c r="M1968" s="156"/>
      <c r="N1968" s="156"/>
      <c r="O1968" s="156"/>
      <c r="P1968" s="156"/>
      <c r="Q1968" s="156"/>
      <c r="R1968" s="96"/>
      <c r="S1968" s="96"/>
      <c r="T1968" s="96"/>
      <c r="U1968" s="96"/>
      <c r="V1968" s="96"/>
      <c r="W1968" s="96"/>
      <c r="X1968" s="96"/>
      <c r="Y1968" s="96"/>
      <c r="Z1968" s="96"/>
    </row>
    <row r="1969" spans="1:26" ht="14.25" customHeight="1" thickBot="1" x14ac:dyDescent="0.3">
      <c r="A1969" s="155" t="s">
        <v>0</v>
      </c>
      <c r="B1969" s="156" t="s">
        <v>1</v>
      </c>
      <c r="C1969" s="156" t="s">
        <v>2</v>
      </c>
      <c r="D1969" s="156" t="s">
        <v>3</v>
      </c>
      <c r="E1969" s="156" t="s">
        <v>4</v>
      </c>
      <c r="F1969" s="128" t="s">
        <v>576</v>
      </c>
      <c r="G1969" s="128" t="s">
        <v>577</v>
      </c>
      <c r="H1969" s="128" t="s">
        <v>578</v>
      </c>
      <c r="I1969" s="156" t="s">
        <v>8</v>
      </c>
      <c r="J1969" s="155" t="s">
        <v>9</v>
      </c>
      <c r="K1969" s="155" t="s">
        <v>10</v>
      </c>
      <c r="L1969" s="155" t="s">
        <v>11</v>
      </c>
      <c r="M1969" s="156" t="s">
        <v>12</v>
      </c>
      <c r="N1969" s="156" t="s">
        <v>13</v>
      </c>
      <c r="O1969" s="156" t="s">
        <v>14</v>
      </c>
      <c r="P1969" s="157" t="s">
        <v>847</v>
      </c>
      <c r="Q1969" s="156"/>
      <c r="R1969" s="96"/>
      <c r="S1969" s="96"/>
      <c r="T1969" s="96"/>
      <c r="U1969" s="96"/>
      <c r="V1969" s="96"/>
      <c r="W1969" s="96"/>
      <c r="X1969" s="96"/>
      <c r="Y1969" s="96"/>
      <c r="Z1969" s="96"/>
    </row>
    <row r="1970" spans="1:26" ht="14.25" customHeight="1" thickBot="1" x14ac:dyDescent="0.3">
      <c r="A1970" s="158">
        <v>185</v>
      </c>
      <c r="B1970" s="156" t="s">
        <v>15</v>
      </c>
      <c r="C1970" s="159">
        <v>-498.80900000000003</v>
      </c>
      <c r="D1970" s="159">
        <v>9.4E-2</v>
      </c>
      <c r="E1970" s="159">
        <v>6.0999999999999999E-2</v>
      </c>
      <c r="F1970" s="156"/>
      <c r="G1970" s="156"/>
      <c r="H1970" s="156"/>
      <c r="I1970" s="156" t="s">
        <v>16</v>
      </c>
      <c r="J1970" s="155" t="s">
        <v>591</v>
      </c>
      <c r="K1970" s="155" t="s">
        <v>50</v>
      </c>
      <c r="L1970" s="155" t="s">
        <v>861</v>
      </c>
      <c r="M1970" s="156" t="s">
        <v>17</v>
      </c>
      <c r="N1970" s="156" t="s">
        <v>221</v>
      </c>
      <c r="O1970" s="156" t="s">
        <v>849</v>
      </c>
      <c r="P1970" s="156" t="s">
        <v>850</v>
      </c>
      <c r="Q1970" s="159">
        <v>9.4</v>
      </c>
      <c r="R1970" s="96"/>
      <c r="S1970" s="96"/>
      <c r="T1970" s="96"/>
      <c r="U1970" s="96"/>
      <c r="V1970" s="96"/>
      <c r="W1970" s="96"/>
      <c r="X1970" s="96"/>
      <c r="Y1970" s="96"/>
      <c r="Z1970" s="96"/>
    </row>
    <row r="1971" spans="1:26" ht="14.25" customHeight="1" thickBot="1" x14ac:dyDescent="0.3">
      <c r="A1971" s="155"/>
      <c r="B1971" s="156" t="s">
        <v>16</v>
      </c>
      <c r="C1971" s="159">
        <v>-548.57399999999996</v>
      </c>
      <c r="D1971" s="159">
        <v>7.0000000000000001E-3</v>
      </c>
      <c r="E1971" s="159">
        <v>-1.7999999999999999E-2</v>
      </c>
      <c r="F1971" s="156"/>
      <c r="G1971" s="156"/>
      <c r="H1971" s="156"/>
      <c r="I1971" s="156"/>
      <c r="J1971" s="156"/>
      <c r="K1971" s="156"/>
      <c r="L1971" s="156"/>
      <c r="M1971" s="156"/>
      <c r="N1971" s="155" t="s">
        <v>670</v>
      </c>
      <c r="O1971" s="155" t="s">
        <v>653</v>
      </c>
      <c r="P1971" s="156" t="s">
        <v>851</v>
      </c>
      <c r="Q1971" s="159">
        <v>5.4</v>
      </c>
      <c r="R1971" s="96"/>
      <c r="S1971" s="96"/>
      <c r="T1971" s="96"/>
      <c r="U1971" s="96"/>
      <c r="V1971" s="96"/>
      <c r="W1971" s="96"/>
      <c r="X1971" s="96"/>
      <c r="Y1971" s="96"/>
      <c r="Z1971" s="96"/>
    </row>
    <row r="1972" spans="1:26" ht="14.25" customHeight="1" thickBot="1" x14ac:dyDescent="0.3">
      <c r="A1972" s="155"/>
      <c r="B1972" s="156" t="s">
        <v>21</v>
      </c>
      <c r="C1972" s="159">
        <v>-498.9</v>
      </c>
      <c r="D1972" s="159">
        <v>9.5000000000000001E-2</v>
      </c>
      <c r="E1972" s="159">
        <v>6.2E-2</v>
      </c>
      <c r="F1972" s="156"/>
      <c r="G1972" s="156"/>
      <c r="H1972" s="156"/>
      <c r="I1972" s="156"/>
      <c r="J1972" s="156"/>
      <c r="K1972" s="156"/>
      <c r="L1972" s="156"/>
      <c r="M1972" s="156"/>
      <c r="N1972" s="157" t="s">
        <v>224</v>
      </c>
      <c r="O1972" s="156"/>
      <c r="P1972" s="156" t="s">
        <v>852</v>
      </c>
      <c r="Q1972" s="159">
        <v>7.6</v>
      </c>
      <c r="R1972" s="96"/>
      <c r="S1972" s="96"/>
      <c r="T1972" s="96"/>
      <c r="U1972" s="96"/>
      <c r="V1972" s="96"/>
      <c r="W1972" s="96"/>
      <c r="X1972" s="96"/>
      <c r="Y1972" s="96"/>
      <c r="Z1972" s="96"/>
    </row>
    <row r="1973" spans="1:26" ht="14.25" customHeight="1" thickBot="1" x14ac:dyDescent="0.3">
      <c r="A1973" s="155"/>
      <c r="B1973" s="156" t="s">
        <v>22</v>
      </c>
      <c r="C1973" s="159">
        <v>-1047.384</v>
      </c>
      <c r="D1973" s="159">
        <v>0.10100000000000001</v>
      </c>
      <c r="E1973" s="159">
        <v>4.2999999999999997E-2</v>
      </c>
      <c r="F1973" s="121">
        <v>0</v>
      </c>
      <c r="G1973" s="121">
        <v>0</v>
      </c>
      <c r="H1973" s="121">
        <v>0</v>
      </c>
      <c r="I1973" s="156"/>
      <c r="J1973" s="156"/>
      <c r="K1973" s="156"/>
      <c r="L1973" s="156"/>
      <c r="M1973" s="156"/>
      <c r="N1973" s="156"/>
      <c r="O1973" s="156"/>
      <c r="P1973" s="156" t="s">
        <v>853</v>
      </c>
      <c r="Q1973" s="159">
        <v>0.59219999999999995</v>
      </c>
      <c r="R1973" s="96"/>
      <c r="S1973" s="96"/>
      <c r="T1973" s="96"/>
      <c r="U1973" s="96"/>
      <c r="V1973" s="96"/>
      <c r="W1973" s="96"/>
      <c r="X1973" s="96"/>
      <c r="Y1973" s="96"/>
      <c r="Z1973" s="96"/>
    </row>
    <row r="1974" spans="1:26" ht="14.25" customHeight="1" thickBot="1" x14ac:dyDescent="0.3">
      <c r="A1974" s="155"/>
      <c r="B1974" s="156" t="s">
        <v>23</v>
      </c>
      <c r="C1974" s="159">
        <v>-1047.394</v>
      </c>
      <c r="D1974" s="159">
        <v>0.10199999999999999</v>
      </c>
      <c r="E1974" s="159">
        <v>6.2E-2</v>
      </c>
      <c r="F1974" s="121">
        <v>-6.2</v>
      </c>
      <c r="G1974" s="121">
        <v>-5.4</v>
      </c>
      <c r="H1974" s="121">
        <v>5.4</v>
      </c>
      <c r="I1974" s="156"/>
      <c r="J1974" s="156"/>
      <c r="K1974" s="156"/>
      <c r="L1974" s="156"/>
      <c r="M1974" s="156"/>
      <c r="N1974" s="157" t="s">
        <v>323</v>
      </c>
      <c r="O1974" s="156"/>
      <c r="P1974" s="156" t="s">
        <v>854</v>
      </c>
      <c r="Q1974" s="159">
        <v>21.8</v>
      </c>
      <c r="R1974" s="96"/>
      <c r="S1974" s="96"/>
      <c r="T1974" s="96"/>
      <c r="U1974" s="96"/>
      <c r="V1974" s="96"/>
      <c r="W1974" s="96"/>
      <c r="X1974" s="96"/>
      <c r="Y1974" s="96"/>
      <c r="Z1974" s="96"/>
    </row>
    <row r="1975" spans="1:26" ht="14.25" customHeight="1" thickBot="1" x14ac:dyDescent="0.3">
      <c r="A1975" s="155"/>
      <c r="B1975" s="156" t="s">
        <v>25</v>
      </c>
      <c r="C1975" s="159">
        <v>-1047.3810000000001</v>
      </c>
      <c r="D1975" s="159">
        <v>0.10199999999999999</v>
      </c>
      <c r="E1975" s="159">
        <v>6.4000000000000001E-2</v>
      </c>
      <c r="F1975" s="121">
        <v>1.5</v>
      </c>
      <c r="G1975" s="121">
        <v>2.2999999999999998</v>
      </c>
      <c r="H1975" s="121">
        <v>14.8</v>
      </c>
      <c r="I1975" s="156"/>
      <c r="J1975" s="156"/>
      <c r="K1975" s="156"/>
      <c r="L1975" s="156"/>
      <c r="M1975" s="156"/>
      <c r="N1975" s="157" t="s">
        <v>324</v>
      </c>
      <c r="O1975" s="156"/>
      <c r="P1975" s="156" t="s">
        <v>855</v>
      </c>
      <c r="Q1975" s="159">
        <v>22.4</v>
      </c>
      <c r="R1975" s="96"/>
      <c r="S1975" s="96"/>
      <c r="T1975" s="96"/>
      <c r="U1975" s="96"/>
      <c r="V1975" s="96"/>
      <c r="W1975" s="96"/>
      <c r="X1975" s="96"/>
      <c r="Y1975" s="96"/>
      <c r="Z1975" s="96"/>
    </row>
    <row r="1976" spans="1:26" ht="14.25" customHeight="1" thickBot="1" x14ac:dyDescent="0.3">
      <c r="A1976" s="155"/>
      <c r="B1976" s="156" t="s">
        <v>27</v>
      </c>
      <c r="C1976" s="159">
        <v>-1047.42</v>
      </c>
      <c r="D1976" s="159">
        <v>0.105</v>
      </c>
      <c r="E1976" s="159">
        <v>6.8000000000000005E-2</v>
      </c>
      <c r="F1976" s="121">
        <v>-23.1</v>
      </c>
      <c r="G1976" s="121">
        <v>-20.7</v>
      </c>
      <c r="H1976" s="121">
        <v>-7.6</v>
      </c>
      <c r="I1976" s="156"/>
      <c r="J1976" s="156"/>
      <c r="K1976" s="156"/>
      <c r="L1976" s="156"/>
      <c r="M1976" s="156"/>
      <c r="N1976" s="157" t="s">
        <v>226</v>
      </c>
      <c r="O1976" s="156"/>
      <c r="P1976" s="150" t="s">
        <v>856</v>
      </c>
      <c r="Q1976" s="151">
        <v>7.5</v>
      </c>
      <c r="R1976" s="96"/>
      <c r="S1976" s="96"/>
      <c r="T1976" s="96"/>
      <c r="U1976" s="96"/>
      <c r="V1976" s="96"/>
      <c r="W1976" s="96"/>
      <c r="X1976" s="96"/>
      <c r="Y1976" s="96"/>
      <c r="Z1976" s="96"/>
    </row>
    <row r="1977" spans="1:26" ht="14.25" customHeight="1" thickBot="1" x14ac:dyDescent="0.3">
      <c r="A1977" s="155"/>
      <c r="B1977" s="156" t="s">
        <v>29</v>
      </c>
      <c r="C1977" s="159">
        <v>-1047.3820000000001</v>
      </c>
      <c r="D1977" s="159">
        <v>0.10199999999999999</v>
      </c>
      <c r="E1977" s="159">
        <v>6.4000000000000001E-2</v>
      </c>
      <c r="F1977" s="121">
        <v>1</v>
      </c>
      <c r="G1977" s="121">
        <v>1.6</v>
      </c>
      <c r="H1977" s="121">
        <v>14.3</v>
      </c>
      <c r="I1977" s="156"/>
      <c r="J1977" s="156"/>
      <c r="K1977" s="156"/>
      <c r="L1977" s="156"/>
      <c r="M1977" s="156"/>
      <c r="N1977" s="157" t="s">
        <v>325</v>
      </c>
      <c r="O1977" s="156"/>
      <c r="P1977" s="156"/>
      <c r="Q1977" s="156"/>
      <c r="R1977" s="96"/>
      <c r="S1977" s="96"/>
      <c r="T1977" s="96"/>
      <c r="U1977" s="96"/>
      <c r="V1977" s="96"/>
      <c r="W1977" s="96"/>
      <c r="X1977" s="96"/>
      <c r="Y1977" s="96"/>
      <c r="Z1977" s="96"/>
    </row>
    <row r="1978" spans="1:26" ht="14.25" customHeight="1" thickBot="1" x14ac:dyDescent="0.3">
      <c r="A1978" s="155"/>
      <c r="B1978" s="156" t="s">
        <v>31</v>
      </c>
      <c r="C1978" s="159">
        <v>-1047.48</v>
      </c>
      <c r="D1978" s="159">
        <v>0.10199999999999999</v>
      </c>
      <c r="E1978" s="159">
        <v>6.0999999999999999E-2</v>
      </c>
      <c r="F1978" s="121">
        <v>-60.2</v>
      </c>
      <c r="G1978" s="121">
        <v>-59.2</v>
      </c>
      <c r="H1978" s="121">
        <v>-48.9</v>
      </c>
      <c r="I1978" s="156"/>
      <c r="J1978" s="156"/>
      <c r="K1978" s="156"/>
      <c r="L1978" s="156"/>
      <c r="M1978" s="156"/>
      <c r="N1978" s="157" t="s">
        <v>326</v>
      </c>
      <c r="O1978" s="156"/>
      <c r="P1978" s="156"/>
      <c r="Q1978" s="156"/>
      <c r="R1978" s="96"/>
      <c r="S1978" s="96"/>
      <c r="T1978" s="96"/>
      <c r="U1978" s="96"/>
      <c r="V1978" s="96"/>
      <c r="W1978" s="96"/>
      <c r="X1978" s="96"/>
      <c r="Y1978" s="96"/>
      <c r="Z1978" s="96"/>
    </row>
    <row r="1979" spans="1:26" ht="14.25" customHeight="1" thickBot="1" x14ac:dyDescent="0.3">
      <c r="A1979" s="155"/>
      <c r="B1979" s="156" t="s">
        <v>33</v>
      </c>
      <c r="C1979" s="159">
        <v>-1047.4749999999999</v>
      </c>
      <c r="D1979" s="159">
        <v>0.10199999999999999</v>
      </c>
      <c r="E1979" s="159">
        <v>4.3999999999999997E-2</v>
      </c>
      <c r="F1979" s="121">
        <v>-57.2</v>
      </c>
      <c r="G1979" s="121">
        <v>-56.6</v>
      </c>
      <c r="H1979" s="121">
        <v>-56.4</v>
      </c>
      <c r="I1979" s="156"/>
      <c r="J1979" s="156"/>
      <c r="K1979" s="156"/>
      <c r="L1979" s="156"/>
      <c r="M1979" s="156"/>
      <c r="N1979" s="156"/>
      <c r="O1979" s="156"/>
      <c r="P1979" s="156"/>
      <c r="Q1979" s="156"/>
      <c r="R1979" s="96"/>
      <c r="S1979" s="96"/>
      <c r="T1979" s="96"/>
      <c r="U1979" s="96"/>
      <c r="V1979" s="96"/>
      <c r="W1979" s="96"/>
      <c r="X1979" s="96"/>
      <c r="Y1979" s="96"/>
      <c r="Z1979" s="96"/>
    </row>
    <row r="1980" spans="1:26" ht="14.25" customHeight="1" thickBot="1" x14ac:dyDescent="0.3">
      <c r="A1980" s="156"/>
      <c r="B1980" s="156"/>
      <c r="C1980" s="156"/>
      <c r="D1980" s="156"/>
      <c r="E1980" s="156"/>
      <c r="F1980" s="156"/>
      <c r="G1980" s="156"/>
      <c r="H1980" s="156"/>
      <c r="I1980" s="156"/>
      <c r="J1980" s="156"/>
      <c r="K1980" s="156"/>
      <c r="L1980" s="156"/>
      <c r="M1980" s="156"/>
      <c r="N1980" s="156"/>
      <c r="O1980" s="156"/>
      <c r="P1980" s="156"/>
      <c r="Q1980" s="156"/>
      <c r="R1980" s="96"/>
      <c r="S1980" s="96"/>
      <c r="T1980" s="96"/>
      <c r="U1980" s="96"/>
      <c r="V1980" s="96"/>
      <c r="W1980" s="96"/>
      <c r="X1980" s="96"/>
      <c r="Y1980" s="96"/>
      <c r="Z1980" s="96"/>
    </row>
    <row r="1981" spans="1:26" ht="14.25" customHeight="1" thickBot="1" x14ac:dyDescent="0.3">
      <c r="A1981" s="155" t="s">
        <v>0</v>
      </c>
      <c r="B1981" s="156" t="s">
        <v>1</v>
      </c>
      <c r="C1981" s="156" t="s">
        <v>2</v>
      </c>
      <c r="D1981" s="156" t="s">
        <v>3</v>
      </c>
      <c r="E1981" s="156" t="s">
        <v>4</v>
      </c>
      <c r="F1981" s="128" t="s">
        <v>576</v>
      </c>
      <c r="G1981" s="128" t="s">
        <v>577</v>
      </c>
      <c r="H1981" s="128" t="s">
        <v>578</v>
      </c>
      <c r="I1981" s="156" t="s">
        <v>8</v>
      </c>
      <c r="J1981" s="155" t="s">
        <v>9</v>
      </c>
      <c r="K1981" s="155" t="s">
        <v>10</v>
      </c>
      <c r="L1981" s="155" t="s">
        <v>11</v>
      </c>
      <c r="M1981" s="156" t="s">
        <v>12</v>
      </c>
      <c r="N1981" s="156" t="s">
        <v>13</v>
      </c>
      <c r="O1981" s="156" t="s">
        <v>14</v>
      </c>
      <c r="P1981" s="157" t="s">
        <v>847</v>
      </c>
      <c r="Q1981" s="156"/>
      <c r="R1981" s="96"/>
      <c r="S1981" s="96"/>
      <c r="T1981" s="96"/>
      <c r="U1981" s="96"/>
      <c r="V1981" s="96"/>
      <c r="W1981" s="96"/>
      <c r="X1981" s="96"/>
      <c r="Y1981" s="96"/>
      <c r="Z1981" s="96"/>
    </row>
    <row r="1982" spans="1:26" ht="14.25" customHeight="1" thickBot="1" x14ac:dyDescent="0.3">
      <c r="A1982" s="158">
        <v>185</v>
      </c>
      <c r="B1982" s="156" t="s">
        <v>15</v>
      </c>
      <c r="C1982" s="159">
        <v>-498.31299999999999</v>
      </c>
      <c r="D1982" s="159">
        <v>9.4E-2</v>
      </c>
      <c r="E1982" s="159">
        <v>6.0999999999999999E-2</v>
      </c>
      <c r="F1982" s="156"/>
      <c r="G1982" s="156"/>
      <c r="H1982" s="156"/>
      <c r="I1982" s="156" t="s">
        <v>16</v>
      </c>
      <c r="J1982" s="155" t="s">
        <v>619</v>
      </c>
      <c r="K1982" s="155" t="s">
        <v>50</v>
      </c>
      <c r="L1982" s="155" t="s">
        <v>861</v>
      </c>
      <c r="M1982" s="156" t="s">
        <v>17</v>
      </c>
      <c r="N1982" s="156" t="s">
        <v>857</v>
      </c>
      <c r="O1982" s="156"/>
      <c r="P1982" s="156" t="s">
        <v>850</v>
      </c>
      <c r="Q1982" s="159">
        <v>15</v>
      </c>
      <c r="R1982" s="96"/>
      <c r="S1982" s="96"/>
      <c r="T1982" s="96"/>
      <c r="U1982" s="96"/>
      <c r="V1982" s="96"/>
      <c r="W1982" s="96"/>
      <c r="X1982" s="96"/>
      <c r="Y1982" s="96"/>
      <c r="Z1982" s="96"/>
    </row>
    <row r="1983" spans="1:26" ht="14.25" customHeight="1" thickBot="1" x14ac:dyDescent="0.3">
      <c r="A1983" s="155"/>
      <c r="B1983" s="156" t="s">
        <v>16</v>
      </c>
      <c r="C1983" s="159">
        <v>-548.08799999999997</v>
      </c>
      <c r="D1983" s="159">
        <v>7.0000000000000001E-3</v>
      </c>
      <c r="E1983" s="159">
        <v>-1.7999999999999999E-2</v>
      </c>
      <c r="F1983" s="156"/>
      <c r="G1983" s="156"/>
      <c r="H1983" s="156"/>
      <c r="I1983" s="156"/>
      <c r="J1983" s="156"/>
      <c r="K1983" s="156"/>
      <c r="L1983" s="156"/>
      <c r="M1983" s="156"/>
      <c r="N1983" s="155" t="s">
        <v>676</v>
      </c>
      <c r="O1983" s="155" t="s">
        <v>653</v>
      </c>
      <c r="P1983" s="156" t="s">
        <v>851</v>
      </c>
      <c r="Q1983" s="159">
        <v>6.4</v>
      </c>
      <c r="R1983" s="96"/>
      <c r="S1983" s="96"/>
      <c r="T1983" s="96"/>
      <c r="U1983" s="96"/>
      <c r="V1983" s="96"/>
      <c r="W1983" s="96"/>
      <c r="X1983" s="96"/>
      <c r="Y1983" s="96"/>
      <c r="Z1983" s="96"/>
    </row>
    <row r="1984" spans="1:26" ht="14.25" customHeight="1" thickBot="1" x14ac:dyDescent="0.3">
      <c r="A1984" s="155"/>
      <c r="B1984" s="156" t="s">
        <v>21</v>
      </c>
      <c r="C1984" s="159">
        <v>-498.40800000000002</v>
      </c>
      <c r="D1984" s="159">
        <v>9.5000000000000001E-2</v>
      </c>
      <c r="E1984" s="159">
        <v>6.2E-2</v>
      </c>
      <c r="F1984" s="156"/>
      <c r="G1984" s="156"/>
      <c r="H1984" s="156"/>
      <c r="I1984" s="156"/>
      <c r="J1984" s="156"/>
      <c r="K1984" s="156"/>
      <c r="L1984" s="156"/>
      <c r="M1984" s="156"/>
      <c r="N1984" s="156" t="s">
        <v>834</v>
      </c>
      <c r="O1984" s="156"/>
      <c r="P1984" s="156" t="s">
        <v>852</v>
      </c>
      <c r="Q1984" s="159">
        <v>7.7</v>
      </c>
      <c r="R1984" s="96"/>
      <c r="S1984" s="96"/>
      <c r="T1984" s="96"/>
      <c r="U1984" s="96"/>
      <c r="V1984" s="96"/>
      <c r="W1984" s="96"/>
      <c r="X1984" s="96"/>
      <c r="Y1984" s="96"/>
      <c r="Z1984" s="96"/>
    </row>
    <row r="1985" spans="1:26" ht="14.25" customHeight="1" thickBot="1" x14ac:dyDescent="0.3">
      <c r="A1985" s="155"/>
      <c r="B1985" s="156" t="s">
        <v>22</v>
      </c>
      <c r="C1985" s="159">
        <v>-1046.4010000000001</v>
      </c>
      <c r="D1985" s="159">
        <v>0.10100000000000001</v>
      </c>
      <c r="E1985" s="159">
        <v>4.2999999999999997E-2</v>
      </c>
      <c r="F1985" s="121">
        <v>0</v>
      </c>
      <c r="G1985" s="121">
        <v>0</v>
      </c>
      <c r="H1985" s="121">
        <v>0</v>
      </c>
      <c r="I1985" s="156"/>
      <c r="J1985" s="156"/>
      <c r="K1985" s="156"/>
      <c r="L1985" s="156"/>
      <c r="M1985" s="156"/>
      <c r="N1985" s="156"/>
      <c r="O1985" s="156"/>
      <c r="P1985" s="156" t="s">
        <v>853</v>
      </c>
      <c r="Q1985" s="159">
        <v>0.59219999999999995</v>
      </c>
      <c r="R1985" s="96"/>
      <c r="S1985" s="96"/>
      <c r="T1985" s="96"/>
      <c r="U1985" s="96"/>
      <c r="V1985" s="96"/>
      <c r="W1985" s="96"/>
      <c r="X1985" s="96"/>
      <c r="Y1985" s="96"/>
      <c r="Z1985" s="96"/>
    </row>
    <row r="1986" spans="1:26" ht="14.25" customHeight="1" thickBot="1" x14ac:dyDescent="0.3">
      <c r="A1986" s="155"/>
      <c r="B1986" s="156" t="s">
        <v>23</v>
      </c>
      <c r="C1986" s="159">
        <v>-1046.4090000000001</v>
      </c>
      <c r="D1986" s="159">
        <v>0.10199999999999999</v>
      </c>
      <c r="E1986" s="159">
        <v>6.2E-2</v>
      </c>
      <c r="F1986" s="121">
        <v>-5.2</v>
      </c>
      <c r="G1986" s="121">
        <v>-4.5</v>
      </c>
      <c r="H1986" s="121">
        <v>6.4</v>
      </c>
      <c r="I1986" s="156"/>
      <c r="J1986" s="156"/>
      <c r="K1986" s="156"/>
      <c r="L1986" s="156"/>
      <c r="M1986" s="156"/>
      <c r="N1986" s="156" t="s">
        <v>267</v>
      </c>
      <c r="O1986" s="156"/>
      <c r="P1986" s="156" t="s">
        <v>854</v>
      </c>
      <c r="Q1986" s="159">
        <v>29.1</v>
      </c>
      <c r="R1986" s="96"/>
      <c r="S1986" s="96"/>
      <c r="T1986" s="96"/>
      <c r="U1986" s="96"/>
      <c r="V1986" s="96"/>
      <c r="W1986" s="96"/>
      <c r="X1986" s="96"/>
      <c r="Y1986" s="96"/>
      <c r="Z1986" s="96"/>
    </row>
    <row r="1987" spans="1:26" ht="14.25" customHeight="1" thickBot="1" x14ac:dyDescent="0.3">
      <c r="A1987" s="155"/>
      <c r="B1987" s="156" t="s">
        <v>25</v>
      </c>
      <c r="C1987" s="159">
        <v>-1046.3879999999999</v>
      </c>
      <c r="D1987" s="159">
        <v>0.10199999999999999</v>
      </c>
      <c r="E1987" s="159">
        <v>6.4000000000000001E-2</v>
      </c>
      <c r="F1987" s="121">
        <v>8.1</v>
      </c>
      <c r="G1987" s="121">
        <v>8.9</v>
      </c>
      <c r="H1987" s="121">
        <v>21.4</v>
      </c>
      <c r="I1987" s="156"/>
      <c r="J1987" s="156"/>
      <c r="K1987" s="156"/>
      <c r="L1987" s="156"/>
      <c r="M1987" s="156"/>
      <c r="N1987" s="156" t="s">
        <v>106</v>
      </c>
      <c r="O1987" s="156"/>
      <c r="P1987" s="156" t="s">
        <v>855</v>
      </c>
      <c r="Q1987" s="159">
        <v>29.5</v>
      </c>
      <c r="R1987" s="96"/>
      <c r="S1987" s="96"/>
      <c r="T1987" s="96"/>
      <c r="U1987" s="96"/>
      <c r="V1987" s="96"/>
      <c r="W1987" s="96"/>
      <c r="X1987" s="96"/>
      <c r="Y1987" s="96"/>
      <c r="Z1987" s="96"/>
    </row>
    <row r="1988" spans="1:26" ht="14.25" customHeight="1" thickBot="1" x14ac:dyDescent="0.3">
      <c r="A1988" s="155"/>
      <c r="B1988" s="156" t="s">
        <v>27</v>
      </c>
      <c r="C1988" s="159">
        <v>-1046.4380000000001</v>
      </c>
      <c r="D1988" s="159">
        <v>0.105</v>
      </c>
      <c r="E1988" s="159">
        <v>6.8000000000000005E-2</v>
      </c>
      <c r="F1988" s="121">
        <v>-23.7</v>
      </c>
      <c r="G1988" s="121">
        <v>-21.3</v>
      </c>
      <c r="H1988" s="121">
        <v>-8.1</v>
      </c>
      <c r="I1988" s="156"/>
      <c r="J1988" s="156"/>
      <c r="K1988" s="156"/>
      <c r="L1988" s="156"/>
      <c r="M1988" s="156"/>
      <c r="N1988" s="156" t="s">
        <v>107</v>
      </c>
      <c r="O1988" s="156"/>
      <c r="P1988" s="150" t="s">
        <v>856</v>
      </c>
      <c r="Q1988" s="151">
        <v>14</v>
      </c>
      <c r="R1988" s="96"/>
      <c r="S1988" s="96"/>
      <c r="T1988" s="96"/>
      <c r="U1988" s="96"/>
      <c r="V1988" s="96"/>
      <c r="W1988" s="96"/>
      <c r="X1988" s="96"/>
      <c r="Y1988" s="96"/>
      <c r="Z1988" s="96"/>
    </row>
    <row r="1989" spans="1:26" ht="14.25" customHeight="1" thickBot="1" x14ac:dyDescent="0.3">
      <c r="A1989" s="155"/>
      <c r="B1989" s="156" t="s">
        <v>29</v>
      </c>
      <c r="C1989" s="159">
        <v>-1046.3889999999999</v>
      </c>
      <c r="D1989" s="159">
        <v>0.10199999999999999</v>
      </c>
      <c r="E1989" s="159">
        <v>6.4000000000000001E-2</v>
      </c>
      <c r="F1989" s="121">
        <v>7.7</v>
      </c>
      <c r="G1989" s="121">
        <v>8.3000000000000007</v>
      </c>
      <c r="H1989" s="121">
        <v>21</v>
      </c>
      <c r="I1989" s="156"/>
      <c r="J1989" s="156"/>
      <c r="K1989" s="156"/>
      <c r="L1989" s="156"/>
      <c r="M1989" s="156"/>
      <c r="N1989" s="156" t="s">
        <v>108</v>
      </c>
      <c r="O1989" s="156"/>
      <c r="P1989" s="156"/>
      <c r="Q1989" s="156"/>
      <c r="R1989" s="96"/>
      <c r="S1989" s="96"/>
      <c r="T1989" s="96"/>
      <c r="U1989" s="96"/>
      <c r="V1989" s="96"/>
      <c r="W1989" s="96"/>
      <c r="X1989" s="96"/>
      <c r="Y1989" s="96"/>
      <c r="Z1989" s="96"/>
    </row>
    <row r="1990" spans="1:26" ht="14.25" customHeight="1" thickBot="1" x14ac:dyDescent="0.3">
      <c r="A1990" s="155"/>
      <c r="B1990" s="156" t="s">
        <v>31</v>
      </c>
      <c r="C1990" s="159">
        <v>-1046.5</v>
      </c>
      <c r="D1990" s="159">
        <v>0.10199999999999999</v>
      </c>
      <c r="E1990" s="159">
        <v>6.0999999999999999E-2</v>
      </c>
      <c r="F1990" s="121">
        <v>-62.6</v>
      </c>
      <c r="G1990" s="121">
        <v>-61.6</v>
      </c>
      <c r="H1990" s="121">
        <v>-51.2</v>
      </c>
      <c r="I1990" s="156"/>
      <c r="J1990" s="156"/>
      <c r="K1990" s="156"/>
      <c r="L1990" s="156"/>
      <c r="M1990" s="156"/>
      <c r="N1990" s="156" t="s">
        <v>270</v>
      </c>
      <c r="O1990" s="156"/>
      <c r="P1990" s="156"/>
      <c r="Q1990" s="156"/>
      <c r="R1990" s="96"/>
      <c r="S1990" s="96"/>
      <c r="T1990" s="96"/>
      <c r="U1990" s="96"/>
      <c r="V1990" s="96"/>
      <c r="W1990" s="96"/>
      <c r="X1990" s="96"/>
      <c r="Y1990" s="96"/>
      <c r="Z1990" s="96"/>
    </row>
    <row r="1991" spans="1:26" ht="14.25" customHeight="1" thickBot="1" x14ac:dyDescent="0.3">
      <c r="A1991" s="155"/>
      <c r="B1991" s="156" t="s">
        <v>33</v>
      </c>
      <c r="C1991" s="159">
        <v>-1046.4960000000001</v>
      </c>
      <c r="D1991" s="159">
        <v>0.10199999999999999</v>
      </c>
      <c r="E1991" s="159">
        <v>4.3999999999999997E-2</v>
      </c>
      <c r="F1991" s="121">
        <v>-59.6</v>
      </c>
      <c r="G1991" s="121">
        <v>-59.1</v>
      </c>
      <c r="H1991" s="121">
        <v>-58.9</v>
      </c>
      <c r="I1991" s="156"/>
      <c r="J1991" s="156"/>
      <c r="K1991" s="156"/>
      <c r="L1991" s="156"/>
      <c r="M1991" s="156"/>
      <c r="N1991" s="156"/>
      <c r="O1991" s="156"/>
      <c r="P1991" s="156"/>
      <c r="Q1991" s="156"/>
      <c r="R1991" s="96"/>
      <c r="S1991" s="96"/>
      <c r="T1991" s="96"/>
      <c r="U1991" s="96"/>
      <c r="V1991" s="96"/>
      <c r="W1991" s="96"/>
      <c r="X1991" s="96"/>
      <c r="Y1991" s="96"/>
      <c r="Z1991" s="96"/>
    </row>
    <row r="1992" spans="1:26" ht="14.25" customHeight="1" thickBot="1" x14ac:dyDescent="0.3">
      <c r="A1992" s="96"/>
      <c r="B1992" s="96"/>
      <c r="C1992" s="96"/>
      <c r="D1992" s="96"/>
      <c r="E1992" s="96"/>
      <c r="F1992" s="96"/>
      <c r="G1992" s="96"/>
      <c r="H1992" s="96"/>
      <c r="I1992" s="96"/>
      <c r="J1992" s="96"/>
      <c r="K1992" s="96"/>
      <c r="L1992" s="96"/>
      <c r="M1992" s="96"/>
      <c r="N1992" s="96"/>
      <c r="O1992" s="96"/>
      <c r="P1992" s="96"/>
      <c r="Q1992" s="96"/>
      <c r="R1992" s="96"/>
      <c r="S1992" s="96"/>
      <c r="T1992" s="96"/>
      <c r="U1992" s="96"/>
      <c r="V1992" s="96"/>
      <c r="W1992" s="96"/>
      <c r="X1992" s="96"/>
      <c r="Y1992" s="96"/>
      <c r="Z1992" s="96"/>
    </row>
    <row r="1993" spans="1:26" ht="14.25" customHeight="1" thickBot="1" x14ac:dyDescent="0.3">
      <c r="A1993" s="155" t="s">
        <v>0</v>
      </c>
      <c r="B1993" s="156" t="s">
        <v>1</v>
      </c>
      <c r="C1993" s="156" t="s">
        <v>2</v>
      </c>
      <c r="D1993" s="156" t="s">
        <v>3</v>
      </c>
      <c r="E1993" s="156" t="s">
        <v>4</v>
      </c>
      <c r="F1993" s="128" t="s">
        <v>576</v>
      </c>
      <c r="G1993" s="128" t="s">
        <v>577</v>
      </c>
      <c r="H1993" s="128" t="s">
        <v>578</v>
      </c>
      <c r="I1993" s="156" t="s">
        <v>8</v>
      </c>
      <c r="J1993" s="155" t="s">
        <v>9</v>
      </c>
      <c r="K1993" s="155" t="s">
        <v>10</v>
      </c>
      <c r="L1993" s="155" t="s">
        <v>11</v>
      </c>
      <c r="M1993" s="156" t="s">
        <v>12</v>
      </c>
      <c r="N1993" s="156" t="s">
        <v>13</v>
      </c>
      <c r="O1993" s="156" t="s">
        <v>14</v>
      </c>
      <c r="P1993" s="157" t="s">
        <v>847</v>
      </c>
      <c r="Q1993" s="156"/>
      <c r="R1993" s="156"/>
      <c r="S1993" s="96"/>
      <c r="T1993" s="96"/>
      <c r="U1993" s="96"/>
      <c r="V1993" s="96"/>
      <c r="W1993" s="96"/>
      <c r="X1993" s="96"/>
      <c r="Y1993" s="96"/>
      <c r="Z1993" s="96"/>
    </row>
    <row r="1994" spans="1:26" ht="14.25" customHeight="1" thickBot="1" x14ac:dyDescent="0.3">
      <c r="A1994" s="158">
        <v>240</v>
      </c>
      <c r="B1994" s="156" t="s">
        <v>15</v>
      </c>
      <c r="C1994" s="159">
        <v>-2973.1</v>
      </c>
      <c r="D1994" s="159">
        <v>9.1999999999999998E-2</v>
      </c>
      <c r="E1994" s="159">
        <v>5.7000000000000002E-2</v>
      </c>
      <c r="F1994" s="156"/>
      <c r="G1994" s="156"/>
      <c r="H1994" s="156"/>
      <c r="I1994" s="156" t="s">
        <v>16</v>
      </c>
      <c r="J1994" s="155" t="s">
        <v>591</v>
      </c>
      <c r="K1994" s="155" t="s">
        <v>17</v>
      </c>
      <c r="L1994" s="155" t="s">
        <v>882</v>
      </c>
      <c r="M1994" s="156" t="s">
        <v>17</v>
      </c>
      <c r="N1994" s="156" t="s">
        <v>221</v>
      </c>
      <c r="O1994" s="156" t="s">
        <v>849</v>
      </c>
      <c r="P1994" s="156" t="s">
        <v>850</v>
      </c>
      <c r="Q1994" s="159">
        <v>10.6</v>
      </c>
      <c r="R1994" s="156"/>
      <c r="S1994" s="96"/>
      <c r="T1994" s="96"/>
      <c r="U1994" s="96"/>
      <c r="V1994" s="96"/>
      <c r="W1994" s="96"/>
      <c r="X1994" s="96"/>
      <c r="Y1994" s="96"/>
      <c r="Z1994" s="96"/>
    </row>
    <row r="1995" spans="1:26" ht="14.25" customHeight="1" thickBot="1" x14ac:dyDescent="0.3">
      <c r="A1995" s="155"/>
      <c r="B1995" s="156" t="s">
        <v>16</v>
      </c>
      <c r="C1995" s="159">
        <v>-548.57100000000003</v>
      </c>
      <c r="D1995" s="159">
        <v>7.0000000000000001E-3</v>
      </c>
      <c r="E1995" s="159">
        <v>-1.7999999999999999E-2</v>
      </c>
      <c r="F1995" s="156"/>
      <c r="G1995" s="156"/>
      <c r="H1995" s="156"/>
      <c r="I1995" s="156"/>
      <c r="J1995" s="156"/>
      <c r="K1995" s="156"/>
      <c r="L1995" s="156"/>
      <c r="M1995" s="156"/>
      <c r="N1995" s="155" t="s">
        <v>652</v>
      </c>
      <c r="O1995" s="155" t="s">
        <v>653</v>
      </c>
      <c r="P1995" s="156" t="s">
        <v>851</v>
      </c>
      <c r="Q1995" s="159">
        <v>4.9000000000000004</v>
      </c>
      <c r="R1995" s="156"/>
      <c r="S1995" s="96"/>
      <c r="T1995" s="96"/>
      <c r="U1995" s="96"/>
      <c r="V1995" s="96"/>
      <c r="W1995" s="96"/>
      <c r="X1995" s="96"/>
      <c r="Y1995" s="96"/>
      <c r="Z1995" s="96"/>
    </row>
    <row r="1996" spans="1:26" ht="14.25" customHeight="1" thickBot="1" x14ac:dyDescent="0.3">
      <c r="A1996" s="155"/>
      <c r="B1996" s="156" t="s">
        <v>21</v>
      </c>
      <c r="C1996" s="159">
        <v>-2973.192</v>
      </c>
      <c r="D1996" s="159">
        <v>9.2999999999999999E-2</v>
      </c>
      <c r="E1996" s="159">
        <v>5.8000000000000003E-2</v>
      </c>
      <c r="F1996" s="156"/>
      <c r="G1996" s="156"/>
      <c r="H1996" s="156"/>
      <c r="I1996" s="156"/>
      <c r="J1996" s="156"/>
      <c r="K1996" s="156"/>
      <c r="L1996" s="156"/>
      <c r="M1996" s="156"/>
      <c r="N1996" s="157" t="s">
        <v>224</v>
      </c>
      <c r="O1996" s="156"/>
      <c r="P1996" s="156" t="s">
        <v>852</v>
      </c>
      <c r="Q1996" s="159">
        <v>6.7</v>
      </c>
      <c r="R1996" s="156"/>
      <c r="S1996" s="96"/>
      <c r="T1996" s="96"/>
      <c r="U1996" s="96"/>
      <c r="V1996" s="96"/>
      <c r="W1996" s="96"/>
      <c r="X1996" s="96"/>
      <c r="Y1996" s="96"/>
      <c r="Z1996" s="96"/>
    </row>
    <row r="1997" spans="1:26" ht="14.25" customHeight="1" thickBot="1" x14ac:dyDescent="0.3">
      <c r="A1997" s="155"/>
      <c r="B1997" s="156" t="s">
        <v>22</v>
      </c>
      <c r="C1997" s="159">
        <v>-3521.6709999999998</v>
      </c>
      <c r="D1997" s="159">
        <v>9.9000000000000005E-2</v>
      </c>
      <c r="E1997" s="159">
        <v>3.9E-2</v>
      </c>
      <c r="F1997" s="121">
        <v>0</v>
      </c>
      <c r="G1997" s="121">
        <v>0</v>
      </c>
      <c r="H1997" s="121">
        <v>0</v>
      </c>
      <c r="I1997" s="156"/>
      <c r="J1997" s="156"/>
      <c r="K1997" s="156"/>
      <c r="L1997" s="156"/>
      <c r="M1997" s="156"/>
      <c r="N1997" s="156"/>
      <c r="O1997" s="156"/>
      <c r="P1997" s="156" t="s">
        <v>853</v>
      </c>
      <c r="Q1997" s="159">
        <v>0.59219999999999995</v>
      </c>
      <c r="R1997" s="156"/>
      <c r="S1997" s="96"/>
      <c r="T1997" s="96"/>
      <c r="U1997" s="96"/>
      <c r="V1997" s="96"/>
      <c r="W1997" s="96"/>
      <c r="X1997" s="96"/>
      <c r="Y1997" s="96"/>
      <c r="Z1997" s="96"/>
    </row>
    <row r="1998" spans="1:26" ht="14.25" customHeight="1" thickBot="1" x14ac:dyDescent="0.3">
      <c r="A1998" s="155"/>
      <c r="B1998" s="156" t="s">
        <v>23</v>
      </c>
      <c r="C1998" s="159">
        <v>-3521.6819999999998</v>
      </c>
      <c r="D1998" s="159">
        <v>0.1</v>
      </c>
      <c r="E1998" s="159">
        <v>5.8999999999999997E-2</v>
      </c>
      <c r="F1998" s="121">
        <v>-7.2</v>
      </c>
      <c r="G1998" s="121">
        <v>-6.4</v>
      </c>
      <c r="H1998" s="121">
        <v>4.9000000000000004</v>
      </c>
      <c r="I1998" s="156"/>
      <c r="J1998" s="156"/>
      <c r="K1998" s="156"/>
      <c r="L1998" s="156"/>
      <c r="M1998" s="156"/>
      <c r="N1998" s="157" t="s">
        <v>323</v>
      </c>
      <c r="O1998" s="156"/>
      <c r="P1998" s="156" t="s">
        <v>854</v>
      </c>
      <c r="Q1998" s="159">
        <v>20.3</v>
      </c>
      <c r="R1998" s="156"/>
      <c r="S1998" s="96"/>
      <c r="T1998" s="96"/>
      <c r="U1998" s="96"/>
      <c r="V1998" s="96"/>
      <c r="W1998" s="96"/>
      <c r="X1998" s="96"/>
      <c r="Y1998" s="96"/>
      <c r="Z1998" s="96"/>
    </row>
    <row r="1999" spans="1:26" ht="14.25" customHeight="1" thickBot="1" x14ac:dyDescent="0.3">
      <c r="A1999" s="155"/>
      <c r="B1999" s="156" t="s">
        <v>25</v>
      </c>
      <c r="C1999" s="159">
        <v>-3521.6680000000001</v>
      </c>
      <c r="D1999" s="159">
        <v>0.1</v>
      </c>
      <c r="E1999" s="159">
        <v>6.0999999999999999E-2</v>
      </c>
      <c r="F1999" s="121">
        <v>1.8</v>
      </c>
      <c r="G1999" s="121">
        <v>2.7</v>
      </c>
      <c r="H1999" s="121">
        <v>15.5</v>
      </c>
      <c r="I1999" s="156"/>
      <c r="J1999" s="156"/>
      <c r="K1999" s="156"/>
      <c r="L1999" s="156"/>
      <c r="M1999" s="156"/>
      <c r="N1999" s="157" t="s">
        <v>324</v>
      </c>
      <c r="O1999" s="156"/>
      <c r="P1999" s="156" t="s">
        <v>855</v>
      </c>
      <c r="Q1999" s="159">
        <v>19.7</v>
      </c>
      <c r="R1999" s="156"/>
      <c r="S1999" s="96"/>
      <c r="T1999" s="96"/>
      <c r="U1999" s="96"/>
      <c r="V1999" s="96"/>
      <c r="W1999" s="96"/>
      <c r="X1999" s="96"/>
      <c r="Y1999" s="96"/>
      <c r="Z1999" s="96"/>
    </row>
    <row r="2000" spans="1:26" ht="14.25" customHeight="1" thickBot="1" x14ac:dyDescent="0.3">
      <c r="A2000" s="155"/>
      <c r="B2000" s="156" t="s">
        <v>27</v>
      </c>
      <c r="C2000" s="159">
        <v>-3521.703</v>
      </c>
      <c r="D2000" s="159">
        <v>0.10299999999999999</v>
      </c>
      <c r="E2000" s="159">
        <v>6.4000000000000001E-2</v>
      </c>
      <c r="F2000" s="121">
        <v>-19.899999999999999</v>
      </c>
      <c r="G2000" s="121">
        <v>-17.600000000000001</v>
      </c>
      <c r="H2000" s="121">
        <v>-4.2</v>
      </c>
      <c r="I2000" s="156"/>
      <c r="J2000" s="156"/>
      <c r="K2000" s="156"/>
      <c r="L2000" s="156"/>
      <c r="M2000" s="156"/>
      <c r="N2000" s="157" t="s">
        <v>226</v>
      </c>
      <c r="O2000" s="156"/>
      <c r="P2000" s="150" t="s">
        <v>856</v>
      </c>
      <c r="Q2000" s="151">
        <v>9.6</v>
      </c>
      <c r="R2000" s="156"/>
      <c r="S2000" s="96"/>
      <c r="T2000" s="96"/>
      <c r="U2000" s="96"/>
      <c r="V2000" s="96"/>
      <c r="W2000" s="96"/>
      <c r="X2000" s="96"/>
      <c r="Y2000" s="96"/>
      <c r="Z2000" s="96"/>
    </row>
    <row r="2001" spans="1:26" ht="14.25" customHeight="1" thickBot="1" x14ac:dyDescent="0.3">
      <c r="A2001" s="155"/>
      <c r="B2001" s="156" t="s">
        <v>29</v>
      </c>
      <c r="C2001" s="159">
        <v>-3521.6660000000002</v>
      </c>
      <c r="D2001" s="159">
        <v>0.1</v>
      </c>
      <c r="E2001" s="159">
        <v>6.0999999999999999E-2</v>
      </c>
      <c r="F2001" s="121">
        <v>2.8</v>
      </c>
      <c r="G2001" s="121">
        <v>3.2</v>
      </c>
      <c r="H2001" s="121">
        <v>16.100000000000001</v>
      </c>
      <c r="I2001" s="156"/>
      <c r="J2001" s="156"/>
      <c r="K2001" s="156"/>
      <c r="L2001" s="156"/>
      <c r="M2001" s="156"/>
      <c r="N2001" s="157" t="s">
        <v>325</v>
      </c>
      <c r="O2001" s="156"/>
      <c r="P2001" s="156"/>
      <c r="Q2001" s="156"/>
      <c r="R2001" s="156"/>
      <c r="S2001" s="96"/>
      <c r="T2001" s="96"/>
      <c r="U2001" s="96"/>
      <c r="V2001" s="96"/>
      <c r="W2001" s="96"/>
      <c r="X2001" s="96"/>
      <c r="Y2001" s="96"/>
      <c r="Z2001" s="96"/>
    </row>
    <row r="2002" spans="1:26" ht="14.25" customHeight="1" thickBot="1" x14ac:dyDescent="0.3">
      <c r="A2002" s="155"/>
      <c r="B2002" s="156" t="s">
        <v>31</v>
      </c>
      <c r="C2002" s="159">
        <v>-3521.77</v>
      </c>
      <c r="D2002" s="159">
        <v>0.10100000000000001</v>
      </c>
      <c r="E2002" s="159">
        <v>5.8000000000000003E-2</v>
      </c>
      <c r="F2002" s="121">
        <v>-62.2</v>
      </c>
      <c r="G2002" s="121">
        <v>-61.1</v>
      </c>
      <c r="H2002" s="121">
        <v>-50.3</v>
      </c>
      <c r="I2002" s="156"/>
      <c r="J2002" s="156"/>
      <c r="K2002" s="156"/>
      <c r="L2002" s="156"/>
      <c r="M2002" s="156"/>
      <c r="N2002" s="157" t="s">
        <v>326</v>
      </c>
      <c r="O2002" s="156"/>
      <c r="P2002" s="156"/>
      <c r="Q2002" s="156"/>
      <c r="R2002" s="156"/>
      <c r="S2002" s="96"/>
      <c r="T2002" s="96"/>
      <c r="U2002" s="96"/>
      <c r="V2002" s="96"/>
      <c r="W2002" s="96"/>
      <c r="X2002" s="96"/>
      <c r="Y2002" s="96"/>
      <c r="Z2002" s="96"/>
    </row>
    <row r="2003" spans="1:26" ht="14.25" customHeight="1" thickBot="1" x14ac:dyDescent="0.3">
      <c r="A2003" s="155"/>
      <c r="B2003" s="156" t="s">
        <v>33</v>
      </c>
      <c r="C2003" s="159">
        <v>-3521.7629999999999</v>
      </c>
      <c r="D2003" s="159">
        <v>0.1</v>
      </c>
      <c r="E2003" s="159">
        <v>4.1000000000000002E-2</v>
      </c>
      <c r="F2003" s="121">
        <v>-57.8</v>
      </c>
      <c r="G2003" s="121">
        <v>-57.2</v>
      </c>
      <c r="H2003" s="121">
        <v>-57</v>
      </c>
      <c r="I2003" s="156"/>
      <c r="J2003" s="156"/>
      <c r="K2003" s="156"/>
      <c r="L2003" s="156"/>
      <c r="M2003" s="156"/>
      <c r="N2003" s="156"/>
      <c r="O2003" s="156"/>
      <c r="P2003" s="156"/>
      <c r="Q2003" s="156"/>
      <c r="R2003" s="156"/>
      <c r="S2003" s="96"/>
      <c r="T2003" s="96"/>
      <c r="U2003" s="96"/>
      <c r="V2003" s="96"/>
      <c r="W2003" s="96"/>
      <c r="X2003" s="96"/>
      <c r="Y2003" s="96"/>
      <c r="Z2003" s="96"/>
    </row>
    <row r="2004" spans="1:26" ht="14.25" customHeight="1" thickBot="1" x14ac:dyDescent="0.3">
      <c r="A2004" s="156"/>
      <c r="B2004" s="156"/>
      <c r="C2004" s="156"/>
      <c r="D2004" s="156"/>
      <c r="E2004" s="156"/>
      <c r="F2004" s="156"/>
      <c r="G2004" s="156"/>
      <c r="H2004" s="156"/>
      <c r="I2004" s="156"/>
      <c r="J2004" s="156"/>
      <c r="K2004" s="156"/>
      <c r="L2004" s="156"/>
      <c r="M2004" s="156"/>
      <c r="N2004" s="156"/>
      <c r="O2004" s="156"/>
      <c r="P2004" s="156"/>
      <c r="Q2004" s="156"/>
      <c r="R2004" s="156"/>
      <c r="S2004" s="96"/>
      <c r="T2004" s="96"/>
      <c r="U2004" s="96"/>
      <c r="V2004" s="96"/>
      <c r="W2004" s="96"/>
      <c r="X2004" s="96"/>
      <c r="Y2004" s="96"/>
      <c r="Z2004" s="96"/>
    </row>
    <row r="2005" spans="1:26" ht="14.25" customHeight="1" thickBot="1" x14ac:dyDescent="0.3">
      <c r="A2005" s="155" t="s">
        <v>0</v>
      </c>
      <c r="B2005" s="156" t="s">
        <v>1</v>
      </c>
      <c r="C2005" s="156" t="s">
        <v>2</v>
      </c>
      <c r="D2005" s="156" t="s">
        <v>3</v>
      </c>
      <c r="E2005" s="156" t="s">
        <v>4</v>
      </c>
      <c r="F2005" s="128" t="s">
        <v>576</v>
      </c>
      <c r="G2005" s="128" t="s">
        <v>577</v>
      </c>
      <c r="H2005" s="128" t="s">
        <v>578</v>
      </c>
      <c r="I2005" s="156" t="s">
        <v>8</v>
      </c>
      <c r="J2005" s="155" t="s">
        <v>9</v>
      </c>
      <c r="K2005" s="155" t="s">
        <v>10</v>
      </c>
      <c r="L2005" s="155" t="s">
        <v>11</v>
      </c>
      <c r="M2005" s="156" t="s">
        <v>12</v>
      </c>
      <c r="N2005" s="156" t="s">
        <v>13</v>
      </c>
      <c r="O2005" s="156" t="s">
        <v>14</v>
      </c>
      <c r="P2005" s="157" t="s">
        <v>847</v>
      </c>
      <c r="Q2005" s="156"/>
      <c r="R2005" s="156"/>
      <c r="S2005" s="96"/>
      <c r="T2005" s="96"/>
      <c r="U2005" s="96"/>
      <c r="V2005" s="96"/>
      <c r="W2005" s="96"/>
      <c r="X2005" s="96"/>
      <c r="Y2005" s="96"/>
      <c r="Z2005" s="96"/>
    </row>
    <row r="2006" spans="1:26" ht="14.25" customHeight="1" thickBot="1" x14ac:dyDescent="0.3">
      <c r="A2006" s="158">
        <v>240</v>
      </c>
      <c r="B2006" s="156" t="s">
        <v>15</v>
      </c>
      <c r="C2006" s="159">
        <v>-2971.3580000000002</v>
      </c>
      <c r="D2006" s="159">
        <v>9.1999999999999998E-2</v>
      </c>
      <c r="E2006" s="159">
        <v>5.7000000000000002E-2</v>
      </c>
      <c r="F2006" s="156"/>
      <c r="G2006" s="156"/>
      <c r="H2006" s="156"/>
      <c r="I2006" s="156" t="s">
        <v>16</v>
      </c>
      <c r="J2006" s="155" t="s">
        <v>619</v>
      </c>
      <c r="K2006" s="155" t="s">
        <v>17</v>
      </c>
      <c r="L2006" s="155" t="s">
        <v>882</v>
      </c>
      <c r="M2006" s="156" t="s">
        <v>17</v>
      </c>
      <c r="N2006" s="156" t="s">
        <v>857</v>
      </c>
      <c r="O2006" s="156" t="s">
        <v>434</v>
      </c>
      <c r="P2006" s="156" t="s">
        <v>850</v>
      </c>
      <c r="Q2006" s="159">
        <v>16.100000000000001</v>
      </c>
      <c r="R2006" s="156"/>
      <c r="S2006" s="96"/>
      <c r="T2006" s="96"/>
      <c r="U2006" s="96"/>
      <c r="V2006" s="96"/>
      <c r="W2006" s="96"/>
      <c r="X2006" s="96"/>
      <c r="Y2006" s="96"/>
      <c r="Z2006" s="96"/>
    </row>
    <row r="2007" spans="1:26" ht="14.25" customHeight="1" thickBot="1" x14ac:dyDescent="0.3">
      <c r="A2007" s="155"/>
      <c r="B2007" s="156" t="s">
        <v>16</v>
      </c>
      <c r="C2007" s="159">
        <v>-548.08500000000004</v>
      </c>
      <c r="D2007" s="159">
        <v>7.0000000000000001E-3</v>
      </c>
      <c r="E2007" s="159">
        <v>-1.7999999999999999E-2</v>
      </c>
      <c r="F2007" s="156"/>
      <c r="G2007" s="156"/>
      <c r="H2007" s="156"/>
      <c r="I2007" s="156"/>
      <c r="J2007" s="156"/>
      <c r="K2007" s="156"/>
      <c r="L2007" s="156"/>
      <c r="M2007" s="156"/>
      <c r="N2007" s="155" t="s">
        <v>659</v>
      </c>
      <c r="O2007" s="155" t="s">
        <v>653</v>
      </c>
      <c r="P2007" s="156" t="s">
        <v>851</v>
      </c>
      <c r="Q2007" s="159">
        <v>5.5</v>
      </c>
      <c r="R2007" s="156"/>
      <c r="S2007" s="96"/>
      <c r="T2007" s="96"/>
      <c r="U2007" s="96"/>
      <c r="V2007" s="96"/>
      <c r="W2007" s="96"/>
      <c r="X2007" s="96"/>
      <c r="Y2007" s="96"/>
      <c r="Z2007" s="96"/>
    </row>
    <row r="2008" spans="1:26" ht="14.25" customHeight="1" thickBot="1" x14ac:dyDescent="0.3">
      <c r="A2008" s="155"/>
      <c r="B2008" s="156" t="s">
        <v>21</v>
      </c>
      <c r="C2008" s="159">
        <v>-2971.4540000000002</v>
      </c>
      <c r="D2008" s="159">
        <v>9.2999999999999999E-2</v>
      </c>
      <c r="E2008" s="159">
        <v>5.8000000000000003E-2</v>
      </c>
      <c r="F2008" s="156"/>
      <c r="G2008" s="156"/>
      <c r="H2008" s="156"/>
      <c r="I2008" s="156"/>
      <c r="J2008" s="156"/>
      <c r="K2008" s="156"/>
      <c r="L2008" s="156"/>
      <c r="M2008" s="156"/>
      <c r="N2008" s="156" t="s">
        <v>834</v>
      </c>
      <c r="O2008" s="156"/>
      <c r="P2008" s="156" t="s">
        <v>852</v>
      </c>
      <c r="Q2008" s="159">
        <v>7.3</v>
      </c>
      <c r="R2008" s="156"/>
      <c r="S2008" s="96"/>
      <c r="T2008" s="96"/>
      <c r="U2008" s="96"/>
      <c r="V2008" s="96"/>
      <c r="W2008" s="96"/>
      <c r="X2008" s="96"/>
      <c r="Y2008" s="96"/>
      <c r="Z2008" s="96"/>
    </row>
    <row r="2009" spans="1:26" ht="14.25" customHeight="1" thickBot="1" x14ac:dyDescent="0.3">
      <c r="A2009" s="155"/>
      <c r="B2009" s="156" t="s">
        <v>22</v>
      </c>
      <c r="C2009" s="159">
        <v>-3519.4430000000002</v>
      </c>
      <c r="D2009" s="159">
        <v>9.9000000000000005E-2</v>
      </c>
      <c r="E2009" s="159">
        <v>3.9E-2</v>
      </c>
      <c r="F2009" s="121">
        <v>0</v>
      </c>
      <c r="G2009" s="121">
        <v>0</v>
      </c>
      <c r="H2009" s="121">
        <v>0</v>
      </c>
      <c r="I2009" s="156"/>
      <c r="J2009" s="156"/>
      <c r="K2009" s="156"/>
      <c r="L2009" s="156"/>
      <c r="M2009" s="156"/>
      <c r="N2009" s="156"/>
      <c r="O2009" s="156"/>
      <c r="P2009" s="156" t="s">
        <v>853</v>
      </c>
      <c r="Q2009" s="159">
        <v>0.59219999999999995</v>
      </c>
      <c r="R2009" s="156"/>
      <c r="S2009" s="96"/>
      <c r="T2009" s="96"/>
      <c r="U2009" s="96"/>
      <c r="V2009" s="96"/>
      <c r="W2009" s="96"/>
      <c r="X2009" s="96"/>
      <c r="Y2009" s="96"/>
      <c r="Z2009" s="96"/>
    </row>
    <row r="2010" spans="1:26" ht="14.25" customHeight="1" thickBot="1" x14ac:dyDescent="0.3">
      <c r="A2010" s="155"/>
      <c r="B2010" s="156" t="s">
        <v>23</v>
      </c>
      <c r="C2010" s="159">
        <v>-3519.4540000000002</v>
      </c>
      <c r="D2010" s="159">
        <v>0.1</v>
      </c>
      <c r="E2010" s="159">
        <v>5.8999999999999997E-2</v>
      </c>
      <c r="F2010" s="121">
        <v>-6.7</v>
      </c>
      <c r="G2010" s="121">
        <v>-5.9</v>
      </c>
      <c r="H2010" s="121">
        <v>5.5</v>
      </c>
      <c r="I2010" s="156"/>
      <c r="J2010" s="156"/>
      <c r="K2010" s="156"/>
      <c r="L2010" s="156"/>
      <c r="M2010" s="156"/>
      <c r="N2010" s="156" t="s">
        <v>267</v>
      </c>
      <c r="O2010" s="156"/>
      <c r="P2010" s="156" t="s">
        <v>854</v>
      </c>
      <c r="Q2010" s="159">
        <v>27.3</v>
      </c>
      <c r="R2010" s="156"/>
      <c r="S2010" s="96"/>
      <c r="T2010" s="96"/>
      <c r="U2010" s="96"/>
      <c r="V2010" s="96"/>
      <c r="W2010" s="96"/>
      <c r="X2010" s="96"/>
      <c r="Y2010" s="96"/>
      <c r="Z2010" s="96"/>
    </row>
    <row r="2011" spans="1:26" ht="14.25" customHeight="1" thickBot="1" x14ac:dyDescent="0.3">
      <c r="A2011" s="155"/>
      <c r="B2011" s="156" t="s">
        <v>25</v>
      </c>
      <c r="C2011" s="159">
        <v>-3519.43</v>
      </c>
      <c r="D2011" s="159">
        <v>0.1</v>
      </c>
      <c r="E2011" s="159">
        <v>6.0999999999999999E-2</v>
      </c>
      <c r="F2011" s="121">
        <v>7.9</v>
      </c>
      <c r="G2011" s="121">
        <v>8.6999999999999993</v>
      </c>
      <c r="H2011" s="121">
        <v>21.6</v>
      </c>
      <c r="I2011" s="156"/>
      <c r="J2011" s="156"/>
      <c r="K2011" s="156"/>
      <c r="L2011" s="156"/>
      <c r="M2011" s="156"/>
      <c r="N2011" s="156" t="s">
        <v>106</v>
      </c>
      <c r="O2011" s="156"/>
      <c r="P2011" s="156" t="s">
        <v>855</v>
      </c>
      <c r="Q2011" s="159">
        <v>27.3</v>
      </c>
      <c r="R2011" s="156"/>
      <c r="S2011" s="96"/>
      <c r="T2011" s="96"/>
      <c r="U2011" s="96"/>
      <c r="V2011" s="96"/>
      <c r="W2011" s="96"/>
      <c r="X2011" s="96"/>
      <c r="Y2011" s="96"/>
      <c r="Z2011" s="96"/>
    </row>
    <row r="2012" spans="1:26" ht="14.25" customHeight="1" thickBot="1" x14ac:dyDescent="0.3">
      <c r="A2012" s="155"/>
      <c r="B2012" s="156" t="s">
        <v>27</v>
      </c>
      <c r="C2012" s="159">
        <v>-3519.4769999999999</v>
      </c>
      <c r="D2012" s="159">
        <v>0.10299999999999999</v>
      </c>
      <c r="E2012" s="159">
        <v>6.4000000000000001E-2</v>
      </c>
      <c r="F2012" s="121">
        <v>-21.4</v>
      </c>
      <c r="G2012" s="121">
        <v>-19.100000000000001</v>
      </c>
      <c r="H2012" s="121">
        <v>-5.7</v>
      </c>
      <c r="I2012" s="156"/>
      <c r="J2012" s="156"/>
      <c r="K2012" s="156"/>
      <c r="L2012" s="156"/>
      <c r="M2012" s="156"/>
      <c r="N2012" s="156" t="s">
        <v>107</v>
      </c>
      <c r="O2012" s="156"/>
      <c r="P2012" s="150" t="s">
        <v>856</v>
      </c>
      <c r="Q2012" s="151">
        <v>14.7</v>
      </c>
      <c r="R2012" s="156"/>
      <c r="S2012" s="96"/>
      <c r="T2012" s="96"/>
      <c r="U2012" s="96"/>
      <c r="V2012" s="96"/>
      <c r="W2012" s="96"/>
      <c r="X2012" s="96"/>
      <c r="Y2012" s="96"/>
      <c r="Z2012" s="96"/>
    </row>
    <row r="2013" spans="1:26" ht="14.25" customHeight="1" thickBot="1" x14ac:dyDescent="0.3">
      <c r="A2013" s="155"/>
      <c r="B2013" s="156" t="s">
        <v>29</v>
      </c>
      <c r="C2013" s="159">
        <v>-3519.43</v>
      </c>
      <c r="D2013" s="159">
        <v>0.1</v>
      </c>
      <c r="E2013" s="159">
        <v>6.0999999999999999E-2</v>
      </c>
      <c r="F2013" s="121">
        <v>8.3000000000000007</v>
      </c>
      <c r="G2013" s="121">
        <v>8.6999999999999993</v>
      </c>
      <c r="H2013" s="121">
        <v>21.6</v>
      </c>
      <c r="I2013" s="156"/>
      <c r="J2013" s="156"/>
      <c r="K2013" s="156"/>
      <c r="L2013" s="156"/>
      <c r="M2013" s="156"/>
      <c r="N2013" s="156" t="s">
        <v>108</v>
      </c>
      <c r="O2013" s="156"/>
      <c r="P2013" s="156"/>
      <c r="Q2013" s="156"/>
      <c r="R2013" s="156"/>
      <c r="S2013" s="96"/>
      <c r="T2013" s="96"/>
      <c r="U2013" s="96"/>
      <c r="V2013" s="96"/>
      <c r="W2013" s="96"/>
      <c r="X2013" s="96"/>
      <c r="Y2013" s="96"/>
      <c r="Z2013" s="96"/>
    </row>
    <row r="2014" spans="1:26" ht="14.25" customHeight="1" thickBot="1" x14ac:dyDescent="0.3">
      <c r="A2014" s="155"/>
      <c r="B2014" s="156" t="s">
        <v>31</v>
      </c>
      <c r="C2014" s="159">
        <v>-3519.5459999999998</v>
      </c>
      <c r="D2014" s="159">
        <v>0.10100000000000001</v>
      </c>
      <c r="E2014" s="159">
        <v>5.8000000000000003E-2</v>
      </c>
      <c r="F2014" s="121">
        <v>-64.5</v>
      </c>
      <c r="G2014" s="121">
        <v>-63.5</v>
      </c>
      <c r="H2014" s="121">
        <v>-52.6</v>
      </c>
      <c r="I2014" s="156"/>
      <c r="J2014" s="156"/>
      <c r="K2014" s="156"/>
      <c r="L2014" s="156"/>
      <c r="M2014" s="156"/>
      <c r="N2014" s="156" t="s">
        <v>270</v>
      </c>
      <c r="O2014" s="156"/>
      <c r="P2014" s="156"/>
      <c r="Q2014" s="156"/>
      <c r="R2014" s="156"/>
      <c r="S2014" s="96"/>
      <c r="T2014" s="96"/>
      <c r="U2014" s="96"/>
      <c r="V2014" s="96"/>
      <c r="W2014" s="96"/>
      <c r="X2014" s="96"/>
      <c r="Y2014" s="96"/>
      <c r="Z2014" s="96"/>
    </row>
    <row r="2015" spans="1:26" ht="14.25" customHeight="1" thickBot="1" x14ac:dyDescent="0.3">
      <c r="A2015" s="155"/>
      <c r="B2015" s="156" t="s">
        <v>33</v>
      </c>
      <c r="C2015" s="159">
        <v>-3519.54</v>
      </c>
      <c r="D2015" s="159">
        <v>0.1</v>
      </c>
      <c r="E2015" s="159">
        <v>4.1000000000000002E-2</v>
      </c>
      <c r="F2015" s="121">
        <v>-60.7</v>
      </c>
      <c r="G2015" s="121">
        <v>-60.1</v>
      </c>
      <c r="H2015" s="121">
        <v>-59.9</v>
      </c>
      <c r="I2015" s="156"/>
      <c r="J2015" s="156"/>
      <c r="K2015" s="156"/>
      <c r="L2015" s="156"/>
      <c r="M2015" s="156"/>
      <c r="N2015" s="156"/>
      <c r="O2015" s="156"/>
      <c r="P2015" s="156"/>
      <c r="Q2015" s="156"/>
      <c r="R2015" s="156"/>
      <c r="S2015" s="96"/>
      <c r="T2015" s="96"/>
      <c r="U2015" s="96"/>
      <c r="V2015" s="96"/>
      <c r="W2015" s="96"/>
      <c r="X2015" s="96"/>
      <c r="Y2015" s="96"/>
      <c r="Z2015" s="96"/>
    </row>
    <row r="2016" spans="1:26" ht="14.25" customHeight="1" thickBot="1" x14ac:dyDescent="0.3">
      <c r="A2016" s="156"/>
      <c r="B2016" s="156"/>
      <c r="C2016" s="156"/>
      <c r="D2016" s="156"/>
      <c r="E2016" s="156"/>
      <c r="F2016" s="156"/>
      <c r="G2016" s="156"/>
      <c r="H2016" s="156"/>
      <c r="I2016" s="156"/>
      <c r="J2016" s="156"/>
      <c r="K2016" s="156"/>
      <c r="L2016" s="156"/>
      <c r="M2016" s="156"/>
      <c r="N2016" s="156"/>
      <c r="O2016" s="156"/>
      <c r="P2016" s="156"/>
      <c r="Q2016" s="156"/>
      <c r="R2016" s="156"/>
      <c r="S2016" s="96"/>
      <c r="T2016" s="96"/>
      <c r="U2016" s="96"/>
      <c r="V2016" s="96"/>
      <c r="W2016" s="96"/>
      <c r="X2016" s="96"/>
      <c r="Y2016" s="96"/>
      <c r="Z2016" s="96"/>
    </row>
    <row r="2017" spans="1:26" ht="14.25" customHeight="1" thickBot="1" x14ac:dyDescent="0.3">
      <c r="A2017" s="155" t="s">
        <v>0</v>
      </c>
      <c r="B2017" s="156" t="s">
        <v>1</v>
      </c>
      <c r="C2017" s="156" t="s">
        <v>2</v>
      </c>
      <c r="D2017" s="156" t="s">
        <v>3</v>
      </c>
      <c r="E2017" s="156" t="s">
        <v>4</v>
      </c>
      <c r="F2017" s="128" t="s">
        <v>576</v>
      </c>
      <c r="G2017" s="128" t="s">
        <v>577</v>
      </c>
      <c r="H2017" s="128" t="s">
        <v>578</v>
      </c>
      <c r="I2017" s="156" t="s">
        <v>8</v>
      </c>
      <c r="J2017" s="155" t="s">
        <v>9</v>
      </c>
      <c r="K2017" s="155" t="s">
        <v>10</v>
      </c>
      <c r="L2017" s="155" t="s">
        <v>11</v>
      </c>
      <c r="M2017" s="156" t="s">
        <v>12</v>
      </c>
      <c r="N2017" s="156" t="s">
        <v>13</v>
      </c>
      <c r="O2017" s="156" t="s">
        <v>14</v>
      </c>
      <c r="P2017" s="157" t="s">
        <v>847</v>
      </c>
      <c r="Q2017" s="156"/>
      <c r="R2017" s="156"/>
      <c r="S2017" s="96"/>
      <c r="T2017" s="96"/>
      <c r="U2017" s="96"/>
      <c r="V2017" s="96"/>
      <c r="W2017" s="96"/>
      <c r="X2017" s="96"/>
      <c r="Y2017" s="96"/>
      <c r="Z2017" s="96"/>
    </row>
    <row r="2018" spans="1:26" ht="14.25" customHeight="1" thickBot="1" x14ac:dyDescent="0.3">
      <c r="A2018" s="158">
        <v>241</v>
      </c>
      <c r="B2018" s="156" t="s">
        <v>15</v>
      </c>
      <c r="C2018" s="159">
        <v>-2973.1039999999998</v>
      </c>
      <c r="D2018" s="159">
        <v>9.1999999999999998E-2</v>
      </c>
      <c r="E2018" s="159">
        <v>5.7000000000000002E-2</v>
      </c>
      <c r="F2018" s="156"/>
      <c r="G2018" s="156"/>
      <c r="H2018" s="156"/>
      <c r="I2018" s="156" t="s">
        <v>16</v>
      </c>
      <c r="J2018" s="155" t="s">
        <v>591</v>
      </c>
      <c r="K2018" s="155" t="s">
        <v>50</v>
      </c>
      <c r="L2018" s="155" t="s">
        <v>882</v>
      </c>
      <c r="M2018" s="156" t="s">
        <v>17</v>
      </c>
      <c r="N2018" s="156" t="s">
        <v>221</v>
      </c>
      <c r="O2018" s="156" t="s">
        <v>849</v>
      </c>
      <c r="P2018" s="156" t="s">
        <v>850</v>
      </c>
      <c r="Q2018" s="159">
        <v>10.4</v>
      </c>
      <c r="R2018" s="156"/>
      <c r="S2018" s="96"/>
      <c r="T2018" s="96"/>
      <c r="U2018" s="96"/>
      <c r="V2018" s="96"/>
      <c r="W2018" s="96"/>
      <c r="X2018" s="96"/>
      <c r="Y2018" s="96"/>
      <c r="Z2018" s="96"/>
    </row>
    <row r="2019" spans="1:26" ht="14.25" customHeight="1" thickBot="1" x14ac:dyDescent="0.3">
      <c r="A2019" s="155"/>
      <c r="B2019" s="156" t="s">
        <v>16</v>
      </c>
      <c r="C2019" s="159">
        <v>-548.57399999999996</v>
      </c>
      <c r="D2019" s="159">
        <v>7.0000000000000001E-3</v>
      </c>
      <c r="E2019" s="159">
        <v>-1.7999999999999999E-2</v>
      </c>
      <c r="F2019" s="156"/>
      <c r="G2019" s="156"/>
      <c r="H2019" s="156"/>
      <c r="I2019" s="156"/>
      <c r="J2019" s="156"/>
      <c r="K2019" s="156"/>
      <c r="L2019" s="156"/>
      <c r="M2019" s="156"/>
      <c r="N2019" s="155" t="s">
        <v>670</v>
      </c>
      <c r="O2019" s="155" t="s">
        <v>653</v>
      </c>
      <c r="P2019" s="156" t="s">
        <v>851</v>
      </c>
      <c r="Q2019" s="159">
        <v>6</v>
      </c>
      <c r="R2019" s="156"/>
      <c r="S2019" s="96"/>
      <c r="T2019" s="96"/>
      <c r="U2019" s="96"/>
      <c r="V2019" s="96"/>
      <c r="W2019" s="96"/>
      <c r="X2019" s="96"/>
      <c r="Y2019" s="96"/>
      <c r="Z2019" s="96"/>
    </row>
    <row r="2020" spans="1:26" ht="14.25" customHeight="1" thickBot="1" x14ac:dyDescent="0.3">
      <c r="A2020" s="155"/>
      <c r="B2020" s="156" t="s">
        <v>21</v>
      </c>
      <c r="C2020" s="159">
        <v>-2973.1950000000002</v>
      </c>
      <c r="D2020" s="159">
        <v>9.2999999999999999E-2</v>
      </c>
      <c r="E2020" s="159">
        <v>5.8000000000000003E-2</v>
      </c>
      <c r="F2020" s="156"/>
      <c r="G2020" s="156"/>
      <c r="H2020" s="156"/>
      <c r="I2020" s="156"/>
      <c r="J2020" s="156"/>
      <c r="K2020" s="156"/>
      <c r="L2020" s="156"/>
      <c r="M2020" s="156"/>
      <c r="N2020" s="157" t="s">
        <v>224</v>
      </c>
      <c r="O2020" s="156"/>
      <c r="P2020" s="156" t="s">
        <v>852</v>
      </c>
      <c r="Q2020" s="159">
        <v>7.5</v>
      </c>
      <c r="R2020" s="156"/>
      <c r="S2020" s="96"/>
      <c r="T2020" s="96"/>
      <c r="U2020" s="96"/>
      <c r="V2020" s="96"/>
      <c r="W2020" s="96"/>
      <c r="X2020" s="96"/>
      <c r="Y2020" s="96"/>
      <c r="Z2020" s="96"/>
    </row>
    <row r="2021" spans="1:26" ht="14.25" customHeight="1" thickBot="1" x14ac:dyDescent="0.3">
      <c r="A2021" s="155"/>
      <c r="B2021" s="156" t="s">
        <v>22</v>
      </c>
      <c r="C2021" s="159">
        <v>-3521.6779999999999</v>
      </c>
      <c r="D2021" s="159">
        <v>9.9000000000000005E-2</v>
      </c>
      <c r="E2021" s="159">
        <v>3.9E-2</v>
      </c>
      <c r="F2021" s="121">
        <v>0</v>
      </c>
      <c r="G2021" s="121">
        <v>0</v>
      </c>
      <c r="H2021" s="121">
        <v>0</v>
      </c>
      <c r="I2021" s="156"/>
      <c r="J2021" s="156"/>
      <c r="K2021" s="156"/>
      <c r="L2021" s="156"/>
      <c r="M2021" s="156"/>
      <c r="N2021" s="156"/>
      <c r="O2021" s="156"/>
      <c r="P2021" s="156" t="s">
        <v>853</v>
      </c>
      <c r="Q2021" s="159">
        <v>0.59219999999999995</v>
      </c>
      <c r="R2021" s="156"/>
      <c r="S2021" s="96"/>
      <c r="T2021" s="96"/>
      <c r="U2021" s="96"/>
      <c r="V2021" s="96"/>
      <c r="W2021" s="96"/>
      <c r="X2021" s="96"/>
      <c r="Y2021" s="96"/>
      <c r="Z2021" s="96"/>
    </row>
    <row r="2022" spans="1:26" ht="14.25" customHeight="1" thickBot="1" x14ac:dyDescent="0.3">
      <c r="A2022" s="155"/>
      <c r="B2022" s="156" t="s">
        <v>23</v>
      </c>
      <c r="C2022" s="159">
        <v>-3521.6880000000001</v>
      </c>
      <c r="D2022" s="159">
        <v>0.1</v>
      </c>
      <c r="E2022" s="159">
        <v>5.8999999999999997E-2</v>
      </c>
      <c r="F2022" s="121">
        <v>-6</v>
      </c>
      <c r="G2022" s="121">
        <v>-5.2</v>
      </c>
      <c r="H2022" s="121">
        <v>6</v>
      </c>
      <c r="I2022" s="156"/>
      <c r="J2022" s="156"/>
      <c r="K2022" s="156"/>
      <c r="L2022" s="156"/>
      <c r="M2022" s="156"/>
      <c r="N2022" s="157" t="s">
        <v>323</v>
      </c>
      <c r="O2022" s="156"/>
      <c r="P2022" s="156" t="s">
        <v>854</v>
      </c>
      <c r="Q2022" s="159">
        <v>19.100000000000001</v>
      </c>
      <c r="R2022" s="156"/>
      <c r="S2022" s="96"/>
      <c r="T2022" s="96"/>
      <c r="U2022" s="96"/>
      <c r="V2022" s="96"/>
      <c r="W2022" s="96"/>
      <c r="X2022" s="96"/>
      <c r="Y2022" s="96"/>
      <c r="Z2022" s="96"/>
    </row>
    <row r="2023" spans="1:26" ht="14.25" customHeight="1" thickBot="1" x14ac:dyDescent="0.3">
      <c r="A2023" s="155"/>
      <c r="B2023" s="156" t="s">
        <v>25</v>
      </c>
      <c r="C2023" s="159">
        <v>-3521.674</v>
      </c>
      <c r="D2023" s="159">
        <v>0.1</v>
      </c>
      <c r="E2023" s="159">
        <v>6.0999999999999999E-2</v>
      </c>
      <c r="F2023" s="121">
        <v>2.9</v>
      </c>
      <c r="G2023" s="121">
        <v>3.7</v>
      </c>
      <c r="H2023" s="121">
        <v>16.399999999999999</v>
      </c>
      <c r="I2023" s="156"/>
      <c r="J2023" s="156"/>
      <c r="K2023" s="156"/>
      <c r="L2023" s="156"/>
      <c r="M2023" s="156"/>
      <c r="N2023" s="157" t="s">
        <v>324</v>
      </c>
      <c r="O2023" s="156"/>
      <c r="P2023" s="156" t="s">
        <v>855</v>
      </c>
      <c r="Q2023" s="159">
        <v>19.600000000000001</v>
      </c>
      <c r="R2023" s="156"/>
      <c r="S2023" s="96"/>
      <c r="T2023" s="96"/>
      <c r="U2023" s="96"/>
      <c r="V2023" s="96"/>
      <c r="W2023" s="96"/>
      <c r="X2023" s="96"/>
      <c r="Y2023" s="96"/>
      <c r="Z2023" s="96"/>
    </row>
    <row r="2024" spans="1:26" ht="14.25" customHeight="1" thickBot="1" x14ac:dyDescent="0.3">
      <c r="A2024" s="155"/>
      <c r="B2024" s="156" t="s">
        <v>27</v>
      </c>
      <c r="C2024" s="159">
        <v>-3521.7080000000001</v>
      </c>
      <c r="D2024" s="159">
        <v>0.10199999999999999</v>
      </c>
      <c r="E2024" s="159">
        <v>6.4000000000000001E-2</v>
      </c>
      <c r="F2024" s="121">
        <v>-18.899999999999999</v>
      </c>
      <c r="G2024" s="121">
        <v>-16.5</v>
      </c>
      <c r="H2024" s="121">
        <v>-3.2</v>
      </c>
      <c r="I2024" s="156"/>
      <c r="J2024" s="156"/>
      <c r="K2024" s="156"/>
      <c r="L2024" s="156"/>
      <c r="M2024" s="156"/>
      <c r="N2024" s="157" t="s">
        <v>226</v>
      </c>
      <c r="O2024" s="156"/>
      <c r="P2024" s="150" t="s">
        <v>856</v>
      </c>
      <c r="Q2024" s="151">
        <v>9.1</v>
      </c>
      <c r="R2024" s="156"/>
      <c r="S2024" s="96"/>
      <c r="T2024" s="96"/>
      <c r="U2024" s="96"/>
      <c r="V2024" s="96"/>
      <c r="W2024" s="96"/>
      <c r="X2024" s="96"/>
      <c r="Y2024" s="96"/>
      <c r="Z2024" s="96"/>
    </row>
    <row r="2025" spans="1:26" ht="14.25" customHeight="1" thickBot="1" x14ac:dyDescent="0.3">
      <c r="A2025" s="155"/>
      <c r="B2025" s="156" t="s">
        <v>29</v>
      </c>
      <c r="C2025" s="159">
        <v>-3521.674</v>
      </c>
      <c r="D2025" s="159">
        <v>9.9000000000000005E-2</v>
      </c>
      <c r="E2025" s="159">
        <v>6.0999999999999999E-2</v>
      </c>
      <c r="F2025" s="121">
        <v>2.6</v>
      </c>
      <c r="G2025" s="121">
        <v>3.1</v>
      </c>
      <c r="H2025" s="121">
        <v>15.9</v>
      </c>
      <c r="I2025" s="156"/>
      <c r="J2025" s="156"/>
      <c r="K2025" s="156"/>
      <c r="L2025" s="156"/>
      <c r="M2025" s="156"/>
      <c r="N2025" s="157" t="s">
        <v>325</v>
      </c>
      <c r="O2025" s="156"/>
      <c r="P2025" s="156"/>
      <c r="Q2025" s="156"/>
      <c r="R2025" s="156"/>
      <c r="S2025" s="96"/>
      <c r="T2025" s="96"/>
      <c r="U2025" s="96"/>
      <c r="V2025" s="96"/>
      <c r="W2025" s="96"/>
      <c r="X2025" s="96"/>
      <c r="Y2025" s="96"/>
      <c r="Z2025" s="96"/>
    </row>
    <row r="2026" spans="1:26" ht="14.25" customHeight="1" thickBot="1" x14ac:dyDescent="0.3">
      <c r="A2026" s="155"/>
      <c r="B2026" s="156" t="s">
        <v>31</v>
      </c>
      <c r="C2026" s="159">
        <v>-3521.7750000000001</v>
      </c>
      <c r="D2026" s="159">
        <v>0.1</v>
      </c>
      <c r="E2026" s="159">
        <v>5.8000000000000003E-2</v>
      </c>
      <c r="F2026" s="121">
        <v>-60.8</v>
      </c>
      <c r="G2026" s="121">
        <v>-59.9</v>
      </c>
      <c r="H2026" s="121">
        <v>-49.2</v>
      </c>
      <c r="I2026" s="156"/>
      <c r="J2026" s="156"/>
      <c r="K2026" s="156"/>
      <c r="L2026" s="156"/>
      <c r="M2026" s="156"/>
      <c r="N2026" s="157" t="s">
        <v>326</v>
      </c>
      <c r="O2026" s="156"/>
      <c r="P2026" s="156"/>
      <c r="Q2026" s="156"/>
      <c r="R2026" s="156"/>
      <c r="S2026" s="96"/>
      <c r="T2026" s="96"/>
      <c r="U2026" s="96"/>
      <c r="V2026" s="96"/>
      <c r="W2026" s="96"/>
      <c r="X2026" s="96"/>
      <c r="Y2026" s="96"/>
      <c r="Z2026" s="96"/>
    </row>
    <row r="2027" spans="1:26" ht="14.25" customHeight="1" thickBot="1" x14ac:dyDescent="0.3">
      <c r="A2027" s="155"/>
      <c r="B2027" s="156" t="s">
        <v>33</v>
      </c>
      <c r="C2027" s="159">
        <v>-3521.77</v>
      </c>
      <c r="D2027" s="159">
        <v>0.1</v>
      </c>
      <c r="E2027" s="159">
        <v>4.1000000000000002E-2</v>
      </c>
      <c r="F2027" s="121">
        <v>-57.4</v>
      </c>
      <c r="G2027" s="121">
        <v>-56.8</v>
      </c>
      <c r="H2027" s="121">
        <v>-56.7</v>
      </c>
      <c r="I2027" s="156"/>
      <c r="J2027" s="156"/>
      <c r="K2027" s="156"/>
      <c r="L2027" s="156"/>
      <c r="M2027" s="156"/>
      <c r="N2027" s="156"/>
      <c r="O2027" s="156"/>
      <c r="P2027" s="156"/>
      <c r="Q2027" s="156"/>
      <c r="R2027" s="156"/>
      <c r="S2027" s="96"/>
      <c r="T2027" s="96"/>
      <c r="U2027" s="96"/>
      <c r="V2027" s="96"/>
      <c r="W2027" s="96"/>
      <c r="X2027" s="96"/>
      <c r="Y2027" s="96"/>
      <c r="Z2027" s="96"/>
    </row>
    <row r="2028" spans="1:26" ht="14.25" customHeight="1" thickBot="1" x14ac:dyDescent="0.3">
      <c r="A2028" s="156"/>
      <c r="B2028" s="156"/>
      <c r="C2028" s="156"/>
      <c r="D2028" s="156"/>
      <c r="E2028" s="156"/>
      <c r="F2028" s="156"/>
      <c r="G2028" s="156"/>
      <c r="H2028" s="156"/>
      <c r="I2028" s="156"/>
      <c r="J2028" s="156"/>
      <c r="K2028" s="156"/>
      <c r="L2028" s="156"/>
      <c r="M2028" s="156"/>
      <c r="N2028" s="156"/>
      <c r="O2028" s="156"/>
      <c r="P2028" s="156"/>
      <c r="Q2028" s="156"/>
      <c r="R2028" s="156"/>
      <c r="S2028" s="96"/>
      <c r="T2028" s="96"/>
      <c r="U2028" s="96"/>
      <c r="V2028" s="96"/>
      <c r="W2028" s="96"/>
      <c r="X2028" s="96"/>
      <c r="Y2028" s="96"/>
      <c r="Z2028" s="96"/>
    </row>
    <row r="2029" spans="1:26" ht="14.25" customHeight="1" thickBot="1" x14ac:dyDescent="0.3">
      <c r="A2029" s="155" t="s">
        <v>0</v>
      </c>
      <c r="B2029" s="156" t="s">
        <v>1</v>
      </c>
      <c r="C2029" s="156" t="s">
        <v>2</v>
      </c>
      <c r="D2029" s="156" t="s">
        <v>3</v>
      </c>
      <c r="E2029" s="156" t="s">
        <v>4</v>
      </c>
      <c r="F2029" s="128" t="s">
        <v>576</v>
      </c>
      <c r="G2029" s="128" t="s">
        <v>577</v>
      </c>
      <c r="H2029" s="128" t="s">
        <v>578</v>
      </c>
      <c r="I2029" s="156" t="s">
        <v>8</v>
      </c>
      <c r="J2029" s="155" t="s">
        <v>9</v>
      </c>
      <c r="K2029" s="155" t="s">
        <v>10</v>
      </c>
      <c r="L2029" s="155" t="s">
        <v>11</v>
      </c>
      <c r="M2029" s="156" t="s">
        <v>12</v>
      </c>
      <c r="N2029" s="156" t="s">
        <v>13</v>
      </c>
      <c r="O2029" s="156" t="s">
        <v>14</v>
      </c>
      <c r="P2029" s="157" t="s">
        <v>847</v>
      </c>
      <c r="Q2029" s="156"/>
      <c r="R2029" s="156"/>
      <c r="S2029" s="96"/>
      <c r="T2029" s="96"/>
      <c r="U2029" s="96"/>
      <c r="V2029" s="96"/>
      <c r="W2029" s="96"/>
      <c r="X2029" s="96"/>
      <c r="Y2029" s="96"/>
      <c r="Z2029" s="96"/>
    </row>
    <row r="2030" spans="1:26" ht="14.25" customHeight="1" thickBot="1" x14ac:dyDescent="0.3">
      <c r="A2030" s="158">
        <v>241</v>
      </c>
      <c r="B2030" s="156" t="s">
        <v>15</v>
      </c>
      <c r="C2030" s="159">
        <v>-2971.3629999999998</v>
      </c>
      <c r="D2030" s="159">
        <v>9.1999999999999998E-2</v>
      </c>
      <c r="E2030" s="159">
        <v>5.7000000000000002E-2</v>
      </c>
      <c r="F2030" s="156"/>
      <c r="G2030" s="156"/>
      <c r="H2030" s="156"/>
      <c r="I2030" s="156" t="s">
        <v>16</v>
      </c>
      <c r="J2030" s="155" t="s">
        <v>619</v>
      </c>
      <c r="K2030" s="155" t="s">
        <v>50</v>
      </c>
      <c r="L2030" s="155" t="s">
        <v>882</v>
      </c>
      <c r="M2030" s="156" t="s">
        <v>17</v>
      </c>
      <c r="N2030" s="156" t="s">
        <v>857</v>
      </c>
      <c r="O2030" s="156" t="s">
        <v>434</v>
      </c>
      <c r="P2030" s="156" t="s">
        <v>850</v>
      </c>
      <c r="Q2030" s="159">
        <v>15.9</v>
      </c>
      <c r="R2030" s="156"/>
      <c r="S2030" s="96"/>
      <c r="T2030" s="96"/>
      <c r="U2030" s="96"/>
      <c r="V2030" s="96"/>
      <c r="W2030" s="96"/>
      <c r="X2030" s="96"/>
      <c r="Y2030" s="96"/>
      <c r="Z2030" s="96"/>
    </row>
    <row r="2031" spans="1:26" ht="14.25" customHeight="1" thickBot="1" x14ac:dyDescent="0.3">
      <c r="A2031" s="155"/>
      <c r="B2031" s="156" t="s">
        <v>16</v>
      </c>
      <c r="C2031" s="159">
        <v>-548.08799999999997</v>
      </c>
      <c r="D2031" s="159">
        <v>7.0000000000000001E-3</v>
      </c>
      <c r="E2031" s="159">
        <v>-1.7999999999999999E-2</v>
      </c>
      <c r="F2031" s="156"/>
      <c r="G2031" s="156"/>
      <c r="H2031" s="156"/>
      <c r="I2031" s="156"/>
      <c r="J2031" s="156"/>
      <c r="K2031" s="156"/>
      <c r="L2031" s="156"/>
      <c r="M2031" s="156"/>
      <c r="N2031" s="155" t="s">
        <v>676</v>
      </c>
      <c r="O2031" s="155" t="s">
        <v>653</v>
      </c>
      <c r="P2031" s="156" t="s">
        <v>851</v>
      </c>
      <c r="Q2031" s="159">
        <v>6.7</v>
      </c>
      <c r="R2031" s="156"/>
      <c r="S2031" s="96"/>
      <c r="T2031" s="96"/>
      <c r="U2031" s="96"/>
      <c r="V2031" s="96"/>
      <c r="W2031" s="96"/>
      <c r="X2031" s="96"/>
      <c r="Y2031" s="96"/>
      <c r="Z2031" s="96"/>
    </row>
    <row r="2032" spans="1:26" ht="14.25" customHeight="1" thickBot="1" x14ac:dyDescent="0.3">
      <c r="A2032" s="155"/>
      <c r="B2032" s="156" t="s">
        <v>21</v>
      </c>
      <c r="C2032" s="159">
        <v>-2971.4580000000001</v>
      </c>
      <c r="D2032" s="159">
        <v>9.2999999999999999E-2</v>
      </c>
      <c r="E2032" s="159">
        <v>5.8000000000000003E-2</v>
      </c>
      <c r="F2032" s="156"/>
      <c r="G2032" s="156"/>
      <c r="H2032" s="156"/>
      <c r="I2032" s="156"/>
      <c r="J2032" s="156"/>
      <c r="K2032" s="156"/>
      <c r="L2032" s="156"/>
      <c r="M2032" s="156"/>
      <c r="N2032" s="156" t="s">
        <v>834</v>
      </c>
      <c r="O2032" s="156"/>
      <c r="P2032" s="156" t="s">
        <v>852</v>
      </c>
      <c r="Q2032" s="159">
        <v>8.1</v>
      </c>
      <c r="R2032" s="156"/>
      <c r="S2032" s="96"/>
      <c r="T2032" s="96"/>
      <c r="U2032" s="96"/>
      <c r="V2032" s="96"/>
      <c r="W2032" s="96"/>
      <c r="X2032" s="96"/>
      <c r="Y2032" s="96"/>
      <c r="Z2032" s="96"/>
    </row>
    <row r="2033" spans="1:26" ht="14.25" customHeight="1" thickBot="1" x14ac:dyDescent="0.3">
      <c r="A2033" s="155"/>
      <c r="B2033" s="156" t="s">
        <v>22</v>
      </c>
      <c r="C2033" s="159">
        <v>-3519.451</v>
      </c>
      <c r="D2033" s="159">
        <v>9.9000000000000005E-2</v>
      </c>
      <c r="E2033" s="159">
        <v>3.9E-2</v>
      </c>
      <c r="F2033" s="121">
        <v>0</v>
      </c>
      <c r="G2033" s="121">
        <v>0</v>
      </c>
      <c r="H2033" s="121">
        <v>0</v>
      </c>
      <c r="I2033" s="156"/>
      <c r="J2033" s="156"/>
      <c r="K2033" s="156"/>
      <c r="L2033" s="156"/>
      <c r="M2033" s="156"/>
      <c r="N2033" s="156"/>
      <c r="O2033" s="156"/>
      <c r="P2033" s="156" t="s">
        <v>853</v>
      </c>
      <c r="Q2033" s="159">
        <v>0.59219999999999995</v>
      </c>
      <c r="R2033" s="156"/>
      <c r="S2033" s="96"/>
      <c r="T2033" s="96"/>
      <c r="U2033" s="96"/>
      <c r="V2033" s="96"/>
      <c r="W2033" s="96"/>
      <c r="X2033" s="96"/>
      <c r="Y2033" s="96"/>
      <c r="Z2033" s="96"/>
    </row>
    <row r="2034" spans="1:26" ht="14.25" customHeight="1" thickBot="1" x14ac:dyDescent="0.3">
      <c r="A2034" s="155"/>
      <c r="B2034" s="156" t="s">
        <v>23</v>
      </c>
      <c r="C2034" s="159">
        <v>-3519.4589999999998</v>
      </c>
      <c r="D2034" s="159">
        <v>0.1</v>
      </c>
      <c r="E2034" s="159">
        <v>5.8999999999999997E-2</v>
      </c>
      <c r="F2034" s="121">
        <v>-5.3</v>
      </c>
      <c r="G2034" s="121">
        <v>-4.5</v>
      </c>
      <c r="H2034" s="121">
        <v>6.7</v>
      </c>
      <c r="I2034" s="156"/>
      <c r="J2034" s="156"/>
      <c r="K2034" s="156"/>
      <c r="L2034" s="156"/>
      <c r="M2034" s="156"/>
      <c r="N2034" s="156" t="s">
        <v>267</v>
      </c>
      <c r="O2034" s="156"/>
      <c r="P2034" s="156" t="s">
        <v>854</v>
      </c>
      <c r="Q2034" s="159">
        <v>26.4</v>
      </c>
      <c r="R2034" s="156"/>
      <c r="S2034" s="96"/>
      <c r="T2034" s="96"/>
      <c r="U2034" s="96"/>
      <c r="V2034" s="96"/>
      <c r="W2034" s="96"/>
      <c r="X2034" s="96"/>
      <c r="Y2034" s="96"/>
      <c r="Z2034" s="96"/>
    </row>
    <row r="2035" spans="1:26" ht="14.25" customHeight="1" thickBot="1" x14ac:dyDescent="0.3">
      <c r="A2035" s="155"/>
      <c r="B2035" s="156" t="s">
        <v>25</v>
      </c>
      <c r="C2035" s="159">
        <v>-3519.4360000000001</v>
      </c>
      <c r="D2035" s="159">
        <v>0.1</v>
      </c>
      <c r="E2035" s="159">
        <v>6.0999999999999999E-2</v>
      </c>
      <c r="F2035" s="121">
        <v>9.1</v>
      </c>
      <c r="G2035" s="121">
        <v>9.9</v>
      </c>
      <c r="H2035" s="121">
        <v>22.6</v>
      </c>
      <c r="I2035" s="156"/>
      <c r="J2035" s="156"/>
      <c r="K2035" s="156"/>
      <c r="L2035" s="156"/>
      <c r="M2035" s="156"/>
      <c r="N2035" s="156" t="s">
        <v>106</v>
      </c>
      <c r="O2035" s="156"/>
      <c r="P2035" s="156" t="s">
        <v>855</v>
      </c>
      <c r="Q2035" s="159">
        <v>27.1</v>
      </c>
      <c r="R2035" s="156"/>
      <c r="S2035" s="96"/>
      <c r="T2035" s="96"/>
      <c r="U2035" s="96"/>
      <c r="V2035" s="96"/>
      <c r="W2035" s="96"/>
      <c r="X2035" s="96"/>
      <c r="Y2035" s="96"/>
      <c r="Z2035" s="96"/>
    </row>
    <row r="2036" spans="1:26" ht="14.25" customHeight="1" thickBot="1" x14ac:dyDescent="0.3">
      <c r="A2036" s="155"/>
      <c r="B2036" s="156" t="s">
        <v>27</v>
      </c>
      <c r="C2036" s="159">
        <v>-3519.4830000000002</v>
      </c>
      <c r="D2036" s="159">
        <v>0.10199999999999999</v>
      </c>
      <c r="E2036" s="159">
        <v>6.4000000000000001E-2</v>
      </c>
      <c r="F2036" s="121">
        <v>-20.100000000000001</v>
      </c>
      <c r="G2036" s="121">
        <v>-17.7</v>
      </c>
      <c r="H2036" s="121">
        <v>-4.4000000000000004</v>
      </c>
      <c r="I2036" s="156"/>
      <c r="J2036" s="156"/>
      <c r="K2036" s="156"/>
      <c r="L2036" s="156"/>
      <c r="M2036" s="156"/>
      <c r="N2036" s="156" t="s">
        <v>107</v>
      </c>
      <c r="O2036" s="156"/>
      <c r="P2036" s="150" t="s">
        <v>856</v>
      </c>
      <c r="Q2036" s="151">
        <v>14.7</v>
      </c>
      <c r="R2036" s="156"/>
      <c r="S2036" s="96"/>
      <c r="T2036" s="96"/>
      <c r="U2036" s="96"/>
      <c r="V2036" s="96"/>
      <c r="W2036" s="96"/>
      <c r="X2036" s="96"/>
      <c r="Y2036" s="96"/>
      <c r="Z2036" s="96"/>
    </row>
    <row r="2037" spans="1:26" ht="14.25" customHeight="1" thickBot="1" x14ac:dyDescent="0.3">
      <c r="A2037" s="155"/>
      <c r="B2037" s="156" t="s">
        <v>29</v>
      </c>
      <c r="C2037" s="159">
        <v>-3519.4369999999999</v>
      </c>
      <c r="D2037" s="159">
        <v>9.9000000000000005E-2</v>
      </c>
      <c r="E2037" s="159">
        <v>6.0999999999999999E-2</v>
      </c>
      <c r="F2037" s="121">
        <v>8.6999999999999993</v>
      </c>
      <c r="G2037" s="121">
        <v>9.1</v>
      </c>
      <c r="H2037" s="121">
        <v>22</v>
      </c>
      <c r="I2037" s="156"/>
      <c r="J2037" s="156"/>
      <c r="K2037" s="156"/>
      <c r="L2037" s="156"/>
      <c r="M2037" s="156"/>
      <c r="N2037" s="156" t="s">
        <v>108</v>
      </c>
      <c r="O2037" s="156"/>
      <c r="P2037" s="156"/>
      <c r="Q2037" s="156"/>
      <c r="R2037" s="156"/>
      <c r="S2037" s="96"/>
      <c r="T2037" s="96"/>
      <c r="U2037" s="96"/>
      <c r="V2037" s="96"/>
      <c r="W2037" s="96"/>
      <c r="X2037" s="96"/>
      <c r="Y2037" s="96"/>
      <c r="Z2037" s="96"/>
    </row>
    <row r="2038" spans="1:26" ht="14.25" customHeight="1" thickBot="1" x14ac:dyDescent="0.3">
      <c r="A2038" s="155"/>
      <c r="B2038" s="156" t="s">
        <v>31</v>
      </c>
      <c r="C2038" s="159">
        <v>-3519.5509999999999</v>
      </c>
      <c r="D2038" s="159">
        <v>0.1</v>
      </c>
      <c r="E2038" s="159">
        <v>5.8000000000000003E-2</v>
      </c>
      <c r="F2038" s="121">
        <v>-62.8</v>
      </c>
      <c r="G2038" s="121">
        <v>-61.8</v>
      </c>
      <c r="H2038" s="121">
        <v>-51.1</v>
      </c>
      <c r="I2038" s="156"/>
      <c r="J2038" s="156"/>
      <c r="K2038" s="156"/>
      <c r="L2038" s="156"/>
      <c r="M2038" s="156"/>
      <c r="N2038" s="156" t="s">
        <v>270</v>
      </c>
      <c r="O2038" s="156"/>
      <c r="P2038" s="156"/>
      <c r="Q2038" s="156"/>
      <c r="R2038" s="156"/>
      <c r="S2038" s="96"/>
      <c r="T2038" s="96"/>
      <c r="U2038" s="96"/>
      <c r="V2038" s="96"/>
      <c r="W2038" s="96"/>
      <c r="X2038" s="96"/>
      <c r="Y2038" s="96"/>
      <c r="Z2038" s="96"/>
    </row>
    <row r="2039" spans="1:26" ht="14.25" customHeight="1" thickBot="1" x14ac:dyDescent="0.3">
      <c r="A2039" s="155"/>
      <c r="B2039" s="156" t="s">
        <v>33</v>
      </c>
      <c r="C2039" s="159">
        <v>-3519.5459999999998</v>
      </c>
      <c r="D2039" s="159">
        <v>0.1</v>
      </c>
      <c r="E2039" s="159">
        <v>4.1000000000000002E-2</v>
      </c>
      <c r="F2039" s="121">
        <v>-60</v>
      </c>
      <c r="G2039" s="121">
        <v>-59.4</v>
      </c>
      <c r="H2039" s="121">
        <v>-59.3</v>
      </c>
      <c r="I2039" s="156"/>
      <c r="J2039" s="156"/>
      <c r="K2039" s="156"/>
      <c r="L2039" s="156"/>
      <c r="M2039" s="156"/>
      <c r="N2039" s="156"/>
      <c r="O2039" s="156"/>
      <c r="P2039" s="156"/>
      <c r="Q2039" s="156"/>
      <c r="R2039" s="156"/>
      <c r="S2039" s="96"/>
      <c r="T2039" s="96"/>
      <c r="U2039" s="96"/>
      <c r="V2039" s="96"/>
      <c r="W2039" s="96"/>
      <c r="X2039" s="96"/>
      <c r="Y2039" s="96"/>
      <c r="Z2039" s="96"/>
    </row>
    <row r="2040" spans="1:26" ht="14.25" customHeight="1" thickBot="1" x14ac:dyDescent="0.3">
      <c r="A2040" s="156"/>
      <c r="B2040" s="156"/>
      <c r="C2040" s="156"/>
      <c r="D2040" s="156"/>
      <c r="E2040" s="156"/>
      <c r="F2040" s="156"/>
      <c r="G2040" s="156"/>
      <c r="H2040" s="156"/>
      <c r="I2040" s="156"/>
      <c r="J2040" s="156"/>
      <c r="K2040" s="156"/>
      <c r="L2040" s="156"/>
      <c r="M2040" s="156"/>
      <c r="N2040" s="156"/>
      <c r="O2040" s="156"/>
      <c r="P2040" s="156"/>
      <c r="Q2040" s="156"/>
      <c r="R2040" s="156"/>
      <c r="S2040" s="96"/>
      <c r="T2040" s="96"/>
      <c r="U2040" s="96"/>
      <c r="V2040" s="96"/>
      <c r="W2040" s="96"/>
      <c r="X2040" s="96"/>
      <c r="Y2040" s="96"/>
      <c r="Z2040" s="96"/>
    </row>
    <row r="2041" spans="1:26" ht="14.25" customHeight="1" thickBot="1" x14ac:dyDescent="0.3">
      <c r="A2041" s="155" t="s">
        <v>0</v>
      </c>
      <c r="B2041" s="156" t="s">
        <v>1</v>
      </c>
      <c r="C2041" s="156" t="s">
        <v>2</v>
      </c>
      <c r="D2041" s="156" t="s">
        <v>3</v>
      </c>
      <c r="E2041" s="156" t="s">
        <v>4</v>
      </c>
      <c r="F2041" s="128" t="s">
        <v>576</v>
      </c>
      <c r="G2041" s="128" t="s">
        <v>577</v>
      </c>
      <c r="H2041" s="128" t="s">
        <v>578</v>
      </c>
      <c r="I2041" s="156" t="s">
        <v>8</v>
      </c>
      <c r="J2041" s="155" t="s">
        <v>9</v>
      </c>
      <c r="K2041" s="155" t="s">
        <v>10</v>
      </c>
      <c r="L2041" s="155" t="s">
        <v>11</v>
      </c>
      <c r="M2041" s="156" t="s">
        <v>12</v>
      </c>
      <c r="N2041" s="156" t="s">
        <v>13</v>
      </c>
      <c r="O2041" s="156" t="s">
        <v>14</v>
      </c>
      <c r="P2041" s="157" t="s">
        <v>847</v>
      </c>
      <c r="Q2041" s="156"/>
      <c r="R2041" s="156"/>
      <c r="S2041" s="96"/>
      <c r="T2041" s="96"/>
      <c r="U2041" s="96"/>
      <c r="V2041" s="96"/>
      <c r="W2041" s="96"/>
      <c r="X2041" s="96"/>
      <c r="Y2041" s="96"/>
      <c r="Z2041" s="96"/>
    </row>
    <row r="2042" spans="1:26" ht="14.25" customHeight="1" thickBot="1" x14ac:dyDescent="0.3">
      <c r="A2042" s="158">
        <v>242</v>
      </c>
      <c r="B2042" s="156" t="s">
        <v>15</v>
      </c>
      <c r="C2042" s="159">
        <v>-2973.1</v>
      </c>
      <c r="D2042" s="159">
        <v>9.1999999999999998E-2</v>
      </c>
      <c r="E2042" s="159">
        <v>5.7000000000000002E-2</v>
      </c>
      <c r="F2042" s="156"/>
      <c r="G2042" s="156"/>
      <c r="H2042" s="156"/>
      <c r="I2042" s="156" t="s">
        <v>16</v>
      </c>
      <c r="J2042" s="155" t="s">
        <v>591</v>
      </c>
      <c r="K2042" s="155" t="s">
        <v>17</v>
      </c>
      <c r="L2042" s="155" t="s">
        <v>883</v>
      </c>
      <c r="M2042" s="156" t="s">
        <v>17</v>
      </c>
      <c r="N2042" s="156" t="s">
        <v>221</v>
      </c>
      <c r="O2042" s="156" t="s">
        <v>849</v>
      </c>
      <c r="P2042" s="156" t="s">
        <v>850</v>
      </c>
      <c r="Q2042" s="159">
        <v>9.6</v>
      </c>
      <c r="R2042" s="156"/>
      <c r="S2042" s="96"/>
      <c r="T2042" s="96"/>
      <c r="U2042" s="96"/>
      <c r="V2042" s="96"/>
      <c r="W2042" s="96"/>
      <c r="X2042" s="96"/>
      <c r="Y2042" s="96"/>
      <c r="Z2042" s="96"/>
    </row>
    <row r="2043" spans="1:26" ht="14.25" customHeight="1" thickBot="1" x14ac:dyDescent="0.3">
      <c r="A2043" s="155"/>
      <c r="B2043" s="156" t="s">
        <v>16</v>
      </c>
      <c r="C2043" s="159">
        <v>-548.57100000000003</v>
      </c>
      <c r="D2043" s="159">
        <v>7.0000000000000001E-3</v>
      </c>
      <c r="E2043" s="159">
        <v>-1.7999999999999999E-2</v>
      </c>
      <c r="F2043" s="156"/>
      <c r="G2043" s="156"/>
      <c r="H2043" s="156"/>
      <c r="I2043" s="156"/>
      <c r="J2043" s="156"/>
      <c r="K2043" s="156"/>
      <c r="L2043" s="156"/>
      <c r="M2043" s="156"/>
      <c r="N2043" s="155" t="s">
        <v>652</v>
      </c>
      <c r="O2043" s="155" t="s">
        <v>653</v>
      </c>
      <c r="P2043" s="156" t="s">
        <v>851</v>
      </c>
      <c r="Q2043" s="159">
        <v>5.3</v>
      </c>
      <c r="R2043" s="156"/>
      <c r="S2043" s="96"/>
      <c r="T2043" s="96"/>
      <c r="U2043" s="96"/>
      <c r="V2043" s="96"/>
      <c r="W2043" s="96"/>
      <c r="X2043" s="96"/>
      <c r="Y2043" s="96"/>
      <c r="Z2043" s="96"/>
    </row>
    <row r="2044" spans="1:26" ht="14.25" customHeight="1" thickBot="1" x14ac:dyDescent="0.3">
      <c r="A2044" s="155"/>
      <c r="B2044" s="156" t="s">
        <v>21</v>
      </c>
      <c r="C2044" s="159">
        <v>-2973.1930000000002</v>
      </c>
      <c r="D2044" s="159">
        <v>9.2999999999999999E-2</v>
      </c>
      <c r="E2044" s="159">
        <v>5.8000000000000003E-2</v>
      </c>
      <c r="F2044" s="156"/>
      <c r="G2044" s="156"/>
      <c r="H2044" s="156"/>
      <c r="I2044" s="156"/>
      <c r="J2044" s="156"/>
      <c r="K2044" s="156"/>
      <c r="L2044" s="156"/>
      <c r="M2044" s="156"/>
      <c r="N2044" s="157" t="s">
        <v>224</v>
      </c>
      <c r="O2044" s="156"/>
      <c r="P2044" s="156" t="s">
        <v>852</v>
      </c>
      <c r="Q2044" s="159">
        <v>6.7</v>
      </c>
      <c r="R2044" s="156"/>
      <c r="S2044" s="96"/>
      <c r="T2044" s="96"/>
      <c r="U2044" s="96"/>
      <c r="V2044" s="96"/>
      <c r="W2044" s="96"/>
      <c r="X2044" s="96"/>
      <c r="Y2044" s="96"/>
      <c r="Z2044" s="96"/>
    </row>
    <row r="2045" spans="1:26" ht="14.25" customHeight="1" thickBot="1" x14ac:dyDescent="0.3">
      <c r="A2045" s="155"/>
      <c r="B2045" s="156" t="s">
        <v>22</v>
      </c>
      <c r="C2045" s="159">
        <v>-3521.6709999999998</v>
      </c>
      <c r="D2045" s="159">
        <v>9.9000000000000005E-2</v>
      </c>
      <c r="E2045" s="159">
        <v>3.9E-2</v>
      </c>
      <c r="F2045" s="121">
        <v>0</v>
      </c>
      <c r="G2045" s="121">
        <v>0</v>
      </c>
      <c r="H2045" s="121">
        <v>0</v>
      </c>
      <c r="I2045" s="156"/>
      <c r="J2045" s="156"/>
      <c r="K2045" s="156"/>
      <c r="L2045" s="156"/>
      <c r="M2045" s="156"/>
      <c r="N2045" s="156"/>
      <c r="O2045" s="156"/>
      <c r="P2045" s="156" t="s">
        <v>853</v>
      </c>
      <c r="Q2045" s="159">
        <v>0.59219999999999995</v>
      </c>
      <c r="R2045" s="156"/>
      <c r="S2045" s="96"/>
      <c r="T2045" s="96"/>
      <c r="U2045" s="96"/>
      <c r="V2045" s="96"/>
      <c r="W2045" s="96"/>
      <c r="X2045" s="96"/>
      <c r="Y2045" s="96"/>
      <c r="Z2045" s="96"/>
    </row>
    <row r="2046" spans="1:26" ht="14.25" customHeight="1" thickBot="1" x14ac:dyDescent="0.3">
      <c r="A2046" s="155"/>
      <c r="B2046" s="156" t="s">
        <v>23</v>
      </c>
      <c r="C2046" s="159">
        <v>-3521.6819999999998</v>
      </c>
      <c r="D2046" s="159">
        <v>0.1</v>
      </c>
      <c r="E2046" s="159">
        <v>5.8999999999999997E-2</v>
      </c>
      <c r="F2046" s="121">
        <v>-7</v>
      </c>
      <c r="G2046" s="121">
        <v>-6.2</v>
      </c>
      <c r="H2046" s="121">
        <v>5.3</v>
      </c>
      <c r="I2046" s="156"/>
      <c r="J2046" s="156"/>
      <c r="K2046" s="156"/>
      <c r="L2046" s="156"/>
      <c r="M2046" s="156"/>
      <c r="N2046" s="157" t="s">
        <v>323</v>
      </c>
      <c r="O2046" s="156"/>
      <c r="P2046" s="156" t="s">
        <v>854</v>
      </c>
      <c r="Q2046" s="159">
        <v>24.2</v>
      </c>
      <c r="R2046" s="156"/>
      <c r="S2046" s="96"/>
      <c r="T2046" s="96"/>
      <c r="U2046" s="96"/>
      <c r="V2046" s="96"/>
      <c r="W2046" s="96"/>
      <c r="X2046" s="96"/>
      <c r="Y2046" s="96"/>
      <c r="Z2046" s="96"/>
    </row>
    <row r="2047" spans="1:26" ht="14.25" customHeight="1" thickBot="1" x14ac:dyDescent="0.3">
      <c r="A2047" s="155"/>
      <c r="B2047" s="156" t="s">
        <v>25</v>
      </c>
      <c r="C2047" s="159">
        <v>-3521.67</v>
      </c>
      <c r="D2047" s="159">
        <v>0.1</v>
      </c>
      <c r="E2047" s="159">
        <v>6.0999999999999999E-2</v>
      </c>
      <c r="F2047" s="121">
        <v>1.1000000000000001</v>
      </c>
      <c r="G2047" s="121">
        <v>1.9</v>
      </c>
      <c r="H2047" s="121">
        <v>14.9</v>
      </c>
      <c r="I2047" s="156"/>
      <c r="J2047" s="156"/>
      <c r="K2047" s="156"/>
      <c r="L2047" s="156"/>
      <c r="M2047" s="156"/>
      <c r="N2047" s="157" t="s">
        <v>324</v>
      </c>
      <c r="O2047" s="156"/>
      <c r="P2047" s="156" t="s">
        <v>855</v>
      </c>
      <c r="Q2047" s="159">
        <v>23.2</v>
      </c>
      <c r="R2047" s="156"/>
      <c r="S2047" s="96"/>
      <c r="T2047" s="96"/>
      <c r="U2047" s="96"/>
      <c r="V2047" s="96"/>
      <c r="W2047" s="96"/>
      <c r="X2047" s="96"/>
      <c r="Y2047" s="96"/>
      <c r="Z2047" s="96"/>
    </row>
    <row r="2048" spans="1:26" ht="14.25" customHeight="1" thickBot="1" x14ac:dyDescent="0.3">
      <c r="A2048" s="155"/>
      <c r="B2048" s="156" t="s">
        <v>27</v>
      </c>
      <c r="C2048" s="159">
        <v>-3521.71</v>
      </c>
      <c r="D2048" s="159">
        <v>0.10299999999999999</v>
      </c>
      <c r="E2048" s="159">
        <v>6.4000000000000001E-2</v>
      </c>
      <c r="F2048" s="121">
        <v>-24.1</v>
      </c>
      <c r="G2048" s="121">
        <v>-21.7</v>
      </c>
      <c r="H2048" s="121">
        <v>-8.3000000000000007</v>
      </c>
      <c r="I2048" s="156"/>
      <c r="J2048" s="156"/>
      <c r="K2048" s="156"/>
      <c r="L2048" s="156"/>
      <c r="M2048" s="156"/>
      <c r="N2048" s="157" t="s">
        <v>226</v>
      </c>
      <c r="O2048" s="156"/>
      <c r="P2048" s="150" t="s">
        <v>856</v>
      </c>
      <c r="Q2048" s="151">
        <v>9.1999999999999993</v>
      </c>
      <c r="R2048" s="156"/>
      <c r="S2048" s="96"/>
      <c r="T2048" s="96"/>
      <c r="U2048" s="96"/>
      <c r="V2048" s="96"/>
      <c r="W2048" s="96"/>
      <c r="X2048" s="96"/>
      <c r="Y2048" s="96"/>
      <c r="Z2048" s="96"/>
    </row>
    <row r="2049" spans="1:26" ht="14.25" customHeight="1" thickBot="1" x14ac:dyDescent="0.3">
      <c r="A2049" s="155"/>
      <c r="B2049" s="156" t="s">
        <v>29</v>
      </c>
      <c r="C2049" s="159">
        <v>-3521.6669999999999</v>
      </c>
      <c r="D2049" s="159">
        <v>9.9000000000000005E-2</v>
      </c>
      <c r="E2049" s="159">
        <v>0.06</v>
      </c>
      <c r="F2049" s="121">
        <v>2.5</v>
      </c>
      <c r="G2049" s="121">
        <v>2.9</v>
      </c>
      <c r="H2049" s="121">
        <v>15.9</v>
      </c>
      <c r="I2049" s="156"/>
      <c r="J2049" s="156"/>
      <c r="K2049" s="156"/>
      <c r="L2049" s="156"/>
      <c r="M2049" s="156"/>
      <c r="N2049" s="157" t="s">
        <v>325</v>
      </c>
      <c r="O2049" s="156"/>
      <c r="P2049" s="156"/>
      <c r="Q2049" s="156"/>
      <c r="R2049" s="156"/>
      <c r="S2049" s="96"/>
      <c r="T2049" s="96"/>
      <c r="U2049" s="96"/>
      <c r="V2049" s="96"/>
      <c r="W2049" s="96"/>
      <c r="X2049" s="96"/>
      <c r="Y2049" s="96"/>
      <c r="Z2049" s="96"/>
    </row>
    <row r="2050" spans="1:26" ht="14.25" customHeight="1" thickBot="1" x14ac:dyDescent="0.3">
      <c r="A2050" s="155"/>
      <c r="B2050" s="156" t="s">
        <v>31</v>
      </c>
      <c r="C2050" s="159">
        <v>-3521.7719999999999</v>
      </c>
      <c r="D2050" s="159">
        <v>0.10100000000000001</v>
      </c>
      <c r="E2050" s="159">
        <v>5.8000000000000003E-2</v>
      </c>
      <c r="F2050" s="121">
        <v>-63</v>
      </c>
      <c r="G2050" s="121">
        <v>-61.9</v>
      </c>
      <c r="H2050" s="121">
        <v>-50.9</v>
      </c>
      <c r="I2050" s="156"/>
      <c r="J2050" s="156"/>
      <c r="K2050" s="156"/>
      <c r="L2050" s="156"/>
      <c r="M2050" s="156"/>
      <c r="N2050" s="157" t="s">
        <v>326</v>
      </c>
      <c r="O2050" s="156"/>
      <c r="P2050" s="156"/>
      <c r="Q2050" s="156"/>
      <c r="R2050" s="156"/>
      <c r="S2050" s="96"/>
      <c r="T2050" s="96"/>
      <c r="U2050" s="96"/>
      <c r="V2050" s="96"/>
      <c r="W2050" s="96"/>
      <c r="X2050" s="96"/>
      <c r="Y2050" s="96"/>
      <c r="Z2050" s="96"/>
    </row>
    <row r="2051" spans="1:26" ht="14.25" customHeight="1" thickBot="1" x14ac:dyDescent="0.3">
      <c r="A2051" s="155"/>
      <c r="B2051" s="156" t="s">
        <v>33</v>
      </c>
      <c r="C2051" s="159">
        <v>-3521.7649999999999</v>
      </c>
      <c r="D2051" s="159">
        <v>0.1</v>
      </c>
      <c r="E2051" s="159">
        <v>4.1000000000000002E-2</v>
      </c>
      <c r="F2051" s="121">
        <v>-58.6</v>
      </c>
      <c r="G2051" s="121">
        <v>-58</v>
      </c>
      <c r="H2051" s="121">
        <v>-57.6</v>
      </c>
      <c r="I2051" s="156"/>
      <c r="J2051" s="156"/>
      <c r="K2051" s="156"/>
      <c r="L2051" s="156"/>
      <c r="M2051" s="156"/>
      <c r="N2051" s="156"/>
      <c r="O2051" s="156"/>
      <c r="P2051" s="156"/>
      <c r="Q2051" s="156"/>
      <c r="R2051" s="156"/>
      <c r="S2051" s="96"/>
      <c r="T2051" s="96"/>
      <c r="U2051" s="96"/>
      <c r="V2051" s="96"/>
      <c r="W2051" s="96"/>
      <c r="X2051" s="96"/>
      <c r="Y2051" s="96"/>
      <c r="Z2051" s="96"/>
    </row>
    <row r="2052" spans="1:26" ht="14.25" customHeight="1" thickBot="1" x14ac:dyDescent="0.3">
      <c r="A2052" s="156"/>
      <c r="B2052" s="156"/>
      <c r="C2052" s="156"/>
      <c r="D2052" s="156"/>
      <c r="E2052" s="156"/>
      <c r="F2052" s="156"/>
      <c r="G2052" s="156"/>
      <c r="H2052" s="156"/>
      <c r="I2052" s="156"/>
      <c r="J2052" s="156"/>
      <c r="K2052" s="156"/>
      <c r="L2052" s="156"/>
      <c r="M2052" s="156"/>
      <c r="N2052" s="156"/>
      <c r="O2052" s="156"/>
      <c r="P2052" s="156"/>
      <c r="Q2052" s="156"/>
      <c r="R2052" s="156"/>
      <c r="S2052" s="96"/>
      <c r="T2052" s="96"/>
      <c r="U2052" s="96"/>
      <c r="V2052" s="96"/>
      <c r="W2052" s="96"/>
      <c r="X2052" s="96"/>
      <c r="Y2052" s="96"/>
      <c r="Z2052" s="96"/>
    </row>
    <row r="2053" spans="1:26" ht="14.25" customHeight="1" thickBot="1" x14ac:dyDescent="0.3">
      <c r="A2053" s="155" t="s">
        <v>0</v>
      </c>
      <c r="B2053" s="156" t="s">
        <v>1</v>
      </c>
      <c r="C2053" s="156" t="s">
        <v>2</v>
      </c>
      <c r="D2053" s="156" t="s">
        <v>3</v>
      </c>
      <c r="E2053" s="156" t="s">
        <v>4</v>
      </c>
      <c r="F2053" s="128" t="s">
        <v>576</v>
      </c>
      <c r="G2053" s="128" t="s">
        <v>577</v>
      </c>
      <c r="H2053" s="128" t="s">
        <v>578</v>
      </c>
      <c r="I2053" s="156" t="s">
        <v>8</v>
      </c>
      <c r="J2053" s="155" t="s">
        <v>9</v>
      </c>
      <c r="K2053" s="155" t="s">
        <v>10</v>
      </c>
      <c r="L2053" s="155" t="s">
        <v>11</v>
      </c>
      <c r="M2053" s="156" t="s">
        <v>12</v>
      </c>
      <c r="N2053" s="156" t="s">
        <v>13</v>
      </c>
      <c r="O2053" s="156" t="s">
        <v>14</v>
      </c>
      <c r="P2053" s="157" t="s">
        <v>847</v>
      </c>
      <c r="Q2053" s="156"/>
      <c r="R2053" s="156"/>
      <c r="S2053" s="96"/>
      <c r="T2053" s="96"/>
      <c r="U2053" s="96"/>
      <c r="V2053" s="96"/>
      <c r="W2053" s="96"/>
      <c r="X2053" s="96"/>
      <c r="Y2053" s="96"/>
      <c r="Z2053" s="96"/>
    </row>
    <row r="2054" spans="1:26" ht="14.25" customHeight="1" thickBot="1" x14ac:dyDescent="0.3">
      <c r="A2054" s="158">
        <v>242</v>
      </c>
      <c r="B2054" s="156" t="s">
        <v>15</v>
      </c>
      <c r="C2054" s="159">
        <v>-2971.3580000000002</v>
      </c>
      <c r="D2054" s="159">
        <v>9.1999999999999998E-2</v>
      </c>
      <c r="E2054" s="159">
        <v>5.7000000000000002E-2</v>
      </c>
      <c r="F2054" s="156"/>
      <c r="G2054" s="156"/>
      <c r="H2054" s="156"/>
      <c r="I2054" s="156" t="s">
        <v>16</v>
      </c>
      <c r="J2054" s="155" t="s">
        <v>619</v>
      </c>
      <c r="K2054" s="155" t="s">
        <v>17</v>
      </c>
      <c r="L2054" s="155" t="s">
        <v>883</v>
      </c>
      <c r="M2054" s="156" t="s">
        <v>17</v>
      </c>
      <c r="N2054" s="156" t="s">
        <v>857</v>
      </c>
      <c r="O2054" s="156" t="s">
        <v>434</v>
      </c>
      <c r="P2054" s="156" t="s">
        <v>850</v>
      </c>
      <c r="Q2054" s="159">
        <v>15.3</v>
      </c>
      <c r="R2054" s="156"/>
      <c r="S2054" s="96"/>
      <c r="T2054" s="96"/>
      <c r="U2054" s="96"/>
      <c r="V2054" s="96"/>
      <c r="W2054" s="96"/>
      <c r="X2054" s="96"/>
      <c r="Y2054" s="96"/>
      <c r="Z2054" s="96"/>
    </row>
    <row r="2055" spans="1:26" ht="14.25" customHeight="1" thickBot="1" x14ac:dyDescent="0.3">
      <c r="A2055" s="155"/>
      <c r="B2055" s="156" t="s">
        <v>16</v>
      </c>
      <c r="C2055" s="159">
        <v>-548.08500000000004</v>
      </c>
      <c r="D2055" s="159">
        <v>7.0000000000000001E-3</v>
      </c>
      <c r="E2055" s="159">
        <v>-1.7999999999999999E-2</v>
      </c>
      <c r="F2055" s="156"/>
      <c r="G2055" s="156"/>
      <c r="H2055" s="156"/>
      <c r="I2055" s="156"/>
      <c r="J2055" s="156"/>
      <c r="K2055" s="156"/>
      <c r="L2055" s="156"/>
      <c r="M2055" s="156"/>
      <c r="N2055" s="155" t="s">
        <v>659</v>
      </c>
      <c r="O2055" s="155" t="s">
        <v>653</v>
      </c>
      <c r="P2055" s="156" t="s">
        <v>851</v>
      </c>
      <c r="Q2055" s="159">
        <v>5.8</v>
      </c>
      <c r="R2055" s="156"/>
      <c r="S2055" s="96"/>
      <c r="T2055" s="96"/>
      <c r="U2055" s="96"/>
      <c r="V2055" s="96"/>
      <c r="W2055" s="96"/>
      <c r="X2055" s="96"/>
      <c r="Y2055" s="96"/>
      <c r="Z2055" s="96"/>
    </row>
    <row r="2056" spans="1:26" ht="14.25" customHeight="1" thickBot="1" x14ac:dyDescent="0.3">
      <c r="A2056" s="155"/>
      <c r="B2056" s="156" t="s">
        <v>21</v>
      </c>
      <c r="C2056" s="159">
        <v>-2971.4560000000001</v>
      </c>
      <c r="D2056" s="159">
        <v>9.2999999999999999E-2</v>
      </c>
      <c r="E2056" s="159">
        <v>5.8000000000000003E-2</v>
      </c>
      <c r="F2056" s="156"/>
      <c r="G2056" s="156"/>
      <c r="H2056" s="156"/>
      <c r="I2056" s="156"/>
      <c r="J2056" s="156"/>
      <c r="K2056" s="156"/>
      <c r="L2056" s="156"/>
      <c r="M2056" s="156"/>
      <c r="N2056" s="156" t="s">
        <v>834</v>
      </c>
      <c r="O2056" s="156"/>
      <c r="P2056" s="156" t="s">
        <v>852</v>
      </c>
      <c r="Q2056" s="159">
        <v>7.3</v>
      </c>
      <c r="R2056" s="156"/>
      <c r="S2056" s="96"/>
      <c r="T2056" s="96"/>
      <c r="U2056" s="96"/>
      <c r="V2056" s="96"/>
      <c r="W2056" s="96"/>
      <c r="X2056" s="96"/>
      <c r="Y2056" s="96"/>
      <c r="Z2056" s="96"/>
    </row>
    <row r="2057" spans="1:26" ht="14.25" customHeight="1" thickBot="1" x14ac:dyDescent="0.3">
      <c r="A2057" s="155"/>
      <c r="B2057" s="156" t="s">
        <v>22</v>
      </c>
      <c r="C2057" s="159">
        <v>-3519.444</v>
      </c>
      <c r="D2057" s="159">
        <v>9.9000000000000005E-2</v>
      </c>
      <c r="E2057" s="159">
        <v>3.9E-2</v>
      </c>
      <c r="F2057" s="121">
        <v>0</v>
      </c>
      <c r="G2057" s="121">
        <v>0</v>
      </c>
      <c r="H2057" s="121">
        <v>0</v>
      </c>
      <c r="I2057" s="156"/>
      <c r="J2057" s="156"/>
      <c r="K2057" s="156"/>
      <c r="L2057" s="156"/>
      <c r="M2057" s="156"/>
      <c r="N2057" s="156"/>
      <c r="O2057" s="156"/>
      <c r="P2057" s="156" t="s">
        <v>853</v>
      </c>
      <c r="Q2057" s="159">
        <v>0.59219999999999995</v>
      </c>
      <c r="R2057" s="156"/>
      <c r="S2057" s="96"/>
      <c r="T2057" s="96"/>
      <c r="U2057" s="96"/>
      <c r="V2057" s="96"/>
      <c r="W2057" s="96"/>
      <c r="X2057" s="96"/>
      <c r="Y2057" s="96"/>
      <c r="Z2057" s="96"/>
    </row>
    <row r="2058" spans="1:26" ht="14.25" customHeight="1" thickBot="1" x14ac:dyDescent="0.3">
      <c r="A2058" s="155"/>
      <c r="B2058" s="156" t="s">
        <v>23</v>
      </c>
      <c r="C2058" s="159">
        <v>-3519.4540000000002</v>
      </c>
      <c r="D2058" s="159">
        <v>0.1</v>
      </c>
      <c r="E2058" s="159">
        <v>5.8999999999999997E-2</v>
      </c>
      <c r="F2058" s="121">
        <v>-6.6</v>
      </c>
      <c r="G2058" s="121">
        <v>-5.7</v>
      </c>
      <c r="H2058" s="121">
        <v>5.8</v>
      </c>
      <c r="I2058" s="156"/>
      <c r="J2058" s="156"/>
      <c r="K2058" s="156"/>
      <c r="L2058" s="156"/>
      <c r="M2058" s="156"/>
      <c r="N2058" s="156" t="s">
        <v>267</v>
      </c>
      <c r="O2058" s="156"/>
      <c r="P2058" s="156" t="s">
        <v>854</v>
      </c>
      <c r="Q2058" s="159">
        <v>30.9</v>
      </c>
      <c r="R2058" s="156"/>
      <c r="S2058" s="96"/>
      <c r="T2058" s="96"/>
      <c r="U2058" s="96"/>
      <c r="V2058" s="96"/>
      <c r="W2058" s="96"/>
      <c r="X2058" s="96"/>
      <c r="Y2058" s="96"/>
      <c r="Z2058" s="96"/>
    </row>
    <row r="2059" spans="1:26" ht="14.25" customHeight="1" thickBot="1" x14ac:dyDescent="0.3">
      <c r="A2059" s="155"/>
      <c r="B2059" s="156" t="s">
        <v>25</v>
      </c>
      <c r="C2059" s="159">
        <v>-3519.4319999999998</v>
      </c>
      <c r="D2059" s="159">
        <v>0.1</v>
      </c>
      <c r="E2059" s="159">
        <v>6.0999999999999999E-2</v>
      </c>
      <c r="F2059" s="121">
        <v>7.3</v>
      </c>
      <c r="G2059" s="121">
        <v>8.1</v>
      </c>
      <c r="H2059" s="121">
        <v>21.1</v>
      </c>
      <c r="I2059" s="156"/>
      <c r="J2059" s="156"/>
      <c r="K2059" s="156"/>
      <c r="L2059" s="156"/>
      <c r="M2059" s="156"/>
      <c r="N2059" s="156" t="s">
        <v>106</v>
      </c>
      <c r="O2059" s="156"/>
      <c r="P2059" s="156" t="s">
        <v>855</v>
      </c>
      <c r="Q2059" s="159">
        <v>30.3</v>
      </c>
      <c r="R2059" s="156"/>
      <c r="S2059" s="96"/>
      <c r="T2059" s="96"/>
      <c r="U2059" s="96"/>
      <c r="V2059" s="96"/>
      <c r="W2059" s="96"/>
      <c r="X2059" s="96"/>
      <c r="Y2059" s="96"/>
      <c r="Z2059" s="96"/>
    </row>
    <row r="2060" spans="1:26" ht="14.25" customHeight="1" thickBot="1" x14ac:dyDescent="0.3">
      <c r="A2060" s="155"/>
      <c r="B2060" s="156" t="s">
        <v>27</v>
      </c>
      <c r="C2060" s="159">
        <v>-3519.4839999999999</v>
      </c>
      <c r="D2060" s="159">
        <v>0.10299999999999999</v>
      </c>
      <c r="E2060" s="159">
        <v>6.4000000000000001E-2</v>
      </c>
      <c r="F2060" s="121">
        <v>-25.1</v>
      </c>
      <c r="G2060" s="121">
        <v>-22.7</v>
      </c>
      <c r="H2060" s="121">
        <v>-9.3000000000000007</v>
      </c>
      <c r="I2060" s="156"/>
      <c r="J2060" s="156"/>
      <c r="K2060" s="156"/>
      <c r="L2060" s="156"/>
      <c r="M2060" s="156"/>
      <c r="N2060" s="156" t="s">
        <v>107</v>
      </c>
      <c r="O2060" s="156"/>
      <c r="P2060" s="150" t="s">
        <v>856</v>
      </c>
      <c r="Q2060" s="151">
        <v>14.5</v>
      </c>
      <c r="R2060" s="156"/>
      <c r="S2060" s="96"/>
      <c r="T2060" s="96"/>
      <c r="U2060" s="96"/>
      <c r="V2060" s="96"/>
      <c r="W2060" s="96"/>
      <c r="X2060" s="96"/>
      <c r="Y2060" s="96"/>
      <c r="Z2060" s="96"/>
    </row>
    <row r="2061" spans="1:26" ht="14.25" customHeight="1" thickBot="1" x14ac:dyDescent="0.3">
      <c r="A2061" s="155"/>
      <c r="B2061" s="156" t="s">
        <v>29</v>
      </c>
      <c r="C2061" s="159">
        <v>-3519.43</v>
      </c>
      <c r="D2061" s="159">
        <v>9.9000000000000005E-2</v>
      </c>
      <c r="E2061" s="159">
        <v>0.06</v>
      </c>
      <c r="F2061" s="121">
        <v>8.3000000000000007</v>
      </c>
      <c r="G2061" s="121">
        <v>8.6</v>
      </c>
      <c r="H2061" s="121">
        <v>21.6</v>
      </c>
      <c r="I2061" s="156"/>
      <c r="J2061" s="156"/>
      <c r="K2061" s="156"/>
      <c r="L2061" s="156"/>
      <c r="M2061" s="156"/>
      <c r="N2061" s="156" t="s">
        <v>108</v>
      </c>
      <c r="O2061" s="156"/>
      <c r="P2061" s="156"/>
      <c r="Q2061" s="156"/>
      <c r="R2061" s="156"/>
      <c r="S2061" s="96"/>
      <c r="T2061" s="96"/>
      <c r="U2061" s="96"/>
      <c r="V2061" s="96"/>
      <c r="W2061" s="96"/>
      <c r="X2061" s="96"/>
      <c r="Y2061" s="96"/>
      <c r="Z2061" s="96"/>
    </row>
    <row r="2062" spans="1:26" ht="14.25" customHeight="1" thickBot="1" x14ac:dyDescent="0.3">
      <c r="A2062" s="155"/>
      <c r="B2062" s="156" t="s">
        <v>31</v>
      </c>
      <c r="C2062" s="159">
        <v>-3519.547</v>
      </c>
      <c r="D2062" s="159">
        <v>0.10100000000000001</v>
      </c>
      <c r="E2062" s="159">
        <v>5.8000000000000003E-2</v>
      </c>
      <c r="F2062" s="121">
        <v>-65.2</v>
      </c>
      <c r="G2062" s="121">
        <v>-64.099999999999994</v>
      </c>
      <c r="H2062" s="121">
        <v>-53.1</v>
      </c>
      <c r="I2062" s="156"/>
      <c r="J2062" s="156"/>
      <c r="K2062" s="156"/>
      <c r="L2062" s="156"/>
      <c r="M2062" s="156"/>
      <c r="N2062" s="156" t="s">
        <v>270</v>
      </c>
      <c r="O2062" s="156"/>
      <c r="P2062" s="156"/>
      <c r="Q2062" s="156"/>
      <c r="R2062" s="156"/>
      <c r="S2062" s="96"/>
      <c r="T2062" s="96"/>
      <c r="U2062" s="96"/>
      <c r="V2062" s="96"/>
      <c r="W2062" s="96"/>
      <c r="X2062" s="96"/>
      <c r="Y2062" s="96"/>
      <c r="Z2062" s="96"/>
    </row>
    <row r="2063" spans="1:26" ht="14.25" customHeight="1" thickBot="1" x14ac:dyDescent="0.3">
      <c r="A2063" s="155"/>
      <c r="B2063" s="156" t="s">
        <v>33</v>
      </c>
      <c r="C2063" s="159">
        <v>-3519.5410000000002</v>
      </c>
      <c r="D2063" s="159">
        <v>0.1</v>
      </c>
      <c r="E2063" s="159">
        <v>4.1000000000000002E-2</v>
      </c>
      <c r="F2063" s="121">
        <v>-61.3</v>
      </c>
      <c r="G2063" s="121">
        <v>-60.8</v>
      </c>
      <c r="H2063" s="121">
        <v>-60.3</v>
      </c>
      <c r="I2063" s="156"/>
      <c r="J2063" s="156"/>
      <c r="K2063" s="156"/>
      <c r="L2063" s="156"/>
      <c r="M2063" s="156"/>
      <c r="N2063" s="156"/>
      <c r="O2063" s="156"/>
      <c r="P2063" s="156"/>
      <c r="Q2063" s="156"/>
      <c r="R2063" s="156"/>
      <c r="S2063" s="96"/>
      <c r="T2063" s="96"/>
      <c r="U2063" s="96"/>
      <c r="V2063" s="96"/>
      <c r="W2063" s="96"/>
      <c r="X2063" s="96"/>
      <c r="Y2063" s="96"/>
      <c r="Z2063" s="96"/>
    </row>
    <row r="2064" spans="1:26" ht="14.25" customHeight="1" thickBot="1" x14ac:dyDescent="0.3">
      <c r="A2064" s="156"/>
      <c r="B2064" s="156"/>
      <c r="C2064" s="156"/>
      <c r="D2064" s="156"/>
      <c r="E2064" s="156"/>
      <c r="F2064" s="156"/>
      <c r="G2064" s="156"/>
      <c r="H2064" s="156"/>
      <c r="I2064" s="156"/>
      <c r="J2064" s="156"/>
      <c r="K2064" s="156"/>
      <c r="L2064" s="156"/>
      <c r="M2064" s="156"/>
      <c r="N2064" s="156"/>
      <c r="O2064" s="156"/>
      <c r="P2064" s="156"/>
      <c r="Q2064" s="156"/>
      <c r="R2064" s="156"/>
      <c r="S2064" s="96"/>
      <c r="T2064" s="96"/>
      <c r="U2064" s="96"/>
      <c r="V2064" s="96"/>
      <c r="W2064" s="96"/>
      <c r="X2064" s="96"/>
      <c r="Y2064" s="96"/>
      <c r="Z2064" s="96"/>
    </row>
    <row r="2065" spans="1:26" ht="14.25" customHeight="1" thickBot="1" x14ac:dyDescent="0.3">
      <c r="A2065" s="155" t="s">
        <v>0</v>
      </c>
      <c r="B2065" s="156" t="s">
        <v>1</v>
      </c>
      <c r="C2065" s="156" t="s">
        <v>2</v>
      </c>
      <c r="D2065" s="156" t="s">
        <v>3</v>
      </c>
      <c r="E2065" s="156" t="s">
        <v>4</v>
      </c>
      <c r="F2065" s="128" t="s">
        <v>576</v>
      </c>
      <c r="G2065" s="128" t="s">
        <v>577</v>
      </c>
      <c r="H2065" s="128" t="s">
        <v>578</v>
      </c>
      <c r="I2065" s="156" t="s">
        <v>8</v>
      </c>
      <c r="J2065" s="155" t="s">
        <v>9</v>
      </c>
      <c r="K2065" s="155" t="s">
        <v>10</v>
      </c>
      <c r="L2065" s="155" t="s">
        <v>11</v>
      </c>
      <c r="M2065" s="156" t="s">
        <v>12</v>
      </c>
      <c r="N2065" s="156" t="s">
        <v>13</v>
      </c>
      <c r="O2065" s="156" t="s">
        <v>14</v>
      </c>
      <c r="P2065" s="157" t="s">
        <v>847</v>
      </c>
      <c r="Q2065" s="156"/>
      <c r="R2065" s="156"/>
      <c r="S2065" s="96"/>
      <c r="T2065" s="96"/>
      <c r="U2065" s="96"/>
      <c r="V2065" s="96"/>
      <c r="W2065" s="96"/>
      <c r="X2065" s="96"/>
      <c r="Y2065" s="96"/>
      <c r="Z2065" s="96"/>
    </row>
    <row r="2066" spans="1:26" ht="14.25" customHeight="1" thickBot="1" x14ac:dyDescent="0.3">
      <c r="A2066" s="158">
        <v>243</v>
      </c>
      <c r="B2066" s="156" t="s">
        <v>15</v>
      </c>
      <c r="C2066" s="159">
        <v>-2973.105</v>
      </c>
      <c r="D2066" s="159">
        <v>9.1999999999999998E-2</v>
      </c>
      <c r="E2066" s="159">
        <v>5.7000000000000002E-2</v>
      </c>
      <c r="F2066" s="156"/>
      <c r="G2066" s="156"/>
      <c r="H2066" s="156"/>
      <c r="I2066" s="156" t="s">
        <v>16</v>
      </c>
      <c r="J2066" s="155" t="s">
        <v>591</v>
      </c>
      <c r="K2066" s="155" t="s">
        <v>50</v>
      </c>
      <c r="L2066" s="155" t="s">
        <v>883</v>
      </c>
      <c r="M2066" s="156" t="s">
        <v>17</v>
      </c>
      <c r="N2066" s="156" t="s">
        <v>221</v>
      </c>
      <c r="O2066" s="156" t="s">
        <v>849</v>
      </c>
      <c r="P2066" s="156" t="s">
        <v>850</v>
      </c>
      <c r="Q2066" s="159">
        <v>9.6999999999999993</v>
      </c>
      <c r="R2066" s="156"/>
      <c r="S2066" s="96"/>
      <c r="T2066" s="96"/>
      <c r="U2066" s="96"/>
      <c r="V2066" s="96"/>
      <c r="W2066" s="96"/>
      <c r="X2066" s="96"/>
      <c r="Y2066" s="96"/>
      <c r="Z2066" s="96"/>
    </row>
    <row r="2067" spans="1:26" ht="14.25" customHeight="1" thickBot="1" x14ac:dyDescent="0.3">
      <c r="A2067" s="155"/>
      <c r="B2067" s="156" t="s">
        <v>16</v>
      </c>
      <c r="C2067" s="159">
        <v>-548.57399999999996</v>
      </c>
      <c r="D2067" s="159">
        <v>7.0000000000000001E-3</v>
      </c>
      <c r="E2067" s="159">
        <v>-1.7999999999999999E-2</v>
      </c>
      <c r="F2067" s="156"/>
      <c r="G2067" s="156"/>
      <c r="H2067" s="156"/>
      <c r="I2067" s="156"/>
      <c r="J2067" s="156"/>
      <c r="K2067" s="156"/>
      <c r="L2067" s="156"/>
      <c r="M2067" s="156"/>
      <c r="N2067" s="155" t="s">
        <v>670</v>
      </c>
      <c r="O2067" s="155" t="s">
        <v>653</v>
      </c>
      <c r="P2067" s="156" t="s">
        <v>851</v>
      </c>
      <c r="Q2067" s="159">
        <v>6</v>
      </c>
      <c r="R2067" s="156"/>
      <c r="S2067" s="96"/>
      <c r="T2067" s="96"/>
      <c r="U2067" s="96"/>
      <c r="V2067" s="96"/>
      <c r="W2067" s="96"/>
      <c r="X2067" s="96"/>
      <c r="Y2067" s="96"/>
      <c r="Z2067" s="96"/>
    </row>
    <row r="2068" spans="1:26" ht="14.25" customHeight="1" thickBot="1" x14ac:dyDescent="0.3">
      <c r="A2068" s="155"/>
      <c r="B2068" s="156" t="s">
        <v>21</v>
      </c>
      <c r="C2068" s="159">
        <v>-2973.1970000000001</v>
      </c>
      <c r="D2068" s="159">
        <v>9.2999999999999999E-2</v>
      </c>
      <c r="E2068" s="159">
        <v>5.8000000000000003E-2</v>
      </c>
      <c r="F2068" s="156"/>
      <c r="G2068" s="156"/>
      <c r="H2068" s="156"/>
      <c r="I2068" s="156"/>
      <c r="J2068" s="156"/>
      <c r="K2068" s="156"/>
      <c r="L2068" s="156"/>
      <c r="M2068" s="156"/>
      <c r="N2068" s="157" t="s">
        <v>224</v>
      </c>
      <c r="O2068" s="156"/>
      <c r="P2068" s="156" t="s">
        <v>852</v>
      </c>
      <c r="Q2068" s="159">
        <v>7.8</v>
      </c>
      <c r="R2068" s="156"/>
      <c r="S2068" s="96"/>
      <c r="T2068" s="96"/>
      <c r="U2068" s="96"/>
      <c r="V2068" s="96"/>
      <c r="W2068" s="96"/>
      <c r="X2068" s="96"/>
      <c r="Y2068" s="96"/>
      <c r="Z2068" s="96"/>
    </row>
    <row r="2069" spans="1:26" ht="14.25" customHeight="1" thickBot="1" x14ac:dyDescent="0.3">
      <c r="A2069" s="155"/>
      <c r="B2069" s="156" t="s">
        <v>22</v>
      </c>
      <c r="C2069" s="159">
        <v>-3521.6790000000001</v>
      </c>
      <c r="D2069" s="159">
        <v>9.9000000000000005E-2</v>
      </c>
      <c r="E2069" s="159">
        <v>3.9E-2</v>
      </c>
      <c r="F2069" s="121">
        <v>0</v>
      </c>
      <c r="G2069" s="121">
        <v>0</v>
      </c>
      <c r="H2069" s="121">
        <v>0</v>
      </c>
      <c r="I2069" s="156"/>
      <c r="J2069" s="156"/>
      <c r="K2069" s="156"/>
      <c r="L2069" s="156"/>
      <c r="M2069" s="156"/>
      <c r="N2069" s="156"/>
      <c r="O2069" s="156"/>
      <c r="P2069" s="156" t="s">
        <v>853</v>
      </c>
      <c r="Q2069" s="159">
        <v>0.59219999999999995</v>
      </c>
      <c r="R2069" s="156"/>
      <c r="S2069" s="96"/>
      <c r="T2069" s="96"/>
      <c r="U2069" s="96"/>
      <c r="V2069" s="96"/>
      <c r="W2069" s="96"/>
      <c r="X2069" s="96"/>
      <c r="Y2069" s="96"/>
      <c r="Z2069" s="96"/>
    </row>
    <row r="2070" spans="1:26" ht="14.25" customHeight="1" thickBot="1" x14ac:dyDescent="0.3">
      <c r="A2070" s="155"/>
      <c r="B2070" s="156" t="s">
        <v>23</v>
      </c>
      <c r="C2070" s="159">
        <v>-3521.6880000000001</v>
      </c>
      <c r="D2070" s="159">
        <v>0.1</v>
      </c>
      <c r="E2070" s="159">
        <v>5.8000000000000003E-2</v>
      </c>
      <c r="F2070" s="121">
        <v>-5.9</v>
      </c>
      <c r="G2070" s="121">
        <v>-5.0999999999999996</v>
      </c>
      <c r="H2070" s="121">
        <v>6</v>
      </c>
      <c r="I2070" s="156"/>
      <c r="J2070" s="156"/>
      <c r="K2070" s="156"/>
      <c r="L2070" s="156"/>
      <c r="M2070" s="156"/>
      <c r="N2070" s="157" t="s">
        <v>323</v>
      </c>
      <c r="O2070" s="156"/>
      <c r="P2070" s="156" t="s">
        <v>854</v>
      </c>
      <c r="Q2070" s="159">
        <v>22.7</v>
      </c>
      <c r="R2070" s="156"/>
      <c r="S2070" s="96"/>
      <c r="T2070" s="96"/>
      <c r="U2070" s="96"/>
      <c r="V2070" s="96"/>
      <c r="W2070" s="96"/>
      <c r="X2070" s="96"/>
      <c r="Y2070" s="96"/>
      <c r="Z2070" s="96"/>
    </row>
    <row r="2071" spans="1:26" ht="14.25" customHeight="1" thickBot="1" x14ac:dyDescent="0.3">
      <c r="A2071" s="155"/>
      <c r="B2071" s="156" t="s">
        <v>25</v>
      </c>
      <c r="C2071" s="159">
        <v>-3521.6750000000002</v>
      </c>
      <c r="D2071" s="159">
        <v>0.1</v>
      </c>
      <c r="E2071" s="159">
        <v>6.0999999999999999E-2</v>
      </c>
      <c r="F2071" s="121">
        <v>2.2000000000000002</v>
      </c>
      <c r="G2071" s="121">
        <v>3</v>
      </c>
      <c r="H2071" s="121">
        <v>15.7</v>
      </c>
      <c r="I2071" s="156"/>
      <c r="J2071" s="156"/>
      <c r="K2071" s="156"/>
      <c r="L2071" s="156"/>
      <c r="M2071" s="156"/>
      <c r="N2071" s="157" t="s">
        <v>324</v>
      </c>
      <c r="O2071" s="156"/>
      <c r="P2071" s="156" t="s">
        <v>855</v>
      </c>
      <c r="Q2071" s="159">
        <v>22.8</v>
      </c>
      <c r="R2071" s="156"/>
      <c r="S2071" s="96"/>
      <c r="T2071" s="96"/>
      <c r="U2071" s="96"/>
      <c r="V2071" s="96"/>
      <c r="W2071" s="96"/>
      <c r="X2071" s="96"/>
      <c r="Y2071" s="96"/>
      <c r="Z2071" s="96"/>
    </row>
    <row r="2072" spans="1:26" ht="14.25" customHeight="1" thickBot="1" x14ac:dyDescent="0.3">
      <c r="A2072" s="155"/>
      <c r="B2072" s="156" t="s">
        <v>27</v>
      </c>
      <c r="C2072" s="159">
        <v>-3521.7150000000001</v>
      </c>
      <c r="D2072" s="159">
        <v>0.10199999999999999</v>
      </c>
      <c r="E2072" s="159">
        <v>6.4000000000000001E-2</v>
      </c>
      <c r="F2072" s="121">
        <v>-22.7</v>
      </c>
      <c r="G2072" s="121">
        <v>-20.399999999999999</v>
      </c>
      <c r="H2072" s="121">
        <v>-7.1</v>
      </c>
      <c r="I2072" s="156"/>
      <c r="J2072" s="156"/>
      <c r="K2072" s="156"/>
      <c r="L2072" s="156"/>
      <c r="M2072" s="156"/>
      <c r="N2072" s="157" t="s">
        <v>226</v>
      </c>
      <c r="O2072" s="156"/>
      <c r="P2072" s="150" t="s">
        <v>856</v>
      </c>
      <c r="Q2072" s="151">
        <v>8.3000000000000007</v>
      </c>
      <c r="R2072" s="156"/>
      <c r="S2072" s="96"/>
      <c r="T2072" s="96"/>
      <c r="U2072" s="96"/>
      <c r="V2072" s="96"/>
      <c r="W2072" s="96"/>
      <c r="X2072" s="96"/>
      <c r="Y2072" s="96"/>
      <c r="Z2072" s="96"/>
    </row>
    <row r="2073" spans="1:26" ht="14.25" customHeight="1" thickBot="1" x14ac:dyDescent="0.3">
      <c r="A2073" s="155"/>
      <c r="B2073" s="156" t="s">
        <v>29</v>
      </c>
      <c r="C2073" s="159">
        <v>-3521.6750000000002</v>
      </c>
      <c r="D2073" s="159">
        <v>9.9000000000000005E-2</v>
      </c>
      <c r="E2073" s="159">
        <v>0.06</v>
      </c>
      <c r="F2073" s="121">
        <v>2.4</v>
      </c>
      <c r="G2073" s="121">
        <v>2.8</v>
      </c>
      <c r="H2073" s="121">
        <v>15.6</v>
      </c>
      <c r="I2073" s="156"/>
      <c r="J2073" s="156"/>
      <c r="K2073" s="156"/>
      <c r="L2073" s="156"/>
      <c r="M2073" s="156"/>
      <c r="N2073" s="157" t="s">
        <v>325</v>
      </c>
      <c r="O2073" s="156"/>
      <c r="P2073" s="156"/>
      <c r="Q2073" s="156"/>
      <c r="R2073" s="156"/>
      <c r="S2073" s="96"/>
      <c r="T2073" s="96"/>
      <c r="U2073" s="96"/>
      <c r="V2073" s="96"/>
      <c r="W2073" s="96"/>
      <c r="X2073" s="96"/>
      <c r="Y2073" s="96"/>
      <c r="Z2073" s="96"/>
    </row>
    <row r="2074" spans="1:26" ht="14.25" customHeight="1" thickBot="1" x14ac:dyDescent="0.3">
      <c r="A2074" s="155"/>
      <c r="B2074" s="156" t="s">
        <v>31</v>
      </c>
      <c r="C2074" s="159">
        <v>-3521.777</v>
      </c>
      <c r="D2074" s="159">
        <v>0.1</v>
      </c>
      <c r="E2074" s="159">
        <v>5.8000000000000003E-2</v>
      </c>
      <c r="F2074" s="121">
        <v>-61.5</v>
      </c>
      <c r="G2074" s="121">
        <v>-60.5</v>
      </c>
      <c r="H2074" s="121">
        <v>-49.5</v>
      </c>
      <c r="I2074" s="156"/>
      <c r="J2074" s="156"/>
      <c r="K2074" s="156"/>
      <c r="L2074" s="156"/>
      <c r="M2074" s="156"/>
      <c r="N2074" s="157" t="s">
        <v>326</v>
      </c>
      <c r="O2074" s="156"/>
      <c r="P2074" s="156"/>
      <c r="Q2074" s="156"/>
      <c r="R2074" s="156"/>
      <c r="S2074" s="96"/>
      <c r="T2074" s="96"/>
      <c r="U2074" s="96"/>
      <c r="V2074" s="96"/>
      <c r="W2074" s="96"/>
      <c r="X2074" s="96"/>
      <c r="Y2074" s="96"/>
      <c r="Z2074" s="96"/>
    </row>
    <row r="2075" spans="1:26" ht="14.25" customHeight="1" thickBot="1" x14ac:dyDescent="0.3">
      <c r="A2075" s="155"/>
      <c r="B2075" s="156" t="s">
        <v>33</v>
      </c>
      <c r="C2075" s="159">
        <v>-3521.7710000000002</v>
      </c>
      <c r="D2075" s="159">
        <v>0.1</v>
      </c>
      <c r="E2075" s="159">
        <v>0.04</v>
      </c>
      <c r="F2075" s="121">
        <v>-58.1</v>
      </c>
      <c r="G2075" s="121">
        <v>-57.5</v>
      </c>
      <c r="H2075" s="121">
        <v>-57.3</v>
      </c>
      <c r="I2075" s="156"/>
      <c r="J2075" s="156"/>
      <c r="K2075" s="156"/>
      <c r="L2075" s="156"/>
      <c r="M2075" s="156"/>
      <c r="N2075" s="156"/>
      <c r="O2075" s="156"/>
      <c r="P2075" s="156"/>
      <c r="Q2075" s="156"/>
      <c r="R2075" s="156"/>
      <c r="S2075" s="96"/>
      <c r="T2075" s="96"/>
      <c r="U2075" s="96"/>
      <c r="V2075" s="96"/>
      <c r="W2075" s="96"/>
      <c r="X2075" s="96"/>
      <c r="Y2075" s="96"/>
      <c r="Z2075" s="96"/>
    </row>
    <row r="2076" spans="1:26" ht="14.25" customHeight="1" thickBot="1" x14ac:dyDescent="0.3">
      <c r="A2076" s="156"/>
      <c r="B2076" s="156"/>
      <c r="C2076" s="156"/>
      <c r="D2076" s="156"/>
      <c r="E2076" s="156"/>
      <c r="F2076" s="156"/>
      <c r="G2076" s="156"/>
      <c r="H2076" s="156"/>
      <c r="I2076" s="156"/>
      <c r="J2076" s="156"/>
      <c r="K2076" s="156"/>
      <c r="L2076" s="156"/>
      <c r="M2076" s="156"/>
      <c r="N2076" s="156"/>
      <c r="O2076" s="156"/>
      <c r="P2076" s="156"/>
      <c r="Q2076" s="156"/>
      <c r="R2076" s="156"/>
      <c r="S2076" s="96"/>
      <c r="T2076" s="96"/>
      <c r="U2076" s="96"/>
      <c r="V2076" s="96"/>
      <c r="W2076" s="96"/>
      <c r="X2076" s="96"/>
      <c r="Y2076" s="96"/>
      <c r="Z2076" s="96"/>
    </row>
    <row r="2077" spans="1:26" ht="14.25" customHeight="1" thickBot="1" x14ac:dyDescent="0.3">
      <c r="A2077" s="155" t="s">
        <v>0</v>
      </c>
      <c r="B2077" s="156" t="s">
        <v>1</v>
      </c>
      <c r="C2077" s="156" t="s">
        <v>2</v>
      </c>
      <c r="D2077" s="156" t="s">
        <v>3</v>
      </c>
      <c r="E2077" s="156" t="s">
        <v>4</v>
      </c>
      <c r="F2077" s="128" t="s">
        <v>576</v>
      </c>
      <c r="G2077" s="128" t="s">
        <v>577</v>
      </c>
      <c r="H2077" s="128" t="s">
        <v>578</v>
      </c>
      <c r="I2077" s="156" t="s">
        <v>8</v>
      </c>
      <c r="J2077" s="155" t="s">
        <v>9</v>
      </c>
      <c r="K2077" s="155" t="s">
        <v>10</v>
      </c>
      <c r="L2077" s="155" t="s">
        <v>11</v>
      </c>
      <c r="M2077" s="156" t="s">
        <v>12</v>
      </c>
      <c r="N2077" s="156" t="s">
        <v>13</v>
      </c>
      <c r="O2077" s="156" t="s">
        <v>14</v>
      </c>
      <c r="P2077" s="157" t="s">
        <v>847</v>
      </c>
      <c r="Q2077" s="156"/>
      <c r="R2077" s="156"/>
      <c r="S2077" s="96"/>
      <c r="T2077" s="96"/>
      <c r="U2077" s="96"/>
      <c r="V2077" s="96"/>
      <c r="W2077" s="96"/>
      <c r="X2077" s="96"/>
      <c r="Y2077" s="96"/>
      <c r="Z2077" s="96"/>
    </row>
    <row r="2078" spans="1:26" ht="14.25" customHeight="1" thickBot="1" x14ac:dyDescent="0.3">
      <c r="A2078" s="158">
        <v>243</v>
      </c>
      <c r="B2078" s="156" t="s">
        <v>15</v>
      </c>
      <c r="C2078" s="159">
        <v>-2971.3629999999998</v>
      </c>
      <c r="D2078" s="159">
        <v>9.1999999999999998E-2</v>
      </c>
      <c r="E2078" s="159">
        <v>5.7000000000000002E-2</v>
      </c>
      <c r="F2078" s="156"/>
      <c r="G2078" s="156"/>
      <c r="H2078" s="156"/>
      <c r="I2078" s="156" t="s">
        <v>16</v>
      </c>
      <c r="J2078" s="155" t="s">
        <v>619</v>
      </c>
      <c r="K2078" s="155" t="s">
        <v>50</v>
      </c>
      <c r="L2078" s="155" t="s">
        <v>883</v>
      </c>
      <c r="M2078" s="156" t="s">
        <v>17</v>
      </c>
      <c r="N2078" s="156" t="s">
        <v>857</v>
      </c>
      <c r="O2078" s="156" t="s">
        <v>434</v>
      </c>
      <c r="P2078" s="156" t="s">
        <v>850</v>
      </c>
      <c r="Q2078" s="159">
        <v>15.4</v>
      </c>
      <c r="R2078" s="156"/>
      <c r="S2078" s="96"/>
      <c r="T2078" s="96"/>
      <c r="U2078" s="96"/>
      <c r="V2078" s="96"/>
      <c r="W2078" s="96"/>
      <c r="X2078" s="96"/>
      <c r="Y2078" s="96"/>
      <c r="Z2078" s="96"/>
    </row>
    <row r="2079" spans="1:26" ht="14.25" customHeight="1" thickBot="1" x14ac:dyDescent="0.3">
      <c r="A2079" s="155"/>
      <c r="B2079" s="156" t="s">
        <v>16</v>
      </c>
      <c r="C2079" s="159">
        <v>-548.08799999999997</v>
      </c>
      <c r="D2079" s="159">
        <v>7.0000000000000001E-3</v>
      </c>
      <c r="E2079" s="159">
        <v>-1.7999999999999999E-2</v>
      </c>
      <c r="F2079" s="156"/>
      <c r="G2079" s="156"/>
      <c r="H2079" s="156"/>
      <c r="I2079" s="156"/>
      <c r="J2079" s="156"/>
      <c r="K2079" s="156"/>
      <c r="L2079" s="156"/>
      <c r="M2079" s="156"/>
      <c r="N2079" s="155" t="s">
        <v>676</v>
      </c>
      <c r="O2079" s="155" t="s">
        <v>653</v>
      </c>
      <c r="P2079" s="156" t="s">
        <v>851</v>
      </c>
      <c r="Q2079" s="159">
        <v>6.7</v>
      </c>
      <c r="R2079" s="156"/>
      <c r="S2079" s="96"/>
      <c r="T2079" s="96"/>
      <c r="U2079" s="96"/>
      <c r="V2079" s="96"/>
      <c r="W2079" s="96"/>
      <c r="X2079" s="96"/>
      <c r="Y2079" s="96"/>
      <c r="Z2079" s="96"/>
    </row>
    <row r="2080" spans="1:26" ht="14.25" customHeight="1" thickBot="1" x14ac:dyDescent="0.3">
      <c r="A2080" s="155"/>
      <c r="B2080" s="156" t="s">
        <v>21</v>
      </c>
      <c r="C2080" s="159">
        <v>-2971.46</v>
      </c>
      <c r="D2080" s="159">
        <v>9.2999999999999999E-2</v>
      </c>
      <c r="E2080" s="159">
        <v>5.8000000000000003E-2</v>
      </c>
      <c r="F2080" s="156"/>
      <c r="G2080" s="156"/>
      <c r="H2080" s="156"/>
      <c r="I2080" s="156"/>
      <c r="J2080" s="156"/>
      <c r="K2080" s="156"/>
      <c r="L2080" s="156"/>
      <c r="M2080" s="156"/>
      <c r="N2080" s="156" t="s">
        <v>834</v>
      </c>
      <c r="O2080" s="156"/>
      <c r="P2080" s="156" t="s">
        <v>852</v>
      </c>
      <c r="Q2080" s="159">
        <v>8.5</v>
      </c>
      <c r="R2080" s="156"/>
      <c r="S2080" s="96"/>
      <c r="T2080" s="96"/>
      <c r="U2080" s="96"/>
      <c r="V2080" s="96"/>
      <c r="W2080" s="96"/>
      <c r="X2080" s="96"/>
      <c r="Y2080" s="96"/>
      <c r="Z2080" s="96"/>
    </row>
    <row r="2081" spans="1:26" ht="14.25" customHeight="1" thickBot="1" x14ac:dyDescent="0.3">
      <c r="A2081" s="155"/>
      <c r="B2081" s="156" t="s">
        <v>22</v>
      </c>
      <c r="C2081" s="159">
        <v>-3519.451</v>
      </c>
      <c r="D2081" s="159">
        <v>9.9000000000000005E-2</v>
      </c>
      <c r="E2081" s="159">
        <v>3.9E-2</v>
      </c>
      <c r="F2081" s="121">
        <v>0</v>
      </c>
      <c r="G2081" s="121">
        <v>0</v>
      </c>
      <c r="H2081" s="121">
        <v>0</v>
      </c>
      <c r="I2081" s="156"/>
      <c r="J2081" s="156"/>
      <c r="K2081" s="156"/>
      <c r="L2081" s="156"/>
      <c r="M2081" s="156"/>
      <c r="N2081" s="156"/>
      <c r="O2081" s="156"/>
      <c r="P2081" s="156" t="s">
        <v>853</v>
      </c>
      <c r="Q2081" s="159">
        <v>0.59219999999999995</v>
      </c>
      <c r="R2081" s="156"/>
      <c r="S2081" s="96"/>
      <c r="T2081" s="96"/>
      <c r="U2081" s="96"/>
      <c r="V2081" s="96"/>
      <c r="W2081" s="96"/>
      <c r="X2081" s="96"/>
      <c r="Y2081" s="96"/>
      <c r="Z2081" s="96"/>
    </row>
    <row r="2082" spans="1:26" ht="14.25" customHeight="1" thickBot="1" x14ac:dyDescent="0.3">
      <c r="A2082" s="155"/>
      <c r="B2082" s="156" t="s">
        <v>23</v>
      </c>
      <c r="C2082" s="159">
        <v>-3519.46</v>
      </c>
      <c r="D2082" s="159">
        <v>0.1</v>
      </c>
      <c r="E2082" s="159">
        <v>5.8000000000000003E-2</v>
      </c>
      <c r="F2082" s="121">
        <v>-5.0999999999999996</v>
      </c>
      <c r="G2082" s="121">
        <v>-4.4000000000000004</v>
      </c>
      <c r="H2082" s="121">
        <v>6.7</v>
      </c>
      <c r="I2082" s="156"/>
      <c r="J2082" s="156"/>
      <c r="K2082" s="156"/>
      <c r="L2082" s="156"/>
      <c r="M2082" s="156"/>
      <c r="N2082" s="156" t="s">
        <v>267</v>
      </c>
      <c r="O2082" s="156"/>
      <c r="P2082" s="156" t="s">
        <v>854</v>
      </c>
      <c r="Q2082" s="159">
        <v>29.8</v>
      </c>
      <c r="R2082" s="156"/>
      <c r="S2082" s="96"/>
      <c r="T2082" s="96"/>
      <c r="U2082" s="96"/>
      <c r="V2082" s="96"/>
      <c r="W2082" s="96"/>
      <c r="X2082" s="96"/>
      <c r="Y2082" s="96"/>
      <c r="Z2082" s="96"/>
    </row>
    <row r="2083" spans="1:26" ht="14.25" customHeight="1" thickBot="1" x14ac:dyDescent="0.3">
      <c r="A2083" s="155"/>
      <c r="B2083" s="156" t="s">
        <v>25</v>
      </c>
      <c r="C2083" s="159">
        <v>-3519.4380000000001</v>
      </c>
      <c r="D2083" s="159">
        <v>0.1</v>
      </c>
      <c r="E2083" s="159">
        <v>6.0999999999999999E-2</v>
      </c>
      <c r="F2083" s="121">
        <v>8.6</v>
      </c>
      <c r="G2083" s="121">
        <v>9.5</v>
      </c>
      <c r="H2083" s="121">
        <v>22.1</v>
      </c>
      <c r="I2083" s="156"/>
      <c r="J2083" s="156"/>
      <c r="K2083" s="156"/>
      <c r="L2083" s="156"/>
      <c r="M2083" s="156"/>
      <c r="N2083" s="156" t="s">
        <v>106</v>
      </c>
      <c r="O2083" s="156"/>
      <c r="P2083" s="156" t="s">
        <v>855</v>
      </c>
      <c r="Q2083" s="159">
        <v>30</v>
      </c>
      <c r="R2083" s="156"/>
      <c r="S2083" s="96"/>
      <c r="T2083" s="96"/>
      <c r="U2083" s="96"/>
      <c r="V2083" s="96"/>
      <c r="W2083" s="96"/>
      <c r="X2083" s="96"/>
      <c r="Y2083" s="96"/>
      <c r="Z2083" s="96"/>
    </row>
    <row r="2084" spans="1:26" ht="14.25" customHeight="1" thickBot="1" x14ac:dyDescent="0.3">
      <c r="A2084" s="155"/>
      <c r="B2084" s="156" t="s">
        <v>27</v>
      </c>
      <c r="C2084" s="159">
        <v>-3519.489</v>
      </c>
      <c r="D2084" s="159">
        <v>0.10199999999999999</v>
      </c>
      <c r="E2084" s="159">
        <v>6.4000000000000001E-2</v>
      </c>
      <c r="F2084" s="121">
        <v>-23.5</v>
      </c>
      <c r="G2084" s="121">
        <v>-21.1</v>
      </c>
      <c r="H2084" s="121">
        <v>-7.9</v>
      </c>
      <c r="I2084" s="156"/>
      <c r="J2084" s="156"/>
      <c r="K2084" s="156"/>
      <c r="L2084" s="156"/>
      <c r="M2084" s="156"/>
      <c r="N2084" s="156" t="s">
        <v>107</v>
      </c>
      <c r="O2084" s="156"/>
      <c r="P2084" s="150" t="s">
        <v>856</v>
      </c>
      <c r="Q2084" s="151">
        <v>14</v>
      </c>
      <c r="R2084" s="156"/>
      <c r="S2084" s="96"/>
      <c r="T2084" s="96"/>
      <c r="U2084" s="96"/>
      <c r="V2084" s="96"/>
      <c r="W2084" s="96"/>
      <c r="X2084" s="96"/>
      <c r="Y2084" s="96"/>
      <c r="Z2084" s="96"/>
    </row>
    <row r="2085" spans="1:26" ht="14.25" customHeight="1" thickBot="1" x14ac:dyDescent="0.3">
      <c r="A2085" s="155"/>
      <c r="B2085" s="156" t="s">
        <v>29</v>
      </c>
      <c r="C2085" s="159">
        <v>-3519.4369999999999</v>
      </c>
      <c r="D2085" s="159">
        <v>9.9000000000000005E-2</v>
      </c>
      <c r="E2085" s="159">
        <v>0.06</v>
      </c>
      <c r="F2085" s="121">
        <v>8.6999999999999993</v>
      </c>
      <c r="G2085" s="121">
        <v>9.1</v>
      </c>
      <c r="H2085" s="121">
        <v>21.9</v>
      </c>
      <c r="I2085" s="156"/>
      <c r="J2085" s="156"/>
      <c r="K2085" s="156"/>
      <c r="L2085" s="156"/>
      <c r="M2085" s="156"/>
      <c r="N2085" s="156" t="s">
        <v>108</v>
      </c>
      <c r="O2085" s="156"/>
      <c r="P2085" s="156"/>
      <c r="Q2085" s="156"/>
      <c r="R2085" s="156"/>
      <c r="S2085" s="96"/>
      <c r="T2085" s="96"/>
      <c r="U2085" s="96"/>
      <c r="V2085" s="96"/>
      <c r="W2085" s="96"/>
      <c r="X2085" s="96"/>
      <c r="Y2085" s="96"/>
      <c r="Z2085" s="96"/>
    </row>
    <row r="2086" spans="1:26" ht="14.25" customHeight="1" thickBot="1" x14ac:dyDescent="0.3">
      <c r="A2086" s="155"/>
      <c r="B2086" s="156" t="s">
        <v>31</v>
      </c>
      <c r="C2086" s="159">
        <v>-3519.5520000000001</v>
      </c>
      <c r="D2086" s="159">
        <v>0.1</v>
      </c>
      <c r="E2086" s="159">
        <v>5.8000000000000003E-2</v>
      </c>
      <c r="F2086" s="121">
        <v>-63.3</v>
      </c>
      <c r="G2086" s="121">
        <v>-62.3</v>
      </c>
      <c r="H2086" s="121">
        <v>-51.3</v>
      </c>
      <c r="I2086" s="156"/>
      <c r="J2086" s="156"/>
      <c r="K2086" s="156"/>
      <c r="L2086" s="156"/>
      <c r="M2086" s="156"/>
      <c r="N2086" s="156" t="s">
        <v>270</v>
      </c>
      <c r="O2086" s="156"/>
      <c r="P2086" s="156"/>
      <c r="Q2086" s="156"/>
      <c r="R2086" s="156"/>
      <c r="S2086" s="96"/>
      <c r="T2086" s="96"/>
      <c r="U2086" s="96"/>
      <c r="V2086" s="96"/>
      <c r="W2086" s="96"/>
      <c r="X2086" s="96"/>
      <c r="Y2086" s="96"/>
      <c r="Z2086" s="96"/>
    </row>
    <row r="2087" spans="1:26" ht="14.25" customHeight="1" thickBot="1" x14ac:dyDescent="0.3">
      <c r="A2087" s="155"/>
      <c r="B2087" s="156" t="s">
        <v>33</v>
      </c>
      <c r="C2087" s="159">
        <v>-3519.5479999999998</v>
      </c>
      <c r="D2087" s="159">
        <v>0.1</v>
      </c>
      <c r="E2087" s="159">
        <v>0.04</v>
      </c>
      <c r="F2087" s="121">
        <v>-60.5</v>
      </c>
      <c r="G2087" s="121">
        <v>-60</v>
      </c>
      <c r="H2087" s="121">
        <v>-59.8</v>
      </c>
      <c r="I2087" s="156"/>
      <c r="J2087" s="156"/>
      <c r="K2087" s="156"/>
      <c r="L2087" s="156"/>
      <c r="M2087" s="156"/>
      <c r="N2087" s="156"/>
      <c r="O2087" s="156"/>
      <c r="P2087" s="156"/>
      <c r="Q2087" s="156"/>
      <c r="R2087" s="156"/>
      <c r="S2087" s="96"/>
      <c r="T2087" s="96"/>
      <c r="U2087" s="96"/>
      <c r="V2087" s="96"/>
      <c r="W2087" s="96"/>
      <c r="X2087" s="96"/>
      <c r="Y2087" s="96"/>
      <c r="Z2087" s="96"/>
    </row>
    <row r="2088" spans="1:26" ht="14.25" customHeight="1" thickBot="1" x14ac:dyDescent="0.3">
      <c r="A2088" s="156"/>
      <c r="B2088" s="156"/>
      <c r="C2088" s="156"/>
      <c r="D2088" s="156"/>
      <c r="E2088" s="156"/>
      <c r="F2088" s="156"/>
      <c r="G2088" s="156"/>
      <c r="H2088" s="156"/>
      <c r="I2088" s="156"/>
      <c r="J2088" s="156"/>
      <c r="K2088" s="156"/>
      <c r="L2088" s="156"/>
      <c r="M2088" s="156"/>
      <c r="N2088" s="156"/>
      <c r="O2088" s="156"/>
      <c r="P2088" s="156"/>
      <c r="Q2088" s="156"/>
      <c r="R2088" s="156"/>
      <c r="S2088" s="96"/>
      <c r="T2088" s="96"/>
      <c r="U2088" s="96"/>
      <c r="V2088" s="96"/>
      <c r="W2088" s="96"/>
      <c r="X2088" s="96"/>
      <c r="Y2088" s="96"/>
      <c r="Z2088" s="96"/>
    </row>
    <row r="2089" spans="1:26" ht="14.25" customHeight="1" thickBot="1" x14ac:dyDescent="0.3">
      <c r="A2089" s="155" t="s">
        <v>0</v>
      </c>
      <c r="B2089" s="156" t="s">
        <v>1</v>
      </c>
      <c r="C2089" s="156" t="s">
        <v>2</v>
      </c>
      <c r="D2089" s="156" t="s">
        <v>3</v>
      </c>
      <c r="E2089" s="156" t="s">
        <v>4</v>
      </c>
      <c r="F2089" s="128" t="s">
        <v>576</v>
      </c>
      <c r="G2089" s="128" t="s">
        <v>577</v>
      </c>
      <c r="H2089" s="128" t="s">
        <v>578</v>
      </c>
      <c r="I2089" s="156" t="s">
        <v>8</v>
      </c>
      <c r="J2089" s="155" t="s">
        <v>9</v>
      </c>
      <c r="K2089" s="155" t="s">
        <v>10</v>
      </c>
      <c r="L2089" s="155" t="s">
        <v>11</v>
      </c>
      <c r="M2089" s="156" t="s">
        <v>12</v>
      </c>
      <c r="N2089" s="156" t="s">
        <v>13</v>
      </c>
      <c r="O2089" s="156" t="s">
        <v>14</v>
      </c>
      <c r="P2089" s="157" t="s">
        <v>847</v>
      </c>
      <c r="Q2089" s="156"/>
      <c r="R2089" s="156"/>
      <c r="S2089" s="96"/>
      <c r="T2089" s="96"/>
      <c r="U2089" s="96"/>
      <c r="V2089" s="96"/>
      <c r="W2089" s="96"/>
      <c r="X2089" s="96"/>
      <c r="Y2089" s="96"/>
      <c r="Z2089" s="96"/>
    </row>
    <row r="2090" spans="1:26" ht="14.25" customHeight="1" thickBot="1" x14ac:dyDescent="0.3">
      <c r="A2090" s="158">
        <v>244</v>
      </c>
      <c r="B2090" s="156" t="s">
        <v>15</v>
      </c>
      <c r="C2090" s="159">
        <v>-2973.1010000000001</v>
      </c>
      <c r="D2090" s="159">
        <v>9.1999999999999998E-2</v>
      </c>
      <c r="E2090" s="159">
        <v>5.7000000000000002E-2</v>
      </c>
      <c r="F2090" s="156"/>
      <c r="G2090" s="156"/>
      <c r="H2090" s="156"/>
      <c r="I2090" s="156" t="s">
        <v>16</v>
      </c>
      <c r="J2090" s="155" t="s">
        <v>591</v>
      </c>
      <c r="K2090" s="155" t="s">
        <v>17</v>
      </c>
      <c r="L2090" s="155" t="s">
        <v>884</v>
      </c>
      <c r="M2090" s="156" t="s">
        <v>17</v>
      </c>
      <c r="N2090" s="156" t="s">
        <v>221</v>
      </c>
      <c r="O2090" s="156" t="s">
        <v>849</v>
      </c>
      <c r="P2090" s="156" t="s">
        <v>850</v>
      </c>
      <c r="Q2090" s="159">
        <v>9.5</v>
      </c>
      <c r="R2090" s="156"/>
      <c r="S2090" s="96"/>
      <c r="T2090" s="96"/>
      <c r="U2090" s="96"/>
      <c r="V2090" s="96"/>
      <c r="W2090" s="96"/>
      <c r="X2090" s="96"/>
      <c r="Y2090" s="96"/>
      <c r="Z2090" s="96"/>
    </row>
    <row r="2091" spans="1:26" ht="14.25" customHeight="1" thickBot="1" x14ac:dyDescent="0.3">
      <c r="A2091" s="155"/>
      <c r="B2091" s="156" t="s">
        <v>16</v>
      </c>
      <c r="C2091" s="159">
        <v>-548.57100000000003</v>
      </c>
      <c r="D2091" s="159">
        <v>7.0000000000000001E-3</v>
      </c>
      <c r="E2091" s="159">
        <v>-1.7999999999999999E-2</v>
      </c>
      <c r="F2091" s="156"/>
      <c r="G2091" s="156"/>
      <c r="H2091" s="156"/>
      <c r="I2091" s="156"/>
      <c r="J2091" s="156"/>
      <c r="K2091" s="156"/>
      <c r="L2091" s="156"/>
      <c r="M2091" s="156"/>
      <c r="N2091" s="155" t="s">
        <v>652</v>
      </c>
      <c r="O2091" s="155" t="s">
        <v>653</v>
      </c>
      <c r="P2091" s="156" t="s">
        <v>851</v>
      </c>
      <c r="Q2091" s="159">
        <v>5</v>
      </c>
      <c r="R2091" s="156"/>
      <c r="S2091" s="96"/>
      <c r="T2091" s="96"/>
      <c r="U2091" s="96"/>
      <c r="V2091" s="96"/>
      <c r="W2091" s="96"/>
      <c r="X2091" s="96"/>
      <c r="Y2091" s="96"/>
      <c r="Z2091" s="96"/>
    </row>
    <row r="2092" spans="1:26" ht="15" customHeight="1" thickBot="1" x14ac:dyDescent="0.3">
      <c r="A2092" s="155"/>
      <c r="B2092" s="156" t="s">
        <v>21</v>
      </c>
      <c r="C2092" s="159">
        <v>-2973.1930000000002</v>
      </c>
      <c r="D2092" s="159">
        <v>9.2999999999999999E-2</v>
      </c>
      <c r="E2092" s="159">
        <v>5.8000000000000003E-2</v>
      </c>
      <c r="F2092" s="156"/>
      <c r="G2092" s="156"/>
      <c r="H2092" s="156"/>
      <c r="I2092" s="156"/>
      <c r="J2092" s="156"/>
      <c r="K2092" s="156"/>
      <c r="L2092" s="156"/>
      <c r="M2092" s="156"/>
      <c r="N2092" s="157" t="s">
        <v>224</v>
      </c>
      <c r="O2092" s="156"/>
      <c r="P2092" s="156" t="s">
        <v>852</v>
      </c>
      <c r="Q2092" s="159">
        <v>6.7</v>
      </c>
      <c r="R2092" s="156"/>
    </row>
    <row r="2093" spans="1:26" ht="15" customHeight="1" thickBot="1" x14ac:dyDescent="0.3">
      <c r="A2093" s="155"/>
      <c r="B2093" s="156" t="s">
        <v>22</v>
      </c>
      <c r="C2093" s="159">
        <v>-3521.672</v>
      </c>
      <c r="D2093" s="159">
        <v>9.9000000000000005E-2</v>
      </c>
      <c r="E2093" s="159">
        <v>3.9E-2</v>
      </c>
      <c r="F2093" s="121">
        <v>0</v>
      </c>
      <c r="G2093" s="121">
        <v>0</v>
      </c>
      <c r="H2093" s="121">
        <v>0</v>
      </c>
      <c r="I2093" s="156"/>
      <c r="J2093" s="156"/>
      <c r="K2093" s="156"/>
      <c r="L2093" s="156"/>
      <c r="M2093" s="156"/>
      <c r="N2093" s="156"/>
      <c r="O2093" s="156"/>
      <c r="P2093" s="156" t="s">
        <v>853</v>
      </c>
      <c r="Q2093" s="159">
        <v>0.59219999999999995</v>
      </c>
      <c r="R2093" s="156"/>
    </row>
    <row r="2094" spans="1:26" ht="15" customHeight="1" thickBot="1" x14ac:dyDescent="0.3">
      <c r="A2094" s="155"/>
      <c r="B2094" s="156" t="s">
        <v>23</v>
      </c>
      <c r="C2094" s="159">
        <v>-3521.683</v>
      </c>
      <c r="D2094" s="159">
        <v>0.1</v>
      </c>
      <c r="E2094" s="159">
        <v>5.8999999999999997E-2</v>
      </c>
      <c r="F2094" s="121">
        <v>-7.2</v>
      </c>
      <c r="G2094" s="121">
        <v>-6.3</v>
      </c>
      <c r="H2094" s="121">
        <v>5</v>
      </c>
      <c r="I2094" s="156"/>
      <c r="J2094" s="156"/>
      <c r="K2094" s="156"/>
      <c r="L2094" s="156"/>
      <c r="M2094" s="156"/>
      <c r="N2094" s="157" t="s">
        <v>323</v>
      </c>
      <c r="O2094" s="156"/>
      <c r="P2094" s="156" t="s">
        <v>854</v>
      </c>
      <c r="Q2094" s="159">
        <v>23.7</v>
      </c>
      <c r="R2094" s="156"/>
    </row>
    <row r="2095" spans="1:26" ht="15" customHeight="1" thickBot="1" x14ac:dyDescent="0.3">
      <c r="A2095" s="155"/>
      <c r="B2095" s="156" t="s">
        <v>25</v>
      </c>
      <c r="C2095" s="159">
        <v>-3521.67</v>
      </c>
      <c r="D2095" s="159">
        <v>0.1</v>
      </c>
      <c r="E2095" s="159">
        <v>6.0999999999999999E-2</v>
      </c>
      <c r="F2095" s="121">
        <v>1</v>
      </c>
      <c r="G2095" s="121">
        <v>1.9</v>
      </c>
      <c r="H2095" s="121">
        <v>14.5</v>
      </c>
      <c r="I2095" s="156"/>
      <c r="J2095" s="156"/>
      <c r="K2095" s="156"/>
      <c r="L2095" s="156"/>
      <c r="M2095" s="156"/>
      <c r="N2095" s="157" t="s">
        <v>324</v>
      </c>
      <c r="O2095" s="156"/>
      <c r="P2095" s="156" t="s">
        <v>855</v>
      </c>
      <c r="Q2095" s="159">
        <v>23.1</v>
      </c>
      <c r="R2095" s="156"/>
    </row>
    <row r="2096" spans="1:26" ht="15" customHeight="1" thickBot="1" x14ac:dyDescent="0.3">
      <c r="A2096" s="155"/>
      <c r="B2096" s="156" t="s">
        <v>27</v>
      </c>
      <c r="C2096" s="159">
        <v>-3521.7109999999998</v>
      </c>
      <c r="D2096" s="159">
        <v>0.10299999999999999</v>
      </c>
      <c r="E2096" s="159">
        <v>6.4000000000000001E-2</v>
      </c>
      <c r="F2096" s="121">
        <v>-24.4</v>
      </c>
      <c r="G2096" s="121">
        <v>-22</v>
      </c>
      <c r="H2096" s="121">
        <v>-8.6</v>
      </c>
      <c r="I2096" s="156"/>
      <c r="J2096" s="156"/>
      <c r="K2096" s="156"/>
      <c r="L2096" s="156"/>
      <c r="M2096" s="156"/>
      <c r="N2096" s="157" t="s">
        <v>226</v>
      </c>
      <c r="O2096" s="156"/>
      <c r="P2096" s="150" t="s">
        <v>856</v>
      </c>
      <c r="Q2096" s="151">
        <v>8.6</v>
      </c>
      <c r="R2096" s="156"/>
    </row>
    <row r="2097" spans="1:18" ht="15" customHeight="1" thickBot="1" x14ac:dyDescent="0.3">
      <c r="A2097" s="155"/>
      <c r="B2097" s="156" t="s">
        <v>29</v>
      </c>
      <c r="C2097" s="159">
        <v>-3521.6689999999999</v>
      </c>
      <c r="D2097" s="159">
        <v>9.9000000000000005E-2</v>
      </c>
      <c r="E2097" s="159">
        <v>0.06</v>
      </c>
      <c r="F2097" s="121">
        <v>1.8</v>
      </c>
      <c r="G2097" s="121">
        <v>2.2999999999999998</v>
      </c>
      <c r="H2097" s="121">
        <v>15.1</v>
      </c>
      <c r="I2097" s="156"/>
      <c r="J2097" s="156"/>
      <c r="K2097" s="156"/>
      <c r="L2097" s="156"/>
      <c r="M2097" s="156"/>
      <c r="N2097" s="157" t="s">
        <v>325</v>
      </c>
      <c r="O2097" s="156"/>
      <c r="P2097" s="156"/>
      <c r="Q2097" s="156"/>
      <c r="R2097" s="156"/>
    </row>
    <row r="2098" spans="1:18" ht="15" customHeight="1" thickBot="1" x14ac:dyDescent="0.3">
      <c r="A2098" s="155"/>
      <c r="B2098" s="156" t="s">
        <v>31</v>
      </c>
      <c r="C2098" s="159">
        <v>-3521.7719999999999</v>
      </c>
      <c r="D2098" s="159">
        <v>0.10100000000000001</v>
      </c>
      <c r="E2098" s="159">
        <v>5.8999999999999997E-2</v>
      </c>
      <c r="F2098" s="121">
        <v>-62.7</v>
      </c>
      <c r="G2098" s="121">
        <v>-61.5</v>
      </c>
      <c r="H2098" s="121">
        <v>-50.6</v>
      </c>
      <c r="I2098" s="156"/>
      <c r="J2098" s="156"/>
      <c r="K2098" s="156"/>
      <c r="L2098" s="156"/>
      <c r="M2098" s="156"/>
      <c r="N2098" s="157" t="s">
        <v>326</v>
      </c>
      <c r="O2098" s="156"/>
      <c r="P2098" s="156"/>
      <c r="Q2098" s="156"/>
      <c r="R2098" s="156"/>
    </row>
    <row r="2099" spans="1:18" ht="15" customHeight="1" thickBot="1" x14ac:dyDescent="0.3">
      <c r="A2099" s="155"/>
      <c r="B2099" s="156" t="s">
        <v>33</v>
      </c>
      <c r="C2099" s="159">
        <v>-3521.7649999999999</v>
      </c>
      <c r="D2099" s="159">
        <v>0.1</v>
      </c>
      <c r="E2099" s="159">
        <v>4.1000000000000002E-2</v>
      </c>
      <c r="F2099" s="121">
        <v>-58.2</v>
      </c>
      <c r="G2099" s="121">
        <v>-57.6</v>
      </c>
      <c r="H2099" s="121">
        <v>-57.2</v>
      </c>
      <c r="I2099" s="156"/>
      <c r="J2099" s="156"/>
      <c r="K2099" s="156"/>
      <c r="L2099" s="156"/>
      <c r="M2099" s="156"/>
      <c r="N2099" s="156"/>
      <c r="O2099" s="156"/>
      <c r="P2099" s="156"/>
      <c r="Q2099" s="156"/>
      <c r="R2099" s="156"/>
    </row>
    <row r="2100" spans="1:18" ht="15" customHeight="1" thickBot="1" x14ac:dyDescent="0.3">
      <c r="A2100" s="156"/>
      <c r="B2100" s="156"/>
      <c r="C2100" s="156"/>
      <c r="D2100" s="156"/>
      <c r="E2100" s="156"/>
      <c r="F2100" s="156"/>
      <c r="G2100" s="156"/>
      <c r="H2100" s="156"/>
      <c r="I2100" s="156"/>
      <c r="J2100" s="156"/>
      <c r="K2100" s="156"/>
      <c r="L2100" s="156"/>
      <c r="M2100" s="156"/>
      <c r="N2100" s="156"/>
      <c r="O2100" s="156"/>
      <c r="P2100" s="156"/>
      <c r="Q2100" s="156"/>
      <c r="R2100" s="156"/>
    </row>
    <row r="2101" spans="1:18" ht="15" customHeight="1" thickBot="1" x14ac:dyDescent="0.3">
      <c r="A2101" s="155" t="s">
        <v>0</v>
      </c>
      <c r="B2101" s="156" t="s">
        <v>1</v>
      </c>
      <c r="C2101" s="156" t="s">
        <v>2</v>
      </c>
      <c r="D2101" s="156" t="s">
        <v>3</v>
      </c>
      <c r="E2101" s="156" t="s">
        <v>4</v>
      </c>
      <c r="F2101" s="128" t="s">
        <v>576</v>
      </c>
      <c r="G2101" s="128" t="s">
        <v>577</v>
      </c>
      <c r="H2101" s="128" t="s">
        <v>578</v>
      </c>
      <c r="I2101" s="156" t="s">
        <v>8</v>
      </c>
      <c r="J2101" s="155" t="s">
        <v>9</v>
      </c>
      <c r="K2101" s="155" t="s">
        <v>10</v>
      </c>
      <c r="L2101" s="155" t="s">
        <v>11</v>
      </c>
      <c r="M2101" s="156" t="s">
        <v>12</v>
      </c>
      <c r="N2101" s="156" t="s">
        <v>13</v>
      </c>
      <c r="O2101" s="156" t="s">
        <v>14</v>
      </c>
      <c r="P2101" s="157" t="s">
        <v>847</v>
      </c>
      <c r="Q2101" s="156"/>
      <c r="R2101" s="156"/>
    </row>
    <row r="2102" spans="1:18" ht="15" customHeight="1" thickBot="1" x14ac:dyDescent="0.3">
      <c r="A2102" s="158">
        <v>244</v>
      </c>
      <c r="B2102" s="156" t="s">
        <v>15</v>
      </c>
      <c r="C2102" s="159">
        <v>-2971.3589999999999</v>
      </c>
      <c r="D2102" s="159">
        <v>9.1999999999999998E-2</v>
      </c>
      <c r="E2102" s="159">
        <v>5.7000000000000002E-2</v>
      </c>
      <c r="F2102" s="156"/>
      <c r="G2102" s="156"/>
      <c r="H2102" s="156"/>
      <c r="I2102" s="156" t="s">
        <v>16</v>
      </c>
      <c r="J2102" s="155" t="s">
        <v>619</v>
      </c>
      <c r="K2102" s="155" t="s">
        <v>17</v>
      </c>
      <c r="L2102" s="155" t="s">
        <v>884</v>
      </c>
      <c r="M2102" s="156" t="s">
        <v>17</v>
      </c>
      <c r="N2102" s="156" t="s">
        <v>857</v>
      </c>
      <c r="O2102" s="156" t="s">
        <v>434</v>
      </c>
      <c r="P2102" s="156" t="s">
        <v>850</v>
      </c>
      <c r="Q2102" s="159">
        <v>15.2</v>
      </c>
      <c r="R2102" s="156"/>
    </row>
    <row r="2103" spans="1:18" ht="15" customHeight="1" thickBot="1" x14ac:dyDescent="0.3">
      <c r="A2103" s="155"/>
      <c r="B2103" s="156" t="s">
        <v>16</v>
      </c>
      <c r="C2103" s="159">
        <v>-548.08500000000004</v>
      </c>
      <c r="D2103" s="159">
        <v>7.0000000000000001E-3</v>
      </c>
      <c r="E2103" s="159">
        <v>-1.7999999999999999E-2</v>
      </c>
      <c r="F2103" s="156"/>
      <c r="G2103" s="156"/>
      <c r="H2103" s="156"/>
      <c r="I2103" s="156"/>
      <c r="J2103" s="156"/>
      <c r="K2103" s="156"/>
      <c r="L2103" s="156"/>
      <c r="M2103" s="156"/>
      <c r="N2103" s="155" t="s">
        <v>659</v>
      </c>
      <c r="O2103" s="155" t="s">
        <v>653</v>
      </c>
      <c r="P2103" s="156" t="s">
        <v>851</v>
      </c>
      <c r="Q2103" s="159">
        <v>5.6</v>
      </c>
      <c r="R2103" s="156"/>
    </row>
    <row r="2104" spans="1:18" ht="15" customHeight="1" thickBot="1" x14ac:dyDescent="0.3">
      <c r="A2104" s="155"/>
      <c r="B2104" s="156" t="s">
        <v>21</v>
      </c>
      <c r="C2104" s="159">
        <v>-2971.4560000000001</v>
      </c>
      <c r="D2104" s="159">
        <v>9.2999999999999999E-2</v>
      </c>
      <c r="E2104" s="159">
        <v>5.8000000000000003E-2</v>
      </c>
      <c r="F2104" s="156"/>
      <c r="G2104" s="156"/>
      <c r="H2104" s="156"/>
      <c r="I2104" s="156"/>
      <c r="J2104" s="156"/>
      <c r="K2104" s="156"/>
      <c r="L2104" s="156"/>
      <c r="M2104" s="156"/>
      <c r="N2104" s="156" t="s">
        <v>834</v>
      </c>
      <c r="O2104" s="156"/>
      <c r="P2104" s="156" t="s">
        <v>852</v>
      </c>
      <c r="Q2104" s="159">
        <v>7.3</v>
      </c>
      <c r="R2104" s="156"/>
    </row>
    <row r="2105" spans="1:18" ht="15" customHeight="1" thickBot="1" x14ac:dyDescent="0.3">
      <c r="A2105" s="155"/>
      <c r="B2105" s="156" t="s">
        <v>22</v>
      </c>
      <c r="C2105" s="159">
        <v>-3519.444</v>
      </c>
      <c r="D2105" s="159">
        <v>9.9000000000000005E-2</v>
      </c>
      <c r="E2105" s="159">
        <v>3.9E-2</v>
      </c>
      <c r="F2105" s="121">
        <v>0</v>
      </c>
      <c r="G2105" s="121">
        <v>0</v>
      </c>
      <c r="H2105" s="121">
        <v>0</v>
      </c>
      <c r="I2105" s="156"/>
      <c r="J2105" s="156"/>
      <c r="K2105" s="156"/>
      <c r="L2105" s="156"/>
      <c r="M2105" s="156"/>
      <c r="N2105" s="156"/>
      <c r="O2105" s="156"/>
      <c r="P2105" s="156" t="s">
        <v>853</v>
      </c>
      <c r="Q2105" s="159">
        <v>0.59219999999999995</v>
      </c>
      <c r="R2105" s="156"/>
    </row>
    <row r="2106" spans="1:18" ht="15" customHeight="1" thickBot="1" x14ac:dyDescent="0.3">
      <c r="A2106" s="155"/>
      <c r="B2106" s="156" t="s">
        <v>23</v>
      </c>
      <c r="C2106" s="159">
        <v>-3519.4549999999999</v>
      </c>
      <c r="D2106" s="159">
        <v>0.1</v>
      </c>
      <c r="E2106" s="159">
        <v>5.8999999999999997E-2</v>
      </c>
      <c r="F2106" s="121">
        <v>-6.6</v>
      </c>
      <c r="G2106" s="121">
        <v>-5.7</v>
      </c>
      <c r="H2106" s="121">
        <v>5.6</v>
      </c>
      <c r="I2106" s="156"/>
      <c r="J2106" s="156"/>
      <c r="K2106" s="156"/>
      <c r="L2106" s="156"/>
      <c r="M2106" s="156"/>
      <c r="N2106" s="156" t="s">
        <v>267</v>
      </c>
      <c r="O2106" s="156"/>
      <c r="P2106" s="156" t="s">
        <v>854</v>
      </c>
      <c r="Q2106" s="159">
        <v>30.8</v>
      </c>
      <c r="R2106" s="156"/>
    </row>
    <row r="2107" spans="1:18" ht="15" customHeight="1" thickBot="1" x14ac:dyDescent="0.3">
      <c r="A2107" s="155"/>
      <c r="B2107" s="156" t="s">
        <v>25</v>
      </c>
      <c r="C2107" s="159">
        <v>-3519.433</v>
      </c>
      <c r="D2107" s="159">
        <v>0.1</v>
      </c>
      <c r="E2107" s="159">
        <v>6.0999999999999999E-2</v>
      </c>
      <c r="F2107" s="121">
        <v>7.3</v>
      </c>
      <c r="G2107" s="121">
        <v>8.1</v>
      </c>
      <c r="H2107" s="121">
        <v>20.8</v>
      </c>
      <c r="I2107" s="156"/>
      <c r="J2107" s="156"/>
      <c r="K2107" s="156"/>
      <c r="L2107" s="156"/>
      <c r="M2107" s="156"/>
      <c r="N2107" s="156" t="s">
        <v>106</v>
      </c>
      <c r="O2107" s="156"/>
      <c r="P2107" s="156" t="s">
        <v>855</v>
      </c>
      <c r="Q2107" s="159">
        <v>30.2</v>
      </c>
      <c r="R2107" s="156"/>
    </row>
    <row r="2108" spans="1:18" ht="15" customHeight="1" thickBot="1" x14ac:dyDescent="0.3">
      <c r="A2108" s="155"/>
      <c r="B2108" s="156" t="s">
        <v>27</v>
      </c>
      <c r="C2108" s="159">
        <v>-3519.4839999999999</v>
      </c>
      <c r="D2108" s="159">
        <v>0.10299999999999999</v>
      </c>
      <c r="E2108" s="159">
        <v>6.4000000000000001E-2</v>
      </c>
      <c r="F2108" s="121">
        <v>-25.3</v>
      </c>
      <c r="G2108" s="121">
        <v>-22.8</v>
      </c>
      <c r="H2108" s="121">
        <v>-9.5</v>
      </c>
      <c r="I2108" s="156"/>
      <c r="J2108" s="156"/>
      <c r="K2108" s="156"/>
      <c r="L2108" s="156"/>
      <c r="M2108" s="156"/>
      <c r="N2108" s="156" t="s">
        <v>107</v>
      </c>
      <c r="O2108" s="156"/>
      <c r="P2108" s="150" t="s">
        <v>856</v>
      </c>
      <c r="Q2108" s="151">
        <v>14.2</v>
      </c>
      <c r="R2108" s="156"/>
    </row>
    <row r="2109" spans="1:18" ht="15" customHeight="1" thickBot="1" x14ac:dyDescent="0.3">
      <c r="A2109" s="155"/>
      <c r="B2109" s="156" t="s">
        <v>29</v>
      </c>
      <c r="C2109" s="159">
        <v>-3519.431</v>
      </c>
      <c r="D2109" s="159">
        <v>9.9000000000000005E-2</v>
      </c>
      <c r="E2109" s="159">
        <v>0.06</v>
      </c>
      <c r="F2109" s="121">
        <v>8</v>
      </c>
      <c r="G2109" s="121">
        <v>8.4</v>
      </c>
      <c r="H2109" s="121">
        <v>21.3</v>
      </c>
      <c r="I2109" s="156"/>
      <c r="J2109" s="156"/>
      <c r="K2109" s="156"/>
      <c r="L2109" s="156"/>
      <c r="M2109" s="156"/>
      <c r="N2109" s="156" t="s">
        <v>108</v>
      </c>
      <c r="O2109" s="156"/>
      <c r="P2109" s="156"/>
      <c r="Q2109" s="156"/>
      <c r="R2109" s="156"/>
    </row>
    <row r="2110" spans="1:18" ht="15" customHeight="1" thickBot="1" x14ac:dyDescent="0.3">
      <c r="A2110" s="155"/>
      <c r="B2110" s="156" t="s">
        <v>31</v>
      </c>
      <c r="C2110" s="159">
        <v>-3519.5479999999998</v>
      </c>
      <c r="D2110" s="159">
        <v>0.10100000000000001</v>
      </c>
      <c r="E2110" s="159">
        <v>5.8999999999999997E-2</v>
      </c>
      <c r="F2110" s="121">
        <v>-64.900000000000006</v>
      </c>
      <c r="G2110" s="121">
        <v>-63.8</v>
      </c>
      <c r="H2110" s="121">
        <v>-52.8</v>
      </c>
      <c r="I2110" s="156"/>
      <c r="J2110" s="156"/>
      <c r="K2110" s="156"/>
      <c r="L2110" s="156"/>
      <c r="M2110" s="156"/>
      <c r="N2110" s="156" t="s">
        <v>270</v>
      </c>
      <c r="O2110" s="156"/>
      <c r="P2110" s="156"/>
      <c r="Q2110" s="156"/>
      <c r="R2110" s="156"/>
    </row>
    <row r="2111" spans="1:18" ht="15" customHeight="1" thickBot="1" x14ac:dyDescent="0.3">
      <c r="A2111" s="155"/>
      <c r="B2111" s="156" t="s">
        <v>33</v>
      </c>
      <c r="C2111" s="159">
        <v>-3519.5410000000002</v>
      </c>
      <c r="D2111" s="159">
        <v>0.1</v>
      </c>
      <c r="E2111" s="159">
        <v>4.1000000000000002E-2</v>
      </c>
      <c r="F2111" s="121">
        <v>-61</v>
      </c>
      <c r="G2111" s="121">
        <v>-60.4</v>
      </c>
      <c r="H2111" s="121">
        <v>-60.1</v>
      </c>
      <c r="I2111" s="156"/>
      <c r="J2111" s="156"/>
      <c r="K2111" s="156"/>
      <c r="L2111" s="156"/>
      <c r="M2111" s="156"/>
      <c r="N2111" s="156"/>
      <c r="O2111" s="156"/>
      <c r="P2111" s="156"/>
      <c r="Q2111" s="156"/>
      <c r="R2111" s="156"/>
    </row>
    <row r="2112" spans="1:18" ht="15" customHeight="1" thickBot="1" x14ac:dyDescent="0.3">
      <c r="A2112" s="156"/>
      <c r="B2112" s="156"/>
      <c r="C2112" s="156"/>
      <c r="D2112" s="156"/>
      <c r="E2112" s="156"/>
      <c r="F2112" s="156"/>
      <c r="G2112" s="156"/>
      <c r="H2112" s="156"/>
      <c r="I2112" s="156"/>
      <c r="J2112" s="156"/>
      <c r="K2112" s="156"/>
      <c r="L2112" s="156"/>
      <c r="M2112" s="156"/>
      <c r="N2112" s="156"/>
      <c r="O2112" s="156"/>
      <c r="P2112" s="156"/>
      <c r="Q2112" s="156"/>
      <c r="R2112" s="156"/>
    </row>
    <row r="2113" spans="1:18" ht="15" customHeight="1" thickBot="1" x14ac:dyDescent="0.3">
      <c r="A2113" s="155" t="s">
        <v>0</v>
      </c>
      <c r="B2113" s="156" t="s">
        <v>1</v>
      </c>
      <c r="C2113" s="156" t="s">
        <v>2</v>
      </c>
      <c r="D2113" s="156" t="s">
        <v>3</v>
      </c>
      <c r="E2113" s="156" t="s">
        <v>4</v>
      </c>
      <c r="F2113" s="128" t="s">
        <v>576</v>
      </c>
      <c r="G2113" s="128" t="s">
        <v>577</v>
      </c>
      <c r="H2113" s="128" t="s">
        <v>578</v>
      </c>
      <c r="I2113" s="156" t="s">
        <v>8</v>
      </c>
      <c r="J2113" s="155" t="s">
        <v>9</v>
      </c>
      <c r="K2113" s="155" t="s">
        <v>10</v>
      </c>
      <c r="L2113" s="155" t="s">
        <v>11</v>
      </c>
      <c r="M2113" s="156" t="s">
        <v>12</v>
      </c>
      <c r="N2113" s="156" t="s">
        <v>13</v>
      </c>
      <c r="O2113" s="156" t="s">
        <v>14</v>
      </c>
      <c r="P2113" s="157" t="s">
        <v>847</v>
      </c>
      <c r="Q2113" s="156"/>
      <c r="R2113" s="156"/>
    </row>
    <row r="2114" spans="1:18" ht="15" customHeight="1" thickBot="1" x14ac:dyDescent="0.3">
      <c r="A2114" s="158">
        <v>245</v>
      </c>
      <c r="B2114" s="156" t="s">
        <v>15</v>
      </c>
      <c r="C2114" s="159">
        <v>-2973.105</v>
      </c>
      <c r="D2114" s="159">
        <v>9.1999999999999998E-2</v>
      </c>
      <c r="E2114" s="159">
        <v>5.7000000000000002E-2</v>
      </c>
      <c r="F2114" s="156"/>
      <c r="G2114" s="156"/>
      <c r="H2114" s="156"/>
      <c r="I2114" s="156" t="s">
        <v>16</v>
      </c>
      <c r="J2114" s="155" t="s">
        <v>591</v>
      </c>
      <c r="K2114" s="155" t="s">
        <v>50</v>
      </c>
      <c r="L2114" s="155" t="s">
        <v>884</v>
      </c>
      <c r="M2114" s="156" t="s">
        <v>17</v>
      </c>
      <c r="N2114" s="156" t="s">
        <v>221</v>
      </c>
      <c r="O2114" s="156" t="s">
        <v>849</v>
      </c>
      <c r="P2114" s="156" t="s">
        <v>850</v>
      </c>
      <c r="Q2114" s="159">
        <v>9.6</v>
      </c>
      <c r="R2114" s="156"/>
    </row>
    <row r="2115" spans="1:18" ht="15" customHeight="1" thickBot="1" x14ac:dyDescent="0.3">
      <c r="A2115" s="155"/>
      <c r="B2115" s="156" t="s">
        <v>16</v>
      </c>
      <c r="C2115" s="159">
        <v>-548.57399999999996</v>
      </c>
      <c r="D2115" s="159">
        <v>7.0000000000000001E-3</v>
      </c>
      <c r="E2115" s="159">
        <v>-1.7999999999999999E-2</v>
      </c>
      <c r="F2115" s="156"/>
      <c r="G2115" s="156"/>
      <c r="H2115" s="156"/>
      <c r="I2115" s="156"/>
      <c r="J2115" s="156"/>
      <c r="K2115" s="156"/>
      <c r="L2115" s="156"/>
      <c r="M2115" s="156"/>
      <c r="N2115" s="155" t="s">
        <v>670</v>
      </c>
      <c r="O2115" s="155" t="s">
        <v>653</v>
      </c>
      <c r="P2115" s="156" t="s">
        <v>851</v>
      </c>
      <c r="Q2115" s="159">
        <v>5.8</v>
      </c>
      <c r="R2115" s="156"/>
    </row>
    <row r="2116" spans="1:18" ht="15" customHeight="1" thickBot="1" x14ac:dyDescent="0.3">
      <c r="A2116" s="155"/>
      <c r="B2116" s="156" t="s">
        <v>21</v>
      </c>
      <c r="C2116" s="159">
        <v>-2973.1970000000001</v>
      </c>
      <c r="D2116" s="159">
        <v>9.2999999999999999E-2</v>
      </c>
      <c r="E2116" s="159">
        <v>5.8000000000000003E-2</v>
      </c>
      <c r="F2116" s="156"/>
      <c r="G2116" s="156"/>
      <c r="H2116" s="156"/>
      <c r="I2116" s="156"/>
      <c r="J2116" s="156"/>
      <c r="K2116" s="156"/>
      <c r="L2116" s="156"/>
      <c r="M2116" s="156"/>
      <c r="N2116" s="157" t="s">
        <v>224</v>
      </c>
      <c r="O2116" s="156"/>
      <c r="P2116" s="156" t="s">
        <v>852</v>
      </c>
      <c r="Q2116" s="159">
        <v>7.6</v>
      </c>
      <c r="R2116" s="156"/>
    </row>
    <row r="2117" spans="1:18" ht="15" customHeight="1" thickBot="1" x14ac:dyDescent="0.3">
      <c r="A2117" s="155"/>
      <c r="B2117" s="156" t="s">
        <v>22</v>
      </c>
      <c r="C2117" s="159">
        <v>-3521.68</v>
      </c>
      <c r="D2117" s="159">
        <v>9.9000000000000005E-2</v>
      </c>
      <c r="E2117" s="159">
        <v>3.9E-2</v>
      </c>
      <c r="F2117" s="121">
        <v>0</v>
      </c>
      <c r="G2117" s="121">
        <v>0</v>
      </c>
      <c r="H2117" s="121">
        <v>0</v>
      </c>
      <c r="I2117" s="156"/>
      <c r="J2117" s="156"/>
      <c r="K2117" s="156"/>
      <c r="L2117" s="156"/>
      <c r="M2117" s="156"/>
      <c r="N2117" s="156"/>
      <c r="O2117" s="156"/>
      <c r="P2117" s="156" t="s">
        <v>853</v>
      </c>
      <c r="Q2117" s="159">
        <v>0.59219999999999995</v>
      </c>
      <c r="R2117" s="156"/>
    </row>
    <row r="2118" spans="1:18" ht="15" customHeight="1" thickBot="1" x14ac:dyDescent="0.3">
      <c r="A2118" s="155"/>
      <c r="B2118" s="156" t="s">
        <v>23</v>
      </c>
      <c r="C2118" s="159">
        <v>-3521.6889999999999</v>
      </c>
      <c r="D2118" s="159">
        <v>0.1</v>
      </c>
      <c r="E2118" s="159">
        <v>5.8000000000000003E-2</v>
      </c>
      <c r="F2118" s="121">
        <v>-6</v>
      </c>
      <c r="G2118" s="121">
        <v>-5.2</v>
      </c>
      <c r="H2118" s="121">
        <v>5.8</v>
      </c>
      <c r="I2118" s="156"/>
      <c r="J2118" s="156"/>
      <c r="K2118" s="156"/>
      <c r="L2118" s="156"/>
      <c r="M2118" s="156"/>
      <c r="N2118" s="157" t="s">
        <v>323</v>
      </c>
      <c r="O2118" s="156"/>
      <c r="P2118" s="156" t="s">
        <v>854</v>
      </c>
      <c r="Q2118" s="159">
        <v>22.2</v>
      </c>
      <c r="R2118" s="156"/>
    </row>
    <row r="2119" spans="1:18" ht="15" customHeight="1" thickBot="1" x14ac:dyDescent="0.3">
      <c r="A2119" s="155"/>
      <c r="B2119" s="156" t="s">
        <v>25</v>
      </c>
      <c r="C2119" s="159">
        <v>-3521.6759999999999</v>
      </c>
      <c r="D2119" s="159">
        <v>0.1</v>
      </c>
      <c r="E2119" s="159">
        <v>6.0999999999999999E-2</v>
      </c>
      <c r="F2119" s="121">
        <v>2</v>
      </c>
      <c r="G2119" s="121">
        <v>2.8</v>
      </c>
      <c r="H2119" s="121">
        <v>15.4</v>
      </c>
      <c r="I2119" s="156"/>
      <c r="J2119" s="156"/>
      <c r="K2119" s="156"/>
      <c r="L2119" s="156"/>
      <c r="M2119" s="156"/>
      <c r="N2119" s="157" t="s">
        <v>324</v>
      </c>
      <c r="O2119" s="156"/>
      <c r="P2119" s="156" t="s">
        <v>855</v>
      </c>
      <c r="Q2119" s="159">
        <v>22.8</v>
      </c>
      <c r="R2119" s="156"/>
    </row>
    <row r="2120" spans="1:18" ht="15" customHeight="1" thickBot="1" x14ac:dyDescent="0.3">
      <c r="A2120" s="155"/>
      <c r="B2120" s="156" t="s">
        <v>27</v>
      </c>
      <c r="C2120" s="159">
        <v>-3521.7159999999999</v>
      </c>
      <c r="D2120" s="159">
        <v>0.10199999999999999</v>
      </c>
      <c r="E2120" s="159">
        <v>6.4000000000000001E-2</v>
      </c>
      <c r="F2120" s="121">
        <v>-22.9</v>
      </c>
      <c r="G2120" s="121">
        <v>-20.5</v>
      </c>
      <c r="H2120" s="121">
        <v>-7.4</v>
      </c>
      <c r="I2120" s="156"/>
      <c r="J2120" s="156"/>
      <c r="K2120" s="156"/>
      <c r="L2120" s="156"/>
      <c r="M2120" s="156"/>
      <c r="N2120" s="157" t="s">
        <v>226</v>
      </c>
      <c r="O2120" s="156"/>
      <c r="P2120" s="150" t="s">
        <v>856</v>
      </c>
      <c r="Q2120" s="151">
        <v>8</v>
      </c>
      <c r="R2120" s="156"/>
    </row>
    <row r="2121" spans="1:18" ht="15" customHeight="1" thickBot="1" x14ac:dyDescent="0.3">
      <c r="A2121" s="155"/>
      <c r="B2121" s="156" t="s">
        <v>29</v>
      </c>
      <c r="C2121" s="159">
        <v>-3521.6770000000001</v>
      </c>
      <c r="D2121" s="159">
        <v>9.9000000000000005E-2</v>
      </c>
      <c r="E2121" s="159">
        <v>0.06</v>
      </c>
      <c r="F2121" s="121">
        <v>1.7</v>
      </c>
      <c r="G2121" s="121">
        <v>2.1</v>
      </c>
      <c r="H2121" s="121">
        <v>14.8</v>
      </c>
      <c r="I2121" s="156"/>
      <c r="J2121" s="156"/>
      <c r="K2121" s="156"/>
      <c r="L2121" s="156"/>
      <c r="M2121" s="156"/>
      <c r="N2121" s="157" t="s">
        <v>325</v>
      </c>
      <c r="O2121" s="156"/>
      <c r="P2121" s="156"/>
      <c r="Q2121" s="156"/>
      <c r="R2121" s="156"/>
    </row>
    <row r="2122" spans="1:18" ht="15" customHeight="1" thickBot="1" x14ac:dyDescent="0.3">
      <c r="A2122" s="155"/>
      <c r="B2122" s="156" t="s">
        <v>31</v>
      </c>
      <c r="C2122" s="159">
        <v>-3521.777</v>
      </c>
      <c r="D2122" s="159">
        <v>0.1</v>
      </c>
      <c r="E2122" s="159">
        <v>5.8000000000000003E-2</v>
      </c>
      <c r="F2122" s="121">
        <v>-61.1</v>
      </c>
      <c r="G2122" s="121">
        <v>-60.1</v>
      </c>
      <c r="H2122" s="121">
        <v>-49.3</v>
      </c>
      <c r="I2122" s="156"/>
      <c r="J2122" s="156"/>
      <c r="K2122" s="156"/>
      <c r="L2122" s="156"/>
      <c r="M2122" s="156"/>
      <c r="N2122" s="157" t="s">
        <v>326</v>
      </c>
      <c r="O2122" s="156"/>
      <c r="P2122" s="156"/>
      <c r="Q2122" s="156"/>
      <c r="R2122" s="156"/>
    </row>
    <row r="2123" spans="1:18" ht="15" customHeight="1" thickBot="1" x14ac:dyDescent="0.3">
      <c r="A2123" s="155"/>
      <c r="B2123" s="156" t="s">
        <v>33</v>
      </c>
      <c r="C2123" s="159">
        <v>-3521.7710000000002</v>
      </c>
      <c r="D2123" s="159">
        <v>0.1</v>
      </c>
      <c r="E2123" s="159">
        <v>4.1000000000000002E-2</v>
      </c>
      <c r="F2123" s="121">
        <v>-57.7</v>
      </c>
      <c r="G2123" s="121">
        <v>-57.1</v>
      </c>
      <c r="H2123" s="121">
        <v>-56.9</v>
      </c>
      <c r="I2123" s="156"/>
      <c r="J2123" s="156"/>
      <c r="K2123" s="156"/>
      <c r="L2123" s="156"/>
      <c r="M2123" s="156"/>
      <c r="N2123" s="156"/>
      <c r="O2123" s="156"/>
      <c r="P2123" s="156"/>
      <c r="Q2123" s="156"/>
      <c r="R2123" s="156"/>
    </row>
    <row r="2124" spans="1:18" ht="15" customHeight="1" thickBot="1" x14ac:dyDescent="0.3">
      <c r="A2124" s="156"/>
      <c r="B2124" s="156"/>
      <c r="C2124" s="156"/>
      <c r="D2124" s="156"/>
      <c r="E2124" s="156"/>
      <c r="F2124" s="156"/>
      <c r="G2124" s="156"/>
      <c r="H2124" s="156"/>
      <c r="I2124" s="156"/>
      <c r="J2124" s="156"/>
      <c r="K2124" s="156"/>
      <c r="L2124" s="156"/>
      <c r="M2124" s="156"/>
      <c r="N2124" s="156"/>
      <c r="O2124" s="156"/>
      <c r="P2124" s="156"/>
      <c r="Q2124" s="156"/>
      <c r="R2124" s="156"/>
    </row>
    <row r="2125" spans="1:18" ht="15" customHeight="1" thickBot="1" x14ac:dyDescent="0.3">
      <c r="A2125" s="155" t="s">
        <v>0</v>
      </c>
      <c r="B2125" s="156" t="s">
        <v>1</v>
      </c>
      <c r="C2125" s="156" t="s">
        <v>2</v>
      </c>
      <c r="D2125" s="156" t="s">
        <v>3</v>
      </c>
      <c r="E2125" s="156" t="s">
        <v>4</v>
      </c>
      <c r="F2125" s="128" t="s">
        <v>576</v>
      </c>
      <c r="G2125" s="128" t="s">
        <v>577</v>
      </c>
      <c r="H2125" s="128" t="s">
        <v>578</v>
      </c>
      <c r="I2125" s="156" t="s">
        <v>8</v>
      </c>
      <c r="J2125" s="155" t="s">
        <v>9</v>
      </c>
      <c r="K2125" s="155" t="s">
        <v>10</v>
      </c>
      <c r="L2125" s="155" t="s">
        <v>11</v>
      </c>
      <c r="M2125" s="156" t="s">
        <v>12</v>
      </c>
      <c r="N2125" s="156" t="s">
        <v>13</v>
      </c>
      <c r="O2125" s="156" t="s">
        <v>14</v>
      </c>
      <c r="P2125" s="157" t="s">
        <v>847</v>
      </c>
      <c r="Q2125" s="156"/>
      <c r="R2125" s="156"/>
    </row>
    <row r="2126" spans="1:18" ht="15" customHeight="1" thickBot="1" x14ac:dyDescent="0.3">
      <c r="A2126" s="158">
        <v>245</v>
      </c>
      <c r="B2126" s="156" t="s">
        <v>15</v>
      </c>
      <c r="C2126" s="159">
        <v>-2971.364</v>
      </c>
      <c r="D2126" s="159">
        <v>9.1999999999999998E-2</v>
      </c>
      <c r="E2126" s="159">
        <v>5.7000000000000002E-2</v>
      </c>
      <c r="F2126" s="156"/>
      <c r="G2126" s="156"/>
      <c r="H2126" s="156"/>
      <c r="I2126" s="156" t="s">
        <v>16</v>
      </c>
      <c r="J2126" s="155" t="s">
        <v>619</v>
      </c>
      <c r="K2126" s="155" t="s">
        <v>50</v>
      </c>
      <c r="L2126" s="155" t="s">
        <v>884</v>
      </c>
      <c r="M2126" s="156" t="s">
        <v>17</v>
      </c>
      <c r="N2126" s="156" t="s">
        <v>857</v>
      </c>
      <c r="O2126" s="156" t="s">
        <v>434</v>
      </c>
      <c r="P2126" s="156" t="s">
        <v>850</v>
      </c>
      <c r="Q2126" s="159">
        <v>15.2</v>
      </c>
      <c r="R2126" s="156"/>
    </row>
    <row r="2127" spans="1:18" ht="15" customHeight="1" thickBot="1" x14ac:dyDescent="0.3">
      <c r="A2127" s="155"/>
      <c r="B2127" s="156" t="s">
        <v>16</v>
      </c>
      <c r="C2127" s="159">
        <v>-548.08799999999997</v>
      </c>
      <c r="D2127" s="159">
        <v>7.0000000000000001E-3</v>
      </c>
      <c r="E2127" s="159">
        <v>-1.7999999999999999E-2</v>
      </c>
      <c r="F2127" s="156"/>
      <c r="G2127" s="156"/>
      <c r="H2127" s="156"/>
      <c r="I2127" s="156"/>
      <c r="J2127" s="156"/>
      <c r="K2127" s="156"/>
      <c r="L2127" s="156"/>
      <c r="M2127" s="156"/>
      <c r="N2127" s="155" t="s">
        <v>676</v>
      </c>
      <c r="O2127" s="155" t="s">
        <v>653</v>
      </c>
      <c r="P2127" s="156" t="s">
        <v>851</v>
      </c>
      <c r="Q2127" s="159">
        <v>6.6</v>
      </c>
      <c r="R2127" s="156"/>
    </row>
    <row r="2128" spans="1:18" ht="15" customHeight="1" thickBot="1" x14ac:dyDescent="0.3">
      <c r="A2128" s="155"/>
      <c r="B2128" s="156" t="s">
        <v>21</v>
      </c>
      <c r="C2128" s="159">
        <v>-2971.46</v>
      </c>
      <c r="D2128" s="159">
        <v>9.2999999999999999E-2</v>
      </c>
      <c r="E2128" s="159">
        <v>5.8000000000000003E-2</v>
      </c>
      <c r="F2128" s="156"/>
      <c r="G2128" s="156"/>
      <c r="H2128" s="156"/>
      <c r="I2128" s="156"/>
      <c r="J2128" s="156"/>
      <c r="K2128" s="156"/>
      <c r="L2128" s="156"/>
      <c r="M2128" s="156"/>
      <c r="N2128" s="156" t="s">
        <v>834</v>
      </c>
      <c r="O2128" s="156"/>
      <c r="P2128" s="156" t="s">
        <v>852</v>
      </c>
      <c r="Q2128" s="159">
        <v>8.3000000000000007</v>
      </c>
      <c r="R2128" s="156"/>
    </row>
    <row r="2129" spans="1:18" ht="15" customHeight="1" thickBot="1" x14ac:dyDescent="0.3">
      <c r="A2129" s="155"/>
      <c r="B2129" s="156" t="s">
        <v>22</v>
      </c>
      <c r="C2129" s="159">
        <v>-3519.4520000000002</v>
      </c>
      <c r="D2129" s="159">
        <v>9.9000000000000005E-2</v>
      </c>
      <c r="E2129" s="159">
        <v>3.9E-2</v>
      </c>
      <c r="F2129" s="121">
        <v>0</v>
      </c>
      <c r="G2129" s="121">
        <v>0</v>
      </c>
      <c r="H2129" s="121">
        <v>0</v>
      </c>
      <c r="I2129" s="156"/>
      <c r="J2129" s="156"/>
      <c r="K2129" s="156"/>
      <c r="L2129" s="156"/>
      <c r="M2129" s="156"/>
      <c r="N2129" s="156"/>
      <c r="O2129" s="156"/>
      <c r="P2129" s="156" t="s">
        <v>853</v>
      </c>
      <c r="Q2129" s="159">
        <v>0.59219999999999995</v>
      </c>
      <c r="R2129" s="156"/>
    </row>
    <row r="2130" spans="1:18" ht="15" customHeight="1" thickBot="1" x14ac:dyDescent="0.3">
      <c r="A2130" s="155"/>
      <c r="B2130" s="156" t="s">
        <v>23</v>
      </c>
      <c r="C2130" s="159">
        <v>-3519.46</v>
      </c>
      <c r="D2130" s="159">
        <v>0.1</v>
      </c>
      <c r="E2130" s="159">
        <v>5.8000000000000003E-2</v>
      </c>
      <c r="F2130" s="121">
        <v>-5.2</v>
      </c>
      <c r="G2130" s="121">
        <v>-4.4000000000000004</v>
      </c>
      <c r="H2130" s="121">
        <v>6.6</v>
      </c>
      <c r="I2130" s="156"/>
      <c r="J2130" s="156"/>
      <c r="K2130" s="156"/>
      <c r="L2130" s="156"/>
      <c r="M2130" s="156"/>
      <c r="N2130" s="156" t="s">
        <v>267</v>
      </c>
      <c r="O2130" s="156"/>
      <c r="P2130" s="156" t="s">
        <v>854</v>
      </c>
      <c r="Q2130" s="159">
        <v>29.6</v>
      </c>
      <c r="R2130" s="156"/>
    </row>
    <row r="2131" spans="1:18" ht="15" customHeight="1" thickBot="1" x14ac:dyDescent="0.3">
      <c r="A2131" s="155"/>
      <c r="B2131" s="156" t="s">
        <v>25</v>
      </c>
      <c r="C2131" s="159">
        <v>-3519.4389999999999</v>
      </c>
      <c r="D2131" s="159">
        <v>0.1</v>
      </c>
      <c r="E2131" s="159">
        <v>6.0999999999999999E-2</v>
      </c>
      <c r="F2131" s="121">
        <v>8.4</v>
      </c>
      <c r="G2131" s="121">
        <v>9.1999999999999993</v>
      </c>
      <c r="H2131" s="121">
        <v>21.8</v>
      </c>
      <c r="I2131" s="156"/>
      <c r="J2131" s="156"/>
      <c r="K2131" s="156"/>
      <c r="L2131" s="156"/>
      <c r="M2131" s="156"/>
      <c r="N2131" s="156" t="s">
        <v>106</v>
      </c>
      <c r="O2131" s="156"/>
      <c r="P2131" s="156" t="s">
        <v>855</v>
      </c>
      <c r="Q2131" s="159">
        <v>29.8</v>
      </c>
      <c r="R2131" s="156"/>
    </row>
    <row r="2132" spans="1:18" ht="15" customHeight="1" thickBot="1" x14ac:dyDescent="0.3">
      <c r="A2132" s="155"/>
      <c r="B2132" s="156" t="s">
        <v>27</v>
      </c>
      <c r="C2132" s="159">
        <v>-3519.49</v>
      </c>
      <c r="D2132" s="159">
        <v>0.10199999999999999</v>
      </c>
      <c r="E2132" s="159">
        <v>6.4000000000000001E-2</v>
      </c>
      <c r="F2132" s="121">
        <v>-23.6</v>
      </c>
      <c r="G2132" s="121">
        <v>-21.2</v>
      </c>
      <c r="H2132" s="121">
        <v>-8</v>
      </c>
      <c r="I2132" s="156"/>
      <c r="J2132" s="156"/>
      <c r="K2132" s="156"/>
      <c r="L2132" s="156"/>
      <c r="M2132" s="156"/>
      <c r="N2132" s="156" t="s">
        <v>107</v>
      </c>
      <c r="O2132" s="156"/>
      <c r="P2132" s="150" t="s">
        <v>856</v>
      </c>
      <c r="Q2132" s="151">
        <v>13.8</v>
      </c>
      <c r="R2132" s="156"/>
    </row>
    <row r="2133" spans="1:18" ht="15" customHeight="1" thickBot="1" x14ac:dyDescent="0.3">
      <c r="A2133" s="155"/>
      <c r="B2133" s="156" t="s">
        <v>29</v>
      </c>
      <c r="C2133" s="159">
        <v>-3519.4389999999999</v>
      </c>
      <c r="D2133" s="159">
        <v>9.9000000000000005E-2</v>
      </c>
      <c r="E2133" s="159">
        <v>0.06</v>
      </c>
      <c r="F2133" s="121">
        <v>8.4</v>
      </c>
      <c r="G2133" s="121">
        <v>8.9</v>
      </c>
      <c r="H2133" s="121">
        <v>21.6</v>
      </c>
      <c r="I2133" s="156"/>
      <c r="J2133" s="156"/>
      <c r="K2133" s="156"/>
      <c r="L2133" s="156"/>
      <c r="M2133" s="156"/>
      <c r="N2133" s="156" t="s">
        <v>108</v>
      </c>
      <c r="O2133" s="156"/>
      <c r="P2133" s="156"/>
      <c r="Q2133" s="156"/>
      <c r="R2133" s="156"/>
    </row>
    <row r="2134" spans="1:18" ht="15" customHeight="1" thickBot="1" x14ac:dyDescent="0.3">
      <c r="A2134" s="155"/>
      <c r="B2134" s="156" t="s">
        <v>31</v>
      </c>
      <c r="C2134" s="159">
        <v>-3519.5520000000001</v>
      </c>
      <c r="D2134" s="159">
        <v>0.1</v>
      </c>
      <c r="E2134" s="159">
        <v>5.8000000000000003E-2</v>
      </c>
      <c r="F2134" s="121">
        <v>-62.9</v>
      </c>
      <c r="G2134" s="121">
        <v>-61.9</v>
      </c>
      <c r="H2134" s="121">
        <v>-51.1</v>
      </c>
      <c r="I2134" s="156"/>
      <c r="J2134" s="156"/>
      <c r="K2134" s="156"/>
      <c r="L2134" s="156"/>
      <c r="M2134" s="156"/>
      <c r="N2134" s="156" t="s">
        <v>270</v>
      </c>
      <c r="O2134" s="156"/>
      <c r="P2134" s="156"/>
      <c r="Q2134" s="156"/>
      <c r="R2134" s="156"/>
    </row>
    <row r="2135" spans="1:18" ht="15" customHeight="1" thickBot="1" x14ac:dyDescent="0.3">
      <c r="A2135" s="155"/>
      <c r="B2135" s="156" t="s">
        <v>33</v>
      </c>
      <c r="C2135" s="159">
        <v>-3519.5479999999998</v>
      </c>
      <c r="D2135" s="159">
        <v>0.1</v>
      </c>
      <c r="E2135" s="159">
        <v>4.1000000000000002E-2</v>
      </c>
      <c r="F2135" s="121">
        <v>-60.2</v>
      </c>
      <c r="G2135" s="121">
        <v>-59.6</v>
      </c>
      <c r="H2135" s="121">
        <v>-59.5</v>
      </c>
      <c r="I2135" s="156"/>
      <c r="J2135" s="156"/>
      <c r="K2135" s="156"/>
      <c r="L2135" s="156"/>
      <c r="M2135" s="156"/>
      <c r="N2135" s="156"/>
      <c r="O2135" s="156"/>
      <c r="P2135" s="156"/>
      <c r="Q2135" s="156"/>
      <c r="R2135" s="156"/>
    </row>
    <row r="2136" spans="1:18" ht="15" customHeight="1" thickBot="1" x14ac:dyDescent="0.3"/>
    <row r="2137" spans="1:18" ht="15" customHeight="1" thickBot="1" x14ac:dyDescent="0.3">
      <c r="A2137" s="164" t="s">
        <v>0</v>
      </c>
      <c r="B2137" s="163" t="s">
        <v>1</v>
      </c>
      <c r="C2137" s="163" t="s">
        <v>2</v>
      </c>
      <c r="D2137" s="163" t="s">
        <v>3</v>
      </c>
      <c r="E2137" s="163" t="s">
        <v>4</v>
      </c>
      <c r="F2137" s="128" t="s">
        <v>576</v>
      </c>
      <c r="G2137" s="128" t="s">
        <v>577</v>
      </c>
      <c r="H2137" s="128" t="s">
        <v>578</v>
      </c>
      <c r="I2137" s="164" t="s">
        <v>8</v>
      </c>
      <c r="J2137" s="164" t="s">
        <v>9</v>
      </c>
      <c r="K2137" s="164" t="s">
        <v>10</v>
      </c>
      <c r="L2137" s="164" t="s">
        <v>11</v>
      </c>
      <c r="M2137" s="163" t="s">
        <v>12</v>
      </c>
      <c r="N2137" s="163" t="s">
        <v>13</v>
      </c>
      <c r="O2137" s="163" t="s">
        <v>14</v>
      </c>
    </row>
    <row r="2138" spans="1:18" ht="15" customHeight="1" thickBot="1" x14ac:dyDescent="0.3">
      <c r="A2138" s="165">
        <v>63</v>
      </c>
      <c r="B2138" s="163" t="s">
        <v>15</v>
      </c>
      <c r="C2138" s="166">
        <v>-722.55100000000004</v>
      </c>
      <c r="D2138" s="166">
        <v>0.10100000000000001</v>
      </c>
      <c r="E2138" s="166">
        <v>6.8000000000000005E-2</v>
      </c>
      <c r="F2138" s="163"/>
      <c r="G2138" s="163"/>
      <c r="H2138" s="163"/>
      <c r="I2138" s="164" t="s">
        <v>845</v>
      </c>
      <c r="J2138" s="164" t="s">
        <v>591</v>
      </c>
      <c r="K2138" s="164" t="s">
        <v>17</v>
      </c>
      <c r="L2138" s="164" t="s">
        <v>885</v>
      </c>
      <c r="M2138" s="163" t="s">
        <v>837</v>
      </c>
      <c r="N2138" s="163" t="s">
        <v>517</v>
      </c>
      <c r="O2138" s="123" t="s">
        <v>518</v>
      </c>
    </row>
    <row r="2139" spans="1:18" ht="15" customHeight="1" thickBot="1" x14ac:dyDescent="0.3">
      <c r="A2139" s="164"/>
      <c r="B2139" s="163" t="s">
        <v>519</v>
      </c>
      <c r="C2139" s="166">
        <v>-871.53</v>
      </c>
      <c r="D2139" s="166">
        <v>5.0000000000000001E-3</v>
      </c>
      <c r="E2139" s="166">
        <v>-2.1000000000000001E-2</v>
      </c>
      <c r="F2139" s="163"/>
      <c r="G2139" s="163"/>
      <c r="H2139" s="163"/>
      <c r="I2139" s="163"/>
      <c r="J2139" s="163"/>
      <c r="K2139" s="163"/>
      <c r="L2139" s="163"/>
      <c r="M2139" s="163"/>
      <c r="N2139" s="163" t="s">
        <v>520</v>
      </c>
      <c r="O2139" s="123" t="s">
        <v>518</v>
      </c>
    </row>
    <row r="2140" spans="1:18" ht="15" customHeight="1" thickBot="1" x14ac:dyDescent="0.3">
      <c r="A2140" s="164"/>
      <c r="B2140" s="163" t="s">
        <v>886</v>
      </c>
      <c r="C2140" s="138">
        <v>-1194.502</v>
      </c>
      <c r="D2140" s="166">
        <v>3.0000000000000001E-3</v>
      </c>
      <c r="E2140" s="166">
        <v>-2.3E-2</v>
      </c>
      <c r="F2140" s="163"/>
      <c r="G2140" s="163"/>
      <c r="H2140" s="163"/>
      <c r="I2140" s="163"/>
      <c r="J2140" s="163"/>
      <c r="K2140" s="163"/>
      <c r="L2140" s="163"/>
      <c r="M2140" s="163"/>
      <c r="N2140" s="139" t="s">
        <v>887</v>
      </c>
      <c r="O2140" s="139"/>
    </row>
    <row r="2141" spans="1:18" ht="15" customHeight="1" thickBot="1" x14ac:dyDescent="0.3">
      <c r="A2141" s="164"/>
      <c r="B2141" s="163" t="s">
        <v>22</v>
      </c>
      <c r="C2141" s="166">
        <v>-1594.08</v>
      </c>
      <c r="D2141" s="166">
        <v>0.106</v>
      </c>
      <c r="E2141" s="166">
        <v>4.7E-2</v>
      </c>
      <c r="F2141" s="121">
        <v>0</v>
      </c>
      <c r="G2141" s="121">
        <v>0</v>
      </c>
      <c r="H2141" s="121">
        <v>0</v>
      </c>
      <c r="I2141" s="163"/>
      <c r="J2141" s="163"/>
      <c r="K2141" s="163"/>
      <c r="L2141" s="163"/>
      <c r="M2141" s="163"/>
      <c r="N2141" s="163"/>
      <c r="O2141" s="167" t="s">
        <v>621</v>
      </c>
    </row>
    <row r="2142" spans="1:18" ht="15" customHeight="1" thickBot="1" x14ac:dyDescent="0.3">
      <c r="A2142" s="164"/>
      <c r="B2142" s="163" t="s">
        <v>23</v>
      </c>
      <c r="C2142" s="166">
        <v>-1594.0989999999999</v>
      </c>
      <c r="D2142" s="166">
        <v>0.107</v>
      </c>
      <c r="E2142" s="166">
        <v>6.7000000000000004E-2</v>
      </c>
      <c r="F2142" s="121">
        <v>-11.4</v>
      </c>
      <c r="G2142" s="121">
        <v>-10.5</v>
      </c>
      <c r="H2142" s="121">
        <v>1.3</v>
      </c>
      <c r="I2142" s="163"/>
      <c r="J2142" s="163"/>
      <c r="K2142" s="163"/>
      <c r="L2142" s="163"/>
      <c r="M2142" s="163"/>
      <c r="N2142" s="139" t="s">
        <v>303</v>
      </c>
      <c r="O2142" s="163"/>
    </row>
    <row r="2143" spans="1:18" ht="15" customHeight="1" thickBot="1" x14ac:dyDescent="0.3">
      <c r="A2143" s="164"/>
      <c r="B2143" s="163" t="s">
        <v>25</v>
      </c>
      <c r="C2143" s="166">
        <v>-1594.096</v>
      </c>
      <c r="D2143" s="166">
        <v>0.107</v>
      </c>
      <c r="E2143" s="166">
        <v>6.9000000000000006E-2</v>
      </c>
      <c r="F2143" s="121">
        <v>-10</v>
      </c>
      <c r="G2143" s="121">
        <v>-9.1999999999999993</v>
      </c>
      <c r="H2143" s="121">
        <v>3.7</v>
      </c>
      <c r="I2143" s="163"/>
      <c r="J2143" s="163"/>
      <c r="K2143" s="163"/>
      <c r="L2143" s="163"/>
      <c r="M2143" s="163"/>
      <c r="N2143" s="163" t="s">
        <v>185</v>
      </c>
      <c r="O2143" s="163"/>
    </row>
    <row r="2144" spans="1:18" ht="15" customHeight="1" thickBot="1" x14ac:dyDescent="0.3">
      <c r="A2144" s="164"/>
      <c r="B2144" s="163" t="s">
        <v>27</v>
      </c>
      <c r="C2144" s="166">
        <v>-1594.135</v>
      </c>
      <c r="D2144" s="166">
        <v>0.109</v>
      </c>
      <c r="E2144" s="166">
        <v>7.1999999999999995E-2</v>
      </c>
      <c r="F2144" s="121">
        <v>-34.200000000000003</v>
      </c>
      <c r="G2144" s="121">
        <v>-32.1</v>
      </c>
      <c r="H2144" s="121">
        <v>-18.5</v>
      </c>
      <c r="I2144" s="163"/>
      <c r="J2144" s="163"/>
      <c r="K2144" s="163"/>
      <c r="L2144" s="163"/>
      <c r="M2144" s="163"/>
      <c r="N2144" s="163" t="s">
        <v>186</v>
      </c>
      <c r="O2144" s="163"/>
    </row>
    <row r="2145" spans="1:15" ht="15" customHeight="1" thickBot="1" x14ac:dyDescent="0.3">
      <c r="A2145" s="164"/>
      <c r="B2145" s="163" t="s">
        <v>29</v>
      </c>
      <c r="C2145" s="166">
        <v>-1594.0740000000001</v>
      </c>
      <c r="D2145" s="166">
        <v>0.105</v>
      </c>
      <c r="E2145" s="166">
        <v>6.6000000000000003E-2</v>
      </c>
      <c r="F2145" s="121">
        <v>4.3</v>
      </c>
      <c r="G2145" s="121">
        <v>3.9</v>
      </c>
      <c r="H2145" s="121">
        <v>16.3</v>
      </c>
      <c r="I2145" s="163"/>
      <c r="J2145" s="163"/>
      <c r="K2145" s="163"/>
      <c r="L2145" s="163"/>
      <c r="M2145" s="163"/>
      <c r="N2145" s="163" t="s">
        <v>187</v>
      </c>
      <c r="O2145" s="163"/>
    </row>
    <row r="2146" spans="1:15" ht="15" customHeight="1" thickBot="1" x14ac:dyDescent="0.3">
      <c r="A2146" s="164"/>
      <c r="B2146" s="163" t="s">
        <v>31</v>
      </c>
      <c r="C2146" s="166">
        <v>-1594.162</v>
      </c>
      <c r="D2146" s="166">
        <v>0.107</v>
      </c>
      <c r="E2146" s="166">
        <v>6.7000000000000004E-2</v>
      </c>
      <c r="F2146" s="121">
        <v>-51</v>
      </c>
      <c r="G2146" s="121">
        <v>-49.9</v>
      </c>
      <c r="H2146" s="121">
        <v>-38.5</v>
      </c>
      <c r="I2146" s="163"/>
      <c r="J2146" s="163"/>
      <c r="K2146" s="163"/>
      <c r="L2146" s="163"/>
      <c r="M2146" s="163"/>
      <c r="N2146" s="163" t="s">
        <v>305</v>
      </c>
      <c r="O2146" s="163"/>
    </row>
    <row r="2147" spans="1:15" ht="15" customHeight="1" thickBot="1" x14ac:dyDescent="0.3">
      <c r="A2147" s="164"/>
      <c r="B2147" s="163" t="s">
        <v>33</v>
      </c>
      <c r="C2147" s="166">
        <v>-1594.155</v>
      </c>
      <c r="D2147" s="166">
        <v>0.107</v>
      </c>
      <c r="E2147" s="166">
        <v>4.8000000000000001E-2</v>
      </c>
      <c r="F2147" s="121">
        <v>-46.7</v>
      </c>
      <c r="G2147" s="121">
        <v>-46</v>
      </c>
      <c r="H2147" s="121">
        <v>-45.8</v>
      </c>
      <c r="I2147" s="163"/>
      <c r="J2147" s="163"/>
      <c r="K2147" s="163"/>
      <c r="L2147" s="163"/>
      <c r="M2147" s="163"/>
      <c r="N2147" s="163"/>
      <c r="O2147" s="163"/>
    </row>
    <row r="2148" spans="1:15" ht="15" customHeight="1" thickBot="1" x14ac:dyDescent="0.3">
      <c r="O2148" s="163"/>
    </row>
    <row r="2149" spans="1:15" ht="15" customHeight="1" thickBot="1" x14ac:dyDescent="0.3">
      <c r="A2149" s="164" t="s">
        <v>0</v>
      </c>
      <c r="B2149" s="163" t="s">
        <v>1</v>
      </c>
      <c r="C2149" s="163" t="s">
        <v>2</v>
      </c>
      <c r="D2149" s="163" t="s">
        <v>3</v>
      </c>
      <c r="E2149" s="163" t="s">
        <v>4</v>
      </c>
      <c r="F2149" s="128" t="s">
        <v>576</v>
      </c>
      <c r="G2149" s="128" t="s">
        <v>577</v>
      </c>
      <c r="H2149" s="128" t="s">
        <v>578</v>
      </c>
      <c r="I2149" s="164" t="s">
        <v>8</v>
      </c>
      <c r="J2149" s="164" t="s">
        <v>9</v>
      </c>
      <c r="K2149" s="164" t="s">
        <v>10</v>
      </c>
      <c r="L2149" s="164" t="s">
        <v>11</v>
      </c>
      <c r="M2149" s="163" t="s">
        <v>12</v>
      </c>
      <c r="N2149" s="163" t="s">
        <v>13</v>
      </c>
      <c r="O2149" s="163" t="s">
        <v>14</v>
      </c>
    </row>
    <row r="2150" spans="1:15" ht="15" customHeight="1" thickBot="1" x14ac:dyDescent="0.3">
      <c r="A2150" s="165">
        <v>63</v>
      </c>
      <c r="B2150" s="163" t="s">
        <v>15</v>
      </c>
      <c r="C2150" s="166">
        <v>-721.77</v>
      </c>
      <c r="D2150" s="166">
        <v>0.10100000000000001</v>
      </c>
      <c r="E2150" s="166">
        <v>6.8000000000000005E-2</v>
      </c>
      <c r="F2150" s="163"/>
      <c r="G2150" s="163"/>
      <c r="H2150" s="163"/>
      <c r="I2150" s="164" t="s">
        <v>845</v>
      </c>
      <c r="J2150" s="164" t="s">
        <v>619</v>
      </c>
      <c r="K2150" s="164" t="s">
        <v>17</v>
      </c>
      <c r="L2150" s="164" t="s">
        <v>885</v>
      </c>
      <c r="M2150" s="163" t="s">
        <v>837</v>
      </c>
      <c r="N2150" s="163" t="s">
        <v>529</v>
      </c>
      <c r="O2150" s="123" t="s">
        <v>530</v>
      </c>
    </row>
    <row r="2151" spans="1:15" ht="15" customHeight="1" thickBot="1" x14ac:dyDescent="0.3">
      <c r="A2151" s="164"/>
      <c r="B2151" s="163" t="s">
        <v>519</v>
      </c>
      <c r="C2151" s="166">
        <v>-870.67499999999995</v>
      </c>
      <c r="D2151" s="166">
        <v>5.0000000000000001E-3</v>
      </c>
      <c r="E2151" s="166">
        <v>-2.1000000000000001E-2</v>
      </c>
      <c r="F2151" s="163"/>
      <c r="G2151" s="163"/>
      <c r="H2151" s="163"/>
      <c r="I2151" s="163"/>
      <c r="J2151" s="163"/>
      <c r="K2151" s="163"/>
      <c r="L2151" s="163"/>
      <c r="M2151" s="163"/>
      <c r="N2151" s="163" t="s">
        <v>531</v>
      </c>
      <c r="O2151" s="123" t="s">
        <v>530</v>
      </c>
    </row>
    <row r="2152" spans="1:15" ht="15" customHeight="1" thickBot="1" x14ac:dyDescent="0.3">
      <c r="A2152" s="164"/>
      <c r="B2152" s="163" t="s">
        <v>886</v>
      </c>
      <c r="C2152" s="166">
        <v>-1193.2829999999999</v>
      </c>
      <c r="D2152" s="166">
        <v>3.0000000000000001E-3</v>
      </c>
      <c r="E2152" s="166">
        <v>-2.3E-2</v>
      </c>
      <c r="F2152" s="163"/>
      <c r="G2152" s="163"/>
      <c r="H2152" s="163"/>
      <c r="I2152" s="163"/>
      <c r="J2152" s="163"/>
      <c r="K2152" s="163"/>
      <c r="L2152" s="163"/>
      <c r="M2152" s="163"/>
      <c r="N2152" s="163" t="s">
        <v>888</v>
      </c>
      <c r="O2152" s="139"/>
    </row>
    <row r="2153" spans="1:15" ht="15" customHeight="1" thickBot="1" x14ac:dyDescent="0.3">
      <c r="A2153" s="164"/>
      <c r="B2153" s="163" t="s">
        <v>22</v>
      </c>
      <c r="C2153" s="166">
        <v>-1592.4449999999999</v>
      </c>
      <c r="D2153" s="166">
        <v>0.106</v>
      </c>
      <c r="E2153" s="166">
        <v>4.7E-2</v>
      </c>
      <c r="F2153" s="121">
        <v>0</v>
      </c>
      <c r="G2153" s="121">
        <v>0</v>
      </c>
      <c r="H2153" s="121">
        <v>0</v>
      </c>
      <c r="I2153" s="163"/>
      <c r="J2153" s="163"/>
      <c r="K2153" s="163"/>
      <c r="L2153" s="163"/>
      <c r="M2153" s="163"/>
      <c r="N2153" s="163"/>
      <c r="O2153" s="163"/>
    </row>
    <row r="2154" spans="1:15" ht="15" customHeight="1" thickBot="1" x14ac:dyDescent="0.3">
      <c r="A2154" s="164"/>
      <c r="B2154" s="163" t="s">
        <v>23</v>
      </c>
      <c r="C2154" s="166">
        <v>-1592.4580000000001</v>
      </c>
      <c r="D2154" s="166">
        <v>0.107</v>
      </c>
      <c r="E2154" s="166">
        <v>6.7000000000000004E-2</v>
      </c>
      <c r="F2154" s="121">
        <v>-8.3000000000000007</v>
      </c>
      <c r="G2154" s="121">
        <v>-7.5</v>
      </c>
      <c r="H2154" s="121">
        <v>4.4000000000000004</v>
      </c>
      <c r="I2154" s="163"/>
      <c r="J2154" s="163"/>
      <c r="K2154" s="163"/>
      <c r="L2154" s="163"/>
      <c r="M2154" s="163"/>
      <c r="N2154" s="163" t="s">
        <v>267</v>
      </c>
      <c r="O2154" s="163"/>
    </row>
    <row r="2155" spans="1:15" ht="15" customHeight="1" thickBot="1" x14ac:dyDescent="0.3">
      <c r="A2155" s="164"/>
      <c r="B2155" s="163" t="s">
        <v>25</v>
      </c>
      <c r="C2155" s="166">
        <v>-1592.452</v>
      </c>
      <c r="D2155" s="166">
        <v>0.107</v>
      </c>
      <c r="E2155" s="166">
        <v>6.9000000000000006E-2</v>
      </c>
      <c r="F2155" s="121">
        <v>-4.5</v>
      </c>
      <c r="G2155" s="121">
        <v>-3.6</v>
      </c>
      <c r="H2155" s="121">
        <v>9.3000000000000007</v>
      </c>
      <c r="I2155" s="163"/>
      <c r="J2155" s="163"/>
      <c r="K2155" s="163"/>
      <c r="L2155" s="163"/>
      <c r="M2155" s="163"/>
      <c r="N2155" s="163" t="s">
        <v>106</v>
      </c>
      <c r="O2155" s="163"/>
    </row>
    <row r="2156" spans="1:15" ht="15" customHeight="1" thickBot="1" x14ac:dyDescent="0.3">
      <c r="A2156" s="164"/>
      <c r="B2156" s="163" t="s">
        <v>27</v>
      </c>
      <c r="C2156" s="166">
        <v>-1592.491</v>
      </c>
      <c r="D2156" s="166">
        <v>0.109</v>
      </c>
      <c r="E2156" s="166">
        <v>7.1999999999999995E-2</v>
      </c>
      <c r="F2156" s="121">
        <v>-29.1</v>
      </c>
      <c r="G2156" s="121">
        <v>-27</v>
      </c>
      <c r="H2156" s="121">
        <v>-13.4</v>
      </c>
      <c r="I2156" s="163"/>
      <c r="J2156" s="163"/>
      <c r="K2156" s="163"/>
      <c r="L2156" s="163"/>
      <c r="M2156" s="163"/>
      <c r="N2156" s="163" t="s">
        <v>107</v>
      </c>
      <c r="O2156" s="163"/>
    </row>
    <row r="2157" spans="1:15" ht="15" customHeight="1" thickBot="1" x14ac:dyDescent="0.3">
      <c r="A2157" s="164"/>
      <c r="B2157" s="163" t="s">
        <v>29</v>
      </c>
      <c r="C2157" s="166">
        <v>-1592.4059999999999</v>
      </c>
      <c r="D2157" s="166">
        <v>0.105</v>
      </c>
      <c r="E2157" s="166">
        <v>6.6000000000000003E-2</v>
      </c>
      <c r="F2157" s="121">
        <v>24.4</v>
      </c>
      <c r="G2157" s="121">
        <v>23.9</v>
      </c>
      <c r="H2157" s="121">
        <v>36.299999999999997</v>
      </c>
      <c r="I2157" s="163"/>
      <c r="J2157" s="163"/>
      <c r="K2157" s="163"/>
      <c r="L2157" s="163"/>
      <c r="M2157" s="163"/>
      <c r="N2157" s="163" t="s">
        <v>108</v>
      </c>
      <c r="O2157" s="163"/>
    </row>
    <row r="2158" spans="1:15" ht="15" customHeight="1" thickBot="1" x14ac:dyDescent="0.3">
      <c r="A2158" s="164"/>
      <c r="B2158" s="163" t="s">
        <v>31</v>
      </c>
      <c r="C2158" s="166">
        <v>-1592.5119999999999</v>
      </c>
      <c r="D2158" s="166">
        <v>0.107</v>
      </c>
      <c r="E2158" s="166">
        <v>6.7000000000000004E-2</v>
      </c>
      <c r="F2158" s="121">
        <v>-42.2</v>
      </c>
      <c r="G2158" s="121">
        <v>-41.1</v>
      </c>
      <c r="H2158" s="121">
        <v>-29.7</v>
      </c>
      <c r="I2158" s="163"/>
      <c r="J2158" s="163"/>
      <c r="K2158" s="163"/>
      <c r="L2158" s="163"/>
      <c r="M2158" s="163"/>
      <c r="N2158" s="139" t="s">
        <v>270</v>
      </c>
      <c r="O2158" s="163"/>
    </row>
    <row r="2159" spans="1:15" ht="15" customHeight="1" thickBot="1" x14ac:dyDescent="0.3">
      <c r="A2159" s="164"/>
      <c r="B2159" s="163" t="s">
        <v>33</v>
      </c>
      <c r="C2159" s="166">
        <v>-1592.5060000000001</v>
      </c>
      <c r="D2159" s="166">
        <v>0.107</v>
      </c>
      <c r="E2159" s="166">
        <v>4.8000000000000001E-2</v>
      </c>
      <c r="F2159" s="121">
        <v>-38.4</v>
      </c>
      <c r="G2159" s="121">
        <v>-37.6</v>
      </c>
      <c r="H2159" s="121">
        <v>-37.4</v>
      </c>
      <c r="I2159" s="163"/>
      <c r="J2159" s="163"/>
      <c r="K2159" s="163"/>
      <c r="L2159" s="163"/>
      <c r="M2159" s="163"/>
      <c r="N2159" s="163"/>
      <c r="O2159" s="163"/>
    </row>
    <row r="2160" spans="1:15" ht="15" customHeight="1" thickBot="1" x14ac:dyDescent="0.3"/>
    <row r="2161" spans="1:15" ht="15" customHeight="1" thickBot="1" x14ac:dyDescent="0.3">
      <c r="A2161" s="164" t="s">
        <v>0</v>
      </c>
      <c r="B2161" s="163" t="s">
        <v>1</v>
      </c>
      <c r="C2161" s="163" t="s">
        <v>2</v>
      </c>
      <c r="D2161" s="163" t="s">
        <v>3</v>
      </c>
      <c r="E2161" s="163" t="s">
        <v>4</v>
      </c>
      <c r="F2161" s="128" t="s">
        <v>576</v>
      </c>
      <c r="G2161" s="128" t="s">
        <v>577</v>
      </c>
      <c r="H2161" s="128" t="s">
        <v>578</v>
      </c>
      <c r="I2161" s="164" t="s">
        <v>8</v>
      </c>
      <c r="J2161" s="164" t="s">
        <v>9</v>
      </c>
      <c r="K2161" s="164" t="s">
        <v>10</v>
      </c>
      <c r="L2161" s="164" t="s">
        <v>11</v>
      </c>
      <c r="M2161" s="163" t="s">
        <v>12</v>
      </c>
      <c r="N2161" s="163" t="s">
        <v>13</v>
      </c>
      <c r="O2161" s="163" t="s">
        <v>14</v>
      </c>
    </row>
    <row r="2162" spans="1:15" ht="15" customHeight="1" thickBot="1" x14ac:dyDescent="0.3">
      <c r="A2162" s="165">
        <v>64</v>
      </c>
      <c r="B2162" s="163" t="s">
        <v>15</v>
      </c>
      <c r="C2162" s="166">
        <v>-722.55600000000004</v>
      </c>
      <c r="D2162" s="166">
        <v>0.10100000000000001</v>
      </c>
      <c r="E2162" s="166">
        <v>6.8000000000000005E-2</v>
      </c>
      <c r="F2162" s="163"/>
      <c r="G2162" s="163"/>
      <c r="H2162" s="163"/>
      <c r="I2162" s="164" t="s">
        <v>845</v>
      </c>
      <c r="J2162" s="164" t="s">
        <v>591</v>
      </c>
      <c r="K2162" s="164" t="s">
        <v>50</v>
      </c>
      <c r="L2162" s="164" t="s">
        <v>885</v>
      </c>
      <c r="M2162" s="163" t="s">
        <v>837</v>
      </c>
      <c r="N2162" s="163" t="s">
        <v>535</v>
      </c>
      <c r="O2162" s="161" t="s">
        <v>536</v>
      </c>
    </row>
    <row r="2163" spans="1:15" ht="15" customHeight="1" thickBot="1" x14ac:dyDescent="0.3">
      <c r="A2163" s="164"/>
      <c r="B2163" s="163" t="s">
        <v>519</v>
      </c>
      <c r="C2163" s="166">
        <v>-871.53200000000004</v>
      </c>
      <c r="D2163" s="166">
        <v>5.0000000000000001E-3</v>
      </c>
      <c r="E2163" s="166">
        <v>-2.1000000000000001E-2</v>
      </c>
      <c r="F2163" s="163"/>
      <c r="G2163" s="163"/>
      <c r="H2163" s="163"/>
      <c r="I2163" s="163"/>
      <c r="J2163" s="163"/>
      <c r="K2163" s="163"/>
      <c r="L2163" s="163"/>
      <c r="M2163" s="163"/>
      <c r="N2163" s="163" t="s">
        <v>537</v>
      </c>
      <c r="O2163" s="123" t="s">
        <v>536</v>
      </c>
    </row>
    <row r="2164" spans="1:15" ht="15" customHeight="1" thickBot="1" x14ac:dyDescent="0.3">
      <c r="A2164" s="164"/>
      <c r="B2164" s="163" t="s">
        <v>886</v>
      </c>
      <c r="C2164" s="166">
        <v>-1194.5029999999999</v>
      </c>
      <c r="D2164" s="166">
        <v>3.0000000000000001E-3</v>
      </c>
      <c r="E2164" s="166">
        <v>-2.3E-2</v>
      </c>
      <c r="F2164" s="163"/>
      <c r="G2164" s="163"/>
      <c r="H2164" s="163"/>
      <c r="I2164" s="163"/>
      <c r="J2164" s="163"/>
      <c r="K2164" s="163"/>
      <c r="L2164" s="163"/>
      <c r="M2164" s="163"/>
      <c r="N2164" s="139" t="s">
        <v>887</v>
      </c>
      <c r="O2164" s="139"/>
    </row>
    <row r="2165" spans="1:15" ht="15" customHeight="1" thickBot="1" x14ac:dyDescent="0.3">
      <c r="A2165" s="164"/>
      <c r="B2165" s="163" t="s">
        <v>22</v>
      </c>
      <c r="C2165" s="166">
        <v>-1594.088</v>
      </c>
      <c r="D2165" s="166">
        <v>0.106</v>
      </c>
      <c r="E2165" s="166">
        <v>4.7E-2</v>
      </c>
      <c r="F2165" s="121">
        <v>0</v>
      </c>
      <c r="G2165" s="121">
        <v>0</v>
      </c>
      <c r="H2165" s="121">
        <v>0</v>
      </c>
      <c r="I2165" s="163"/>
      <c r="J2165" s="163"/>
      <c r="K2165" s="163"/>
      <c r="L2165" s="163"/>
      <c r="M2165" s="163"/>
      <c r="N2165" s="163"/>
      <c r="O2165" s="163"/>
    </row>
    <row r="2166" spans="1:15" ht="15" customHeight="1" thickBot="1" x14ac:dyDescent="0.3">
      <c r="A2166" s="164"/>
      <c r="B2166" s="163" t="s">
        <v>23</v>
      </c>
      <c r="C2166" s="166">
        <v>-1594.104</v>
      </c>
      <c r="D2166" s="166">
        <v>0.107</v>
      </c>
      <c r="E2166" s="166">
        <v>6.6000000000000003E-2</v>
      </c>
      <c r="F2166" s="121">
        <v>-10.3</v>
      </c>
      <c r="G2166" s="121">
        <v>-9.5</v>
      </c>
      <c r="H2166" s="121">
        <v>1.8</v>
      </c>
      <c r="I2166" s="163"/>
      <c r="J2166" s="163"/>
      <c r="K2166" s="163"/>
      <c r="L2166" s="163"/>
      <c r="M2166" s="163"/>
      <c r="N2166" s="139" t="s">
        <v>303</v>
      </c>
      <c r="O2166" s="163"/>
    </row>
    <row r="2167" spans="1:15" ht="15" customHeight="1" thickBot="1" x14ac:dyDescent="0.3">
      <c r="A2167" s="164"/>
      <c r="B2167" s="163" t="s">
        <v>25</v>
      </c>
      <c r="C2167" s="166">
        <v>-1594.1020000000001</v>
      </c>
      <c r="D2167" s="166">
        <v>0.107</v>
      </c>
      <c r="E2167" s="166">
        <v>6.9000000000000006E-2</v>
      </c>
      <c r="F2167" s="121">
        <v>-8.6999999999999993</v>
      </c>
      <c r="G2167" s="121">
        <v>-7.9</v>
      </c>
      <c r="H2167" s="121">
        <v>5</v>
      </c>
      <c r="I2167" s="163"/>
      <c r="J2167" s="163"/>
      <c r="K2167" s="163"/>
      <c r="L2167" s="163"/>
      <c r="M2167" s="163"/>
      <c r="N2167" s="163" t="s">
        <v>835</v>
      </c>
      <c r="O2167" s="163"/>
    </row>
    <row r="2168" spans="1:15" ht="15" customHeight="1" thickBot="1" x14ac:dyDescent="0.3">
      <c r="A2168" s="164"/>
      <c r="B2168" s="163" t="s">
        <v>27</v>
      </c>
      <c r="C2168" s="166">
        <v>-1594.1389999999999</v>
      </c>
      <c r="D2168" s="166">
        <v>0.109</v>
      </c>
      <c r="E2168" s="166">
        <v>7.0999999999999994E-2</v>
      </c>
      <c r="F2168" s="121">
        <v>-32</v>
      </c>
      <c r="G2168" s="121">
        <v>-30</v>
      </c>
      <c r="H2168" s="121">
        <v>-16.5</v>
      </c>
      <c r="I2168" s="163"/>
      <c r="J2168" s="163"/>
      <c r="K2168" s="163"/>
      <c r="L2168" s="163"/>
      <c r="M2168" s="163"/>
      <c r="N2168" s="139" t="s">
        <v>186</v>
      </c>
      <c r="O2168" s="163"/>
    </row>
    <row r="2169" spans="1:15" ht="15" customHeight="1" thickBot="1" x14ac:dyDescent="0.3">
      <c r="A2169" s="164"/>
      <c r="B2169" s="163" t="s">
        <v>29</v>
      </c>
      <c r="C2169" s="166">
        <v>-1594.08</v>
      </c>
      <c r="D2169" s="166">
        <v>0.105</v>
      </c>
      <c r="E2169" s="166">
        <v>6.6000000000000003E-2</v>
      </c>
      <c r="F2169" s="121">
        <v>5.0999999999999996</v>
      </c>
      <c r="G2169" s="121">
        <v>4.5999999999999996</v>
      </c>
      <c r="H2169" s="121">
        <v>17</v>
      </c>
      <c r="I2169" s="163"/>
      <c r="J2169" s="163"/>
      <c r="K2169" s="163"/>
      <c r="L2169" s="163"/>
      <c r="M2169" s="163"/>
      <c r="N2169" s="163" t="s">
        <v>187</v>
      </c>
      <c r="O2169" s="163"/>
    </row>
    <row r="2170" spans="1:15" ht="15" customHeight="1" thickBot="1" x14ac:dyDescent="0.3">
      <c r="A2170" s="164"/>
      <c r="B2170" s="163" t="s">
        <v>31</v>
      </c>
      <c r="C2170" s="166">
        <v>-1594.165</v>
      </c>
      <c r="D2170" s="166">
        <v>0.107</v>
      </c>
      <c r="E2170" s="166">
        <v>6.7000000000000004E-2</v>
      </c>
      <c r="F2170" s="121">
        <v>-48.7</v>
      </c>
      <c r="G2170" s="121">
        <v>-47.7</v>
      </c>
      <c r="H2170" s="121">
        <v>-35.700000000000003</v>
      </c>
      <c r="I2170" s="163"/>
      <c r="J2170" s="163"/>
      <c r="K2170" s="163"/>
      <c r="L2170" s="163"/>
      <c r="M2170" s="163"/>
      <c r="N2170" s="139" t="s">
        <v>305</v>
      </c>
      <c r="O2170" s="163"/>
    </row>
    <row r="2171" spans="1:15" ht="15" customHeight="1" thickBot="1" x14ac:dyDescent="0.3">
      <c r="A2171" s="164"/>
      <c r="B2171" s="163" t="s">
        <v>33</v>
      </c>
      <c r="C2171" s="166">
        <v>-1594.16</v>
      </c>
      <c r="D2171" s="166">
        <v>0.107</v>
      </c>
      <c r="E2171" s="166">
        <v>4.8000000000000001E-2</v>
      </c>
      <c r="F2171" s="121">
        <v>-45</v>
      </c>
      <c r="G2171" s="121">
        <v>-44.4</v>
      </c>
      <c r="H2171" s="121">
        <v>-44.2</v>
      </c>
      <c r="I2171" s="163"/>
      <c r="J2171" s="163"/>
      <c r="K2171" s="163"/>
      <c r="L2171" s="163"/>
      <c r="M2171" s="163"/>
      <c r="N2171" s="163"/>
      <c r="O2171" s="163"/>
    </row>
    <row r="2172" spans="1:15" ht="15" customHeight="1" thickBot="1" x14ac:dyDescent="0.3">
      <c r="M2172" s="102"/>
    </row>
    <row r="2173" spans="1:15" ht="15" customHeight="1" thickBot="1" x14ac:dyDescent="0.3">
      <c r="A2173" s="164" t="s">
        <v>0</v>
      </c>
      <c r="B2173" s="163" t="s">
        <v>1</v>
      </c>
      <c r="C2173" s="163" t="s">
        <v>2</v>
      </c>
      <c r="D2173" s="163" t="s">
        <v>3</v>
      </c>
      <c r="E2173" s="163" t="s">
        <v>4</v>
      </c>
      <c r="F2173" s="128" t="s">
        <v>576</v>
      </c>
      <c r="G2173" s="128" t="s">
        <v>577</v>
      </c>
      <c r="H2173" s="128" t="s">
        <v>578</v>
      </c>
      <c r="I2173" s="164" t="s">
        <v>8</v>
      </c>
      <c r="J2173" s="164" t="s">
        <v>9</v>
      </c>
      <c r="K2173" s="164" t="s">
        <v>10</v>
      </c>
      <c r="L2173" s="164" t="s">
        <v>11</v>
      </c>
      <c r="M2173" s="163" t="s">
        <v>12</v>
      </c>
      <c r="N2173" s="163" t="s">
        <v>13</v>
      </c>
      <c r="O2173" s="163" t="s">
        <v>14</v>
      </c>
    </row>
    <row r="2174" spans="1:15" ht="15" customHeight="1" thickBot="1" x14ac:dyDescent="0.3">
      <c r="A2174" s="165">
        <v>64</v>
      </c>
      <c r="B2174" s="163" t="s">
        <v>15</v>
      </c>
      <c r="C2174" s="166">
        <v>-721.77599999999995</v>
      </c>
      <c r="D2174" s="166">
        <v>0.10100000000000001</v>
      </c>
      <c r="E2174" s="166">
        <v>6.8000000000000005E-2</v>
      </c>
      <c r="F2174" s="163"/>
      <c r="G2174" s="163"/>
      <c r="H2174" s="163"/>
      <c r="I2174" s="164" t="s">
        <v>845</v>
      </c>
      <c r="J2174" s="164" t="s">
        <v>619</v>
      </c>
      <c r="K2174" s="164" t="s">
        <v>50</v>
      </c>
      <c r="L2174" s="164" t="s">
        <v>885</v>
      </c>
      <c r="M2174" s="163" t="s">
        <v>837</v>
      </c>
      <c r="N2174" s="163" t="s">
        <v>529</v>
      </c>
      <c r="O2174" s="123" t="s">
        <v>546</v>
      </c>
    </row>
    <row r="2175" spans="1:15" ht="15" customHeight="1" thickBot="1" x14ac:dyDescent="0.3">
      <c r="A2175" s="164"/>
      <c r="B2175" s="163" t="s">
        <v>519</v>
      </c>
      <c r="C2175" s="166">
        <v>-870.67700000000002</v>
      </c>
      <c r="D2175" s="166">
        <v>5.0000000000000001E-3</v>
      </c>
      <c r="E2175" s="166">
        <v>-2.1000000000000001E-2</v>
      </c>
      <c r="F2175" s="163"/>
      <c r="G2175" s="163"/>
      <c r="H2175" s="163"/>
      <c r="I2175" s="163"/>
      <c r="J2175" s="163"/>
      <c r="K2175" s="163"/>
      <c r="L2175" s="163"/>
      <c r="M2175" s="163"/>
      <c r="N2175" s="163" t="s">
        <v>531</v>
      </c>
      <c r="O2175" s="123" t="s">
        <v>546</v>
      </c>
    </row>
    <row r="2176" spans="1:15" ht="15" customHeight="1" thickBot="1" x14ac:dyDescent="0.3">
      <c r="A2176" s="164"/>
      <c r="B2176" s="163" t="s">
        <v>886</v>
      </c>
      <c r="C2176" s="166">
        <v>-1193.2840000000001</v>
      </c>
      <c r="D2176" s="166">
        <v>3.0000000000000001E-3</v>
      </c>
      <c r="E2176" s="166">
        <v>-2.3E-2</v>
      </c>
      <c r="F2176" s="163"/>
      <c r="G2176" s="163"/>
      <c r="H2176" s="163"/>
      <c r="I2176" s="163"/>
      <c r="J2176" s="163"/>
      <c r="K2176" s="163"/>
      <c r="L2176" s="163"/>
      <c r="M2176" s="163"/>
      <c r="N2176" s="139" t="s">
        <v>888</v>
      </c>
      <c r="O2176" s="139"/>
    </row>
    <row r="2177" spans="1:15" ht="15" customHeight="1" thickBot="1" x14ac:dyDescent="0.3">
      <c r="A2177" s="164"/>
      <c r="B2177" s="163" t="s">
        <v>22</v>
      </c>
      <c r="C2177" s="166">
        <v>-1592.453</v>
      </c>
      <c r="D2177" s="166">
        <v>0.106</v>
      </c>
      <c r="E2177" s="166">
        <v>4.7E-2</v>
      </c>
      <c r="F2177" s="121">
        <v>0</v>
      </c>
      <c r="G2177" s="121">
        <v>0</v>
      </c>
      <c r="H2177" s="121">
        <v>0</v>
      </c>
      <c r="I2177" s="163"/>
      <c r="J2177" s="163"/>
      <c r="K2177" s="163"/>
      <c r="L2177" s="163"/>
      <c r="M2177" s="163"/>
      <c r="N2177" s="163"/>
      <c r="O2177" s="163"/>
    </row>
    <row r="2178" spans="1:15" ht="15" customHeight="1" thickBot="1" x14ac:dyDescent="0.3">
      <c r="A2178" s="164"/>
      <c r="B2178" s="163" t="s">
        <v>23</v>
      </c>
      <c r="C2178" s="166">
        <v>-1592.463</v>
      </c>
      <c r="D2178" s="166">
        <v>0.107</v>
      </c>
      <c r="E2178" s="166">
        <v>6.6000000000000003E-2</v>
      </c>
      <c r="F2178" s="121">
        <v>-6.3</v>
      </c>
      <c r="G2178" s="121">
        <v>-5.5</v>
      </c>
      <c r="H2178" s="121">
        <v>5.8</v>
      </c>
      <c r="I2178" s="163"/>
      <c r="J2178" s="163"/>
      <c r="K2178" s="163"/>
      <c r="L2178" s="163"/>
      <c r="M2178" s="163"/>
      <c r="N2178" s="139" t="s">
        <v>267</v>
      </c>
      <c r="O2178" s="163"/>
    </row>
    <row r="2179" spans="1:15" ht="15" customHeight="1" thickBot="1" x14ac:dyDescent="0.3">
      <c r="A2179" s="164"/>
      <c r="B2179" s="163" t="s">
        <v>25</v>
      </c>
      <c r="C2179" s="166">
        <v>-1592.4570000000001</v>
      </c>
      <c r="D2179" s="166">
        <v>0.107</v>
      </c>
      <c r="E2179" s="166">
        <v>6.9000000000000006E-2</v>
      </c>
      <c r="F2179" s="121">
        <v>-2.5</v>
      </c>
      <c r="G2179" s="121">
        <v>-1.7</v>
      </c>
      <c r="H2179" s="121">
        <v>11.3</v>
      </c>
      <c r="I2179" s="163"/>
      <c r="J2179" s="163"/>
      <c r="K2179" s="163"/>
      <c r="L2179" s="163"/>
      <c r="M2179" s="163"/>
      <c r="N2179" s="163" t="s">
        <v>106</v>
      </c>
      <c r="O2179" s="163"/>
    </row>
    <row r="2180" spans="1:15" ht="15" customHeight="1" thickBot="1" x14ac:dyDescent="0.3">
      <c r="A2180" s="164"/>
      <c r="B2180" s="163" t="s">
        <v>27</v>
      </c>
      <c r="C2180" s="166">
        <v>-1592.4949999999999</v>
      </c>
      <c r="D2180" s="166">
        <v>0.109</v>
      </c>
      <c r="E2180" s="166">
        <v>7.0999999999999994E-2</v>
      </c>
      <c r="F2180" s="121">
        <v>-26.3</v>
      </c>
      <c r="G2180" s="121">
        <v>-24.3</v>
      </c>
      <c r="H2180" s="121">
        <v>-10.8</v>
      </c>
      <c r="I2180" s="163"/>
      <c r="J2180" s="163"/>
      <c r="K2180" s="163"/>
      <c r="L2180" s="163"/>
      <c r="M2180" s="163"/>
      <c r="N2180" s="139" t="s">
        <v>107</v>
      </c>
      <c r="O2180" s="163"/>
    </row>
    <row r="2181" spans="1:15" ht="15" customHeight="1" thickBot="1" x14ac:dyDescent="0.3">
      <c r="A2181" s="164"/>
      <c r="B2181" s="163" t="s">
        <v>29</v>
      </c>
      <c r="C2181" s="166">
        <v>-1592.412</v>
      </c>
      <c r="D2181" s="166">
        <v>0.105</v>
      </c>
      <c r="E2181" s="166">
        <v>6.6000000000000003E-2</v>
      </c>
      <c r="F2181" s="121">
        <v>25.6</v>
      </c>
      <c r="G2181" s="121">
        <v>25.1</v>
      </c>
      <c r="H2181" s="121">
        <v>37.5</v>
      </c>
      <c r="I2181" s="163"/>
      <c r="J2181" s="163"/>
      <c r="K2181" s="163"/>
      <c r="L2181" s="163"/>
      <c r="M2181" s="163"/>
      <c r="N2181" s="163" t="s">
        <v>108</v>
      </c>
      <c r="O2181" s="163"/>
    </row>
    <row r="2182" spans="1:15" ht="15" customHeight="1" thickBot="1" x14ac:dyDescent="0.3">
      <c r="A2182" s="164"/>
      <c r="B2182" s="163" t="s">
        <v>31</v>
      </c>
      <c r="C2182" s="166">
        <v>-1592.5160000000001</v>
      </c>
      <c r="D2182" s="166">
        <v>0.107</v>
      </c>
      <c r="E2182" s="166">
        <v>6.7000000000000004E-2</v>
      </c>
      <c r="F2182" s="121">
        <v>-39.299999999999997</v>
      </c>
      <c r="G2182" s="121">
        <v>-38.4</v>
      </c>
      <c r="H2182" s="121">
        <v>-26.3</v>
      </c>
      <c r="I2182" s="163"/>
      <c r="J2182" s="163"/>
      <c r="K2182" s="163"/>
      <c r="L2182" s="163"/>
      <c r="M2182" s="163"/>
      <c r="N2182" s="139" t="s">
        <v>270</v>
      </c>
      <c r="O2182" s="163"/>
    </row>
    <row r="2183" spans="1:15" ht="15" customHeight="1" thickBot="1" x14ac:dyDescent="0.3">
      <c r="A2183" s="164"/>
      <c r="B2183" s="163" t="s">
        <v>33</v>
      </c>
      <c r="C2183" s="166">
        <v>-1592.511</v>
      </c>
      <c r="D2183" s="166">
        <v>0.107</v>
      </c>
      <c r="E2183" s="166">
        <v>4.8000000000000001E-2</v>
      </c>
      <c r="F2183" s="121">
        <v>-36</v>
      </c>
      <c r="G2183" s="121">
        <v>-35.299999999999997</v>
      </c>
      <c r="H2183" s="121">
        <v>-35.1</v>
      </c>
      <c r="I2183" s="163"/>
      <c r="J2183" s="163"/>
      <c r="K2183" s="163"/>
      <c r="L2183" s="163"/>
      <c r="M2183" s="163"/>
      <c r="N2183" s="163"/>
      <c r="O2183" s="163"/>
    </row>
    <row r="2184" spans="1:15" ht="15" customHeight="1" thickBot="1" x14ac:dyDescent="0.3"/>
    <row r="2185" spans="1:15" ht="15" customHeight="1" thickBot="1" x14ac:dyDescent="0.3">
      <c r="A2185" s="163"/>
      <c r="B2185" s="163"/>
      <c r="C2185" s="163"/>
      <c r="D2185" s="163"/>
      <c r="E2185" s="163"/>
      <c r="F2185" s="163"/>
      <c r="G2185" s="163"/>
      <c r="H2185" s="163"/>
      <c r="I2185" s="163"/>
      <c r="J2185" s="163"/>
      <c r="K2185" s="163"/>
      <c r="L2185" s="163"/>
      <c r="M2185" s="163"/>
      <c r="N2185" s="163"/>
      <c r="O2185" s="163"/>
    </row>
  </sheetData>
  <hyperlinks>
    <hyperlink ref="O230" r:id="rId1"/>
    <hyperlink ref="O242" r:id="rId2" display="https://gitlab.com/madschumacher/crazyreactionstudy/-/tree/main/DzhvarQC/R2SCAN-3c-D4"/>
    <hyperlink ref="O254" r:id="rId3" display="https://gitlab.com/madschumacher/crazyreactionstudy/-/tree/main/DzhvarQC/r2SCAN-3c-D4-CPCM(Benzene)"/>
    <hyperlink ref="O266" r:id="rId4" display="https://gitlab.com/madschumacher/crazyreactionstudy/-/tree/main/Pe4kaQC/wB97XD_R2SCAN3c_Solvation/reag/wb97xd/phh"/>
    <hyperlink ref="O267" r:id="rId5" display="https://gitlab.com/madschumacher/crazyreactionstudy/-/tree/main/Pe4kaQC/wB97XD_R2SCAN3c_Solvation/so2/wb97xd/phh"/>
    <hyperlink ref="O268" r:id="rId6" display="https://gitlab.com/madschumacher/crazyreactionstudy/-/tree/main/Pe4kaQC/wB97XD_R2SCAN3c_Solvation/prod/wb97xd/phh"/>
    <hyperlink ref="O270" r:id="rId7" display="https://gitlab.com/madschumacher/crazyreactionstudy/-/tree/main/Pe4kaQC/wB97XD_R2SCAN3c_Solvation/preint0/wb97xd/phh"/>
    <hyperlink ref="O271" r:id="rId8" display="https://gitlab.com/madschumacher/crazyreactionstudy/-/tree/main/Pe4kaQC/wB97XD_R2SCAN3c_Solvation/ts1/wb97xd/phh"/>
    <hyperlink ref="O272" r:id="rId9" display="https://gitlab.com/madschumacher/crazyreactionstudy/-/tree/main/Pe4kaQC/wB97XD_R2SCAN3c_Solvation/int/wb97xd/phh"/>
    <hyperlink ref="O273" r:id="rId10" display="https://gitlab.com/madschumacher/crazyreactionstudy/-/tree/main/Pe4kaQC/wB97XD_R2SCAN3c_Solvation/ts2/wb97xd/phh"/>
    <hyperlink ref="O274" r:id="rId11" display="https://gitlab.com/madschumacher/crazyreactionstudy/-/tree/main/Pe4kaQC/wB97XD_R2SCAN3c_Solvation/postint/wb97xd/phh"/>
    <hyperlink ref="O278" r:id="rId12" display="https://gitlab.com/madschumacher/crazyreactionstudy/-/tree/main/Pe4kaQC/wB97XD_R2SCAN3c_Solvation/reag/wb97xd/phme"/>
    <hyperlink ref="O279" r:id="rId13" display="https://gitlab.com/madschumacher/crazyreactionstudy/-/tree/main/Pe4kaQC/wB97XD_R2SCAN3c_Solvation/so2/wb97xd/phme"/>
    <hyperlink ref="O280" r:id="rId14" display="https://gitlab.com/madschumacher/crazyreactionstudy/-/tree/main/Pe4kaQC/wB97XD_R2SCAN3c_Solvation/prod/wb97xd/phme"/>
    <hyperlink ref="O282" r:id="rId15" display="https://gitlab.com/madschumacher/crazyreactionstudy/-/tree/main/Pe4kaQC/wB97XD_R2SCAN3c_Solvation/preint0/wb97xd/phme"/>
    <hyperlink ref="O283" r:id="rId16" display="https://gitlab.com/madschumacher/crazyreactionstudy/-/tree/main/Pe4kaQC/wB97XD_R2SCAN3c_Solvation/ts1/wb97xd/phme"/>
    <hyperlink ref="O284" r:id="rId17" display="https://gitlab.com/madschumacher/crazyreactionstudy/-/tree/main/Pe4kaQC/wB97XD_R2SCAN3c_Solvation/int/wb97xd/phme"/>
    <hyperlink ref="O285" r:id="rId18" display="https://gitlab.com/madschumacher/crazyreactionstudy/-/tree/main/Pe4kaQC/wB97XD_R2SCAN3c_Solvation/ts2/wb97xd/phme"/>
    <hyperlink ref="O286" r:id="rId19" display="https://gitlab.com/madschumacher/crazyreactionstudy/-/tree/main/Pe4kaQC/wB97XD_R2SCAN3c_Solvation/postint/wb97xd/phme"/>
    <hyperlink ref="O290" r:id="rId20" display="https://gitlab.com/madschumacher/crazyreactionstudy/-/tree/main/Pe4kaQC/wB97XD_R2SCAN3c_Solvation/reag/r2scan3c/phme"/>
    <hyperlink ref="O291" r:id="rId21" display="https://gitlab.com/madschumacher/crazyreactionstudy/-/tree/main/Pe4kaQC/wB97XD_R2SCAN3c_Solvation/so2/r2scan3c/phme"/>
    <hyperlink ref="O292" r:id="rId22" display="https://gitlab.com/madschumacher/crazyreactionstudy/-/tree/main/Pe4kaQC/wB97XD_R2SCAN3c_Solvation/prod/r2scan3c/phme"/>
    <hyperlink ref="O294" r:id="rId23" display="https://gitlab.com/madschumacher/crazyreactionstudy/-/tree/main/Pe4kaQC/wB97XD_R2SCAN3c_Solvation/preint0/r2scan3c/phme"/>
    <hyperlink ref="O295" r:id="rId24" display="https://gitlab.com/madschumacher/crazyreactionstudy/-/tree/main/Pe4kaQC/wB97XD_R2SCAN3c_Solvation/ts1/r2scan3c/phme"/>
    <hyperlink ref="O296" r:id="rId25" display="https://gitlab.com/madschumacher/crazyreactionstudy/-/tree/main/Pe4kaQC/wB97XD_R2SCAN3c_Solvation/int/r2scan3c/phme"/>
    <hyperlink ref="O297" r:id="rId26" display="https://gitlab.com/madschumacher/crazyreactionstudy/-/tree/main/Pe4kaQC/wB97XD_R2SCAN3c_Solvation/ts2/r2scan3c/phme"/>
    <hyperlink ref="O298" r:id="rId27" display="https://gitlab.com/madschumacher/crazyreactionstudy/-/tree/main/Pe4kaQC/wB97XD_R2SCAN3c_Solvation/postint/r2scan3c/phme"/>
    <hyperlink ref="O794" r:id="rId28"/>
    <hyperlink ref="O818" r:id="rId29"/>
    <hyperlink ref="O842" r:id="rId30"/>
    <hyperlink ref="O866" r:id="rId31"/>
    <hyperlink ref="O939" r:id="rId32"/>
    <hyperlink ref="O942" r:id="rId33"/>
    <hyperlink ref="O943" r:id="rId34"/>
    <hyperlink ref="O944" r:id="rId35"/>
    <hyperlink ref="O945" r:id="rId36"/>
    <hyperlink ref="O946" r:id="rId37"/>
    <hyperlink ref="O951" r:id="rId38" display="https://disk.yandex.ru/d/iemP1aYs8H3Muw/CCSD_electronic_energy_r2scan_gas"/>
    <hyperlink ref="O954" r:id="rId39" display="https://disk.yandex.ru/d/iemP1aYs8H3Muw/CCSD_electronic_energy_r2scan_gas"/>
    <hyperlink ref="O955" r:id="rId40" display="https://disk.yandex.ru/d/iemP1aYs8H3Muw/CCSD_electronic_energy_r2scan_gas"/>
    <hyperlink ref="O956" r:id="rId41" display="https://disk.yandex.ru/d/iemP1aYs8H3Muw/CCSD_electronic_energy_r2scan_gas"/>
    <hyperlink ref="O957" r:id="rId42" display="https://disk.yandex.ru/d/iemP1aYs8H3Muw/CCSD_electronic_energy_r2scan_gas"/>
    <hyperlink ref="O958" r:id="rId43" display="https://disk.yandex.ru/d/iemP1aYs8H3Muw/CCSD_electronic_energy_r2scan_gas"/>
    <hyperlink ref="O963" r:id="rId44"/>
    <hyperlink ref="O966" r:id="rId45"/>
    <hyperlink ref="O967" r:id="rId46"/>
    <hyperlink ref="O968" r:id="rId47"/>
    <hyperlink ref="O969" r:id="rId48"/>
    <hyperlink ref="O970" r:id="rId49"/>
    <hyperlink ref="O975" r:id="rId50" display="https://disk.yandex.ru/d/iemP1aYs8H3Muw/CCSD_electronic_energy_r2scan_benzene"/>
    <hyperlink ref="O978" r:id="rId51" display="https://disk.yandex.ru/d/iemP1aYs8H3Muw/CCSD_electronic_energy_r2scan_benzene"/>
    <hyperlink ref="O979" r:id="rId52" display="https://disk.yandex.ru/d/iemP1aYs8H3Muw/CCSD_electronic_energy_r2scan_benzene"/>
    <hyperlink ref="O980" r:id="rId53" display="https://disk.yandex.ru/d/iemP1aYs8H3Muw/CCSD_electronic_energy_r2scan_benzene"/>
    <hyperlink ref="O981" r:id="rId54" display="https://disk.yandex.ru/d/iemP1aYs8H3Muw/CCSD_electronic_energy_r2scan_benzene"/>
    <hyperlink ref="O982" r:id="rId55" display="https://disk.yandex.ru/d/iemP1aYs8H3Muw/CCSD_electronic_energy_r2scan_benzene"/>
    <hyperlink ref="O986" r:id="rId56"/>
    <hyperlink ref="O996" r:id="rId57"/>
    <hyperlink ref="O990" r:id="rId58"/>
    <hyperlink ref="O991" r:id="rId59"/>
    <hyperlink ref="O992" r:id="rId60"/>
    <hyperlink ref="O993" r:id="rId61"/>
    <hyperlink ref="O994" r:id="rId62"/>
    <hyperlink ref="O998" r:id="rId63"/>
    <hyperlink ref="O1008" r:id="rId64"/>
    <hyperlink ref="O1002" r:id="rId65"/>
    <hyperlink ref="O1003" r:id="rId66"/>
    <hyperlink ref="O1004" r:id="rId67"/>
    <hyperlink ref="O1005" r:id="rId68"/>
    <hyperlink ref="O1006" r:id="rId69"/>
    <hyperlink ref="O1020" r:id="rId70"/>
    <hyperlink ref="O1013" r:id="rId71"/>
    <hyperlink ref="O1016" r:id="rId72"/>
    <hyperlink ref="O1017" r:id="rId73"/>
    <hyperlink ref="O1018" r:id="rId74"/>
    <hyperlink ref="O1019" r:id="rId75"/>
    <hyperlink ref="O1022" r:id="rId76"/>
    <hyperlink ref="O1032" r:id="rId77"/>
    <hyperlink ref="O1026" r:id="rId78"/>
    <hyperlink ref="O1027" r:id="rId79"/>
    <hyperlink ref="O1028" r:id="rId80"/>
    <hyperlink ref="O1029" r:id="rId81"/>
    <hyperlink ref="O1030" r:id="rId82"/>
    <hyperlink ref="O1058" r:id="rId83"/>
    <hyperlink ref="O1070" r:id="rId84"/>
    <hyperlink ref="O1034" r:id="rId85"/>
    <hyperlink ref="O1046" r:id="rId86"/>
    <hyperlink ref="O1311" r:id="rId87"/>
    <hyperlink ref="O1312" r:id="rId88"/>
    <hyperlink ref="O1313" r:id="rId89"/>
    <hyperlink ref="O1315" r:id="rId90"/>
    <hyperlink ref="O1316" r:id="rId91"/>
    <hyperlink ref="O1317" r:id="rId92"/>
    <hyperlink ref="O1323" r:id="rId93" display="https://gitlab.com/madschumacher/crazyreactionstudy/-/tree/main/DzhvarQC/R2SCAN-3c-D4/optimize/00_reagent"/>
    <hyperlink ref="O1324" r:id="rId94" display="https://gitlab.com/madschumacher/crazyreactionstudy/-/tree/main/DzhvarQC/n2o_path/r2scan-3c_cpcm-benzene/just_n2o"/>
    <hyperlink ref="O1325" r:id="rId95" display="https://gitlab.com/madschumacher/crazyreactionstudy/-/tree/main/DzhvarQC/n2o_path/r2scan-3c_cpcm-benzene/just_n2"/>
    <hyperlink ref="O1326" r:id="rId96" display="https://gitlab.com/madschumacher/crazyreactionstudy/-/tree/main/DzhvarQC/n2o_path/r2scan-3c_cpcm-benzene/product"/>
    <hyperlink ref="O1328" r:id="rId97" display="https://gitlab.com/madschumacher/crazyreactionstudy/-/tree/main/DzhvarQC/n2o_path/r2scan-3c_cpcm-benzene/pre"/>
    <hyperlink ref="O1329" r:id="rId98" display="https://gitlab.com/madschumacher/crazyreactionstudy/-/tree/main/DzhvarQC/n2o_path/r2scan-3c_cpcm-benzene/pre-post_TS"/>
    <hyperlink ref="O1330" r:id="rId99" display="https://gitlab.com/madschumacher/crazyreactionstudy/-/tree/main/DzhvarQC/n2o_path/r2scan-3c_cpcm-benzene/post"/>
    <hyperlink ref="O1515" r:id="rId100" display="https://gitlab.com/igorgordiy2000/crazyreactionstudy/-/tree/main/Pe4kaQC/Reaction SO2/RCNS/gas"/>
    <hyperlink ref="O1527" r:id="rId101"/>
    <hyperlink ref="O1539" r:id="rId102" display="https://gitlab.com/igorgordiy2000/crazyreactionstudy/-/tree/main/Pe4kaQC/Reaction SO2/RCNS/phh"/>
    <hyperlink ref="O1551" r:id="rId103"/>
    <hyperlink ref="O1598" r:id="rId104" display="https://gitlab.com/madschumacher/crazyreactionstudy/-/tree/main/DzhvarQC/r2SCAN-3c-D4-CPCM(Benzene)/00_reagent?ref_type=heads"/>
    <hyperlink ref="O1611" r:id="rId105" display="https://gitlab.com/igorgordiy2000/crazyreactionstudy/-/tree/main/Pe4kaQC/Reaction SO2/RCNS/gas"/>
    <hyperlink ref="O1623" r:id="rId106"/>
    <hyperlink ref="O1635" r:id="rId107" display="https://gitlab.com/igorgordiy2000/crazyreactionstudy/-/tree/main/Pe4kaQC/Reaction SO2/RCNS/phh"/>
    <hyperlink ref="O1647" r:id="rId108"/>
    <hyperlink ref="O2138" r:id="rId109" display="https://gitlab.com/igorgordiy2000/crazyreactionstudy/-/tree/main/Pe4kaQC/Reaction SO2/RCNS/gas"/>
    <hyperlink ref="O2139" r:id="rId110" display="https://gitlab.com/igorgordiy2000/crazyreactionstudy/-/tree/main/Pe4kaQC/Reaction SO2/RCNS/gas"/>
    <hyperlink ref="O2150" r:id="rId111"/>
    <hyperlink ref="O2151" r:id="rId112"/>
    <hyperlink ref="O2163" r:id="rId113" display="https://gitlab.com/igorgordiy2000/crazyreactionstudy/-/tree/main/Pe4kaQC/Reaction SO2/RCNS/phh"/>
    <hyperlink ref="O2174" r:id="rId114"/>
    <hyperlink ref="O2175" r:id="rId115"/>
  </hyperlinks>
  <pageMargins left="0.7" right="0.7" top="0.75" bottom="0.75" header="0" footer="0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E. Alkhimova</dc:creator>
  <cp:lastModifiedBy>Seris</cp:lastModifiedBy>
  <dcterms:created xsi:type="dcterms:W3CDTF">2023-07-24T09:27:24Z</dcterms:created>
  <dcterms:modified xsi:type="dcterms:W3CDTF">2023-08-26T01:33:38Z</dcterms:modified>
</cp:coreProperties>
</file>