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795e785a16e0d184/Documents/"/>
    </mc:Choice>
  </mc:AlternateContent>
  <xr:revisionPtr revIDLastSave="241" documentId="8_{EF562911-F881-4E47-B658-315EA0769CA1}" xr6:coauthVersionLast="47" xr6:coauthVersionMax="47" xr10:uidLastSave="{7ACF8CB4-793B-4302-A760-79DC264C43AB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T10" i="1"/>
  <c r="T11" i="1"/>
  <c r="T12" i="1"/>
  <c r="T13" i="1"/>
  <c r="T14" i="1"/>
  <c r="T15" i="1"/>
  <c r="T16" i="1"/>
  <c r="S16" i="1"/>
  <c r="S15" i="1"/>
  <c r="S14" i="1"/>
  <c r="S13" i="1"/>
  <c r="S12" i="1"/>
  <c r="S11" i="1"/>
  <c r="S10" i="1"/>
  <c r="S7" i="1"/>
  <c r="T7" i="1" s="1"/>
  <c r="S9" i="1"/>
  <c r="S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0" authorId="0" shapeId="0" xr:uid="{00000000-0006-0000-0000-000001000000}">
      <text>
        <r>
          <rPr>
            <sz val="10"/>
            <color rgb="FF000000"/>
            <rFont val="Arial"/>
            <scheme val="minor"/>
          </rPr>
          <t>CW35 22: BLINS mention topic is slipping. JMR aware.</t>
        </r>
      </text>
    </comment>
    <comment ref="F11" authorId="0" shapeId="0" xr:uid="{00000000-0006-0000-0000-000002000000}">
      <text>
        <r>
          <rPr>
            <sz val="10"/>
            <color rgb="FF000000"/>
            <rFont val="Arial"/>
            <scheme val="minor"/>
          </rPr>
          <t>PoE 663/662</t>
        </r>
      </text>
    </comment>
  </commentList>
</comments>
</file>

<file path=xl/sharedStrings.xml><?xml version="1.0" encoding="utf-8"?>
<sst xmlns="http://schemas.openxmlformats.org/spreadsheetml/2006/main" count="95" uniqueCount="53">
  <si>
    <t>Available budget</t>
  </si>
  <si>
    <t>Neutral</t>
  </si>
  <si>
    <t>Priorisation</t>
  </si>
  <si>
    <t>Funding source</t>
  </si>
  <si>
    <t>Step</t>
  </si>
  <si>
    <t xml:space="preserve">Std </t>
  </si>
  <si>
    <t>Change Request</t>
  </si>
  <si>
    <t>Title</t>
  </si>
  <si>
    <t>RC saving k€</t>
  </si>
  <si>
    <t>Weight impact kg</t>
  </si>
  <si>
    <t>Rate readyness</t>
  </si>
  <si>
    <t>Sustainability</t>
  </si>
  <si>
    <t>Futur</t>
  </si>
  <si>
    <t>Impact supply chain</t>
  </si>
  <si>
    <t>Target date</t>
  </si>
  <si>
    <t>Budget 2025</t>
  </si>
  <si>
    <t>Budget 2026</t>
  </si>
  <si>
    <t>Budget 2027</t>
  </si>
  <si>
    <t>Budget 2028</t>
  </si>
  <si>
    <t>FCAC</t>
  </si>
  <si>
    <t>DtC</t>
  </si>
  <si>
    <t>STEP8</t>
  </si>
  <si>
    <t>900/1000</t>
  </si>
  <si>
    <t>P.23.000150-0001</t>
  </si>
  <si>
    <t>DRAIMS</t>
  </si>
  <si>
    <t>"+"</t>
  </si>
  <si>
    <t>P.53.002015-0001</t>
  </si>
  <si>
    <t>Introduce CFRP Structure for PAX Door 3 Surround</t>
  </si>
  <si>
    <t>"-"</t>
  </si>
  <si>
    <t>STEP9</t>
  </si>
  <si>
    <t>P.53.002081-0001</t>
  </si>
  <si>
    <t>FUSELAGE - FLOOR PANELS - Introduce Additive Manufacturing Metal Powder Bed Floor Beams</t>
  </si>
  <si>
    <t>P.92.000780-0001</t>
  </si>
  <si>
    <t>ELECTRICAL AND ELECTRONIC COMMON INSTALLATION - REPLACE PR ON PRESSURE SEAL BY PRE CUT SEALANT</t>
  </si>
  <si>
    <t>P.54.000308-0001</t>
  </si>
  <si>
    <t>NACELLES / PYLONS - AIR INTAKE COWL - AIR INLET OPTIMISATION STEP 8</t>
  </si>
  <si>
    <t>P.54.000315-0001</t>
  </si>
  <si>
    <t>NACELLES / PYLONS - AIR INTAKE COWL - PPDM ASSY WAVE 4</t>
  </si>
  <si>
    <t>P.54.000324-0001</t>
  </si>
  <si>
    <t>NACELLES / PYLONS - AIR INTAKE COWL - REDUCE CINEMA STRIPS OF ACOUSTIC PANEL</t>
  </si>
  <si>
    <t>P.53.002099-0002</t>
  </si>
  <si>
    <t>FUSELAGE - CENTER FUSELAGE - /1 - Remove partial crutches in lower Frame work</t>
  </si>
  <si>
    <t>P.28.000214-0001</t>
  </si>
  <si>
    <t xml:space="preserve"> FUEL - GENERAL- INTRODUCE THERMOPLASTIC CONNECTORS</t>
  </si>
  <si>
    <t>P.53.002130-0001</t>
  </si>
  <si>
    <t>DRILLING AND FASTENING DTC CHANGES (BF Fasteners Harmonization)</t>
  </si>
  <si>
    <t>Objectif</t>
  </si>
  <si>
    <t>Null</t>
  </si>
  <si>
    <t>Previous budget</t>
  </si>
  <si>
    <t>ROI</t>
  </si>
  <si>
    <t>Obligatoire</t>
  </si>
  <si>
    <t xml:space="preserve">True </t>
  </si>
  <si>
    <t xml:space="preserve">False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</si>
</sst>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0"/>
      <color theme="1"/>
      <name val="Roboto"/>
    </font>
    <font>
      <sz val="10"/>
      <color rgb="FF666666"/>
      <name val="Arial"/>
    </font>
    <font>
      <sz val="10"/>
      <color rgb="FF666666"/>
      <name val="Roboto"/>
    </font>
    <font>
      <sz val="10"/>
      <color rgb="FF666666"/>
      <name val="Arial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D3562"/>
        <bgColor rgb="FF0D356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2" xfId="0" applyFont="1" applyBorder="1"/>
    <xf numFmtId="0" fontId="4" fillId="3" borderId="2" xfId="0" applyFont="1" applyFill="1" applyBorder="1" applyAlignment="1">
      <alignment horizontal="center" wrapText="1"/>
    </xf>
    <xf numFmtId="0" fontId="1" fillId="0" borderId="2" xfId="0" applyFont="1" applyBorder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 applyAlignment="1">
      <alignment horizontal="center" wrapText="1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0" borderId="0" xfId="0" applyFont="1"/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8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3D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6:Z19"/>
  <sheetViews>
    <sheetView tabSelected="1" topLeftCell="F4" zoomScale="124" workbookViewId="0">
      <selection activeCell="O12" sqref="O12"/>
    </sheetView>
  </sheetViews>
  <sheetFormatPr defaultColWidth="12.7109375" defaultRowHeight="15.75" customHeight="1" x14ac:dyDescent="0.2"/>
  <cols>
    <col min="1" max="1" width="18.5703125" customWidth="1"/>
    <col min="2" max="2" width="12.42578125" customWidth="1"/>
    <col min="5" max="5" width="15.85546875" customWidth="1"/>
    <col min="6" max="6" width="102.42578125" customWidth="1"/>
    <col min="7" max="7" width="9.28515625" customWidth="1"/>
    <col min="8" max="20" width="8.7109375" customWidth="1"/>
    <col min="21" max="21" width="11.28515625" customWidth="1"/>
    <col min="22" max="26" width="8.7109375" customWidth="1"/>
  </cols>
  <sheetData>
    <row r="6" spans="1:26" ht="42" customHeight="1" x14ac:dyDescent="0.2">
      <c r="A6" s="3" t="s">
        <v>2</v>
      </c>
      <c r="B6" s="4" t="s">
        <v>3</v>
      </c>
      <c r="C6" s="5" t="s">
        <v>4</v>
      </c>
      <c r="D6" s="5" t="s">
        <v>5</v>
      </c>
      <c r="E6" s="4" t="s">
        <v>6</v>
      </c>
      <c r="F6" s="4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  <c r="L6" s="2" t="s">
        <v>13</v>
      </c>
      <c r="M6" s="2" t="s">
        <v>14</v>
      </c>
      <c r="N6" s="2" t="s">
        <v>48</v>
      </c>
      <c r="O6" s="2" t="s">
        <v>15</v>
      </c>
      <c r="P6" s="2" t="s">
        <v>16</v>
      </c>
      <c r="Q6" s="2" t="s">
        <v>17</v>
      </c>
      <c r="R6" s="2" t="s">
        <v>18</v>
      </c>
      <c r="S6" s="2" t="s">
        <v>19</v>
      </c>
      <c r="T6" s="21" t="s">
        <v>49</v>
      </c>
      <c r="U6" s="21" t="s">
        <v>50</v>
      </c>
      <c r="V6" s="1"/>
      <c r="W6" s="1"/>
      <c r="X6" s="1"/>
      <c r="Y6" s="1"/>
      <c r="Z6" s="1"/>
    </row>
    <row r="7" spans="1:26" ht="12.75" x14ac:dyDescent="0.2">
      <c r="A7" s="6"/>
      <c r="B7" s="7" t="s">
        <v>20</v>
      </c>
      <c r="C7" s="8" t="s">
        <v>21</v>
      </c>
      <c r="D7" s="8" t="s">
        <v>22</v>
      </c>
      <c r="E7" s="9" t="s">
        <v>23</v>
      </c>
      <c r="F7" s="9" t="s">
        <v>24</v>
      </c>
      <c r="G7" s="14">
        <v>3</v>
      </c>
      <c r="H7" s="14">
        <f>10</f>
        <v>10</v>
      </c>
      <c r="I7" s="14" t="s">
        <v>25</v>
      </c>
      <c r="J7" s="14" t="s">
        <v>25</v>
      </c>
      <c r="K7" s="14" t="s">
        <v>25</v>
      </c>
      <c r="L7" s="14" t="s">
        <v>25</v>
      </c>
      <c r="M7" s="14"/>
      <c r="N7" s="14">
        <v>0</v>
      </c>
      <c r="O7" s="14">
        <v>100</v>
      </c>
      <c r="P7" s="14">
        <v>1500</v>
      </c>
      <c r="Q7" s="14">
        <v>50</v>
      </c>
      <c r="R7" s="14">
        <v>6</v>
      </c>
      <c r="S7" s="14">
        <f>SUM(N7:R7)</f>
        <v>1656</v>
      </c>
      <c r="T7" s="1">
        <f>S7/G7</f>
        <v>552</v>
      </c>
      <c r="U7" s="1" t="b">
        <v>1</v>
      </c>
      <c r="V7" s="1"/>
      <c r="W7" s="1"/>
      <c r="X7" s="1"/>
      <c r="Y7" s="1"/>
      <c r="Z7" s="1"/>
    </row>
    <row r="8" spans="1:26" ht="12.75" x14ac:dyDescent="0.2">
      <c r="A8" s="6"/>
      <c r="B8" s="7" t="s">
        <v>20</v>
      </c>
      <c r="C8" s="8" t="s">
        <v>21</v>
      </c>
      <c r="D8" s="8" t="s">
        <v>22</v>
      </c>
      <c r="E8" s="9" t="s">
        <v>26</v>
      </c>
      <c r="F8" s="9" t="s">
        <v>27</v>
      </c>
      <c r="G8" s="14">
        <v>50</v>
      </c>
      <c r="H8" s="14">
        <v>3</v>
      </c>
      <c r="I8" s="14" t="s">
        <v>28</v>
      </c>
      <c r="J8" s="14" t="s">
        <v>28</v>
      </c>
      <c r="K8" s="14" t="s">
        <v>28</v>
      </c>
      <c r="L8" s="14" t="s">
        <v>28</v>
      </c>
      <c r="M8" s="14"/>
      <c r="N8" s="14">
        <v>5000</v>
      </c>
      <c r="O8" s="14">
        <v>1500</v>
      </c>
      <c r="P8" s="14">
        <v>1500</v>
      </c>
      <c r="Q8" s="14">
        <v>2000</v>
      </c>
      <c r="R8" s="14">
        <v>75</v>
      </c>
      <c r="S8" s="14">
        <f t="shared" ref="S8" si="0">SUM(N8:Q8)</f>
        <v>10000</v>
      </c>
      <c r="T8" s="1">
        <f t="shared" ref="T8:T16" si="1">S8/G8</f>
        <v>200</v>
      </c>
      <c r="U8" s="1" t="b">
        <v>0</v>
      </c>
      <c r="V8" s="1"/>
      <c r="W8" s="1"/>
      <c r="X8" s="1"/>
      <c r="Y8" s="1"/>
      <c r="Z8" s="1"/>
    </row>
    <row r="9" spans="1:26" ht="12.75" x14ac:dyDescent="0.2">
      <c r="A9" s="6"/>
      <c r="B9" s="7" t="s">
        <v>20</v>
      </c>
      <c r="C9" s="8" t="s">
        <v>29</v>
      </c>
      <c r="D9" s="8" t="s">
        <v>22</v>
      </c>
      <c r="E9" s="9" t="s">
        <v>30</v>
      </c>
      <c r="F9" s="9" t="s">
        <v>31</v>
      </c>
      <c r="G9" s="14">
        <v>25</v>
      </c>
      <c r="H9" s="14">
        <v>5</v>
      </c>
      <c r="I9" s="14" t="s">
        <v>1</v>
      </c>
      <c r="J9" s="14" t="s">
        <v>1</v>
      </c>
      <c r="K9" s="14" t="s">
        <v>1</v>
      </c>
      <c r="L9" s="14" t="s">
        <v>1</v>
      </c>
      <c r="M9" s="14"/>
      <c r="N9" s="14">
        <v>2500</v>
      </c>
      <c r="O9" s="14">
        <v>1750</v>
      </c>
      <c r="P9" s="14">
        <v>3300</v>
      </c>
      <c r="Q9" s="14">
        <v>254</v>
      </c>
      <c r="R9" s="14">
        <v>0</v>
      </c>
      <c r="S9" s="14">
        <f t="shared" ref="S9:S16" si="2">SUM(N9:R9)</f>
        <v>7804</v>
      </c>
      <c r="T9" s="1">
        <f t="shared" si="1"/>
        <v>312.16000000000003</v>
      </c>
      <c r="U9" s="1" t="b">
        <v>0</v>
      </c>
      <c r="V9" s="1"/>
      <c r="W9" s="1"/>
      <c r="X9" s="1"/>
      <c r="Y9" s="1"/>
      <c r="Z9" s="1"/>
    </row>
    <row r="10" spans="1:26" ht="12.75" x14ac:dyDescent="0.2">
      <c r="A10" s="6"/>
      <c r="B10" s="7" t="s">
        <v>20</v>
      </c>
      <c r="C10" s="8" t="s">
        <v>21</v>
      </c>
      <c r="D10" s="8" t="s">
        <v>22</v>
      </c>
      <c r="E10" s="9" t="s">
        <v>32</v>
      </c>
      <c r="F10" s="9" t="s">
        <v>33</v>
      </c>
      <c r="G10" s="14">
        <v>78</v>
      </c>
      <c r="H10" s="14">
        <v>-12</v>
      </c>
      <c r="I10" s="14"/>
      <c r="J10" s="14"/>
      <c r="K10" s="14"/>
      <c r="L10" s="14"/>
      <c r="M10" s="14"/>
      <c r="N10" s="14">
        <v>3375</v>
      </c>
      <c r="O10" s="14">
        <v>450</v>
      </c>
      <c r="P10" s="14">
        <v>300</v>
      </c>
      <c r="Q10" s="14">
        <v>2</v>
      </c>
      <c r="R10" s="14">
        <v>0</v>
      </c>
      <c r="S10" s="14">
        <f t="shared" si="2"/>
        <v>4127</v>
      </c>
      <c r="T10" s="1">
        <f t="shared" si="1"/>
        <v>52.910256410256409</v>
      </c>
      <c r="U10" s="1" t="s">
        <v>52</v>
      </c>
      <c r="V10" s="1"/>
      <c r="W10" s="1"/>
      <c r="X10" s="1"/>
      <c r="Y10" s="1"/>
      <c r="Z10" s="1"/>
    </row>
    <row r="11" spans="1:26" ht="12.75" x14ac:dyDescent="0.2">
      <c r="A11" s="6"/>
      <c r="B11" s="7" t="s">
        <v>20</v>
      </c>
      <c r="C11" s="8" t="s">
        <v>21</v>
      </c>
      <c r="D11" s="8" t="s">
        <v>22</v>
      </c>
      <c r="E11" s="9" t="s">
        <v>34</v>
      </c>
      <c r="F11" s="9" t="s">
        <v>35</v>
      </c>
      <c r="G11" s="14">
        <v>120</v>
      </c>
      <c r="H11" s="14">
        <v>30</v>
      </c>
      <c r="I11" s="14"/>
      <c r="J11" s="14"/>
      <c r="K11" s="14"/>
      <c r="L11" s="14"/>
      <c r="M11" s="14"/>
      <c r="N11" s="14">
        <v>10000</v>
      </c>
      <c r="O11" s="14">
        <v>1330</v>
      </c>
      <c r="P11" s="14">
        <v>754</v>
      </c>
      <c r="Q11" s="14">
        <v>305</v>
      </c>
      <c r="R11" s="14">
        <v>10</v>
      </c>
      <c r="S11" s="14">
        <f t="shared" si="2"/>
        <v>12399</v>
      </c>
      <c r="T11" s="1">
        <f t="shared" si="1"/>
        <v>103.325</v>
      </c>
      <c r="U11" s="1" t="s">
        <v>52</v>
      </c>
      <c r="V11" s="1"/>
      <c r="W11" s="1"/>
      <c r="X11" s="1"/>
      <c r="Y11" s="1"/>
      <c r="Z11" s="1"/>
    </row>
    <row r="12" spans="1:26" ht="12.75" x14ac:dyDescent="0.2">
      <c r="A12" s="10"/>
      <c r="B12" s="11" t="s">
        <v>20</v>
      </c>
      <c r="C12" s="12"/>
      <c r="D12" s="12" t="s">
        <v>22</v>
      </c>
      <c r="E12" s="13" t="s">
        <v>36</v>
      </c>
      <c r="F12" s="13" t="s">
        <v>37</v>
      </c>
      <c r="G12" s="14">
        <v>3</v>
      </c>
      <c r="H12" s="14">
        <v>-120</v>
      </c>
      <c r="I12" s="14"/>
      <c r="J12" s="14"/>
      <c r="K12" s="14"/>
      <c r="L12" s="14"/>
      <c r="M12" s="14"/>
      <c r="N12" s="14">
        <v>12050</v>
      </c>
      <c r="O12" s="14">
        <v>7840</v>
      </c>
      <c r="P12" s="14">
        <v>559</v>
      </c>
      <c r="Q12" s="14">
        <v>225</v>
      </c>
      <c r="R12" s="14">
        <v>110</v>
      </c>
      <c r="S12" s="14">
        <f t="shared" si="2"/>
        <v>20784</v>
      </c>
      <c r="T12" s="1">
        <f t="shared" si="1"/>
        <v>6928</v>
      </c>
      <c r="U12" s="1" t="s">
        <v>52</v>
      </c>
      <c r="V12" s="1"/>
      <c r="W12" s="1"/>
      <c r="X12" s="1"/>
      <c r="Y12" s="1"/>
      <c r="Z12" s="1"/>
    </row>
    <row r="13" spans="1:26" ht="12.75" x14ac:dyDescent="0.2">
      <c r="A13" s="10"/>
      <c r="B13" s="11" t="s">
        <v>20</v>
      </c>
      <c r="C13" s="12"/>
      <c r="D13" s="12" t="s">
        <v>22</v>
      </c>
      <c r="E13" s="13" t="s">
        <v>38</v>
      </c>
      <c r="F13" s="13" t="s">
        <v>39</v>
      </c>
      <c r="G13" s="14">
        <v>98</v>
      </c>
      <c r="H13" s="14">
        <v>44</v>
      </c>
      <c r="I13" s="14"/>
      <c r="J13" s="14"/>
      <c r="K13" s="14"/>
      <c r="L13" s="14"/>
      <c r="M13" s="14"/>
      <c r="N13" s="14">
        <v>9000</v>
      </c>
      <c r="O13" s="14">
        <v>6300</v>
      </c>
      <c r="P13" s="14">
        <v>3335</v>
      </c>
      <c r="Q13" s="14">
        <v>1450</v>
      </c>
      <c r="R13" s="14">
        <v>998</v>
      </c>
      <c r="S13" s="14">
        <f t="shared" si="2"/>
        <v>21083</v>
      </c>
      <c r="T13" s="1">
        <f t="shared" si="1"/>
        <v>215.13265306122449</v>
      </c>
      <c r="U13" s="1" t="s">
        <v>51</v>
      </c>
      <c r="V13" s="1"/>
      <c r="W13" s="1"/>
      <c r="X13" s="1"/>
      <c r="Y13" s="1"/>
      <c r="Z13" s="1"/>
    </row>
    <row r="14" spans="1:26" ht="12.75" x14ac:dyDescent="0.2">
      <c r="A14" s="6"/>
      <c r="B14" s="7" t="s">
        <v>20</v>
      </c>
      <c r="C14" s="8" t="s">
        <v>21</v>
      </c>
      <c r="D14" s="8">
        <v>1000</v>
      </c>
      <c r="E14" s="9" t="s">
        <v>40</v>
      </c>
      <c r="F14" s="9" t="s">
        <v>41</v>
      </c>
      <c r="G14" s="14">
        <v>44</v>
      </c>
      <c r="H14" s="14">
        <v>-13</v>
      </c>
      <c r="I14" s="14"/>
      <c r="J14" s="14"/>
      <c r="K14" s="14"/>
      <c r="L14" s="14"/>
      <c r="M14" s="14"/>
      <c r="N14" s="14">
        <v>4500</v>
      </c>
      <c r="O14" s="14">
        <v>7845</v>
      </c>
      <c r="P14" s="14">
        <v>15000</v>
      </c>
      <c r="Q14" s="14">
        <v>1520</v>
      </c>
      <c r="R14" s="14">
        <v>1100</v>
      </c>
      <c r="S14" s="14">
        <f t="shared" si="2"/>
        <v>29965</v>
      </c>
      <c r="T14" s="1">
        <f t="shared" si="1"/>
        <v>681.02272727272725</v>
      </c>
      <c r="U14" s="1" t="s">
        <v>52</v>
      </c>
      <c r="V14" s="1"/>
      <c r="W14" s="1"/>
      <c r="X14" s="1"/>
      <c r="Y14" s="1"/>
      <c r="Z14" s="1"/>
    </row>
    <row r="15" spans="1:26" ht="12.75" x14ac:dyDescent="0.2">
      <c r="A15" s="6"/>
      <c r="B15" s="7" t="s">
        <v>20</v>
      </c>
      <c r="C15" s="8" t="s">
        <v>21</v>
      </c>
      <c r="D15" s="8" t="s">
        <v>22</v>
      </c>
      <c r="E15" s="9" t="s">
        <v>42</v>
      </c>
      <c r="F15" s="9" t="s">
        <v>43</v>
      </c>
      <c r="G15" s="14">
        <v>5</v>
      </c>
      <c r="H15" s="14">
        <v>2</v>
      </c>
      <c r="I15" s="14"/>
      <c r="J15" s="14"/>
      <c r="K15" s="14"/>
      <c r="L15" s="14"/>
      <c r="M15" s="14"/>
      <c r="N15" s="14">
        <v>1400</v>
      </c>
      <c r="O15" s="14">
        <v>2664</v>
      </c>
      <c r="P15" s="14">
        <v>4787</v>
      </c>
      <c r="Q15" s="14">
        <v>1150</v>
      </c>
      <c r="R15" s="14">
        <v>25</v>
      </c>
      <c r="S15" s="14">
        <f t="shared" si="2"/>
        <v>10026</v>
      </c>
      <c r="T15" s="1">
        <f t="shared" si="1"/>
        <v>2005.2</v>
      </c>
      <c r="U15" s="1" t="s">
        <v>52</v>
      </c>
      <c r="V15" s="1"/>
      <c r="W15" s="1"/>
      <c r="X15" s="1"/>
      <c r="Y15" s="1"/>
      <c r="Z15" s="1"/>
    </row>
    <row r="16" spans="1:26" ht="12.75" x14ac:dyDescent="0.2">
      <c r="A16" s="6"/>
      <c r="B16" s="7" t="s">
        <v>20</v>
      </c>
      <c r="C16" s="8" t="s">
        <v>21</v>
      </c>
      <c r="D16" s="8" t="s">
        <v>22</v>
      </c>
      <c r="E16" s="9" t="s">
        <v>44</v>
      </c>
      <c r="F16" s="9" t="s">
        <v>45</v>
      </c>
      <c r="G16" s="14">
        <v>100</v>
      </c>
      <c r="H16" s="14">
        <v>-25</v>
      </c>
      <c r="I16" s="14"/>
      <c r="J16" s="14"/>
      <c r="K16" s="14"/>
      <c r="L16" s="14"/>
      <c r="M16" s="14"/>
      <c r="N16" s="14">
        <v>7500</v>
      </c>
      <c r="O16" s="14">
        <v>5560</v>
      </c>
      <c r="P16" s="14">
        <v>3348</v>
      </c>
      <c r="Q16" s="14">
        <v>784</v>
      </c>
      <c r="R16" s="14">
        <v>620</v>
      </c>
      <c r="S16" s="14">
        <f t="shared" si="2"/>
        <v>17812</v>
      </c>
      <c r="T16" s="1">
        <f t="shared" si="1"/>
        <v>178.12</v>
      </c>
      <c r="U16" s="1" t="s">
        <v>52</v>
      </c>
      <c r="V16" s="1"/>
      <c r="W16" s="1"/>
      <c r="X16" s="1"/>
      <c r="Y16" s="1"/>
      <c r="Z16" s="1"/>
    </row>
    <row r="18" spans="1:26" ht="12.75" x14ac:dyDescent="0.2">
      <c r="A18" t="s">
        <v>46</v>
      </c>
      <c r="G18" s="15">
        <v>200</v>
      </c>
      <c r="H18" s="20" t="s">
        <v>47</v>
      </c>
      <c r="I18" s="20" t="s">
        <v>47</v>
      </c>
      <c r="J18" s="20" t="s">
        <v>47</v>
      </c>
      <c r="K18" s="20" t="s">
        <v>47</v>
      </c>
      <c r="L18" s="18" t="s">
        <v>47</v>
      </c>
      <c r="M18" s="1"/>
      <c r="N18" s="1"/>
      <c r="O18" s="19"/>
      <c r="P18" s="17"/>
      <c r="Q18" s="17"/>
      <c r="R18" s="17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t="s">
        <v>0</v>
      </c>
      <c r="F19" s="16" t="s">
        <v>0</v>
      </c>
      <c r="O19" s="18">
        <v>20000</v>
      </c>
      <c r="P19" s="18">
        <v>12000</v>
      </c>
      <c r="Q19" s="18">
        <v>14000</v>
      </c>
      <c r="R19" s="18">
        <v>11000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D</cp:lastModifiedBy>
  <dcterms:created xsi:type="dcterms:W3CDTF">2025-03-04T18:17:57Z</dcterms:created>
  <dcterms:modified xsi:type="dcterms:W3CDTF">2025-04-10T23:40:43Z</dcterms:modified>
</cp:coreProperties>
</file>