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Berent Baris\NitroGenius\Excels\"/>
    </mc:Choice>
  </mc:AlternateContent>
  <xr:revisionPtr revIDLastSave="0" documentId="13_ncr:1_{24FE8829-2B01-45EC-9819-2DC48C4437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iv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4" i="1"/>
  <c r="Q47" i="1"/>
  <c r="Q46" i="1"/>
  <c r="AV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000-000001000000}">
      <text>
        <r>
          <rPr>
            <sz val="11"/>
            <color theme="1"/>
            <rFont val="Calibri"/>
            <scheme val="minor"/>
          </rPr>
          <t xml:space="preserve">Drs. A. Hensen:
these nr now reflec y 2000 size per  activity: chenge this  by ratio change 2000-2020 !!
</t>
        </r>
      </text>
    </comment>
    <comment ref="K2" authorId="0" shapeId="0" xr:uid="{00000000-0006-0000-0000-000002000000}">
      <text>
        <r>
          <rPr>
            <sz val="11"/>
            <color theme="1"/>
            <rFont val="Calibri"/>
            <scheme val="minor"/>
          </rPr>
          <t xml:space="preserve">hensen:10/7/2001
productie waarde uit cbs 2001 p446 in euro!
</t>
        </r>
      </text>
    </comment>
    <comment ref="AZ2" authorId="0" shapeId="0" xr:uid="{00000000-0006-0000-0000-000003000000}">
      <text>
        <r>
          <rPr>
            <sz val="11"/>
            <color theme="1"/>
            <rFont val="Calibri"/>
            <scheme val="minor"/>
          </rPr>
          <t>hensen:
cbs 218 geeft gemiddelde bruto sal in euro</t>
        </r>
      </text>
    </comment>
    <comment ref="BA2" authorId="0" shapeId="0" xr:uid="{00000000-0006-0000-0000-000004000000}">
      <text>
        <r>
          <rPr>
            <sz val="11"/>
            <color theme="1"/>
            <rFont val="Calibri"/>
            <scheme val="minor"/>
          </rPr>
          <t xml:space="preserve">hensen:
</t>
        </r>
      </text>
    </comment>
    <comment ref="B4" authorId="0" shapeId="0" xr:uid="{00000000-0006-0000-0000-000005000000}">
      <text>
        <r>
          <rPr>
            <sz val="11"/>
            <color theme="1"/>
            <rFont val="Calibri"/>
            <scheme val="minor"/>
          </rPr>
          <t>hensen:10-7-2001
moet voor ndss gesplist worden</t>
        </r>
      </text>
    </comment>
    <comment ref="I4" authorId="0" shapeId="0" xr:uid="{00000000-0006-0000-0000-000006000000}">
      <text>
        <r>
          <rPr>
            <sz val="11"/>
            <color theme="1"/>
            <rFont val="Calibri"/>
            <scheme val="minor"/>
          </rPr>
          <t>hensen:
cbs 446 euro!</t>
        </r>
      </text>
    </comment>
    <comment ref="K4" authorId="0" shapeId="0" xr:uid="{00000000-0006-0000-0000-000007000000}">
      <text>
        <r>
          <rPr>
            <sz val="11"/>
            <color theme="1"/>
            <rFont val="Calibri"/>
            <scheme val="minor"/>
          </rPr>
          <t>hensen:
cbs 446 euro!</t>
        </r>
      </text>
    </comment>
    <comment ref="AC4" authorId="0" shapeId="0" xr:uid="{00000000-0006-0000-0000-000008000000}">
      <text>
        <r>
          <rPr>
            <sz val="11"/>
            <color theme="1"/>
            <rFont val="Calibri"/>
            <scheme val="minor"/>
          </rPr>
          <t xml:space="preserve">hensen:9/7/1
uit 34 PJ gebruik en 32 mlnm3/pj
</t>
        </r>
      </text>
    </comment>
    <comment ref="I5" authorId="0" shapeId="0" xr:uid="{00000000-0006-0000-0000-000009000000}">
      <text>
        <r>
          <rPr>
            <sz val="11"/>
            <color theme="1"/>
            <rFont val="Calibri"/>
            <scheme val="minor"/>
          </rPr>
          <t xml:space="preserve">hensen:10/7/2001 
prod waarde 3432 Meuro total 
cbs-331-21
verdeeld 
met enegirverslag1996 : opgestels vermogen tot=15490 Mw, kolen =42 % gas=51%
Nucl=6%
</t>
        </r>
      </text>
    </comment>
    <comment ref="K5" authorId="0" shapeId="0" xr:uid="{00000000-0006-0000-0000-00000A000000}">
      <text>
        <r>
          <rPr>
            <sz val="11"/>
            <color theme="1"/>
            <rFont val="Calibri"/>
            <scheme val="minor"/>
          </rPr>
          <t xml:space="preserve">hensen:10/7/2001 
prod waarde 3432 Meuro total 
cbs-331-21
verdeeld 
met enegirverslag1996 : opgestels vermogen tot=15490 Mw, kolen =42 % gas=51%
Nucl=6%
</t>
        </r>
      </text>
    </comment>
    <comment ref="AC5" authorId="0" shapeId="0" xr:uid="{00000000-0006-0000-0000-00000B000000}">
      <text>
        <r>
          <rPr>
            <sz val="11"/>
            <color theme="1"/>
            <rFont val="Calibri"/>
            <scheme val="minor"/>
          </rPr>
          <t xml:space="preserve">hensen:10-7-2001
cbs2001-321-5
</t>
        </r>
      </text>
    </comment>
    <comment ref="I6" authorId="0" shapeId="0" xr:uid="{00000000-0006-0000-0000-00000C000000}">
      <text>
        <r>
          <rPr>
            <sz val="11"/>
            <color theme="1"/>
            <rFont val="Calibri"/>
            <scheme val="minor"/>
          </rPr>
          <t xml:space="preserve">hensen:10/7/2001 
prod waarde 3432 tot : verdeeld 
cbs-331-21
</t>
        </r>
      </text>
    </comment>
    <comment ref="K6" authorId="0" shapeId="0" xr:uid="{00000000-0006-0000-0000-00000D000000}">
      <text>
        <r>
          <rPr>
            <sz val="11"/>
            <color theme="1"/>
            <rFont val="Calibri"/>
            <scheme val="minor"/>
          </rPr>
          <t xml:space="preserve">hensen:10/7/2001 
prod waarde 3432 tot : verdeeld 
cbs-331-21
</t>
        </r>
      </text>
    </comment>
    <comment ref="I7" authorId="0" shapeId="0" xr:uid="{00000000-0006-0000-0000-00000E000000}">
      <text>
        <r>
          <rPr>
            <sz val="11"/>
            <color theme="1"/>
            <rFont val="Calibri"/>
            <scheme val="minor"/>
          </rPr>
          <t xml:space="preserve">hensen:
onbeduidende sector . Kan later in spel groeien
</t>
        </r>
      </text>
    </comment>
    <comment ref="K7" authorId="0" shapeId="0" xr:uid="{00000000-0006-0000-0000-00000F000000}">
      <text>
        <r>
          <rPr>
            <sz val="11"/>
            <color theme="1"/>
            <rFont val="Calibri"/>
            <scheme val="minor"/>
          </rPr>
          <t xml:space="preserve">hensen:
onbeduidende sector . Kan later in spel groeien
</t>
        </r>
      </text>
    </comment>
    <comment ref="I8" authorId="0" shapeId="0" xr:uid="{00000000-0006-0000-0000-000010000000}">
      <text>
        <r>
          <rPr>
            <sz val="11"/>
            <color theme="1"/>
            <rFont val="Calibri"/>
            <scheme val="minor"/>
          </rPr>
          <t xml:space="preserve">hensen:
10-7-2001
in 1995 292 MW opgesteld vergeleken met totaal vermogen en % berekend…
</t>
        </r>
      </text>
    </comment>
    <comment ref="K8" authorId="0" shapeId="0" xr:uid="{00000000-0006-0000-0000-000011000000}">
      <text>
        <r>
          <rPr>
            <sz val="11"/>
            <color theme="1"/>
            <rFont val="Calibri"/>
            <scheme val="minor"/>
          </rPr>
          <t xml:space="preserve">hensen:
10-7-2001
in 1995 292 MW opgesteld vergeleken met totaal vermogen en % berekend…
</t>
        </r>
      </text>
    </comment>
    <comment ref="I9" authorId="0" shapeId="0" xr:uid="{00000000-0006-0000-0000-000012000000}">
      <text>
        <r>
          <rPr>
            <sz val="11"/>
            <color theme="1"/>
            <rFont val="Calibri"/>
            <scheme val="minor"/>
          </rPr>
          <t xml:space="preserve">hensen:
10/7 cbs 331-21 prod value &amp; werkn in Meuro </t>
        </r>
      </text>
    </comment>
    <comment ref="K9" authorId="0" shapeId="0" xr:uid="{00000000-0006-0000-0000-000013000000}">
      <text>
        <r>
          <rPr>
            <sz val="11"/>
            <color theme="1"/>
            <rFont val="Calibri"/>
            <scheme val="minor"/>
          </rPr>
          <t xml:space="preserve">hensen:
10/7 cbs 331-21 prod value &amp; werkn in Meuro </t>
        </r>
      </text>
    </comment>
    <comment ref="AV9" authorId="0" shapeId="0" xr:uid="{00000000-0006-0000-0000-000014000000}">
      <text>
        <r>
          <rPr>
            <sz val="11"/>
            <color theme="1"/>
            <rFont val="Calibri"/>
            <scheme val="minor"/>
          </rPr>
          <t xml:space="preserve">hensen:10/7  toegevoegd om toegevoegde waarde van cbs-2001-331-21 te krijgen….
E consumpt, gas consumpt &amp; jobs kloppen…
</t>
        </r>
      </text>
    </comment>
    <comment ref="I10" authorId="0" shapeId="0" xr:uid="{00000000-0006-0000-0000-000015000000}">
      <text>
        <r>
          <rPr>
            <sz val="11"/>
            <color theme="1"/>
            <rFont val="Calibri"/>
            <scheme val="minor"/>
          </rPr>
          <t xml:space="preserve">hensen:
cbs 331 in Meuro
</t>
        </r>
      </text>
    </comment>
    <comment ref="K10" authorId="0" shapeId="0" xr:uid="{00000000-0006-0000-0000-000016000000}">
      <text>
        <r>
          <rPr>
            <sz val="11"/>
            <color theme="1"/>
            <rFont val="Calibri"/>
            <scheme val="minor"/>
          </rPr>
          <t xml:space="preserve">hensen:
cbs 331 in Meuro
</t>
        </r>
      </text>
    </comment>
    <comment ref="AV10" authorId="0" shapeId="0" xr:uid="{00000000-0006-0000-0000-000017000000}">
      <text>
        <r>
          <rPr>
            <sz val="11"/>
            <color theme="1"/>
            <rFont val="Calibri"/>
            <scheme val="minor"/>
          </rPr>
          <t xml:space="preserve">hensen:10/7  toegevoegd om toegevoegde waarde van cbs-2001-331-21 te krijgen….
E consumpt, gas consumpt &amp; jobs kloppen…
</t>
        </r>
      </text>
    </comment>
    <comment ref="I11" authorId="0" shapeId="0" xr:uid="{00000000-0006-0000-0000-000018000000}">
      <text>
        <r>
          <rPr>
            <sz val="11"/>
            <color theme="1"/>
            <rFont val="Calibri"/>
            <scheme val="minor"/>
          </rPr>
          <t xml:space="preserve">hensen:
aardolie verwerkende indus
cbs-336 in nfl hier /2.2
</t>
        </r>
      </text>
    </comment>
    <comment ref="K11" authorId="0" shapeId="0" xr:uid="{00000000-0006-0000-0000-000019000000}">
      <text>
        <r>
          <rPr>
            <sz val="11"/>
            <color theme="1"/>
            <rFont val="Calibri"/>
            <scheme val="minor"/>
          </rPr>
          <t xml:space="preserve">hensen:
aardolie verwerkende indus
cbs-336 in nfl hier /2.2
</t>
        </r>
      </text>
    </comment>
    <comment ref="AC11" authorId="0" shapeId="0" xr:uid="{00000000-0006-0000-0000-00001A000000}">
      <text>
        <r>
          <rPr>
            <sz val="11"/>
            <color theme="1"/>
            <rFont val="Calibri"/>
            <scheme val="minor"/>
          </rPr>
          <t>hensen:
cbs 320 33 PJ gas gebruikt
1PJ=31.6 Mm3</t>
        </r>
      </text>
    </comment>
    <comment ref="BA11" authorId="0" shapeId="0" xr:uid="{00000000-0006-0000-0000-00001B000000}">
      <text>
        <r>
          <rPr>
            <sz val="11"/>
            <color theme="1"/>
            <rFont val="Calibri"/>
            <scheme val="minor"/>
          </rPr>
          <t>hensen:
cbs 336  geeft 6630</t>
        </r>
      </text>
    </comment>
    <comment ref="I12" authorId="0" shapeId="0" xr:uid="{00000000-0006-0000-0000-00001C000000}">
      <text>
        <r>
          <rPr>
            <sz val="11"/>
            <color theme="1"/>
            <rFont val="Calibri"/>
            <scheme val="minor"/>
          </rPr>
          <t xml:space="preserve">hensen:
ruw ijzer&amp; ruw staal in kg * 1200 euro/ton
 cbs229-4
</t>
        </r>
      </text>
    </comment>
    <comment ref="K12" authorId="0" shapeId="0" xr:uid="{00000000-0006-0000-0000-00001D000000}">
      <text>
        <r>
          <rPr>
            <sz val="11"/>
            <color theme="1"/>
            <rFont val="Calibri"/>
            <scheme val="minor"/>
          </rPr>
          <t xml:space="preserve">hensen:
ruw ijzer&amp; ruw staal in kg (14244)* 1200 euro/ton
 cbs339-4
16-7 ah: nieuw! 
statline ferro basis=2616 Meuro.
</t>
        </r>
      </text>
    </comment>
    <comment ref="AC12" authorId="0" shapeId="0" xr:uid="{00000000-0006-0000-0000-00001E000000}">
      <text>
        <r>
          <rPr>
            <sz val="11"/>
            <color theme="1"/>
            <rFont val="Calibri"/>
            <scheme val="minor"/>
          </rPr>
          <t>hensen:11-7-2001
cbs 321-5 coal voor cokes in kg
statline: 77.2 PJ coal</t>
        </r>
      </text>
    </comment>
    <comment ref="BA12" authorId="0" shapeId="0" xr:uid="{00000000-0006-0000-0000-00001F000000}">
      <text>
        <r>
          <rPr>
            <sz val="11"/>
            <color theme="1"/>
            <rFont val="Calibri"/>
            <scheme val="minor"/>
          </rPr>
          <t xml:space="preserve">hensen:
statline 96 fin-econ geg
</t>
        </r>
      </text>
    </comment>
    <comment ref="I13" authorId="0" shapeId="0" xr:uid="{00000000-0006-0000-0000-000020000000}">
      <text>
        <r>
          <rPr>
            <sz val="11"/>
            <color theme="1"/>
            <rFont val="Calibri"/>
            <scheme val="minor"/>
          </rPr>
          <t>hensen:
cbs-339-4 alumin verkoop</t>
        </r>
      </text>
    </comment>
    <comment ref="K13" authorId="0" shapeId="0" xr:uid="{00000000-0006-0000-0000-000021000000}">
      <text>
        <r>
          <rPr>
            <sz val="11"/>
            <color theme="1"/>
            <rFont val="Calibri"/>
            <scheme val="minor"/>
          </rPr>
          <t>hensen:
cbs-339-4 alumin verkoop</t>
        </r>
      </text>
    </comment>
    <comment ref="I14" authorId="0" shapeId="0" xr:uid="{00000000-0006-0000-0000-000022000000}">
      <text>
        <r>
          <rPr>
            <sz val="11"/>
            <color theme="1"/>
            <rFont val="Calibri"/>
            <scheme val="minor"/>
          </rPr>
          <t xml:space="preserve">hensen:
geschat op basis van ton zink en bedrag per ton…
</t>
        </r>
      </text>
    </comment>
    <comment ref="K14" authorId="0" shapeId="0" xr:uid="{00000000-0006-0000-0000-000023000000}">
      <text>
        <r>
          <rPr>
            <sz val="11"/>
            <color theme="1"/>
            <rFont val="Calibri"/>
            <scheme val="minor"/>
          </rPr>
          <t xml:space="preserve">hensen:
geschat op basis van ton zink en bedrag per ton…
</t>
        </r>
      </text>
    </comment>
    <comment ref="W14" authorId="0" shapeId="0" xr:uid="{00000000-0006-0000-0000-000024000000}">
      <text>
        <r>
          <rPr>
            <sz val="11"/>
            <color theme="1"/>
            <rFont val="Calibri"/>
            <scheme val="minor"/>
          </rPr>
          <t xml:space="preserve">hensen:10/7
fin dagblad  890 $ per 1000 ton </t>
        </r>
      </text>
    </comment>
    <comment ref="I15" authorId="0" shapeId="0" xr:uid="{00000000-0006-0000-0000-000025000000}">
      <text>
        <r>
          <rPr>
            <sz val="11"/>
            <color theme="1"/>
            <rFont val="Calibri"/>
            <scheme val="minor"/>
          </rPr>
          <t>hensen:
cbs 336 10470 mfl/2.2</t>
        </r>
      </text>
    </comment>
    <comment ref="K15" authorId="0" shapeId="0" xr:uid="{00000000-0006-0000-0000-000026000000}">
      <text>
        <r>
          <rPr>
            <sz val="11"/>
            <color theme="1"/>
            <rFont val="Calibri"/>
            <scheme val="minor"/>
          </rPr>
          <t>hensen:
cbs 336 10470 mfl/2.2</t>
        </r>
      </text>
    </comment>
    <comment ref="I16" authorId="0" shapeId="0" xr:uid="{00000000-0006-0000-0000-000027000000}">
      <text>
        <r>
          <rPr>
            <sz val="11"/>
            <color theme="1"/>
            <rFont val="Calibri"/>
            <scheme val="minor"/>
          </rPr>
          <t xml:space="preserve">hensen:
cbs 336 prod val/2.2 
uit statline  
sectoren org baschem+anorg bascghem+ov baschem….=30Meuro
</t>
        </r>
      </text>
    </comment>
    <comment ref="K16" authorId="0" shapeId="0" xr:uid="{00000000-0006-0000-0000-000028000000}">
      <text>
        <r>
          <rPr>
            <sz val="11"/>
            <color theme="1"/>
            <rFont val="Calibri"/>
            <scheme val="minor"/>
          </rPr>
          <t xml:space="preserve">hensen:
cbs 336 prod val/2.2 
uit statline  
sectoren org baschem+anorg bascghem+ov baschem….=30Meuro
</t>
        </r>
      </text>
    </comment>
    <comment ref="AC16" authorId="0" shapeId="0" xr:uid="{00000000-0006-0000-0000-000029000000}">
      <text>
        <r>
          <rPr>
            <sz val="11"/>
            <color theme="1"/>
            <rFont val="Calibri"/>
            <scheme val="minor"/>
          </rPr>
          <t>hensen:
uit statline zie sheet fin-indu…</t>
        </r>
      </text>
    </comment>
    <comment ref="BA16" authorId="0" shapeId="0" xr:uid="{00000000-0006-0000-0000-00002A000000}">
      <text>
        <r>
          <rPr>
            <sz val="11"/>
            <color theme="1"/>
            <rFont val="Calibri"/>
            <scheme val="minor"/>
          </rPr>
          <t>hensen:
hel chem indus… uit cbs 336 : 68436</t>
        </r>
      </text>
    </comment>
    <comment ref="I17" authorId="0" shapeId="0" xr:uid="{00000000-0006-0000-0000-00002B000000}">
      <text>
        <r>
          <rPr>
            <sz val="11"/>
            <color theme="1"/>
            <rFont val="Calibri"/>
            <scheme val="minor"/>
          </rPr>
          <t xml:space="preserve">hensen:
statline ( er vanuit gaande dat productie waarde dar in * 1000 euro stat </t>
        </r>
      </text>
    </comment>
    <comment ref="K17" authorId="0" shapeId="0" xr:uid="{00000000-0006-0000-0000-00002C000000}">
      <text>
        <r>
          <rPr>
            <sz val="11"/>
            <color theme="1"/>
            <rFont val="Calibri"/>
            <scheme val="minor"/>
          </rPr>
          <t xml:space="preserve">hensen:
statline ( er vanuit gaande dat productie waarde dar in * 1000 euro stat </t>
        </r>
      </text>
    </comment>
    <comment ref="BA17" authorId="0" shapeId="0" xr:uid="{00000000-0006-0000-0000-00002D000000}">
      <text>
        <r>
          <rPr>
            <sz val="11"/>
            <color theme="1"/>
            <rFont val="Calibri"/>
            <scheme val="minor"/>
          </rPr>
          <t xml:space="preserve">hensen:
statlinefin.econ geg industrie 2637 werkn
</t>
        </r>
      </text>
    </comment>
    <comment ref="AC18" authorId="0" shapeId="0" xr:uid="{00000000-0006-0000-0000-00002E000000}">
      <text>
        <r>
          <rPr>
            <sz val="11"/>
            <color theme="1"/>
            <rFont val="Calibri"/>
            <scheme val="minor"/>
          </rPr>
          <t>hensen:
statline fin econ geg verbruik e dragers 24 PJ gas</t>
        </r>
      </text>
    </comment>
    <comment ref="BA18" authorId="0" shapeId="0" xr:uid="{00000000-0006-0000-0000-00002F000000}">
      <text>
        <r>
          <rPr>
            <sz val="11"/>
            <color theme="1"/>
            <rFont val="Calibri"/>
            <scheme val="minor"/>
          </rPr>
          <t>hensen:
statline 96 of cbs 336 glas, aardew,cement etc.</t>
        </r>
      </text>
    </comment>
    <comment ref="I19" authorId="0" shapeId="0" xr:uid="{00000000-0006-0000-0000-000030000000}">
      <text>
        <r>
          <rPr>
            <sz val="11"/>
            <color theme="1"/>
            <rFont val="Calibri"/>
            <scheme val="minor"/>
          </rPr>
          <t xml:space="preserve">hensen:
reken hier uit : totaal NL volgens cbs 336- alle productie waarden in lijst hierboven.
</t>
        </r>
      </text>
    </comment>
    <comment ref="K19" authorId="0" shapeId="0" xr:uid="{00000000-0006-0000-0000-000031000000}">
      <text>
        <r>
          <rPr>
            <sz val="11"/>
            <color theme="1"/>
            <rFont val="Calibri"/>
            <scheme val="minor"/>
          </rPr>
          <t xml:space="preserve">hensen:
reken hier uit : totaal NL volgens cbs 336- alle productie waarden in lijst hierboven.
</t>
        </r>
      </text>
    </comment>
    <comment ref="I20" authorId="0" shapeId="0" xr:uid="{00000000-0006-0000-0000-000032000000}">
      <text>
        <r>
          <rPr>
            <sz val="11"/>
            <color theme="1"/>
            <rFont val="Calibri"/>
            <scheme val="minor"/>
          </rPr>
          <t>hensen:cbs 516
zuivering : 233 totaal kg N in, 95 uit
(233-95 )*365 totaal ton N verwijderd</t>
        </r>
      </text>
    </comment>
    <comment ref="K20" authorId="0" shapeId="0" xr:uid="{00000000-0006-0000-0000-000033000000}">
      <text>
        <r>
          <rPr>
            <sz val="11"/>
            <color theme="1"/>
            <rFont val="Calibri"/>
            <scheme val="minor"/>
          </rPr>
          <t>hensen:
cbs 517 invest &amp; expliot rwzi</t>
        </r>
      </text>
    </comment>
    <comment ref="O20" authorId="0" shapeId="0" xr:uid="{00000000-0006-0000-0000-000034000000}">
      <text>
        <r>
          <rPr>
            <sz val="11"/>
            <color theme="1"/>
            <rFont val="Calibri"/>
            <scheme val="minor"/>
          </rPr>
          <t xml:space="preserve">hensen:
er38 p 146
</t>
        </r>
      </text>
    </comment>
    <comment ref="AC20" authorId="0" shapeId="0" xr:uid="{00000000-0006-0000-0000-000035000000}">
      <text>
        <r>
          <rPr>
            <sz val="11"/>
            <color theme="1"/>
            <rFont val="Calibri"/>
            <scheme val="minor"/>
          </rPr>
          <t>hensen:
energiekosten rwzi op 51 Meuro totaal cbs 517. Dit verdeeld over electra+gas</t>
        </r>
      </text>
    </comment>
    <comment ref="I21" authorId="0" shapeId="0" xr:uid="{00000000-0006-0000-0000-000036000000}">
      <text>
        <r>
          <rPr>
            <sz val="11"/>
            <color theme="1"/>
            <rFont val="Calibri"/>
            <scheme val="minor"/>
          </rPr>
          <t>hensen:
hoeveelheid incinetated 4800 kton
prijs f176,- per ton domestic, f207,- per ton bedrijf. Bron www.vvav.nl</t>
        </r>
      </text>
    </comment>
    <comment ref="K21" authorId="0" shapeId="0" xr:uid="{00000000-0006-0000-0000-000037000000}">
      <text>
        <r>
          <rPr>
            <sz val="11"/>
            <color theme="1"/>
            <rFont val="Calibri"/>
            <scheme val="minor"/>
          </rPr>
          <t xml:space="preserve">hensen:bereken uit 4800 ton afval a 176,- per ton
</t>
        </r>
      </text>
    </comment>
    <comment ref="O21" authorId="0" shapeId="0" xr:uid="{00000000-0006-0000-0000-000038000000}">
      <text>
        <r>
          <rPr>
            <sz val="11"/>
            <color theme="1"/>
            <rFont val="Calibri"/>
            <scheme val="minor"/>
          </rPr>
          <t xml:space="preserve">hensen:
er 45p47
</t>
        </r>
      </text>
    </comment>
    <comment ref="I22" authorId="0" shapeId="0" xr:uid="{00000000-0006-0000-0000-000039000000}">
      <text>
        <r>
          <rPr>
            <sz val="11"/>
            <color theme="1"/>
            <rFont val="Calibri"/>
            <scheme val="minor"/>
          </rPr>
          <t>hensen:
cbs 384 25.4 mld tonkm
zie ook er38p125</t>
        </r>
      </text>
    </comment>
    <comment ref="K22" authorId="0" shapeId="0" xr:uid="{00000000-0006-0000-0000-00003A000000}">
      <text>
        <r>
          <rPr>
            <sz val="11"/>
            <color theme="1"/>
            <rFont val="Calibri"/>
            <scheme val="minor"/>
          </rPr>
          <t>hensen:
cbs 381 bedrijfsopbr goederenverv</t>
        </r>
      </text>
    </comment>
    <comment ref="O22" authorId="0" shapeId="0" xr:uid="{00000000-0006-0000-0000-00003B000000}">
      <text>
        <r>
          <rPr>
            <sz val="11"/>
            <color theme="1"/>
            <rFont val="Calibri"/>
            <scheme val="minor"/>
          </rPr>
          <t>hensen:
er 38-130 emis wegverkeer</t>
        </r>
      </text>
    </comment>
    <comment ref="AC22" authorId="0" shapeId="0" xr:uid="{00000000-0006-0000-0000-00003C000000}">
      <text>
        <r>
          <rPr>
            <sz val="11"/>
            <color theme="1"/>
            <rFont val="Calibri"/>
            <scheme val="minor"/>
          </rPr>
          <t>hensen:
5122 mkg binnenland gebruik  autogasolie
3/4 dieselindu, 
1/4 pers diesel</t>
        </r>
      </text>
    </comment>
    <comment ref="I23" authorId="0" shapeId="0" xr:uid="{00000000-0006-0000-0000-00003D000000}">
      <text>
        <r>
          <rPr>
            <sz val="11"/>
            <color theme="1"/>
            <rFont val="Calibri"/>
            <scheme val="minor"/>
          </rPr>
          <t>hensen:
cbs 384
check er38p125</t>
        </r>
      </text>
    </comment>
    <comment ref="K23" authorId="0" shapeId="0" xr:uid="{00000000-0006-0000-0000-00003E000000}">
      <text>
        <r>
          <rPr>
            <sz val="11"/>
            <color theme="1"/>
            <rFont val="Calibri"/>
            <scheme val="minor"/>
          </rPr>
          <t>hensen:
cbs 381</t>
        </r>
      </text>
    </comment>
    <comment ref="O23" authorId="0" shapeId="0" xr:uid="{00000000-0006-0000-0000-00003F000000}">
      <text>
        <r>
          <rPr>
            <sz val="11"/>
            <color theme="1"/>
            <rFont val="Calibri"/>
            <scheme val="minor"/>
          </rPr>
          <t xml:space="preserve">hensen:
er38 p 131
</t>
        </r>
      </text>
    </comment>
    <comment ref="AC23" authorId="0" shapeId="0" xr:uid="{00000000-0006-0000-0000-000040000000}">
      <text>
        <r>
          <rPr>
            <sz val="11"/>
            <color theme="1"/>
            <rFont val="Calibri"/>
            <scheme val="minor"/>
          </rPr>
          <t>hensen:
5122 mkg binnenland gebruik  autogasolie
3/4 dieselindu, 
1/4 pers diesel</t>
        </r>
      </text>
    </comment>
    <comment ref="I24" authorId="0" shapeId="0" xr:uid="{00000000-0006-0000-0000-000041000000}">
      <text>
        <r>
          <rPr>
            <sz val="11"/>
            <color theme="1"/>
            <rFont val="Calibri"/>
            <scheme val="minor"/>
          </rPr>
          <t xml:space="preserve">hensen:
kton verscheept 
cbs 384
</t>
        </r>
      </text>
    </comment>
    <comment ref="K24" authorId="0" shapeId="0" xr:uid="{00000000-0006-0000-0000-000042000000}">
      <text>
        <r>
          <rPr>
            <sz val="11"/>
            <color theme="1"/>
            <rFont val="Calibri"/>
            <scheme val="minor"/>
          </rPr>
          <t>hensen:
Zeevaart cbs 381</t>
        </r>
      </text>
    </comment>
    <comment ref="O24" authorId="0" shapeId="0" xr:uid="{00000000-0006-0000-0000-000043000000}">
      <text>
        <r>
          <rPr>
            <sz val="11"/>
            <color theme="1"/>
            <rFont val="Calibri"/>
            <scheme val="minor"/>
          </rPr>
          <t xml:space="preserve">hensen:
er38 p 131
</t>
        </r>
      </text>
    </comment>
    <comment ref="AC24" authorId="0" shapeId="0" xr:uid="{00000000-0006-0000-0000-000044000000}">
      <text>
        <r>
          <rPr>
            <sz val="11"/>
            <color theme="1"/>
            <rFont val="Calibri"/>
            <scheme val="minor"/>
          </rPr>
          <t>hensen:
5122 mkg binnenland gebruik  autogasolie
3/4 dieselindu, 
1/4 pers diesel</t>
        </r>
      </text>
    </comment>
    <comment ref="I25" authorId="0" shapeId="0" xr:uid="{00000000-0006-0000-0000-000045000000}">
      <text>
        <r>
          <rPr>
            <sz val="11"/>
            <color theme="1"/>
            <rFont val="Calibri"/>
            <scheme val="minor"/>
          </rPr>
          <t>hensen:
cbs 403 48</t>
        </r>
      </text>
    </comment>
    <comment ref="K25" authorId="0" shapeId="0" xr:uid="{00000000-0006-0000-0000-000046000000}">
      <text>
        <r>
          <rPr>
            <sz val="11"/>
            <color theme="1"/>
            <rFont val="Calibri"/>
            <scheme val="minor"/>
          </rPr>
          <t xml:space="preserve">hensen:
cbs 381
0.33 factor vor verdeel over vracht en persoon…
</t>
        </r>
      </text>
    </comment>
    <comment ref="O25" authorId="0" shapeId="0" xr:uid="{00000000-0006-0000-0000-000047000000}">
      <text>
        <r>
          <rPr>
            <sz val="11"/>
            <color theme="1"/>
            <rFont val="Calibri"/>
            <scheme val="minor"/>
          </rPr>
          <t xml:space="preserve">hensen:
er38 p 131
</t>
        </r>
      </text>
    </comment>
    <comment ref="AC25" authorId="0" shapeId="0" xr:uid="{00000000-0006-0000-0000-000048000000}">
      <text>
        <r>
          <rPr>
            <sz val="11"/>
            <color theme="1"/>
            <rFont val="Calibri"/>
            <scheme val="minor"/>
          </rPr>
          <t>hensen:
slag in de lucht : maakt productie kosten mooi gelijk aan verbruik in cbs</t>
        </r>
      </text>
    </comment>
    <comment ref="K26" authorId="0" shapeId="0" xr:uid="{00000000-0006-0000-0000-000049000000}">
      <text>
        <r>
          <rPr>
            <sz val="11"/>
            <color theme="1"/>
            <rFont val="Calibri"/>
            <scheme val="minor"/>
          </rPr>
          <t xml:space="preserve">hensen:
cbs 381
0.33 factor vor verdeel over vracht en persoon…
</t>
        </r>
      </text>
    </comment>
    <comment ref="O26" authorId="0" shapeId="0" xr:uid="{00000000-0006-0000-0000-00004A000000}">
      <text>
        <r>
          <rPr>
            <sz val="11"/>
            <color theme="1"/>
            <rFont val="Calibri"/>
            <scheme val="minor"/>
          </rPr>
          <t xml:space="preserve">hensen:
er38 p 131
</t>
        </r>
      </text>
    </comment>
    <comment ref="AC26" authorId="0" shapeId="0" xr:uid="{00000000-0006-0000-0000-00004B000000}">
      <text>
        <r>
          <rPr>
            <sz val="11"/>
            <color theme="1"/>
            <rFont val="Calibri"/>
            <scheme val="minor"/>
          </rPr>
          <t>hensen:
slag in de lucht : maakt productie kosten mooi gelijk aan verbruik in cbs</t>
        </r>
      </text>
    </comment>
    <comment ref="I27" authorId="0" shapeId="0" xr:uid="{00000000-0006-0000-0000-00004C000000}">
      <text>
        <r>
          <rPr>
            <sz val="11"/>
            <color theme="1"/>
            <rFont val="Calibri"/>
            <scheme val="minor"/>
          </rPr>
          <t>hensen:
cbs 390 22</t>
        </r>
      </text>
    </comment>
    <comment ref="K27" authorId="0" shapeId="0" xr:uid="{00000000-0006-0000-0000-00004D000000}">
      <text>
        <r>
          <rPr>
            <sz val="11"/>
            <color theme="1"/>
            <rFont val="Calibri"/>
            <scheme val="minor"/>
          </rPr>
          <t>hensen:
omzet 124 mln euro  cbs 390</t>
        </r>
      </text>
    </comment>
    <comment ref="O27" authorId="0" shapeId="0" xr:uid="{00000000-0006-0000-0000-00004E000000}">
      <text>
        <r>
          <rPr>
            <sz val="11"/>
            <color theme="1"/>
            <rFont val="Calibri"/>
            <scheme val="minor"/>
          </rPr>
          <t xml:space="preserve">hensen:
er38 p 131
</t>
        </r>
      </text>
    </comment>
    <comment ref="I28" authorId="0" shapeId="0" xr:uid="{00000000-0006-0000-0000-00004F000000}">
      <text>
        <r>
          <rPr>
            <sz val="11"/>
            <color theme="1"/>
            <rFont val="Calibri"/>
            <scheme val="minor"/>
          </rPr>
          <t>hensen:
cbs 390-22</t>
        </r>
      </text>
    </comment>
    <comment ref="K28" authorId="0" shapeId="0" xr:uid="{00000000-0006-0000-0000-000050000000}">
      <text>
        <r>
          <rPr>
            <sz val="11"/>
            <color theme="1"/>
            <rFont val="Calibri"/>
            <scheme val="minor"/>
          </rPr>
          <t>hensen:
cbs 390 omzet reisigersvervoer
www.ns.nl : omzet=2510 Meuro ?????</t>
        </r>
      </text>
    </comment>
    <comment ref="O28" authorId="0" shapeId="0" xr:uid="{00000000-0006-0000-0000-000051000000}">
      <text>
        <r>
          <rPr>
            <sz val="11"/>
            <color theme="1"/>
            <rFont val="Calibri"/>
            <scheme val="minor"/>
          </rPr>
          <t xml:space="preserve">hensen:
er38 p 131
</t>
        </r>
      </text>
    </comment>
    <comment ref="K29" authorId="0" shapeId="0" xr:uid="{00000000-0006-0000-0000-000052000000}">
      <text>
        <r>
          <rPr>
            <sz val="11"/>
            <color theme="1"/>
            <rFont val="Calibri"/>
            <scheme val="minor"/>
          </rPr>
          <t>hensen:
cbs-364</t>
        </r>
      </text>
    </comment>
    <comment ref="I31" authorId="0" shapeId="0" xr:uid="{00000000-0006-0000-0000-000053000000}">
      <text>
        <r>
          <rPr>
            <sz val="11"/>
            <color theme="1"/>
            <rFont val="Calibri"/>
            <scheme val="minor"/>
          </rPr>
          <t>hensen:
cbs 301 mln kg melk</t>
        </r>
      </text>
    </comment>
    <comment ref="O31" authorId="0" shapeId="0" xr:uid="{00000000-0006-0000-0000-000054000000}">
      <text>
        <r>
          <rPr>
            <sz val="11"/>
            <color theme="1"/>
            <rFont val="Calibri"/>
            <scheme val="minor"/>
          </rPr>
          <t xml:space="preserve">hensen:
landb 18000 mobiele br +15000 fertiliser related
verdel dit
</t>
        </r>
      </text>
    </comment>
    <comment ref="AC31" authorId="0" shapeId="0" xr:uid="{00000000-0006-0000-0000-000055000000}">
      <text>
        <r>
          <rPr>
            <sz val="11"/>
            <color theme="1"/>
            <rFont val="Calibri"/>
            <scheme val="minor"/>
          </rPr>
          <t xml:space="preserve">hensen:
statlinelandbouwtelling  graas+hokdieren * 0.66( 2/3 van totaal….
</t>
        </r>
      </text>
    </comment>
    <comment ref="AI31" authorId="0" shapeId="0" xr:uid="{00000000-0006-0000-0000-000056000000}">
      <text>
        <r>
          <rPr>
            <sz val="11"/>
            <color theme="1"/>
            <rFont val="Calibri"/>
            <scheme val="minor"/>
          </rPr>
          <t xml:space="preserve">hensen:
statline landbouwtelling 
egebruik zie sheet agri-energ graas+hok *0.66
</t>
        </r>
      </text>
    </comment>
    <comment ref="I32" authorId="0" shapeId="0" xr:uid="{00000000-0006-0000-0000-000057000000}">
      <text>
        <r>
          <rPr>
            <sz val="11"/>
            <color theme="1"/>
            <rFont val="Calibri"/>
            <scheme val="minor"/>
          </rPr>
          <t>hensen:
cbs 301 rund+kalf kg</t>
        </r>
      </text>
    </comment>
    <comment ref="O32" authorId="0" shapeId="0" xr:uid="{00000000-0006-0000-0000-000058000000}">
      <text>
        <r>
          <rPr>
            <sz val="11"/>
            <color theme="1"/>
            <rFont val="Calibri"/>
            <scheme val="minor"/>
          </rPr>
          <t xml:space="preserve">hensen:
landb 18000 mobiele br +15000 fertiliser related
verdel dit
</t>
        </r>
      </text>
    </comment>
    <comment ref="AC32" authorId="0" shapeId="0" xr:uid="{00000000-0006-0000-0000-000059000000}">
      <text>
        <r>
          <rPr>
            <sz val="11"/>
            <color theme="1"/>
            <rFont val="Calibri"/>
            <scheme val="minor"/>
          </rPr>
          <t xml:space="preserve">hensen:
1/3 van graas+hokdier gasgebruik
</t>
        </r>
      </text>
    </comment>
    <comment ref="AI32" authorId="0" shapeId="0" xr:uid="{00000000-0006-0000-0000-00005A000000}">
      <text>
        <r>
          <rPr>
            <sz val="11"/>
            <color theme="1"/>
            <rFont val="Calibri"/>
            <scheme val="minor"/>
          </rPr>
          <t xml:space="preserve">hensen:
statline landbouwtelling 
egebruik zie sheet agri-energ graas+hok *0.33
</t>
        </r>
      </text>
    </comment>
    <comment ref="I33" authorId="0" shapeId="0" xr:uid="{00000000-0006-0000-0000-00005B000000}">
      <text>
        <r>
          <rPr>
            <sz val="11"/>
            <color theme="1"/>
            <rFont val="Calibri"/>
            <scheme val="minor"/>
          </rPr>
          <t>hensen:
cbs 301 slachtoproducten</t>
        </r>
      </text>
    </comment>
    <comment ref="O33" authorId="0" shapeId="0" xr:uid="{00000000-0006-0000-0000-00005C000000}">
      <text>
        <r>
          <rPr>
            <sz val="11"/>
            <color theme="1"/>
            <rFont val="Calibri"/>
            <scheme val="minor"/>
          </rPr>
          <t xml:space="preserve">hensen:
landb 18000 mobiele br +15000 fertiliser related
verdel dit
</t>
        </r>
      </text>
    </comment>
    <comment ref="AC33" authorId="0" shapeId="0" xr:uid="{00000000-0006-0000-0000-00005D000000}">
      <text>
        <r>
          <rPr>
            <sz val="11"/>
            <color theme="1"/>
            <rFont val="Calibri"/>
            <scheme val="minor"/>
          </rPr>
          <t xml:space="preserve">hensen:
helft van legkippen gasgebruik statline
zie sheet agri-energ
</t>
        </r>
      </text>
    </comment>
    <comment ref="AI33" authorId="0" shapeId="0" xr:uid="{00000000-0006-0000-0000-00005E000000}">
      <text>
        <r>
          <rPr>
            <sz val="11"/>
            <color theme="1"/>
            <rFont val="Calibri"/>
            <scheme val="minor"/>
          </rPr>
          <t xml:space="preserve">hensen:
verdeel kwh gebuik over eieren en vlees
</t>
        </r>
      </text>
    </comment>
    <comment ref="I34" authorId="0" shapeId="0" xr:uid="{00000000-0006-0000-0000-00005F000000}">
      <text>
        <r>
          <rPr>
            <sz val="11"/>
            <color theme="1"/>
            <rFont val="Calibri"/>
            <scheme val="minor"/>
          </rPr>
          <t>hensen:
cbs 301 producten veehouderij</t>
        </r>
      </text>
    </comment>
    <comment ref="O34" authorId="0" shapeId="0" xr:uid="{00000000-0006-0000-0000-000060000000}">
      <text>
        <r>
          <rPr>
            <sz val="11"/>
            <color theme="1"/>
            <rFont val="Calibri"/>
            <scheme val="minor"/>
          </rPr>
          <t xml:space="preserve">hensen:
landb 18000 mobiele br +15000 fertiliser related
verdel dit
</t>
        </r>
      </text>
    </comment>
    <comment ref="AC34" authorId="0" shapeId="0" xr:uid="{00000000-0006-0000-0000-000061000000}">
      <text>
        <r>
          <rPr>
            <sz val="11"/>
            <color theme="1"/>
            <rFont val="Calibri"/>
            <scheme val="minor"/>
          </rPr>
          <t xml:space="preserve">hensen:
helft van legkippen gasgebruik statline
zie sheet agri-energ
</t>
        </r>
      </text>
    </comment>
    <comment ref="I35" authorId="0" shapeId="0" xr:uid="{00000000-0006-0000-0000-000062000000}">
      <text>
        <r>
          <rPr>
            <sz val="11"/>
            <color theme="1"/>
            <rFont val="Calibri"/>
            <scheme val="minor"/>
          </rPr>
          <t>hensen:
cbs 301 slacht</t>
        </r>
      </text>
    </comment>
    <comment ref="K35" authorId="0" shapeId="0" xr:uid="{00000000-0006-0000-0000-000063000000}">
      <text>
        <r>
          <rPr>
            <sz val="11"/>
            <color theme="1"/>
            <rFont val="Calibri"/>
            <scheme val="minor"/>
          </rPr>
          <t>hensen:
1.4 EURO/KG VARKENS LEVEND ametsrdam ( fin dagbl)</t>
        </r>
      </text>
    </comment>
    <comment ref="O35" authorId="0" shapeId="0" xr:uid="{00000000-0006-0000-0000-000064000000}">
      <text>
        <r>
          <rPr>
            <sz val="11"/>
            <color theme="1"/>
            <rFont val="Calibri"/>
            <scheme val="minor"/>
          </rPr>
          <t xml:space="preserve">hensen:
landb 18000 mobiele br +15000 fertiliser related
verdel dit
</t>
        </r>
      </text>
    </comment>
    <comment ref="O36" authorId="0" shapeId="0" xr:uid="{00000000-0006-0000-0000-000065000000}">
      <text>
        <r>
          <rPr>
            <sz val="11"/>
            <color theme="1"/>
            <rFont val="Calibri"/>
            <scheme val="minor"/>
          </rPr>
          <t xml:space="preserve">hensen:
landb 18000 mobiele br +15000 fertiliser related
verdel dit
</t>
        </r>
      </text>
    </comment>
    <comment ref="AQ36" authorId="0" shapeId="0" xr:uid="{00000000-0006-0000-0000-000066000000}">
      <text>
        <r>
          <rPr>
            <sz val="11"/>
            <color theme="1"/>
            <rFont val="Calibri"/>
            <scheme val="minor"/>
          </rPr>
          <t xml:space="preserve">Alex Vermeulen:
</t>
        </r>
      </text>
    </comment>
    <comment ref="O37" authorId="0" shapeId="0" xr:uid="{00000000-0006-0000-0000-000067000000}">
      <text>
        <r>
          <rPr>
            <sz val="11"/>
            <color theme="1"/>
            <rFont val="Calibri"/>
            <scheme val="minor"/>
          </rPr>
          <t xml:space="preserve">hensen:
landb 18000 mobiele br +15000 fertiliser related
verdel dit
</t>
        </r>
      </text>
    </comment>
    <comment ref="O38" authorId="0" shapeId="0" xr:uid="{00000000-0006-0000-0000-000068000000}">
      <text>
        <r>
          <rPr>
            <sz val="11"/>
            <color theme="1"/>
            <rFont val="Calibri"/>
            <scheme val="minor"/>
          </rPr>
          <t xml:space="preserve">hensen:
landb 18000 mobiele br +15000 fertiliser related
verdel dit
</t>
        </r>
      </text>
    </comment>
    <comment ref="O39" authorId="0" shapeId="0" xr:uid="{00000000-0006-0000-0000-000069000000}">
      <text>
        <r>
          <rPr>
            <sz val="11"/>
            <color theme="1"/>
            <rFont val="Calibri"/>
            <scheme val="minor"/>
          </rPr>
          <t xml:space="preserve">hensen:
landb 18000 mobiele br +15000 fertiliser related
verdel dit
</t>
        </r>
      </text>
    </comment>
    <comment ref="O40" authorId="0" shapeId="0" xr:uid="{00000000-0006-0000-0000-00006A000000}">
      <text>
        <r>
          <rPr>
            <sz val="11"/>
            <color theme="1"/>
            <rFont val="Calibri"/>
            <scheme val="minor"/>
          </rPr>
          <t xml:space="preserve">hensen:
landb 18000 mobiele br +15000 fertiliser related
verdel dit
</t>
        </r>
      </text>
    </comment>
    <comment ref="O41" authorId="0" shapeId="0" xr:uid="{00000000-0006-0000-0000-00006B000000}">
      <text>
        <r>
          <rPr>
            <sz val="11"/>
            <color theme="1"/>
            <rFont val="Calibri"/>
            <scheme val="minor"/>
          </rPr>
          <t xml:space="preserve">hensen:
landb 18000 mobiele br +15000 fertiliser related
verdel dit
</t>
        </r>
      </text>
    </comment>
    <comment ref="O42" authorId="0" shapeId="0" xr:uid="{00000000-0006-0000-0000-00006C000000}">
      <text>
        <r>
          <rPr>
            <sz val="11"/>
            <color theme="1"/>
            <rFont val="Calibri"/>
            <scheme val="minor"/>
          </rPr>
          <t>hensen:
Horti 0.853 van landbouw energie, ook 0.83 van 15200 ton Nox totaal.(Er.38pg111,Er45p47 code 0203 10300 total !</t>
        </r>
      </text>
    </comment>
    <comment ref="I43" authorId="0" shapeId="0" xr:uid="{00000000-0006-0000-0000-00006D000000}">
      <text>
        <r>
          <rPr>
            <sz val="11"/>
            <color theme="1"/>
            <rFont val="Calibri"/>
            <scheme val="minor"/>
          </rPr>
          <t>hensen:
cbs 392 aantal benz auto :(347 +5214) *1000
gemiddeld 13110 km /j
(cbs 396)</t>
        </r>
      </text>
    </comment>
    <comment ref="K43" authorId="0" shapeId="0" xr:uid="{00000000-0006-0000-0000-00006E000000}">
      <text>
        <r>
          <rPr>
            <sz val="11"/>
            <color theme="1"/>
            <rFont val="Calibri"/>
            <scheme val="minor"/>
          </rPr>
          <t xml:space="preserve">Hensen 9-8-2001
geschat op basis bestedingt cbs 456
zie ook prijstabel
</t>
        </r>
      </text>
    </comment>
    <comment ref="O43" authorId="0" shapeId="0" xr:uid="{00000000-0006-0000-0000-00006F000000}">
      <text>
        <r>
          <rPr>
            <sz val="11"/>
            <color theme="1"/>
            <rFont val="Calibri"/>
            <scheme val="minor"/>
          </rPr>
          <t>hensen:
er 38-130 emis wegverkeer</t>
        </r>
      </text>
    </comment>
    <comment ref="AC43" authorId="0" shapeId="0" xr:uid="{00000000-0006-0000-0000-000070000000}">
      <text>
        <r>
          <rPr>
            <sz val="11"/>
            <color theme="1"/>
            <rFont val="Calibri"/>
            <scheme val="minor"/>
          </rPr>
          <t xml:space="preserve">hensen:ah24/8
cbs 323 3528 Mkg =Ml euro loodvrij, komt overen met ong. 1/20 ,,,
</t>
        </r>
      </text>
    </comment>
    <comment ref="AE43" authorId="0" shapeId="0" xr:uid="{00000000-0006-0000-0000-000071000000}">
      <text>
        <r>
          <rPr>
            <sz val="11"/>
            <color theme="1"/>
            <rFont val="Calibri"/>
            <scheme val="minor"/>
          </rPr>
          <t>hensen:
pri
js in euro/l of Meuro/Ml</t>
        </r>
      </text>
    </comment>
    <comment ref="I44" authorId="0" shapeId="0" xr:uid="{00000000-0006-0000-0000-000072000000}">
      <text>
        <r>
          <rPr>
            <sz val="11"/>
            <color theme="1"/>
            <rFont val="Calibri"/>
            <scheme val="minor"/>
          </rPr>
          <t>hensen:
cbs 396 &amp; 392</t>
        </r>
      </text>
    </comment>
    <comment ref="K44" authorId="0" shapeId="0" xr:uid="{00000000-0006-0000-0000-000073000000}">
      <text>
        <r>
          <rPr>
            <sz val="11"/>
            <color theme="1"/>
            <rFont val="Calibri"/>
            <scheme val="minor"/>
          </rPr>
          <t xml:space="preserve">Hensen 9-8-2001
geschat op basis bestedingt cbs 456
zie ook prijstabel
</t>
        </r>
      </text>
    </comment>
    <comment ref="O44" authorId="0" shapeId="0" xr:uid="{00000000-0006-0000-0000-000074000000}">
      <text>
        <r>
          <rPr>
            <sz val="11"/>
            <color theme="1"/>
            <rFont val="Calibri"/>
            <scheme val="minor"/>
          </rPr>
          <t>hensen:
er 38-130 emis wegverkeer</t>
        </r>
      </text>
    </comment>
    <comment ref="AC44" authorId="0" shapeId="0" xr:uid="{00000000-0006-0000-0000-000075000000}">
      <text>
        <r>
          <rPr>
            <sz val="11"/>
            <color theme="1"/>
            <rFont val="Calibri"/>
            <scheme val="minor"/>
          </rPr>
          <t>hensen:
5122 mkg binnenland gebruik  autogasolie
3/4 dieselindu, 
1/4 pers diesel</t>
        </r>
      </text>
    </comment>
    <comment ref="I45" authorId="0" shapeId="0" xr:uid="{00000000-0006-0000-0000-000076000000}">
      <text>
        <r>
          <rPr>
            <sz val="11"/>
            <color theme="1"/>
            <rFont val="Calibri"/>
            <scheme val="minor"/>
          </rPr>
          <t>hensen:
cbs392 &amp; 396</t>
        </r>
      </text>
    </comment>
    <comment ref="K45" authorId="0" shapeId="0" xr:uid="{00000000-0006-0000-0000-000077000000}">
      <text>
        <r>
          <rPr>
            <sz val="11"/>
            <color theme="1"/>
            <rFont val="Calibri"/>
            <scheme val="minor"/>
          </rPr>
          <t xml:space="preserve">Hensen 9-8-2001
geschat op basis bestedingt cbs 456
zie ook prijstabel
</t>
        </r>
      </text>
    </comment>
    <comment ref="O45" authorId="0" shapeId="0" xr:uid="{00000000-0006-0000-0000-000078000000}">
      <text>
        <r>
          <rPr>
            <sz val="11"/>
            <color theme="1"/>
            <rFont val="Calibri"/>
            <scheme val="minor"/>
          </rPr>
          <t>hensen:
er 38-130 emis wegverkeer</t>
        </r>
      </text>
    </comment>
    <comment ref="AC45" authorId="0" shapeId="0" xr:uid="{00000000-0006-0000-0000-000079000000}">
      <text>
        <r>
          <rPr>
            <sz val="11"/>
            <color theme="1"/>
            <rFont val="Calibri"/>
            <scheme val="minor"/>
          </rPr>
          <t xml:space="preserve">hensen:ah24/8
cbs 323 643Mkg =Ml euro loodvrij, komt overen met ong. 1/20 ,,,
</t>
        </r>
      </text>
    </comment>
    <comment ref="I46" authorId="0" shapeId="0" xr:uid="{00000000-0006-0000-0000-00007A000000}">
      <text>
        <r>
          <rPr>
            <sz val="11"/>
            <color theme="1"/>
            <rFont val="Calibri"/>
            <scheme val="minor"/>
          </rPr>
          <t>hensen:
334 pj gas totaal .66 factor heat-cook</t>
        </r>
      </text>
    </comment>
    <comment ref="K46" authorId="0" shapeId="0" xr:uid="{00000000-0006-0000-0000-00007B000000}">
      <text>
        <r>
          <rPr>
            <sz val="11"/>
            <color theme="1"/>
            <rFont val="Calibri"/>
            <scheme val="minor"/>
          </rPr>
          <t xml:space="preserve">Hensen 9-8-2001
geschat op basis bestedingt cbs 456
zie ook prijstabel
</t>
        </r>
      </text>
    </comment>
    <comment ref="O46" authorId="0" shapeId="0" xr:uid="{00000000-0006-0000-0000-00007C000000}">
      <text>
        <r>
          <rPr>
            <sz val="11"/>
            <color theme="1"/>
            <rFont val="Calibri"/>
            <scheme val="minor"/>
          </rPr>
          <t>hensen:
verbrandingsproc in huish er38 pg 137
houtkachels nemen 25 ton voor hun rekening !!!</t>
        </r>
      </text>
    </comment>
    <comment ref="I47" authorId="0" shapeId="0" xr:uid="{00000000-0006-0000-0000-00007D000000}">
      <text>
        <r>
          <rPr>
            <sz val="11"/>
            <color theme="1"/>
            <rFont val="Calibri"/>
            <scheme val="minor"/>
          </rPr>
          <t>hensen:
334 pj gas cbs 320 0.333 factor cook-heat</t>
        </r>
      </text>
    </comment>
    <comment ref="K47" authorId="0" shapeId="0" xr:uid="{00000000-0006-0000-0000-00007E000000}">
      <text>
        <r>
          <rPr>
            <sz val="11"/>
            <color theme="1"/>
            <rFont val="Calibri"/>
            <scheme val="minor"/>
          </rPr>
          <t xml:space="preserve">Hensen 9-8-2001
geschat op basis bestedingt cbs 456
zie ook prijstabel
</t>
        </r>
      </text>
    </comment>
    <comment ref="O47" authorId="0" shapeId="0" xr:uid="{00000000-0006-0000-0000-00007F000000}">
      <text>
        <r>
          <rPr>
            <sz val="11"/>
            <color theme="1"/>
            <rFont val="Calibri"/>
            <scheme val="minor"/>
          </rPr>
          <t>hensen:
verbrandingsproc in huish er38 pg 137</t>
        </r>
      </text>
    </comment>
    <comment ref="I48" authorId="0" shapeId="0" xr:uid="{00000000-0006-0000-0000-000080000000}">
      <text>
        <r>
          <rPr>
            <sz val="11"/>
            <color theme="1"/>
            <rFont val="Calibri"/>
            <scheme val="minor"/>
          </rPr>
          <t>hensen:
cbs 320 huish gebruik 77 PJ *277MkWh/PJ</t>
        </r>
      </text>
    </comment>
    <comment ref="K48" authorId="0" shapeId="0" xr:uid="{00000000-0006-0000-0000-000081000000}">
      <text>
        <r>
          <rPr>
            <sz val="11"/>
            <color theme="1"/>
            <rFont val="Calibri"/>
            <scheme val="minor"/>
          </rPr>
          <t xml:space="preserve">Hensen 9-8-2001
geschat op basis bestedingt cbs 456
zie ook prijstabel
</t>
        </r>
      </text>
    </comment>
    <comment ref="K49" authorId="0" shapeId="0" xr:uid="{00000000-0006-0000-0000-000082000000}">
      <text>
        <r>
          <rPr>
            <sz val="11"/>
            <color theme="1"/>
            <rFont val="Calibri"/>
            <scheme val="minor"/>
          </rPr>
          <t xml:space="preserve">Hensen 9-8-2001
geschat op basis bestedingt cbs 456
zie ook prijstabel
</t>
        </r>
      </text>
    </comment>
    <comment ref="O49" authorId="0" shapeId="0" xr:uid="{00000000-0006-0000-0000-000083000000}">
      <text>
        <r>
          <rPr>
            <sz val="11"/>
            <color theme="1"/>
            <rFont val="Calibri"/>
            <scheme val="minor"/>
          </rPr>
          <t>hensen:
er 38-130 emis wegverkeer</t>
        </r>
      </text>
    </comment>
    <comment ref="K50" authorId="0" shapeId="0" xr:uid="{00000000-0006-0000-0000-000084000000}">
      <text>
        <r>
          <rPr>
            <sz val="11"/>
            <color theme="1"/>
            <rFont val="Calibri"/>
            <scheme val="minor"/>
          </rPr>
          <t xml:space="preserve">hensen:
rijksbegroting… cbs 409
</t>
        </r>
      </text>
    </comment>
    <comment ref="AI50" authorId="0" shapeId="0" xr:uid="{00000000-0006-0000-0000-000085000000}">
      <text>
        <r>
          <rPr>
            <sz val="11"/>
            <color theme="1"/>
            <rFont val="Calibri"/>
            <scheme val="minor"/>
          </rPr>
          <t xml:space="preserve">hensen:
arbitrair
</t>
        </r>
      </text>
    </comment>
  </commentList>
</comments>
</file>

<file path=xl/sharedStrings.xml><?xml version="1.0" encoding="utf-8"?>
<sst xmlns="http://schemas.openxmlformats.org/spreadsheetml/2006/main" count="352" uniqueCount="152">
  <si>
    <t>ID</t>
  </si>
  <si>
    <t>Name</t>
  </si>
  <si>
    <t>Belonging_Sector_ID</t>
  </si>
  <si>
    <t>Belonging_Sector</t>
  </si>
  <si>
    <t>Produced_Product_ID</t>
  </si>
  <si>
    <t>Produced_Product</t>
  </si>
  <si>
    <t>Product_Volume</t>
  </si>
  <si>
    <t>Unit</t>
  </si>
  <si>
    <t>Production_Value</t>
  </si>
  <si>
    <t>Subsidy_Per_Unit</t>
  </si>
  <si>
    <t>Fixed_Subsidy</t>
  </si>
  <si>
    <t>Fixed_Tax</t>
  </si>
  <si>
    <t>Quotum_NOX</t>
  </si>
  <si>
    <t>Quotum_NH3</t>
  </si>
  <si>
    <t>Quotum_N2O</t>
  </si>
  <si>
    <t>Quotum_N_Total</t>
  </si>
  <si>
    <t>Quotum_PM</t>
  </si>
  <si>
    <t>Quotum_VOC</t>
  </si>
  <si>
    <t>Quotum_SO2</t>
  </si>
  <si>
    <t>Eco_Tax</t>
  </si>
  <si>
    <t>Price_Per_Unit</t>
  </si>
  <si>
    <t>Budget_Factor</t>
  </si>
  <si>
    <t>Tax_Per_Unit_Factor</t>
  </si>
  <si>
    <t>Fuel_Type_ID</t>
  </si>
  <si>
    <t>Fuel_Type</t>
  </si>
  <si>
    <t>Fuel_Per_Unit</t>
  </si>
  <si>
    <t>Fuel_Total</t>
  </si>
  <si>
    <t>Fuel_Unit</t>
  </si>
  <si>
    <t>Fuel_Price_Per_Unit</t>
  </si>
  <si>
    <t>Electricity_Type_ID</t>
  </si>
  <si>
    <t>Electricity_Type</t>
  </si>
  <si>
    <t>Electricity_Per_Unit</t>
  </si>
  <si>
    <t>Electricity_Total</t>
  </si>
  <si>
    <t>Electricity_Price_Per_Unit</t>
  </si>
  <si>
    <t>Fac_Cost_EM</t>
  </si>
  <si>
    <t>Fac_Cost_Build</t>
  </si>
  <si>
    <t>Raw_Mats_Type_ID</t>
  </si>
  <si>
    <t>Raw_Mats_Type</t>
  </si>
  <si>
    <t>Raw_Mats_Per_Unit</t>
  </si>
  <si>
    <t>Raw_Mats_Total</t>
  </si>
  <si>
    <t>Raw_Mats_Unit</t>
  </si>
  <si>
    <t>Raw_Mats_Price_Per_Unit</t>
  </si>
  <si>
    <t>Other_Mats_Type_ID</t>
  </si>
  <si>
    <t>Other_Mats_Type</t>
  </si>
  <si>
    <t>Other_Mats_Per_Unit</t>
  </si>
  <si>
    <t>Other_Mats_Total</t>
  </si>
  <si>
    <t>Other_Mats_Unit</t>
  </si>
  <si>
    <t>Other_Mats_Price_Per_Unit</t>
  </si>
  <si>
    <t>Jobs_Per_Unit</t>
  </si>
  <si>
    <t>Salary_Per_Job</t>
  </si>
  <si>
    <t>Jobs_Total</t>
  </si>
  <si>
    <t>Tax_Per_Unit</t>
  </si>
  <si>
    <t>Fuel_Cost</t>
  </si>
  <si>
    <t>Electricity_Cost</t>
  </si>
  <si>
    <t>Facility_Cost</t>
  </si>
  <si>
    <t>Raw_Mats_Cost</t>
  </si>
  <si>
    <t>Other_Mats_Cost</t>
  </si>
  <si>
    <t>Personnel_Cost</t>
  </si>
  <si>
    <t>Revenue</t>
  </si>
  <si>
    <t>Costs</t>
  </si>
  <si>
    <t>Saldo</t>
  </si>
  <si>
    <t>Budget</t>
  </si>
  <si>
    <t>N2O_Emissions</t>
  </si>
  <si>
    <t>NH3_Emissions</t>
  </si>
  <si>
    <t>NO3_Emissions</t>
  </si>
  <si>
    <t>Nox_Emissions</t>
  </si>
  <si>
    <t>PM_Emissions</t>
  </si>
  <si>
    <t>SO2_Emissions</t>
  </si>
  <si>
    <t>VOC_Emissions</t>
  </si>
  <si>
    <t>int</t>
  </si>
  <si>
    <t>string</t>
  </si>
  <si>
    <t>float</t>
  </si>
  <si>
    <t>Oil&amp;Gas Winning</t>
  </si>
  <si>
    <t>Meuro</t>
  </si>
  <si>
    <t>Mm3</t>
  </si>
  <si>
    <t>mlnkg oil</t>
  </si>
  <si>
    <t>Coal E-generation</t>
  </si>
  <si>
    <t>Mkg</t>
  </si>
  <si>
    <t>Gas E-Generation</t>
  </si>
  <si>
    <t>H2 E-Generation</t>
  </si>
  <si>
    <t>Renewables</t>
  </si>
  <si>
    <t>Distribution</t>
  </si>
  <si>
    <t>Water Distribution</t>
  </si>
  <si>
    <t>mln m3</t>
  </si>
  <si>
    <t>Refineries</t>
  </si>
  <si>
    <t>mln kg</t>
  </si>
  <si>
    <t>Steel Industry</t>
  </si>
  <si>
    <t>kton fe</t>
  </si>
  <si>
    <t>Aluminium Industry</t>
  </si>
  <si>
    <t>kton al</t>
  </si>
  <si>
    <t>kton</t>
  </si>
  <si>
    <t>Zinc Industry</t>
  </si>
  <si>
    <t>kton Zn</t>
  </si>
  <si>
    <t>Paper Industry</t>
  </si>
  <si>
    <t>kton Pap.</t>
  </si>
  <si>
    <t>Chemical Industry</t>
  </si>
  <si>
    <t>Fertiliser Industry</t>
  </si>
  <si>
    <t>Building_materials</t>
  </si>
  <si>
    <t>Other Industry</t>
  </si>
  <si>
    <t>Waste water treatment</t>
  </si>
  <si>
    <t>N-exit</t>
  </si>
  <si>
    <t>Waste Incinerators</t>
  </si>
  <si>
    <t>Industry diesel</t>
  </si>
  <si>
    <t>Mtonkm</t>
  </si>
  <si>
    <t>Mliter</t>
  </si>
  <si>
    <t>Transport over water (inland)</t>
  </si>
  <si>
    <t>Transport over water (overseas)</t>
  </si>
  <si>
    <t>Aviation (freight)</t>
  </si>
  <si>
    <t>Aviation (passengers)</t>
  </si>
  <si>
    <t>Flights</t>
  </si>
  <si>
    <t>Rail cargo transport</t>
  </si>
  <si>
    <t>Rail transport</t>
  </si>
  <si>
    <t>Mrail-km</t>
  </si>
  <si>
    <t>Building Construction</t>
  </si>
  <si>
    <t>MNfl</t>
  </si>
  <si>
    <t>Trade &amp; Services</t>
  </si>
  <si>
    <t>Dairy_Farms</t>
  </si>
  <si>
    <t>mln-l</t>
  </si>
  <si>
    <t>ton</t>
  </si>
  <si>
    <t>Veal_Farms</t>
  </si>
  <si>
    <t>mln-cow</t>
  </si>
  <si>
    <t>Chicken_Farms</t>
  </si>
  <si>
    <t>mln-chick</t>
  </si>
  <si>
    <t>Chicken_eggs</t>
  </si>
  <si>
    <t>mln-kg</t>
  </si>
  <si>
    <t>Pig_Farming</t>
  </si>
  <si>
    <t>mln-pig</t>
  </si>
  <si>
    <t>Other crops</t>
  </si>
  <si>
    <t>Potatoes</t>
  </si>
  <si>
    <t>Beets</t>
  </si>
  <si>
    <t>Wheat_farm</t>
  </si>
  <si>
    <t>Corn_farm</t>
  </si>
  <si>
    <t>Bio-farming</t>
  </si>
  <si>
    <t>Horticulture</t>
  </si>
  <si>
    <t>Private transport petrol</t>
  </si>
  <si>
    <t>Mkm</t>
  </si>
  <si>
    <t>Private transport diesel</t>
  </si>
  <si>
    <t>Private transport gas</t>
  </si>
  <si>
    <t>Gas Heating</t>
  </si>
  <si>
    <t>Gas Cooking</t>
  </si>
  <si>
    <t>Domus-Elec</t>
  </si>
  <si>
    <t>MkWh</t>
  </si>
  <si>
    <t>Private transport ships</t>
  </si>
  <si>
    <t>Ship</t>
  </si>
  <si>
    <t>Administration</t>
  </si>
  <si>
    <t>Belonging_Emission_Sector</t>
  </si>
  <si>
    <t>Low</t>
  </si>
  <si>
    <t>High</t>
  </si>
  <si>
    <t>Traffic</t>
  </si>
  <si>
    <t>Domestic</t>
  </si>
  <si>
    <t>Agriculture</t>
  </si>
  <si>
    <t>Belonging_Emission_Sector_ID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</si>
</sst>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4" x14ac:knownFonts="1">
    <font>
      <sz val="11"/>
      <color theme="1"/>
      <name val="Calibri"/>
      <scheme val="minor"/>
    </font>
    <font>
      <sz val="10"/>
      <color theme="1"/>
      <name val="Calibri"/>
    </font>
    <font>
      <sz val="11"/>
      <color theme="1"/>
      <name val="Calibri"/>
    </font>
    <font>
      <sz val="10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F4B083"/>
        <bgColor rgb="FFF4B083"/>
      </patternFill>
    </fill>
    <fill>
      <patternFill patternType="solid">
        <fgColor rgb="FFC55A11"/>
        <bgColor rgb="FFC55A11"/>
      </patternFill>
    </fill>
  </fills>
  <borders count="2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1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164" fontId="2" fillId="2" borderId="5" xfId="0" applyNumberFormat="1" applyFont="1" applyFill="1" applyBorder="1" applyAlignment="1">
      <alignment horizontal="left" vertical="top"/>
    </xf>
    <xf numFmtId="1" fontId="2" fillId="2" borderId="7" xfId="0" applyNumberFormat="1" applyFont="1" applyFill="1" applyBorder="1" applyAlignment="1">
      <alignment horizontal="left" vertical="top"/>
    </xf>
    <xf numFmtId="1" fontId="2" fillId="2" borderId="8" xfId="0" applyNumberFormat="1" applyFont="1" applyFill="1" applyBorder="1" applyAlignment="1">
      <alignment horizontal="left" vertical="top"/>
    </xf>
    <xf numFmtId="1" fontId="2" fillId="2" borderId="3" xfId="0" applyNumberFormat="1" applyFont="1" applyFill="1" applyBorder="1" applyAlignment="1">
      <alignment horizontal="left" vertical="top"/>
    </xf>
    <xf numFmtId="1" fontId="2" fillId="2" borderId="10" xfId="0" applyNumberFormat="1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 wrapText="1"/>
    </xf>
    <xf numFmtId="0" fontId="2" fillId="2" borderId="7" xfId="0" applyFont="1" applyFill="1" applyBorder="1"/>
    <xf numFmtId="0" fontId="2" fillId="2" borderId="2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/>
    <xf numFmtId="0" fontId="2" fillId="2" borderId="8" xfId="0" applyFont="1" applyFill="1" applyBorder="1"/>
    <xf numFmtId="0" fontId="2" fillId="2" borderId="14" xfId="0" applyFont="1" applyFill="1" applyBorder="1"/>
    <xf numFmtId="164" fontId="2" fillId="2" borderId="12" xfId="0" applyNumberFormat="1" applyFont="1" applyFill="1" applyBorder="1"/>
    <xf numFmtId="1" fontId="2" fillId="2" borderId="11" xfId="0" applyNumberFormat="1" applyFont="1" applyFill="1" applyBorder="1"/>
    <xf numFmtId="1" fontId="2" fillId="2" borderId="7" xfId="0" applyNumberFormat="1" applyFont="1" applyFill="1" applyBorder="1"/>
    <xf numFmtId="0" fontId="2" fillId="3" borderId="7" xfId="0" applyFont="1" applyFill="1" applyBorder="1"/>
    <xf numFmtId="0" fontId="2" fillId="0" borderId="11" xfId="0" applyFont="1" applyBorder="1"/>
    <xf numFmtId="0" fontId="2" fillId="4" borderId="2" xfId="0" applyFont="1" applyFill="1" applyBorder="1" applyAlignment="1">
      <alignment vertical="top"/>
    </xf>
    <xf numFmtId="0" fontId="2" fillId="4" borderId="12" xfId="0" applyFont="1" applyFill="1" applyBorder="1" applyAlignment="1"/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/>
    <xf numFmtId="2" fontId="2" fillId="0" borderId="2" xfId="0" applyNumberFormat="1" applyFont="1" applyBorder="1"/>
    <xf numFmtId="165" fontId="2" fillId="0" borderId="2" xfId="0" applyNumberFormat="1" applyFont="1" applyBorder="1"/>
    <xf numFmtId="166" fontId="2" fillId="0" borderId="2" xfId="0" applyNumberFormat="1" applyFont="1" applyBorder="1"/>
    <xf numFmtId="1" fontId="2" fillId="0" borderId="2" xfId="0" applyNumberFormat="1" applyFont="1" applyBorder="1"/>
    <xf numFmtId="2" fontId="2" fillId="0" borderId="15" xfId="0" applyNumberFormat="1" applyFont="1" applyBorder="1"/>
    <xf numFmtId="2" fontId="2" fillId="0" borderId="13" xfId="0" applyNumberFormat="1" applyFont="1" applyBorder="1"/>
    <xf numFmtId="0" fontId="2" fillId="0" borderId="1" xfId="0" applyFont="1" applyBorder="1"/>
    <xf numFmtId="166" fontId="2" fillId="0" borderId="12" xfId="0" applyNumberFormat="1" applyFont="1" applyBorder="1"/>
    <xf numFmtId="164" fontId="2" fillId="0" borderId="12" xfId="0" applyNumberFormat="1" applyFont="1" applyBorder="1"/>
    <xf numFmtId="0" fontId="2" fillId="0" borderId="15" xfId="0" applyFont="1" applyBorder="1"/>
    <xf numFmtId="1" fontId="2" fillId="0" borderId="16" xfId="0" applyNumberFormat="1" applyFont="1" applyBorder="1" applyAlignment="1">
      <alignment horizontal="right"/>
    </xf>
    <xf numFmtId="0" fontId="2" fillId="0" borderId="16" xfId="0" applyFont="1" applyBorder="1"/>
    <xf numFmtId="0" fontId="2" fillId="0" borderId="0" xfId="0" applyFont="1"/>
    <xf numFmtId="0" fontId="2" fillId="0" borderId="12" xfId="0" applyFont="1" applyBorder="1"/>
    <xf numFmtId="0" fontId="2" fillId="0" borderId="16" xfId="0" applyFont="1" applyBorder="1" applyAlignment="1">
      <alignment horizontal="right"/>
    </xf>
    <xf numFmtId="2" fontId="2" fillId="0" borderId="12" xfId="0" applyNumberFormat="1" applyFont="1" applyBorder="1"/>
    <xf numFmtId="1" fontId="3" fillId="0" borderId="16" xfId="0" applyNumberFormat="1" applyFont="1" applyBorder="1" applyAlignment="1">
      <alignment horizontal="right"/>
    </xf>
    <xf numFmtId="166" fontId="2" fillId="5" borderId="12" xfId="0" applyNumberFormat="1" applyFont="1" applyFill="1" applyBorder="1"/>
    <xf numFmtId="1" fontId="2" fillId="0" borderId="12" xfId="0" applyNumberFormat="1" applyFont="1" applyBorder="1"/>
    <xf numFmtId="0" fontId="3" fillId="0" borderId="16" xfId="0" applyFont="1" applyBorder="1" applyAlignment="1">
      <alignment horizontal="right" wrapText="1"/>
    </xf>
    <xf numFmtId="1" fontId="2" fillId="0" borderId="1" xfId="0" applyNumberFormat="1" applyFont="1" applyBorder="1"/>
    <xf numFmtId="1" fontId="2" fillId="0" borderId="15" xfId="0" applyNumberFormat="1" applyFont="1" applyBorder="1"/>
    <xf numFmtId="164" fontId="2" fillId="0" borderId="2" xfId="0" applyNumberFormat="1" applyFont="1" applyBorder="1"/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 wrapText="1"/>
    </xf>
    <xf numFmtId="166" fontId="2" fillId="0" borderId="15" xfId="0" applyNumberFormat="1" applyFont="1" applyBorder="1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2" fillId="6" borderId="2" xfId="0" applyFont="1" applyFill="1" applyBorder="1" applyAlignment="1">
      <alignment vertical="top"/>
    </xf>
    <xf numFmtId="0" fontId="2" fillId="6" borderId="12" xfId="0" applyFont="1" applyFill="1" applyBorder="1" applyAlignment="1"/>
    <xf numFmtId="0" fontId="2" fillId="7" borderId="2" xfId="0" applyFont="1" applyFill="1" applyBorder="1" applyAlignment="1">
      <alignment vertical="top"/>
    </xf>
    <xf numFmtId="0" fontId="2" fillId="7" borderId="12" xfId="0" applyFont="1" applyFill="1" applyBorder="1" applyAlignment="1"/>
    <xf numFmtId="164" fontId="2" fillId="5" borderId="2" xfId="0" applyNumberFormat="1" applyFont="1" applyFill="1" applyBorder="1"/>
    <xf numFmtId="0" fontId="2" fillId="0" borderId="17" xfId="0" applyFont="1" applyBorder="1"/>
    <xf numFmtId="0" fontId="2" fillId="8" borderId="18" xfId="0" applyFont="1" applyFill="1" applyBorder="1" applyAlignment="1">
      <alignment vertical="top"/>
    </xf>
    <xf numFmtId="0" fontId="2" fillId="8" borderId="19" xfId="0" applyFont="1" applyFill="1" applyBorder="1" applyAlignment="1"/>
    <xf numFmtId="0" fontId="2" fillId="0" borderId="20" xfId="0" applyFont="1" applyBorder="1" applyAlignment="1">
      <alignment vertical="top"/>
    </xf>
    <xf numFmtId="2" fontId="2" fillId="0" borderId="20" xfId="0" applyNumberFormat="1" applyFont="1" applyBorder="1"/>
    <xf numFmtId="0" fontId="2" fillId="0" borderId="21" xfId="0" applyFont="1" applyBorder="1"/>
    <xf numFmtId="0" fontId="2" fillId="0" borderId="18" xfId="0" applyFont="1" applyBorder="1"/>
    <xf numFmtId="164" fontId="2" fillId="0" borderId="19" xfId="0" applyNumberFormat="1" applyFont="1" applyBorder="1"/>
    <xf numFmtId="0" fontId="2" fillId="0" borderId="19" xfId="0" applyFont="1" applyBorder="1"/>
    <xf numFmtId="0" fontId="2" fillId="2" borderId="14" xfId="0" applyFont="1" applyFill="1" applyBorder="1" applyAlignment="1"/>
    <xf numFmtId="0" fontId="2" fillId="0" borderId="14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tabSelected="1" topLeftCell="A32" zoomScale="122" zoomScaleNormal="122" workbookViewId="0">
      <selection activeCell="E40" sqref="E40"/>
    </sheetView>
  </sheetViews>
  <sheetFormatPr defaultColWidth="14.44140625" defaultRowHeight="15" customHeight="1" x14ac:dyDescent="0.3"/>
  <cols>
    <col min="1" max="1" width="10.33203125" customWidth="1"/>
    <col min="2" max="2" width="26.6640625" customWidth="1"/>
    <col min="3" max="3" width="15" customWidth="1"/>
    <col min="4" max="6" width="15.5546875" customWidth="1"/>
    <col min="7" max="8" width="7.33203125" customWidth="1"/>
    <col min="9" max="9" width="14.44140625" customWidth="1"/>
    <col min="10" max="10" width="8.6640625" customWidth="1"/>
    <col min="11" max="11" width="15.33203125" customWidth="1"/>
    <col min="12" max="12" width="15.109375" customWidth="1"/>
    <col min="13" max="13" width="12.33203125" customWidth="1"/>
    <col min="14" max="14" width="9" customWidth="1"/>
    <col min="15" max="15" width="12.109375" customWidth="1"/>
    <col min="16" max="16" width="12" customWidth="1"/>
    <col min="17" max="17" width="12.109375" customWidth="1"/>
    <col min="18" max="18" width="14.88671875" customWidth="1"/>
    <col min="19" max="19" width="11.33203125" customWidth="1"/>
    <col min="20" max="20" width="12.109375" customWidth="1"/>
    <col min="21" max="21" width="11.6640625" customWidth="1"/>
    <col min="22" max="22" width="7.6640625" customWidth="1"/>
    <col min="23" max="23" width="13.109375" customWidth="1"/>
    <col min="24" max="24" width="12.6640625" customWidth="1"/>
    <col min="25" max="25" width="18" customWidth="1"/>
    <col min="26" max="27" width="9.33203125" customWidth="1"/>
    <col min="28" max="28" width="12.33203125" customWidth="1"/>
    <col min="29" max="29" width="9.33203125" customWidth="1"/>
    <col min="30" max="30" width="8.6640625" customWidth="1"/>
    <col min="31" max="31" width="17.5546875" customWidth="1"/>
    <col min="32" max="33" width="14" customWidth="1"/>
    <col min="34" max="34" width="17.33203125" customWidth="1"/>
    <col min="35" max="35" width="14.109375" customWidth="1"/>
    <col min="36" max="36" width="22.33203125" customWidth="1"/>
    <col min="37" max="37" width="11.88671875" customWidth="1"/>
    <col min="38" max="38" width="13.33203125" customWidth="1"/>
    <col min="39" max="40" width="14.44140625" customWidth="1"/>
    <col min="41" max="41" width="17.6640625" customWidth="1"/>
    <col min="42" max="42" width="14.5546875" customWidth="1"/>
    <col min="43" max="43" width="13.88671875" customWidth="1"/>
    <col min="44" max="44" width="22.6640625" customWidth="1"/>
    <col min="45" max="46" width="15.6640625" customWidth="1"/>
    <col min="47" max="47" width="18.88671875" customWidth="1"/>
    <col min="48" max="48" width="15.6640625" customWidth="1"/>
    <col min="49" max="49" width="15.109375" customWidth="1"/>
    <col min="50" max="50" width="24" customWidth="1"/>
    <col min="51" max="51" width="12.44140625" customWidth="1"/>
    <col min="52" max="52" width="13.109375" customWidth="1"/>
    <col min="53" max="53" width="9.44140625" customWidth="1"/>
    <col min="54" max="54" width="11.6640625" customWidth="1"/>
    <col min="55" max="55" width="8.88671875" customWidth="1"/>
    <col min="56" max="56" width="13.6640625" customWidth="1"/>
    <col min="57" max="57" width="11.109375" customWidth="1"/>
    <col min="58" max="58" width="14.109375" customWidth="1"/>
    <col min="59" max="59" width="15.33203125" customWidth="1"/>
    <col min="60" max="60" width="13.5546875" customWidth="1"/>
    <col min="61" max="61" width="8" customWidth="1"/>
    <col min="62" max="63" width="5.33203125" customWidth="1"/>
    <col min="64" max="64" width="6.6640625" customWidth="1"/>
    <col min="65" max="65" width="13.109375" customWidth="1"/>
    <col min="66" max="66" width="13.33203125" customWidth="1"/>
    <col min="67" max="67" width="13.44140625" customWidth="1"/>
    <col min="68" max="68" width="12.88671875" customWidth="1"/>
    <col min="69" max="69" width="12.44140625" customWidth="1"/>
    <col min="70" max="70" width="13.109375" customWidth="1"/>
    <col min="71" max="71" width="13.44140625" customWidth="1"/>
  </cols>
  <sheetData>
    <row r="1" spans="1:71" ht="14.25" customHeight="1" x14ac:dyDescent="0.3">
      <c r="A1" s="1">
        <v>37266</v>
      </c>
      <c r="B1" s="2">
        <v>1</v>
      </c>
      <c r="C1" s="2">
        <v>2</v>
      </c>
      <c r="D1" s="2"/>
      <c r="E1" s="2"/>
      <c r="F1" s="2"/>
      <c r="G1" s="2">
        <v>3</v>
      </c>
      <c r="H1" s="2"/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/>
      <c r="AB1" s="2">
        <v>22</v>
      </c>
      <c r="AC1" s="2">
        <v>23</v>
      </c>
      <c r="AD1" s="2">
        <v>24</v>
      </c>
      <c r="AE1" s="2">
        <v>25</v>
      </c>
      <c r="AF1" s="2">
        <v>26</v>
      </c>
      <c r="AG1" s="2"/>
      <c r="AH1" s="2">
        <v>27</v>
      </c>
      <c r="AI1" s="2">
        <v>28</v>
      </c>
      <c r="AJ1" s="2">
        <v>29</v>
      </c>
      <c r="AK1" s="2">
        <v>30</v>
      </c>
      <c r="AL1" s="2">
        <v>31</v>
      </c>
      <c r="AM1" s="2">
        <v>32</v>
      </c>
      <c r="AN1" s="2"/>
      <c r="AO1" s="2">
        <v>33</v>
      </c>
      <c r="AP1" s="2">
        <v>34</v>
      </c>
      <c r="AQ1" s="2">
        <v>35</v>
      </c>
      <c r="AR1" s="2">
        <v>36</v>
      </c>
      <c r="AS1" s="2">
        <v>37</v>
      </c>
      <c r="AT1" s="2"/>
      <c r="AU1" s="2">
        <v>38</v>
      </c>
      <c r="AV1" s="2">
        <v>39</v>
      </c>
      <c r="AW1" s="2">
        <v>40</v>
      </c>
      <c r="AX1" s="2">
        <v>41</v>
      </c>
      <c r="AY1" s="2">
        <v>42</v>
      </c>
      <c r="AZ1" s="2">
        <v>43</v>
      </c>
      <c r="BA1" s="2">
        <v>44</v>
      </c>
      <c r="BB1" s="2">
        <v>45</v>
      </c>
      <c r="BC1" s="2">
        <v>46</v>
      </c>
      <c r="BD1" s="2">
        <v>47</v>
      </c>
      <c r="BE1" s="2">
        <v>48</v>
      </c>
      <c r="BF1" s="2">
        <v>49</v>
      </c>
      <c r="BG1" s="2">
        <v>50</v>
      </c>
      <c r="BH1" s="2">
        <v>51</v>
      </c>
      <c r="BI1" s="2">
        <v>52</v>
      </c>
      <c r="BJ1" s="2">
        <v>53</v>
      </c>
      <c r="BK1" s="2">
        <v>54</v>
      </c>
      <c r="BL1" s="2">
        <v>55</v>
      </c>
      <c r="BM1" s="3">
        <v>56</v>
      </c>
      <c r="BN1" s="4">
        <v>57</v>
      </c>
      <c r="BO1" s="4">
        <v>58</v>
      </c>
      <c r="BP1" s="4">
        <v>59</v>
      </c>
      <c r="BQ1" s="4">
        <v>60</v>
      </c>
      <c r="BR1" s="4">
        <v>61</v>
      </c>
      <c r="BS1" s="4">
        <v>62</v>
      </c>
    </row>
    <row r="2" spans="1:71" ht="14.25" customHeight="1" x14ac:dyDescent="0.3">
      <c r="A2" s="5" t="s">
        <v>0</v>
      </c>
      <c r="B2" s="6" t="s">
        <v>1</v>
      </c>
      <c r="C2" s="7" t="s">
        <v>2</v>
      </c>
      <c r="D2" s="8" t="s">
        <v>3</v>
      </c>
      <c r="E2" s="12" t="s">
        <v>151</v>
      </c>
      <c r="F2" s="12" t="s">
        <v>145</v>
      </c>
      <c r="G2" s="9" t="s">
        <v>4</v>
      </c>
      <c r="H2" s="9" t="s">
        <v>5</v>
      </c>
      <c r="I2" s="10" t="s">
        <v>6</v>
      </c>
      <c r="J2" s="10" t="s">
        <v>7</v>
      </c>
      <c r="K2" s="10" t="s">
        <v>8</v>
      </c>
      <c r="L2" s="10" t="s">
        <v>9</v>
      </c>
      <c r="M2" s="10" t="s">
        <v>10</v>
      </c>
      <c r="N2" s="10" t="s">
        <v>11</v>
      </c>
      <c r="O2" s="10" t="s">
        <v>12</v>
      </c>
      <c r="P2" s="10" t="s">
        <v>13</v>
      </c>
      <c r="Q2" s="10" t="s">
        <v>14</v>
      </c>
      <c r="R2" s="10" t="s">
        <v>15</v>
      </c>
      <c r="S2" s="10" t="s">
        <v>16</v>
      </c>
      <c r="T2" s="10" t="s">
        <v>17</v>
      </c>
      <c r="U2" s="10" t="s">
        <v>18</v>
      </c>
      <c r="V2" s="10" t="s">
        <v>19</v>
      </c>
      <c r="W2" s="10" t="s">
        <v>20</v>
      </c>
      <c r="X2" s="11" t="s">
        <v>21</v>
      </c>
      <c r="Y2" s="12" t="s">
        <v>22</v>
      </c>
      <c r="Z2" s="5" t="s">
        <v>23</v>
      </c>
      <c r="AA2" s="13" t="s">
        <v>24</v>
      </c>
      <c r="AB2" s="6" t="s">
        <v>25</v>
      </c>
      <c r="AC2" s="6" t="s">
        <v>26</v>
      </c>
      <c r="AD2" s="6" t="s">
        <v>27</v>
      </c>
      <c r="AE2" s="14" t="s">
        <v>28</v>
      </c>
      <c r="AF2" s="5" t="s">
        <v>29</v>
      </c>
      <c r="AG2" s="13" t="s">
        <v>30</v>
      </c>
      <c r="AH2" s="6" t="s">
        <v>31</v>
      </c>
      <c r="AI2" s="6" t="s">
        <v>32</v>
      </c>
      <c r="AJ2" s="15" t="s">
        <v>33</v>
      </c>
      <c r="AK2" s="16" t="s">
        <v>34</v>
      </c>
      <c r="AL2" s="17" t="s">
        <v>35</v>
      </c>
      <c r="AM2" s="18" t="s">
        <v>36</v>
      </c>
      <c r="AN2" s="19" t="s">
        <v>37</v>
      </c>
      <c r="AO2" s="6" t="s">
        <v>38</v>
      </c>
      <c r="AP2" s="6" t="s">
        <v>39</v>
      </c>
      <c r="AQ2" s="6" t="s">
        <v>40</v>
      </c>
      <c r="AR2" s="14" t="s">
        <v>41</v>
      </c>
      <c r="AS2" s="5" t="s">
        <v>42</v>
      </c>
      <c r="AT2" s="13" t="s">
        <v>43</v>
      </c>
      <c r="AU2" s="6" t="s">
        <v>44</v>
      </c>
      <c r="AV2" s="6" t="s">
        <v>45</v>
      </c>
      <c r="AW2" s="6" t="s">
        <v>46</v>
      </c>
      <c r="AX2" s="14" t="s">
        <v>47</v>
      </c>
      <c r="AY2" s="9" t="s">
        <v>48</v>
      </c>
      <c r="AZ2" s="10" t="s">
        <v>49</v>
      </c>
      <c r="BA2" s="20" t="s">
        <v>50</v>
      </c>
      <c r="BB2" s="5" t="s">
        <v>51</v>
      </c>
      <c r="BC2" s="6" t="s">
        <v>52</v>
      </c>
      <c r="BD2" s="6" t="s">
        <v>53</v>
      </c>
      <c r="BE2" s="6" t="s">
        <v>54</v>
      </c>
      <c r="BF2" s="6" t="s">
        <v>55</v>
      </c>
      <c r="BG2" s="6" t="s">
        <v>56</v>
      </c>
      <c r="BH2" s="6" t="s">
        <v>57</v>
      </c>
      <c r="BI2" s="6" t="s">
        <v>58</v>
      </c>
      <c r="BJ2" s="6" t="s">
        <v>59</v>
      </c>
      <c r="BK2" s="6" t="s">
        <v>60</v>
      </c>
      <c r="BL2" s="14" t="s">
        <v>61</v>
      </c>
      <c r="BM2" s="21" t="s">
        <v>62</v>
      </c>
      <c r="BN2" s="22" t="s">
        <v>63</v>
      </c>
      <c r="BO2" s="22" t="s">
        <v>64</v>
      </c>
      <c r="BP2" s="22" t="s">
        <v>65</v>
      </c>
      <c r="BQ2" s="22" t="s">
        <v>66</v>
      </c>
      <c r="BR2" s="22" t="s">
        <v>67</v>
      </c>
      <c r="BS2" s="22" t="s">
        <v>68</v>
      </c>
    </row>
    <row r="3" spans="1:71" ht="14.25" customHeight="1" x14ac:dyDescent="0.3">
      <c r="A3" s="23" t="s">
        <v>69</v>
      </c>
      <c r="B3" s="22" t="s">
        <v>70</v>
      </c>
      <c r="C3" s="24" t="s">
        <v>69</v>
      </c>
      <c r="D3" s="25" t="s">
        <v>69</v>
      </c>
      <c r="E3" s="80" t="s">
        <v>69</v>
      </c>
      <c r="F3" s="80" t="s">
        <v>70</v>
      </c>
      <c r="G3" s="21" t="s">
        <v>69</v>
      </c>
      <c r="H3" s="21" t="s">
        <v>69</v>
      </c>
      <c r="I3" s="22" t="s">
        <v>71</v>
      </c>
      <c r="J3" s="22" t="s">
        <v>70</v>
      </c>
      <c r="K3" s="22" t="s">
        <v>71</v>
      </c>
      <c r="L3" s="22" t="s">
        <v>71</v>
      </c>
      <c r="M3" s="22" t="s">
        <v>71</v>
      </c>
      <c r="N3" s="22" t="s">
        <v>71</v>
      </c>
      <c r="O3" s="22" t="s">
        <v>69</v>
      </c>
      <c r="P3" s="22" t="s">
        <v>71</v>
      </c>
      <c r="Q3" s="22" t="s">
        <v>71</v>
      </c>
      <c r="R3" s="22" t="s">
        <v>71</v>
      </c>
      <c r="S3" s="22" t="s">
        <v>71</v>
      </c>
      <c r="T3" s="22" t="s">
        <v>71</v>
      </c>
      <c r="U3" s="22" t="s">
        <v>71</v>
      </c>
      <c r="V3" s="22" t="s">
        <v>71</v>
      </c>
      <c r="W3" s="22" t="s">
        <v>71</v>
      </c>
      <c r="X3" s="26" t="s">
        <v>71</v>
      </c>
      <c r="Y3" s="27" t="s">
        <v>71</v>
      </c>
      <c r="Z3" s="23" t="s">
        <v>69</v>
      </c>
      <c r="AA3" s="21" t="s">
        <v>69</v>
      </c>
      <c r="AB3" s="22" t="s">
        <v>71</v>
      </c>
      <c r="AC3" s="22" t="s">
        <v>71</v>
      </c>
      <c r="AD3" s="22" t="s">
        <v>70</v>
      </c>
      <c r="AE3" s="24" t="s">
        <v>71</v>
      </c>
      <c r="AF3" s="23" t="s">
        <v>69</v>
      </c>
      <c r="AG3" s="21" t="s">
        <v>69</v>
      </c>
      <c r="AH3" s="22" t="s">
        <v>71</v>
      </c>
      <c r="AI3" s="22" t="s">
        <v>71</v>
      </c>
      <c r="AJ3" s="28" t="s">
        <v>71</v>
      </c>
      <c r="AK3" s="21" t="s">
        <v>69</v>
      </c>
      <c r="AL3" s="26" t="s">
        <v>69</v>
      </c>
      <c r="AM3" s="29" t="s">
        <v>69</v>
      </c>
      <c r="AN3" s="30" t="s">
        <v>69</v>
      </c>
      <c r="AO3" s="22" t="s">
        <v>71</v>
      </c>
      <c r="AP3" s="22" t="s">
        <v>71</v>
      </c>
      <c r="AQ3" s="22" t="s">
        <v>70</v>
      </c>
      <c r="AR3" s="24" t="s">
        <v>71</v>
      </c>
      <c r="AS3" s="23" t="s">
        <v>69</v>
      </c>
      <c r="AT3" s="21" t="s">
        <v>69</v>
      </c>
      <c r="AU3" s="22" t="s">
        <v>71</v>
      </c>
      <c r="AV3" s="22" t="s">
        <v>71</v>
      </c>
      <c r="AW3" s="22" t="s">
        <v>70</v>
      </c>
      <c r="AX3" s="24" t="s">
        <v>71</v>
      </c>
      <c r="AY3" s="21" t="s">
        <v>71</v>
      </c>
      <c r="AZ3" s="22" t="s">
        <v>69</v>
      </c>
      <c r="BA3" s="26" t="s">
        <v>69</v>
      </c>
      <c r="BB3" s="23" t="s">
        <v>71</v>
      </c>
      <c r="BC3" s="22" t="s">
        <v>71</v>
      </c>
      <c r="BD3" s="22" t="s">
        <v>71</v>
      </c>
      <c r="BE3" s="22" t="s">
        <v>71</v>
      </c>
      <c r="BF3" s="22" t="s">
        <v>71</v>
      </c>
      <c r="BG3" s="22" t="s">
        <v>71</v>
      </c>
      <c r="BH3" s="22" t="s">
        <v>71</v>
      </c>
      <c r="BI3" s="22" t="s">
        <v>71</v>
      </c>
      <c r="BJ3" s="22" t="s">
        <v>71</v>
      </c>
      <c r="BK3" s="22" t="s">
        <v>71</v>
      </c>
      <c r="BL3" s="24" t="s">
        <v>71</v>
      </c>
      <c r="BM3" s="31" t="s">
        <v>71</v>
      </c>
      <c r="BN3" s="31" t="s">
        <v>71</v>
      </c>
      <c r="BO3" s="31" t="s">
        <v>71</v>
      </c>
      <c r="BP3" s="31" t="s">
        <v>71</v>
      </c>
      <c r="BQ3" s="31" t="s">
        <v>71</v>
      </c>
      <c r="BR3" s="31" t="s">
        <v>71</v>
      </c>
      <c r="BS3" s="31" t="s">
        <v>71</v>
      </c>
    </row>
    <row r="4" spans="1:71" ht="14.25" customHeight="1" x14ac:dyDescent="0.3">
      <c r="A4" s="32">
        <v>1</v>
      </c>
      <c r="B4" s="33" t="s">
        <v>72</v>
      </c>
      <c r="C4" s="34">
        <v>0</v>
      </c>
      <c r="D4" s="35"/>
      <c r="E4" s="81">
        <f>IF(F4="Low",10,11)</f>
        <v>10</v>
      </c>
      <c r="F4" s="81" t="s">
        <v>146</v>
      </c>
      <c r="G4" s="36">
        <v>50</v>
      </c>
      <c r="H4" s="36"/>
      <c r="I4" s="37">
        <v>8771</v>
      </c>
      <c r="J4" s="37" t="s">
        <v>73</v>
      </c>
      <c r="K4" s="37">
        <v>8771</v>
      </c>
      <c r="L4" s="38">
        <v>0</v>
      </c>
      <c r="M4" s="37">
        <v>0</v>
      </c>
      <c r="N4" s="37">
        <v>0</v>
      </c>
      <c r="O4" s="37">
        <v>859</v>
      </c>
      <c r="P4" s="39">
        <v>0</v>
      </c>
      <c r="Q4" s="40">
        <v>0</v>
      </c>
      <c r="R4" s="41">
        <v>0</v>
      </c>
      <c r="S4" s="41">
        <v>0</v>
      </c>
      <c r="T4" s="41">
        <v>0</v>
      </c>
      <c r="U4" s="41">
        <v>0</v>
      </c>
      <c r="V4" s="41">
        <v>0</v>
      </c>
      <c r="W4" s="40">
        <v>1</v>
      </c>
      <c r="X4" s="42">
        <v>0.1</v>
      </c>
      <c r="Y4" s="43">
        <v>0.1</v>
      </c>
      <c r="Z4" s="32">
        <v>26</v>
      </c>
      <c r="AA4" s="44"/>
      <c r="AB4" s="38">
        <v>0.12244897959183673</v>
      </c>
      <c r="AC4" s="37">
        <v>1074</v>
      </c>
      <c r="AD4" s="37" t="s">
        <v>74</v>
      </c>
      <c r="AE4" s="45">
        <v>8.8999999999999996E-2</v>
      </c>
      <c r="AF4" s="32">
        <v>19</v>
      </c>
      <c r="AG4" s="44"/>
      <c r="AH4" s="37">
        <v>0.11401208528103979</v>
      </c>
      <c r="AI4" s="37">
        <v>1000</v>
      </c>
      <c r="AJ4" s="46">
        <v>5.4090909090909085E-2</v>
      </c>
      <c r="AK4" s="44">
        <v>2000</v>
      </c>
      <c r="AL4" s="47">
        <v>5000</v>
      </c>
      <c r="AM4" s="48">
        <v>53</v>
      </c>
      <c r="AN4" s="48"/>
      <c r="AO4" s="49">
        <v>0.182</v>
      </c>
      <c r="AP4" s="50">
        <v>1596.3219999999999</v>
      </c>
      <c r="AQ4" s="37" t="s">
        <v>75</v>
      </c>
      <c r="AR4" s="51">
        <v>0.1</v>
      </c>
      <c r="AS4" s="52">
        <v>49</v>
      </c>
      <c r="AT4" s="52"/>
      <c r="AU4" s="49">
        <v>0.23899999999999999</v>
      </c>
      <c r="AV4" s="37">
        <v>2100</v>
      </c>
      <c r="AW4" s="37" t="s">
        <v>73</v>
      </c>
      <c r="AX4" s="53">
        <v>1</v>
      </c>
      <c r="AY4" s="44">
        <v>1.1401208528103979</v>
      </c>
      <c r="AZ4" s="37">
        <v>50000</v>
      </c>
      <c r="BA4" s="47">
        <v>10000</v>
      </c>
      <c r="BB4" s="32">
        <v>0</v>
      </c>
      <c r="BC4" s="37">
        <v>0</v>
      </c>
      <c r="BD4" s="37">
        <v>0</v>
      </c>
      <c r="BE4" s="37">
        <v>0</v>
      </c>
      <c r="BF4" s="37">
        <v>0</v>
      </c>
      <c r="BG4" s="37">
        <v>0</v>
      </c>
      <c r="BH4" s="37">
        <v>0</v>
      </c>
      <c r="BI4" s="37">
        <v>0</v>
      </c>
      <c r="BJ4" s="37">
        <v>0</v>
      </c>
      <c r="BK4" s="37">
        <v>0</v>
      </c>
      <c r="BL4" s="51">
        <v>0</v>
      </c>
      <c r="BM4" s="44">
        <v>0</v>
      </c>
      <c r="BN4" s="44">
        <v>0</v>
      </c>
      <c r="BO4" s="44">
        <v>0</v>
      </c>
      <c r="BP4" s="44">
        <v>0</v>
      </c>
      <c r="BQ4" s="44">
        <v>0</v>
      </c>
      <c r="BR4" s="44">
        <v>0</v>
      </c>
      <c r="BS4" s="44">
        <v>0</v>
      </c>
    </row>
    <row r="5" spans="1:71" ht="14.25" customHeight="1" x14ac:dyDescent="0.3">
      <c r="A5" s="32">
        <v>2</v>
      </c>
      <c r="B5" s="33" t="s">
        <v>76</v>
      </c>
      <c r="C5" s="34">
        <v>0</v>
      </c>
      <c r="D5" s="35"/>
      <c r="E5" s="81">
        <f t="shared" ref="E5:E30" si="0">IF(F5="Low",10,11)</f>
        <v>11</v>
      </c>
      <c r="F5" s="81" t="s">
        <v>147</v>
      </c>
      <c r="G5" s="36">
        <v>35</v>
      </c>
      <c r="H5" s="36"/>
      <c r="I5" s="41">
        <v>921</v>
      </c>
      <c r="J5" s="37" t="s">
        <v>73</v>
      </c>
      <c r="K5" s="41">
        <v>921</v>
      </c>
      <c r="L5" s="38">
        <v>0</v>
      </c>
      <c r="M5" s="37">
        <v>0</v>
      </c>
      <c r="N5" s="37">
        <v>0</v>
      </c>
      <c r="O5" s="37">
        <v>15984</v>
      </c>
      <c r="P5" s="39">
        <v>0</v>
      </c>
      <c r="Q5" s="40">
        <v>6.0000000000000001E-3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0">
        <v>1</v>
      </c>
      <c r="X5" s="42">
        <v>0.1</v>
      </c>
      <c r="Y5" s="43">
        <v>0.1</v>
      </c>
      <c r="Z5" s="32">
        <v>12</v>
      </c>
      <c r="AA5" s="44"/>
      <c r="AB5" s="38">
        <v>8.1256459040918987</v>
      </c>
      <c r="AC5" s="37">
        <v>7484</v>
      </c>
      <c r="AD5" s="37" t="s">
        <v>77</v>
      </c>
      <c r="AE5" s="45">
        <v>3.2169999999999997E-2</v>
      </c>
      <c r="AF5" s="32">
        <v>19</v>
      </c>
      <c r="AG5" s="44"/>
      <c r="AH5" s="37">
        <v>0.1085735690017624</v>
      </c>
      <c r="AI5" s="37">
        <v>100</v>
      </c>
      <c r="AJ5" s="46">
        <v>5.3999999999999999E-2</v>
      </c>
      <c r="AK5" s="44">
        <v>800</v>
      </c>
      <c r="AL5" s="47">
        <v>1200</v>
      </c>
      <c r="AM5" s="54">
        <v>0</v>
      </c>
      <c r="AN5" s="54"/>
      <c r="AO5" s="54">
        <v>0</v>
      </c>
      <c r="AP5" s="54">
        <v>0</v>
      </c>
      <c r="AQ5" s="54">
        <v>0</v>
      </c>
      <c r="AR5" s="54">
        <v>0</v>
      </c>
      <c r="AS5" s="54">
        <v>0</v>
      </c>
      <c r="AT5" s="54"/>
      <c r="AU5" s="54">
        <v>0</v>
      </c>
      <c r="AV5" s="54">
        <v>0</v>
      </c>
      <c r="AW5" s="54">
        <v>0</v>
      </c>
      <c r="AX5" s="54">
        <v>0</v>
      </c>
      <c r="AY5" s="44">
        <v>2.2800449490370105</v>
      </c>
      <c r="AZ5" s="37">
        <v>42000</v>
      </c>
      <c r="BA5" s="47">
        <v>2100</v>
      </c>
      <c r="BB5" s="32">
        <v>0</v>
      </c>
      <c r="BC5" s="37">
        <v>0</v>
      </c>
      <c r="BD5" s="37">
        <v>0</v>
      </c>
      <c r="BE5" s="37">
        <v>0</v>
      </c>
      <c r="BF5" s="37">
        <v>0</v>
      </c>
      <c r="BG5" s="37">
        <v>0</v>
      </c>
      <c r="BH5" s="37">
        <v>0</v>
      </c>
      <c r="BI5" s="37">
        <v>0</v>
      </c>
      <c r="BJ5" s="37">
        <v>0</v>
      </c>
      <c r="BK5" s="37">
        <v>0</v>
      </c>
      <c r="BL5" s="51">
        <v>0</v>
      </c>
      <c r="BM5" s="44">
        <v>0</v>
      </c>
      <c r="BN5" s="44">
        <v>0</v>
      </c>
      <c r="BO5" s="44">
        <v>0</v>
      </c>
      <c r="BP5" s="44">
        <v>0</v>
      </c>
      <c r="BQ5" s="44">
        <v>0</v>
      </c>
      <c r="BR5" s="44">
        <v>0</v>
      </c>
      <c r="BS5" s="44">
        <v>0</v>
      </c>
    </row>
    <row r="6" spans="1:71" ht="14.25" customHeight="1" x14ac:dyDescent="0.3">
      <c r="A6" s="32">
        <v>3</v>
      </c>
      <c r="B6" s="33" t="s">
        <v>78</v>
      </c>
      <c r="C6" s="34">
        <v>0</v>
      </c>
      <c r="D6" s="35"/>
      <c r="E6" s="81">
        <f t="shared" si="0"/>
        <v>11</v>
      </c>
      <c r="F6" s="81" t="s">
        <v>147</v>
      </c>
      <c r="G6" s="36">
        <v>41</v>
      </c>
      <c r="H6" s="36"/>
      <c r="I6" s="41">
        <v>2511</v>
      </c>
      <c r="J6" s="37" t="s">
        <v>73</v>
      </c>
      <c r="K6" s="41">
        <v>2511</v>
      </c>
      <c r="L6" s="38">
        <v>0</v>
      </c>
      <c r="M6" s="37">
        <v>0</v>
      </c>
      <c r="N6" s="37">
        <v>0</v>
      </c>
      <c r="O6" s="37">
        <v>31968</v>
      </c>
      <c r="P6" s="39">
        <v>0</v>
      </c>
      <c r="Q6" s="40">
        <v>5.0000000000000001E-3</v>
      </c>
      <c r="R6" s="41">
        <v>0</v>
      </c>
      <c r="S6" s="41">
        <v>0</v>
      </c>
      <c r="T6" s="41">
        <v>0</v>
      </c>
      <c r="U6" s="41">
        <v>0</v>
      </c>
      <c r="V6" s="41">
        <v>0</v>
      </c>
      <c r="W6" s="40">
        <v>1</v>
      </c>
      <c r="X6" s="42">
        <v>0.1</v>
      </c>
      <c r="Y6" s="43">
        <v>0.1</v>
      </c>
      <c r="Z6" s="32">
        <v>26</v>
      </c>
      <c r="AA6" s="44"/>
      <c r="AB6" s="38">
        <v>4.3481281946383863</v>
      </c>
      <c r="AC6" s="37">
        <v>10918</v>
      </c>
      <c r="AD6" s="37" t="s">
        <v>74</v>
      </c>
      <c r="AE6" s="45">
        <v>8.8999999999999996E-2</v>
      </c>
      <c r="AF6" s="32">
        <v>19</v>
      </c>
      <c r="AG6" s="44"/>
      <c r="AH6" s="37">
        <v>3.9825317774669224E-2</v>
      </c>
      <c r="AI6" s="37">
        <v>100</v>
      </c>
      <c r="AJ6" s="46">
        <v>5.3999999999999999E-2</v>
      </c>
      <c r="AK6" s="44">
        <v>800</v>
      </c>
      <c r="AL6" s="47">
        <v>1300</v>
      </c>
      <c r="AM6" s="54">
        <v>0</v>
      </c>
      <c r="AN6" s="54"/>
      <c r="AO6" s="54">
        <v>0</v>
      </c>
      <c r="AP6" s="54">
        <v>0</v>
      </c>
      <c r="AQ6" s="54">
        <v>0</v>
      </c>
      <c r="AR6" s="54">
        <v>0</v>
      </c>
      <c r="AS6" s="54">
        <v>0</v>
      </c>
      <c r="AT6" s="54"/>
      <c r="AU6" s="54">
        <v>0</v>
      </c>
      <c r="AV6" s="54">
        <v>0</v>
      </c>
      <c r="AW6" s="54">
        <v>0</v>
      </c>
      <c r="AX6" s="54">
        <v>0</v>
      </c>
      <c r="AY6" s="44">
        <v>0.99563294436673067</v>
      </c>
      <c r="AZ6" s="37">
        <v>42000</v>
      </c>
      <c r="BA6" s="47">
        <v>2500</v>
      </c>
      <c r="BB6" s="32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51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</row>
    <row r="7" spans="1:71" ht="14.25" customHeight="1" x14ac:dyDescent="0.3">
      <c r="A7" s="32">
        <v>4</v>
      </c>
      <c r="B7" s="33" t="s">
        <v>79</v>
      </c>
      <c r="C7" s="34">
        <v>0</v>
      </c>
      <c r="D7" s="35"/>
      <c r="E7" s="81">
        <f t="shared" si="0"/>
        <v>11</v>
      </c>
      <c r="F7" s="81" t="s">
        <v>147</v>
      </c>
      <c r="G7" s="36">
        <v>42</v>
      </c>
      <c r="H7" s="36"/>
      <c r="I7" s="37">
        <v>10</v>
      </c>
      <c r="J7" s="37" t="s">
        <v>73</v>
      </c>
      <c r="K7" s="37">
        <v>10</v>
      </c>
      <c r="L7" s="38">
        <v>0</v>
      </c>
      <c r="M7" s="37">
        <v>0</v>
      </c>
      <c r="N7" s="37">
        <v>0</v>
      </c>
      <c r="O7" s="37">
        <v>0</v>
      </c>
      <c r="P7" s="39">
        <v>0</v>
      </c>
      <c r="Q7" s="40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0">
        <v>1</v>
      </c>
      <c r="X7" s="42">
        <v>0.1</v>
      </c>
      <c r="Y7" s="43">
        <v>0.1</v>
      </c>
      <c r="Z7" s="32">
        <v>0</v>
      </c>
      <c r="AA7" s="44"/>
      <c r="AB7" s="37">
        <v>0</v>
      </c>
      <c r="AC7" s="37">
        <v>0</v>
      </c>
      <c r="AD7" s="46">
        <v>0</v>
      </c>
      <c r="AE7" s="55">
        <v>0</v>
      </c>
      <c r="AF7" s="32">
        <v>0</v>
      </c>
      <c r="AG7" s="44"/>
      <c r="AH7" s="37">
        <v>0</v>
      </c>
      <c r="AI7" s="37">
        <v>0</v>
      </c>
      <c r="AJ7" s="46">
        <v>0</v>
      </c>
      <c r="AK7" s="56">
        <v>0</v>
      </c>
      <c r="AL7" s="56">
        <v>0</v>
      </c>
      <c r="AM7" s="56">
        <v>0</v>
      </c>
      <c r="AN7" s="56"/>
      <c r="AO7" s="46">
        <v>0</v>
      </c>
      <c r="AP7" s="46">
        <v>0</v>
      </c>
      <c r="AQ7" s="46">
        <v>0</v>
      </c>
      <c r="AR7" s="46">
        <v>0</v>
      </c>
      <c r="AS7" s="57">
        <v>49</v>
      </c>
      <c r="AT7" s="57"/>
      <c r="AU7" s="57">
        <v>0.5</v>
      </c>
      <c r="AV7" s="37">
        <v>5</v>
      </c>
      <c r="AW7" s="37" t="s">
        <v>73</v>
      </c>
      <c r="AX7" s="53">
        <v>1</v>
      </c>
      <c r="AY7" s="44">
        <v>5</v>
      </c>
      <c r="AZ7" s="37">
        <v>42000</v>
      </c>
      <c r="BA7" s="47">
        <v>50</v>
      </c>
      <c r="BB7" s="32">
        <v>0</v>
      </c>
      <c r="BC7" s="37">
        <v>0</v>
      </c>
      <c r="BD7" s="37">
        <v>0</v>
      </c>
      <c r="BE7" s="37">
        <v>0</v>
      </c>
      <c r="BF7" s="37">
        <v>0</v>
      </c>
      <c r="BG7" s="37">
        <v>0</v>
      </c>
      <c r="BH7" s="37">
        <v>0</v>
      </c>
      <c r="BI7" s="37">
        <v>0</v>
      </c>
      <c r="BJ7" s="37">
        <v>0</v>
      </c>
      <c r="BK7" s="37">
        <v>0</v>
      </c>
      <c r="BL7" s="51">
        <v>0</v>
      </c>
      <c r="BM7" s="44">
        <v>0</v>
      </c>
      <c r="BN7" s="44">
        <v>0</v>
      </c>
      <c r="BO7" s="44">
        <v>0</v>
      </c>
      <c r="BP7" s="44">
        <v>0</v>
      </c>
      <c r="BQ7" s="44">
        <v>0</v>
      </c>
      <c r="BR7" s="44">
        <v>0</v>
      </c>
      <c r="BS7" s="44">
        <v>0</v>
      </c>
    </row>
    <row r="8" spans="1:71" ht="14.25" customHeight="1" x14ac:dyDescent="0.3">
      <c r="A8" s="32">
        <v>5</v>
      </c>
      <c r="B8" s="33" t="s">
        <v>80</v>
      </c>
      <c r="C8" s="34">
        <v>0</v>
      </c>
      <c r="D8" s="35"/>
      <c r="E8" s="81">
        <f t="shared" si="0"/>
        <v>10</v>
      </c>
      <c r="F8" s="81" t="s">
        <v>146</v>
      </c>
      <c r="G8" s="36">
        <v>47</v>
      </c>
      <c r="H8" s="36"/>
      <c r="I8" s="41">
        <v>100</v>
      </c>
      <c r="J8" s="37" t="s">
        <v>73</v>
      </c>
      <c r="K8" s="41">
        <v>100</v>
      </c>
      <c r="L8" s="38">
        <v>0</v>
      </c>
      <c r="M8" s="37">
        <v>0</v>
      </c>
      <c r="N8" s="37">
        <v>0</v>
      </c>
      <c r="O8" s="37">
        <v>0</v>
      </c>
      <c r="P8" s="39">
        <v>0</v>
      </c>
      <c r="Q8" s="40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0">
        <v>1</v>
      </c>
      <c r="X8" s="42">
        <v>0.1</v>
      </c>
      <c r="Y8" s="43">
        <v>0.1</v>
      </c>
      <c r="Z8" s="32">
        <v>0</v>
      </c>
      <c r="AA8" s="44"/>
      <c r="AB8" s="37">
        <v>0</v>
      </c>
      <c r="AC8" s="37">
        <v>0</v>
      </c>
      <c r="AD8" s="46">
        <v>0</v>
      </c>
      <c r="AE8" s="45">
        <v>0</v>
      </c>
      <c r="AF8" s="32">
        <v>0</v>
      </c>
      <c r="AG8" s="44"/>
      <c r="AH8" s="37">
        <v>0</v>
      </c>
      <c r="AI8" s="37">
        <v>0</v>
      </c>
      <c r="AJ8" s="46">
        <v>0</v>
      </c>
      <c r="AK8" s="56">
        <v>0</v>
      </c>
      <c r="AL8" s="56">
        <v>0</v>
      </c>
      <c r="AM8" s="48">
        <v>49</v>
      </c>
      <c r="AN8" s="48"/>
      <c r="AO8" s="49">
        <v>0.1</v>
      </c>
      <c r="AP8" s="50">
        <v>10</v>
      </c>
      <c r="AQ8" s="37" t="s">
        <v>73</v>
      </c>
      <c r="AR8" s="51">
        <v>1</v>
      </c>
      <c r="AS8" s="52">
        <v>49</v>
      </c>
      <c r="AT8" s="52"/>
      <c r="AU8" s="49">
        <v>0.01</v>
      </c>
      <c r="AV8" s="37">
        <v>2</v>
      </c>
      <c r="AW8" s="37" t="s">
        <v>73</v>
      </c>
      <c r="AX8" s="51">
        <v>1</v>
      </c>
      <c r="AY8" s="44">
        <v>5</v>
      </c>
      <c r="AZ8" s="37">
        <v>42000</v>
      </c>
      <c r="BA8" s="47">
        <v>500</v>
      </c>
      <c r="BB8" s="32">
        <v>0</v>
      </c>
      <c r="BC8" s="37">
        <v>0</v>
      </c>
      <c r="BD8" s="37">
        <v>0</v>
      </c>
      <c r="BE8" s="37">
        <v>0</v>
      </c>
      <c r="BF8" s="37">
        <v>0</v>
      </c>
      <c r="BG8" s="37">
        <v>0</v>
      </c>
      <c r="BH8" s="37">
        <v>0</v>
      </c>
      <c r="BI8" s="37">
        <v>0</v>
      </c>
      <c r="BJ8" s="37">
        <v>0</v>
      </c>
      <c r="BK8" s="37">
        <v>0</v>
      </c>
      <c r="BL8" s="51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</row>
    <row r="9" spans="1:71" ht="14.25" customHeight="1" x14ac:dyDescent="0.3">
      <c r="A9" s="32">
        <v>6</v>
      </c>
      <c r="B9" s="33" t="s">
        <v>81</v>
      </c>
      <c r="C9" s="34">
        <v>0</v>
      </c>
      <c r="D9" s="35"/>
      <c r="E9" s="81">
        <f t="shared" si="0"/>
        <v>10</v>
      </c>
      <c r="F9" s="81" t="s">
        <v>146</v>
      </c>
      <c r="G9" s="36">
        <v>39</v>
      </c>
      <c r="H9" s="36"/>
      <c r="I9" s="37">
        <v>12370</v>
      </c>
      <c r="J9" s="37" t="s">
        <v>73</v>
      </c>
      <c r="K9" s="37">
        <v>12370</v>
      </c>
      <c r="L9" s="38">
        <v>0</v>
      </c>
      <c r="M9" s="37">
        <v>0</v>
      </c>
      <c r="N9" s="37">
        <v>0</v>
      </c>
      <c r="O9" s="37">
        <v>0</v>
      </c>
      <c r="P9" s="39">
        <v>0</v>
      </c>
      <c r="Q9" s="40">
        <v>0</v>
      </c>
      <c r="R9" s="41">
        <v>0</v>
      </c>
      <c r="S9" s="41">
        <v>0</v>
      </c>
      <c r="T9" s="41">
        <v>0</v>
      </c>
      <c r="U9" s="41">
        <v>0</v>
      </c>
      <c r="V9" s="41">
        <v>0</v>
      </c>
      <c r="W9" s="40">
        <v>1</v>
      </c>
      <c r="X9" s="42">
        <v>0.1</v>
      </c>
      <c r="Y9" s="43">
        <v>0.1</v>
      </c>
      <c r="Z9" s="32">
        <v>24</v>
      </c>
      <c r="AA9" s="44"/>
      <c r="AB9" s="38">
        <v>8.4300727566693615E-2</v>
      </c>
      <c r="AC9" s="37">
        <v>1042.8</v>
      </c>
      <c r="AD9" s="37" t="s">
        <v>74</v>
      </c>
      <c r="AE9" s="45">
        <v>0.12272727272727273</v>
      </c>
      <c r="AF9" s="32">
        <v>19</v>
      </c>
      <c r="AG9" s="44"/>
      <c r="AH9" s="37">
        <v>0.13474535165723525</v>
      </c>
      <c r="AI9" s="37">
        <v>1666.8000000000002</v>
      </c>
      <c r="AJ9" s="46">
        <v>5.3999999999999999E-2</v>
      </c>
      <c r="AK9" s="44">
        <v>2000</v>
      </c>
      <c r="AL9" s="47">
        <v>5000</v>
      </c>
      <c r="AM9" s="54">
        <v>0</v>
      </c>
      <c r="AN9" s="54"/>
      <c r="AO9" s="57">
        <v>0</v>
      </c>
      <c r="AP9" s="50">
        <v>0</v>
      </c>
      <c r="AQ9" s="37">
        <v>0</v>
      </c>
      <c r="AR9" s="51">
        <v>0</v>
      </c>
      <c r="AS9" s="57">
        <v>49</v>
      </c>
      <c r="AT9" s="57"/>
      <c r="AU9" s="57">
        <v>0.22103</v>
      </c>
      <c r="AV9" s="37">
        <v>4500</v>
      </c>
      <c r="AW9" s="37" t="s">
        <v>73</v>
      </c>
      <c r="AX9" s="51">
        <v>1</v>
      </c>
      <c r="AY9" s="44">
        <v>2.0210185933710592</v>
      </c>
      <c r="AZ9" s="37">
        <v>42000</v>
      </c>
      <c r="BA9" s="47">
        <v>25000</v>
      </c>
      <c r="BB9" s="32">
        <v>0</v>
      </c>
      <c r="BC9" s="37">
        <v>0</v>
      </c>
      <c r="BD9" s="37">
        <v>0</v>
      </c>
      <c r="BE9" s="37">
        <v>0</v>
      </c>
      <c r="BF9" s="37">
        <v>0</v>
      </c>
      <c r="BG9" s="37">
        <v>0</v>
      </c>
      <c r="BH9" s="37">
        <v>0</v>
      </c>
      <c r="BI9" s="37">
        <v>0</v>
      </c>
      <c r="BJ9" s="37">
        <v>0</v>
      </c>
      <c r="BK9" s="37">
        <v>0</v>
      </c>
      <c r="BL9" s="51">
        <v>0</v>
      </c>
      <c r="BM9" s="44">
        <v>0</v>
      </c>
      <c r="BN9" s="44">
        <v>0</v>
      </c>
      <c r="BO9" s="44">
        <v>0</v>
      </c>
      <c r="BP9" s="44">
        <v>0</v>
      </c>
      <c r="BQ9" s="44">
        <v>0</v>
      </c>
      <c r="BR9" s="44">
        <v>0</v>
      </c>
      <c r="BS9" s="44">
        <v>0</v>
      </c>
    </row>
    <row r="10" spans="1:71" ht="14.25" customHeight="1" x14ac:dyDescent="0.3">
      <c r="A10" s="32">
        <v>7</v>
      </c>
      <c r="B10" s="33" t="s">
        <v>82</v>
      </c>
      <c r="C10" s="34">
        <v>0</v>
      </c>
      <c r="D10" s="35"/>
      <c r="E10" s="81">
        <f t="shared" si="0"/>
        <v>10</v>
      </c>
      <c r="F10" s="81" t="s">
        <v>146</v>
      </c>
      <c r="G10" s="36">
        <v>43</v>
      </c>
      <c r="H10" s="36"/>
      <c r="I10" s="37">
        <v>1465</v>
      </c>
      <c r="J10" s="37" t="s">
        <v>73</v>
      </c>
      <c r="K10" s="37">
        <v>1465</v>
      </c>
      <c r="L10" s="38">
        <v>0</v>
      </c>
      <c r="M10" s="37">
        <v>0</v>
      </c>
      <c r="N10" s="37">
        <v>0</v>
      </c>
      <c r="O10" s="37">
        <v>0</v>
      </c>
      <c r="P10" s="39">
        <v>0</v>
      </c>
      <c r="Q10" s="40">
        <v>0</v>
      </c>
      <c r="R10" s="41">
        <v>0</v>
      </c>
      <c r="S10" s="41">
        <v>0</v>
      </c>
      <c r="T10" s="41">
        <v>0</v>
      </c>
      <c r="U10" s="41">
        <v>0</v>
      </c>
      <c r="V10" s="41">
        <v>0</v>
      </c>
      <c r="W10" s="40">
        <v>1</v>
      </c>
      <c r="X10" s="42">
        <v>0.05</v>
      </c>
      <c r="Y10" s="43">
        <v>0.1</v>
      </c>
      <c r="Z10" s="32">
        <v>0</v>
      </c>
      <c r="AA10" s="44"/>
      <c r="AB10" s="38">
        <v>0</v>
      </c>
      <c r="AC10" s="37">
        <v>0</v>
      </c>
      <c r="AD10" s="37">
        <v>0</v>
      </c>
      <c r="AE10" s="45">
        <v>0</v>
      </c>
      <c r="AF10" s="32">
        <v>19</v>
      </c>
      <c r="AG10" s="44"/>
      <c r="AH10" s="37">
        <v>0.34129692832764508</v>
      </c>
      <c r="AI10" s="37">
        <v>500</v>
      </c>
      <c r="AJ10" s="46">
        <v>5.3999999999999999E-2</v>
      </c>
      <c r="AK10" s="44">
        <v>800</v>
      </c>
      <c r="AL10" s="47">
        <v>1500</v>
      </c>
      <c r="AM10" s="48">
        <v>63</v>
      </c>
      <c r="AN10" s="48"/>
      <c r="AO10" s="49">
        <v>2.7E-2</v>
      </c>
      <c r="AP10" s="50">
        <v>39.555</v>
      </c>
      <c r="AQ10" s="37" t="s">
        <v>83</v>
      </c>
      <c r="AR10" s="51">
        <v>1.1363636363636362</v>
      </c>
      <c r="AS10" s="52">
        <v>0</v>
      </c>
      <c r="AT10" s="52"/>
      <c r="AU10" s="49">
        <v>0</v>
      </c>
      <c r="AV10" s="37">
        <v>0</v>
      </c>
      <c r="AW10" s="37">
        <v>0</v>
      </c>
      <c r="AX10" s="51">
        <v>0</v>
      </c>
      <c r="AY10" s="44">
        <v>4.9829351535836182</v>
      </c>
      <c r="AZ10" s="37">
        <v>35000</v>
      </c>
      <c r="BA10" s="47">
        <v>7300</v>
      </c>
      <c r="BB10" s="32">
        <v>0</v>
      </c>
      <c r="BC10" s="37">
        <v>0</v>
      </c>
      <c r="BD10" s="37">
        <v>0</v>
      </c>
      <c r="BE10" s="37">
        <v>0</v>
      </c>
      <c r="BF10" s="37">
        <v>0</v>
      </c>
      <c r="BG10" s="37">
        <v>0</v>
      </c>
      <c r="BH10" s="37">
        <v>0</v>
      </c>
      <c r="BI10" s="37">
        <v>0</v>
      </c>
      <c r="BJ10" s="37">
        <v>0</v>
      </c>
      <c r="BK10" s="37">
        <v>0</v>
      </c>
      <c r="BL10" s="51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</row>
    <row r="11" spans="1:71" ht="14.25" customHeight="1" x14ac:dyDescent="0.3">
      <c r="A11" s="32">
        <v>8</v>
      </c>
      <c r="B11" s="33" t="s">
        <v>84</v>
      </c>
      <c r="C11" s="34">
        <v>0</v>
      </c>
      <c r="D11" s="35"/>
      <c r="E11" s="81">
        <f t="shared" si="0"/>
        <v>11</v>
      </c>
      <c r="F11" s="81" t="s">
        <v>147</v>
      </c>
      <c r="G11" s="36">
        <v>46</v>
      </c>
      <c r="H11" s="36"/>
      <c r="I11" s="41">
        <v>7519</v>
      </c>
      <c r="J11" s="37" t="s">
        <v>73</v>
      </c>
      <c r="K11" s="41">
        <v>7519</v>
      </c>
      <c r="L11" s="38">
        <v>0</v>
      </c>
      <c r="M11" s="37">
        <v>0</v>
      </c>
      <c r="N11" s="37">
        <v>0</v>
      </c>
      <c r="O11" s="37">
        <v>15020</v>
      </c>
      <c r="P11" s="39">
        <v>0</v>
      </c>
      <c r="Q11" s="40">
        <v>1.1299999999999999E-3</v>
      </c>
      <c r="R11" s="41">
        <v>0</v>
      </c>
      <c r="S11" s="41">
        <v>0</v>
      </c>
      <c r="T11" s="41">
        <v>0</v>
      </c>
      <c r="U11" s="41">
        <v>0</v>
      </c>
      <c r="V11" s="41">
        <v>0</v>
      </c>
      <c r="W11" s="40">
        <v>1</v>
      </c>
      <c r="X11" s="42">
        <v>0.1</v>
      </c>
      <c r="Y11" s="43">
        <v>0.1</v>
      </c>
      <c r="Z11" s="32">
        <v>24</v>
      </c>
      <c r="AA11" s="44"/>
      <c r="AB11" s="38">
        <v>0.13868697859992746</v>
      </c>
      <c r="AC11" s="37">
        <v>1042.8</v>
      </c>
      <c r="AD11" s="37" t="s">
        <v>74</v>
      </c>
      <c r="AE11" s="45">
        <v>0.1227</v>
      </c>
      <c r="AF11" s="32">
        <v>19</v>
      </c>
      <c r="AG11" s="44"/>
      <c r="AH11" s="37">
        <v>1.3299480111232017E-2</v>
      </c>
      <c r="AI11" s="37">
        <v>100</v>
      </c>
      <c r="AJ11" s="46">
        <v>5.3999999999999999E-2</v>
      </c>
      <c r="AK11" s="44">
        <v>500</v>
      </c>
      <c r="AL11" s="47">
        <v>1200</v>
      </c>
      <c r="AM11" s="48">
        <v>53</v>
      </c>
      <c r="AN11" s="48"/>
      <c r="AO11" s="49">
        <v>7.3179999999999996</v>
      </c>
      <c r="AP11" s="50">
        <v>55024.041999999994</v>
      </c>
      <c r="AQ11" s="37" t="s">
        <v>85</v>
      </c>
      <c r="AR11" s="51">
        <v>6.9999999999999993E-2</v>
      </c>
      <c r="AS11" s="52">
        <v>49</v>
      </c>
      <c r="AT11" s="52"/>
      <c r="AU11" s="49">
        <v>3.0000000000000001E-3</v>
      </c>
      <c r="AV11" s="37">
        <v>20</v>
      </c>
      <c r="AW11" s="37" t="s">
        <v>73</v>
      </c>
      <c r="AX11" s="51">
        <v>1</v>
      </c>
      <c r="AY11" s="44">
        <v>0.86220529561117165</v>
      </c>
      <c r="AZ11" s="37">
        <v>42000</v>
      </c>
      <c r="BA11" s="47">
        <v>6483</v>
      </c>
      <c r="BB11" s="32">
        <v>0</v>
      </c>
      <c r="BC11" s="37">
        <v>0</v>
      </c>
      <c r="BD11" s="37">
        <v>0</v>
      </c>
      <c r="BE11" s="37">
        <v>0</v>
      </c>
      <c r="BF11" s="37">
        <v>0</v>
      </c>
      <c r="BG11" s="37">
        <v>0</v>
      </c>
      <c r="BH11" s="37">
        <v>0</v>
      </c>
      <c r="BI11" s="37">
        <v>0</v>
      </c>
      <c r="BJ11" s="37">
        <v>0</v>
      </c>
      <c r="BK11" s="37">
        <v>0</v>
      </c>
      <c r="BL11" s="51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</row>
    <row r="12" spans="1:71" ht="14.25" customHeight="1" x14ac:dyDescent="0.3">
      <c r="A12" s="32">
        <v>9</v>
      </c>
      <c r="B12" s="33" t="s">
        <v>86</v>
      </c>
      <c r="C12" s="34">
        <v>0</v>
      </c>
      <c r="D12" s="35"/>
      <c r="E12" s="81">
        <f t="shared" si="0"/>
        <v>11</v>
      </c>
      <c r="F12" s="81" t="s">
        <v>147</v>
      </c>
      <c r="G12" s="36">
        <v>21</v>
      </c>
      <c r="H12" s="36"/>
      <c r="I12" s="37">
        <v>11870</v>
      </c>
      <c r="J12" s="37" t="s">
        <v>87</v>
      </c>
      <c r="K12" s="37">
        <v>2616</v>
      </c>
      <c r="L12" s="38">
        <v>0</v>
      </c>
      <c r="M12" s="37">
        <v>0</v>
      </c>
      <c r="N12" s="37">
        <v>0</v>
      </c>
      <c r="O12" s="37">
        <v>6380</v>
      </c>
      <c r="P12" s="39">
        <v>0</v>
      </c>
      <c r="Q12" s="40">
        <v>0.3</v>
      </c>
      <c r="R12" s="41">
        <v>0</v>
      </c>
      <c r="S12" s="41">
        <v>0</v>
      </c>
      <c r="T12" s="41">
        <v>0</v>
      </c>
      <c r="U12" s="41">
        <v>0</v>
      </c>
      <c r="V12" s="41">
        <v>0</v>
      </c>
      <c r="W12" s="40">
        <v>0.22</v>
      </c>
      <c r="X12" s="42">
        <v>0.1</v>
      </c>
      <c r="Y12" s="43">
        <v>0.1</v>
      </c>
      <c r="Z12" s="32">
        <v>12</v>
      </c>
      <c r="AA12" s="44"/>
      <c r="AB12" s="38">
        <v>0.27262005054759897</v>
      </c>
      <c r="AC12" s="37">
        <v>3236</v>
      </c>
      <c r="AD12" s="37" t="s">
        <v>77</v>
      </c>
      <c r="AE12" s="45">
        <v>3.2169999999999997E-2</v>
      </c>
      <c r="AF12" s="32">
        <v>19</v>
      </c>
      <c r="AG12" s="44"/>
      <c r="AH12" s="37">
        <v>0.16568660488626788</v>
      </c>
      <c r="AI12" s="37">
        <v>1966.6999999999998</v>
      </c>
      <c r="AJ12" s="46">
        <v>5.3999999999999999E-2</v>
      </c>
      <c r="AK12" s="44">
        <v>500</v>
      </c>
      <c r="AL12" s="47">
        <v>1500</v>
      </c>
      <c r="AM12" s="48">
        <v>22</v>
      </c>
      <c r="AN12" s="48"/>
      <c r="AO12" s="49">
        <v>11</v>
      </c>
      <c r="AP12" s="50">
        <v>130570</v>
      </c>
      <c r="AQ12" s="37" t="s">
        <v>85</v>
      </c>
      <c r="AR12" s="51">
        <v>0.01</v>
      </c>
      <c r="AS12" s="52">
        <v>24</v>
      </c>
      <c r="AT12" s="52"/>
      <c r="AU12" s="49">
        <v>3.5000000000000003E-2</v>
      </c>
      <c r="AV12" s="37">
        <f>13.2*31.6</f>
        <v>417.12</v>
      </c>
      <c r="AW12" s="37" t="s">
        <v>74</v>
      </c>
      <c r="AX12" s="51">
        <v>0.1227</v>
      </c>
      <c r="AY12" s="44">
        <v>1.3135636057287279</v>
      </c>
      <c r="AZ12" s="37">
        <v>30000</v>
      </c>
      <c r="BA12" s="47">
        <v>15592</v>
      </c>
      <c r="BB12" s="32">
        <v>0</v>
      </c>
      <c r="BC12" s="37">
        <v>0</v>
      </c>
      <c r="BD12" s="37">
        <v>0</v>
      </c>
      <c r="BE12" s="37">
        <v>0</v>
      </c>
      <c r="BF12" s="37">
        <v>0</v>
      </c>
      <c r="BG12" s="37">
        <v>0</v>
      </c>
      <c r="BH12" s="37">
        <v>0</v>
      </c>
      <c r="BI12" s="37">
        <v>0</v>
      </c>
      <c r="BJ12" s="37">
        <v>0</v>
      </c>
      <c r="BK12" s="37">
        <v>0</v>
      </c>
      <c r="BL12" s="51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</row>
    <row r="13" spans="1:71" ht="14.25" customHeight="1" x14ac:dyDescent="0.3">
      <c r="A13" s="32">
        <v>10</v>
      </c>
      <c r="B13" s="33" t="s">
        <v>88</v>
      </c>
      <c r="C13" s="34">
        <v>0</v>
      </c>
      <c r="D13" s="35"/>
      <c r="E13" s="81">
        <f t="shared" si="0"/>
        <v>11</v>
      </c>
      <c r="F13" s="81" t="s">
        <v>147</v>
      </c>
      <c r="G13" s="36">
        <v>2</v>
      </c>
      <c r="H13" s="36"/>
      <c r="I13" s="37">
        <v>1900</v>
      </c>
      <c r="J13" s="37" t="s">
        <v>89</v>
      </c>
      <c r="K13" s="37">
        <v>2660</v>
      </c>
      <c r="L13" s="38">
        <v>0</v>
      </c>
      <c r="M13" s="37">
        <v>0</v>
      </c>
      <c r="N13" s="37">
        <v>0</v>
      </c>
      <c r="O13" s="37">
        <v>2000</v>
      </c>
      <c r="P13" s="39">
        <v>0</v>
      </c>
      <c r="Q13" s="40">
        <v>0</v>
      </c>
      <c r="R13" s="41">
        <v>0</v>
      </c>
      <c r="S13" s="41">
        <v>0</v>
      </c>
      <c r="T13" s="41">
        <v>0</v>
      </c>
      <c r="U13" s="41">
        <v>0</v>
      </c>
      <c r="V13" s="41">
        <v>0</v>
      </c>
      <c r="W13" s="40">
        <v>1.4</v>
      </c>
      <c r="X13" s="42">
        <v>0.1</v>
      </c>
      <c r="Y13" s="43">
        <v>0.1</v>
      </c>
      <c r="Z13" s="32">
        <v>0</v>
      </c>
      <c r="AA13" s="44"/>
      <c r="AB13" s="38">
        <v>0</v>
      </c>
      <c r="AC13" s="37">
        <v>0</v>
      </c>
      <c r="AD13" s="37">
        <v>0</v>
      </c>
      <c r="AE13" s="45">
        <v>0</v>
      </c>
      <c r="AF13" s="32">
        <v>19</v>
      </c>
      <c r="AG13" s="44"/>
      <c r="AH13" s="37">
        <v>3.6842105263157894</v>
      </c>
      <c r="AI13" s="37">
        <v>7000</v>
      </c>
      <c r="AJ13" s="46">
        <v>5.3999999999999999E-2</v>
      </c>
      <c r="AK13" s="44">
        <v>2000</v>
      </c>
      <c r="AL13" s="47">
        <v>3000</v>
      </c>
      <c r="AM13" s="54">
        <v>4</v>
      </c>
      <c r="AN13" s="54"/>
      <c r="AO13" s="57">
        <v>2.3809999999999998</v>
      </c>
      <c r="AP13" s="50">
        <v>4523.8999999999996</v>
      </c>
      <c r="AQ13" s="37" t="s">
        <v>90</v>
      </c>
      <c r="AR13" s="51">
        <v>0.1</v>
      </c>
      <c r="AS13" s="57">
        <v>0</v>
      </c>
      <c r="AT13" s="57"/>
      <c r="AU13" s="57">
        <v>0</v>
      </c>
      <c r="AV13" s="57">
        <v>0</v>
      </c>
      <c r="AW13" s="57">
        <v>0</v>
      </c>
      <c r="AX13" s="57">
        <v>0</v>
      </c>
      <c r="AY13" s="44">
        <v>2.1052631578947367</v>
      </c>
      <c r="AZ13" s="37">
        <v>30000</v>
      </c>
      <c r="BA13" s="47">
        <v>4000</v>
      </c>
      <c r="BB13" s="32">
        <v>0</v>
      </c>
      <c r="BC13" s="37">
        <v>0</v>
      </c>
      <c r="BD13" s="37">
        <v>0</v>
      </c>
      <c r="BE13" s="37">
        <v>0</v>
      </c>
      <c r="BF13" s="37">
        <v>0</v>
      </c>
      <c r="BG13" s="37">
        <v>0</v>
      </c>
      <c r="BH13" s="37">
        <v>0</v>
      </c>
      <c r="BI13" s="37">
        <v>0</v>
      </c>
      <c r="BJ13" s="37">
        <v>0</v>
      </c>
      <c r="BK13" s="37">
        <v>0</v>
      </c>
      <c r="BL13" s="51">
        <v>0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</row>
    <row r="14" spans="1:71" ht="14.25" customHeight="1" x14ac:dyDescent="0.3">
      <c r="A14" s="32">
        <v>11</v>
      </c>
      <c r="B14" s="33" t="s">
        <v>91</v>
      </c>
      <c r="C14" s="34">
        <v>0</v>
      </c>
      <c r="D14" s="35"/>
      <c r="E14" s="81">
        <f t="shared" si="0"/>
        <v>11</v>
      </c>
      <c r="F14" s="81" t="s">
        <v>147</v>
      </c>
      <c r="G14" s="36">
        <v>67</v>
      </c>
      <c r="H14" s="36"/>
      <c r="I14" s="37">
        <v>300</v>
      </c>
      <c r="J14" s="37" t="s">
        <v>92</v>
      </c>
      <c r="K14" s="37">
        <v>267</v>
      </c>
      <c r="L14" s="38">
        <v>0</v>
      </c>
      <c r="M14" s="37">
        <v>0</v>
      </c>
      <c r="N14" s="37">
        <v>0</v>
      </c>
      <c r="O14" s="37">
        <v>926</v>
      </c>
      <c r="P14" s="39">
        <v>0</v>
      </c>
      <c r="Q14" s="40">
        <v>0</v>
      </c>
      <c r="R14" s="41">
        <v>0</v>
      </c>
      <c r="S14" s="41">
        <v>0</v>
      </c>
      <c r="T14" s="41">
        <v>0</v>
      </c>
      <c r="U14" s="41">
        <v>0</v>
      </c>
      <c r="V14" s="41">
        <v>0</v>
      </c>
      <c r="W14" s="40">
        <v>0.8</v>
      </c>
      <c r="X14" s="42">
        <v>0.1</v>
      </c>
      <c r="Y14" s="43">
        <v>0.1</v>
      </c>
      <c r="Z14" s="32">
        <v>0</v>
      </c>
      <c r="AA14" s="44"/>
      <c r="AB14" s="38">
        <v>0</v>
      </c>
      <c r="AC14" s="37">
        <v>0</v>
      </c>
      <c r="AD14" s="37">
        <v>0</v>
      </c>
      <c r="AE14" s="45">
        <v>0</v>
      </c>
      <c r="AF14" s="32">
        <v>19</v>
      </c>
      <c r="AG14" s="44"/>
      <c r="AH14" s="37">
        <v>1.6666666666666667</v>
      </c>
      <c r="AI14" s="37">
        <v>500</v>
      </c>
      <c r="AJ14" s="46">
        <v>5.3999999999999999E-2</v>
      </c>
      <c r="AK14" s="44">
        <v>50</v>
      </c>
      <c r="AL14" s="47">
        <v>300</v>
      </c>
      <c r="AM14" s="48">
        <v>68</v>
      </c>
      <c r="AN14" s="48"/>
      <c r="AO14" s="49">
        <v>0.98</v>
      </c>
      <c r="AP14" s="50">
        <v>294</v>
      </c>
      <c r="AQ14" s="37" t="s">
        <v>90</v>
      </c>
      <c r="AR14" s="51">
        <v>0.06</v>
      </c>
      <c r="AS14" s="57">
        <v>0</v>
      </c>
      <c r="AT14" s="57"/>
      <c r="AU14" s="57">
        <v>0</v>
      </c>
      <c r="AV14" s="57">
        <v>0</v>
      </c>
      <c r="AW14" s="57">
        <v>0</v>
      </c>
      <c r="AX14" s="57">
        <v>0</v>
      </c>
      <c r="AY14" s="44">
        <v>3.3333333333333335</v>
      </c>
      <c r="AZ14" s="37">
        <v>30000</v>
      </c>
      <c r="BA14" s="47">
        <v>1000</v>
      </c>
      <c r="BB14" s="32">
        <v>0</v>
      </c>
      <c r="BC14" s="37">
        <v>0</v>
      </c>
      <c r="BD14" s="37">
        <v>0</v>
      </c>
      <c r="BE14" s="37">
        <v>0</v>
      </c>
      <c r="BF14" s="37">
        <v>0</v>
      </c>
      <c r="BG14" s="37">
        <v>0</v>
      </c>
      <c r="BH14" s="37">
        <v>0</v>
      </c>
      <c r="BI14" s="37">
        <v>0</v>
      </c>
      <c r="BJ14" s="37">
        <v>0</v>
      </c>
      <c r="BK14" s="37">
        <v>0</v>
      </c>
      <c r="BL14" s="51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</row>
    <row r="15" spans="1:71" ht="14.25" customHeight="1" x14ac:dyDescent="0.3">
      <c r="A15" s="32">
        <v>12</v>
      </c>
      <c r="B15" s="33" t="s">
        <v>93</v>
      </c>
      <c r="C15" s="34">
        <v>0</v>
      </c>
      <c r="D15" s="35"/>
      <c r="E15" s="81">
        <f t="shared" si="0"/>
        <v>10</v>
      </c>
      <c r="F15" s="81" t="s">
        <v>146</v>
      </c>
      <c r="G15" s="36">
        <v>54</v>
      </c>
      <c r="H15" s="36"/>
      <c r="I15" s="41">
        <v>1959</v>
      </c>
      <c r="J15" s="37" t="s">
        <v>94</v>
      </c>
      <c r="K15" s="41">
        <v>4759</v>
      </c>
      <c r="L15" s="38">
        <v>0</v>
      </c>
      <c r="M15" s="37">
        <v>0</v>
      </c>
      <c r="N15" s="37">
        <v>0</v>
      </c>
      <c r="O15" s="37">
        <v>470</v>
      </c>
      <c r="P15" s="39">
        <v>0</v>
      </c>
      <c r="Q15" s="40">
        <v>0</v>
      </c>
      <c r="R15" s="41">
        <v>0</v>
      </c>
      <c r="S15" s="41">
        <v>0</v>
      </c>
      <c r="T15" s="41">
        <v>0</v>
      </c>
      <c r="U15" s="41">
        <v>0</v>
      </c>
      <c r="V15" s="41">
        <v>0</v>
      </c>
      <c r="W15" s="40">
        <v>2.4289999999999998</v>
      </c>
      <c r="X15" s="42">
        <v>0.1</v>
      </c>
      <c r="Y15" s="43">
        <v>0.1</v>
      </c>
      <c r="Z15" s="32">
        <v>24</v>
      </c>
      <c r="AA15" s="44"/>
      <c r="AB15" s="38">
        <v>1.4497192445125063E-2</v>
      </c>
      <c r="AC15" s="37">
        <v>28.4</v>
      </c>
      <c r="AD15" s="37" t="s">
        <v>74</v>
      </c>
      <c r="AE15" s="45">
        <v>0.1227</v>
      </c>
      <c r="AF15" s="32">
        <v>19</v>
      </c>
      <c r="AG15" s="44"/>
      <c r="AH15" s="37">
        <v>4.2572741194486986E-2</v>
      </c>
      <c r="AI15" s="37">
        <v>83.4</v>
      </c>
      <c r="AJ15" s="46">
        <v>5.3999999999999999E-2</v>
      </c>
      <c r="AK15" s="44">
        <v>100</v>
      </c>
      <c r="AL15" s="47">
        <v>300</v>
      </c>
      <c r="AM15" s="48">
        <v>66</v>
      </c>
      <c r="AN15" s="48"/>
      <c r="AO15" s="49">
        <v>3.0000000000000001E-3</v>
      </c>
      <c r="AP15" s="50">
        <v>5.8769999999999998</v>
      </c>
      <c r="AQ15" s="37" t="s">
        <v>83</v>
      </c>
      <c r="AR15" s="51">
        <v>147</v>
      </c>
      <c r="AS15" s="52">
        <v>0</v>
      </c>
      <c r="AT15" s="52"/>
      <c r="AU15" s="52">
        <v>0</v>
      </c>
      <c r="AV15" s="52">
        <v>0</v>
      </c>
      <c r="AW15" s="52">
        <v>0</v>
      </c>
      <c r="AX15" s="52">
        <v>0</v>
      </c>
      <c r="AY15" s="44">
        <v>12.811638591117918</v>
      </c>
      <c r="AZ15" s="37">
        <v>38000</v>
      </c>
      <c r="BA15" s="47">
        <v>25098</v>
      </c>
      <c r="BB15" s="32">
        <v>0</v>
      </c>
      <c r="BC15" s="37">
        <v>0</v>
      </c>
      <c r="BD15" s="37">
        <v>0</v>
      </c>
      <c r="BE15" s="37">
        <v>0</v>
      </c>
      <c r="BF15" s="37">
        <v>0</v>
      </c>
      <c r="BG15" s="37">
        <v>0</v>
      </c>
      <c r="BH15" s="37">
        <v>0</v>
      </c>
      <c r="BI15" s="37">
        <v>0</v>
      </c>
      <c r="BJ15" s="37">
        <v>0</v>
      </c>
      <c r="BK15" s="37">
        <v>0</v>
      </c>
      <c r="BL15" s="51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</row>
    <row r="16" spans="1:71" ht="14.25" customHeight="1" x14ac:dyDescent="0.3">
      <c r="A16" s="32">
        <v>13</v>
      </c>
      <c r="B16" s="33" t="s">
        <v>95</v>
      </c>
      <c r="C16" s="34">
        <v>0</v>
      </c>
      <c r="D16" s="35"/>
      <c r="E16" s="81">
        <f t="shared" si="0"/>
        <v>11</v>
      </c>
      <c r="F16" s="81" t="s">
        <v>147</v>
      </c>
      <c r="G16" s="36">
        <v>36</v>
      </c>
      <c r="H16" s="36"/>
      <c r="I16" s="37">
        <v>26060</v>
      </c>
      <c r="J16" s="37" t="s">
        <v>73</v>
      </c>
      <c r="K16" s="37">
        <v>26060</v>
      </c>
      <c r="L16" s="38">
        <v>0</v>
      </c>
      <c r="M16" s="37">
        <v>0</v>
      </c>
      <c r="N16" s="37">
        <v>0</v>
      </c>
      <c r="O16" s="37">
        <v>5980</v>
      </c>
      <c r="P16" s="39">
        <v>2</v>
      </c>
      <c r="Q16" s="40">
        <v>5.7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0">
        <v>1</v>
      </c>
      <c r="X16" s="42">
        <v>0.1</v>
      </c>
      <c r="Y16" s="43">
        <v>0.1</v>
      </c>
      <c r="Z16" s="32">
        <v>24</v>
      </c>
      <c r="AA16" s="44"/>
      <c r="AB16" s="38">
        <v>0.1506113407636091</v>
      </c>
      <c r="AC16" s="37">
        <v>3925</v>
      </c>
      <c r="AD16" s="37" t="s">
        <v>74</v>
      </c>
      <c r="AE16" s="45">
        <v>0.12272727272727273</v>
      </c>
      <c r="AF16" s="32">
        <v>19</v>
      </c>
      <c r="AG16" s="44"/>
      <c r="AH16" s="37">
        <v>6.2853853801475595E-2</v>
      </c>
      <c r="AI16" s="37">
        <v>1638</v>
      </c>
      <c r="AJ16" s="46">
        <v>5.3999999999999999E-2</v>
      </c>
      <c r="AK16" s="44">
        <v>3000</v>
      </c>
      <c r="AL16" s="47">
        <v>10000</v>
      </c>
      <c r="AM16" s="54">
        <v>49</v>
      </c>
      <c r="AN16" s="54"/>
      <c r="AO16" s="57">
        <v>0.307</v>
      </c>
      <c r="AP16" s="50">
        <v>8000.42</v>
      </c>
      <c r="AQ16" s="37" t="s">
        <v>73</v>
      </c>
      <c r="AR16" s="51">
        <v>1</v>
      </c>
      <c r="AS16" s="57">
        <v>49</v>
      </c>
      <c r="AT16" s="57"/>
      <c r="AU16" s="57">
        <v>0.26900000000000002</v>
      </c>
      <c r="AV16" s="37">
        <v>7000</v>
      </c>
      <c r="AW16" s="37" t="s">
        <v>73</v>
      </c>
      <c r="AX16" s="51">
        <v>1</v>
      </c>
      <c r="AY16" s="44">
        <v>2.6260478258594526</v>
      </c>
      <c r="AZ16" s="37">
        <v>39000</v>
      </c>
      <c r="BA16" s="47">
        <v>68436</v>
      </c>
      <c r="BB16" s="32">
        <v>0</v>
      </c>
      <c r="BC16" s="37">
        <v>0</v>
      </c>
      <c r="BD16" s="37">
        <v>0</v>
      </c>
      <c r="BE16" s="37">
        <v>0</v>
      </c>
      <c r="BF16" s="37">
        <v>0</v>
      </c>
      <c r="BG16" s="37">
        <v>0</v>
      </c>
      <c r="BH16" s="37">
        <v>0</v>
      </c>
      <c r="BI16" s="37">
        <v>0</v>
      </c>
      <c r="BJ16" s="37">
        <v>0</v>
      </c>
      <c r="BK16" s="37">
        <v>0</v>
      </c>
      <c r="BL16" s="51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</row>
    <row r="17" spans="1:71" ht="14.25" customHeight="1" x14ac:dyDescent="0.3">
      <c r="A17" s="32">
        <v>14</v>
      </c>
      <c r="B17" s="33" t="s">
        <v>96</v>
      </c>
      <c r="C17" s="34">
        <v>0</v>
      </c>
      <c r="D17" s="35"/>
      <c r="E17" s="81">
        <f t="shared" si="0"/>
        <v>11</v>
      </c>
      <c r="F17" s="81" t="s">
        <v>147</v>
      </c>
      <c r="G17" s="36">
        <v>40</v>
      </c>
      <c r="H17" s="36"/>
      <c r="I17" s="37">
        <v>1230</v>
      </c>
      <c r="J17" s="37" t="s">
        <v>73</v>
      </c>
      <c r="K17" s="37">
        <v>1230</v>
      </c>
      <c r="L17" s="38">
        <v>0</v>
      </c>
      <c r="M17" s="37">
        <v>0</v>
      </c>
      <c r="N17" s="37">
        <v>0</v>
      </c>
      <c r="O17" s="37">
        <v>3000</v>
      </c>
      <c r="P17" s="39">
        <v>2</v>
      </c>
      <c r="Q17" s="40">
        <v>28</v>
      </c>
      <c r="R17" s="41">
        <v>0</v>
      </c>
      <c r="S17" s="41">
        <v>0</v>
      </c>
      <c r="T17" s="41">
        <v>0</v>
      </c>
      <c r="U17" s="41">
        <v>0</v>
      </c>
      <c r="V17" s="41">
        <v>0</v>
      </c>
      <c r="W17" s="40">
        <v>1</v>
      </c>
      <c r="X17" s="42">
        <v>0.1</v>
      </c>
      <c r="Y17" s="43">
        <v>0.1</v>
      </c>
      <c r="Z17" s="32">
        <v>24</v>
      </c>
      <c r="AA17" s="44"/>
      <c r="AB17" s="38">
        <v>2.6772357723577236</v>
      </c>
      <c r="AC17" s="37">
        <v>3293</v>
      </c>
      <c r="AD17" s="37" t="s">
        <v>74</v>
      </c>
      <c r="AE17" s="45">
        <v>0.12272727272727273</v>
      </c>
      <c r="AF17" s="32">
        <v>19</v>
      </c>
      <c r="AG17" s="44"/>
      <c r="AH17" s="37">
        <v>0.25928455284552848</v>
      </c>
      <c r="AI17" s="37">
        <v>318.92</v>
      </c>
      <c r="AJ17" s="46">
        <v>5.3999999999999999E-2</v>
      </c>
      <c r="AK17" s="44">
        <v>100</v>
      </c>
      <c r="AL17" s="47">
        <v>500</v>
      </c>
      <c r="AM17" s="54">
        <v>49</v>
      </c>
      <c r="AN17" s="54"/>
      <c r="AO17" s="57">
        <v>8.1000000000000003E-2</v>
      </c>
      <c r="AP17" s="50">
        <v>99.63000000000001</v>
      </c>
      <c r="AQ17" s="41" t="s">
        <v>73</v>
      </c>
      <c r="AR17" s="51">
        <v>1</v>
      </c>
      <c r="AS17" s="57">
        <v>0</v>
      </c>
      <c r="AT17" s="57"/>
      <c r="AU17" s="57">
        <v>0</v>
      </c>
      <c r="AV17" s="57">
        <v>0</v>
      </c>
      <c r="AW17" s="57">
        <v>0</v>
      </c>
      <c r="AX17" s="57">
        <v>0</v>
      </c>
      <c r="AY17" s="44">
        <v>2.1439024390243904</v>
      </c>
      <c r="AZ17" s="37">
        <v>30000</v>
      </c>
      <c r="BA17" s="47">
        <v>2637</v>
      </c>
      <c r="BB17" s="32">
        <v>0</v>
      </c>
      <c r="BC17" s="37">
        <v>0</v>
      </c>
      <c r="BD17" s="37">
        <v>0</v>
      </c>
      <c r="BE17" s="37">
        <v>0</v>
      </c>
      <c r="BF17" s="37">
        <v>0</v>
      </c>
      <c r="BG17" s="37">
        <v>0</v>
      </c>
      <c r="BH17" s="37">
        <v>0</v>
      </c>
      <c r="BI17" s="37">
        <v>0</v>
      </c>
      <c r="BJ17" s="37">
        <v>0</v>
      </c>
      <c r="BK17" s="37">
        <v>0</v>
      </c>
      <c r="BL17" s="51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0</v>
      </c>
      <c r="BR17" s="44">
        <v>0</v>
      </c>
      <c r="BS17" s="44">
        <v>0</v>
      </c>
    </row>
    <row r="18" spans="1:71" ht="14.25" customHeight="1" x14ac:dyDescent="0.3">
      <c r="A18" s="32">
        <v>15</v>
      </c>
      <c r="B18" s="33" t="s">
        <v>97</v>
      </c>
      <c r="C18" s="34">
        <v>0</v>
      </c>
      <c r="D18" s="35"/>
      <c r="E18" s="81">
        <f t="shared" si="0"/>
        <v>10</v>
      </c>
      <c r="F18" s="81" t="s">
        <v>146</v>
      </c>
      <c r="G18" s="36">
        <v>34</v>
      </c>
      <c r="H18" s="36"/>
      <c r="I18" s="37">
        <v>3887</v>
      </c>
      <c r="J18" s="37" t="s">
        <v>73</v>
      </c>
      <c r="K18" s="37">
        <v>3887</v>
      </c>
      <c r="L18" s="38">
        <v>0</v>
      </c>
      <c r="M18" s="37">
        <v>0</v>
      </c>
      <c r="N18" s="37">
        <v>0</v>
      </c>
      <c r="O18" s="37">
        <v>543</v>
      </c>
      <c r="P18" s="39">
        <v>0</v>
      </c>
      <c r="Q18" s="40">
        <v>0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0">
        <v>1</v>
      </c>
      <c r="X18" s="42">
        <v>0.05</v>
      </c>
      <c r="Y18" s="43">
        <v>0.1</v>
      </c>
      <c r="Z18" s="32">
        <v>24</v>
      </c>
      <c r="AA18" s="44"/>
      <c r="AB18" s="38">
        <v>0.19511191149987139</v>
      </c>
      <c r="AC18" s="37">
        <v>758.4</v>
      </c>
      <c r="AD18" s="37" t="s">
        <v>74</v>
      </c>
      <c r="AE18" s="45">
        <v>0.12272727272727273</v>
      </c>
      <c r="AF18" s="32">
        <v>19</v>
      </c>
      <c r="AG18" s="44"/>
      <c r="AH18" s="37">
        <v>0.27544635966040648</v>
      </c>
      <c r="AI18" s="37">
        <v>1070.6600000000001</v>
      </c>
      <c r="AJ18" s="46">
        <v>5.3999999999999999E-2</v>
      </c>
      <c r="AK18" s="44">
        <v>500</v>
      </c>
      <c r="AL18" s="47">
        <v>1500</v>
      </c>
      <c r="AM18" s="54">
        <v>49</v>
      </c>
      <c r="AN18" s="54"/>
      <c r="AO18" s="57">
        <v>0.154</v>
      </c>
      <c r="AP18" s="50">
        <v>598.59799999999996</v>
      </c>
      <c r="AQ18" s="37" t="s">
        <v>73</v>
      </c>
      <c r="AR18" s="51">
        <v>1</v>
      </c>
      <c r="AS18" s="57">
        <v>0</v>
      </c>
      <c r="AT18" s="57"/>
      <c r="AU18" s="57">
        <v>0</v>
      </c>
      <c r="AV18" s="57">
        <v>0</v>
      </c>
      <c r="AW18" s="57">
        <v>0</v>
      </c>
      <c r="AX18" s="57">
        <v>0</v>
      </c>
      <c r="AY18" s="44">
        <v>6.7069719578080784</v>
      </c>
      <c r="AZ18" s="37">
        <v>32000</v>
      </c>
      <c r="BA18" s="47">
        <v>26070</v>
      </c>
      <c r="BB18" s="32">
        <v>0</v>
      </c>
      <c r="BC18" s="37">
        <v>0</v>
      </c>
      <c r="BD18" s="37">
        <v>0</v>
      </c>
      <c r="BE18" s="37">
        <v>0</v>
      </c>
      <c r="BF18" s="37">
        <v>0</v>
      </c>
      <c r="BG18" s="37">
        <v>0</v>
      </c>
      <c r="BH18" s="37">
        <v>0</v>
      </c>
      <c r="BI18" s="37">
        <v>0</v>
      </c>
      <c r="BJ18" s="37">
        <v>0</v>
      </c>
      <c r="BK18" s="37">
        <v>0</v>
      </c>
      <c r="BL18" s="51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</row>
    <row r="19" spans="1:71" ht="14.25" customHeight="1" x14ac:dyDescent="0.3">
      <c r="A19" s="32">
        <v>16</v>
      </c>
      <c r="B19" s="33" t="s">
        <v>98</v>
      </c>
      <c r="C19" s="34">
        <v>0</v>
      </c>
      <c r="D19" s="35"/>
      <c r="E19" s="81">
        <f t="shared" si="0"/>
        <v>10</v>
      </c>
      <c r="F19" s="81" t="s">
        <v>146</v>
      </c>
      <c r="G19" s="36">
        <v>45</v>
      </c>
      <c r="H19" s="36"/>
      <c r="I19" s="41">
        <v>87221</v>
      </c>
      <c r="J19" s="37" t="s">
        <v>73</v>
      </c>
      <c r="K19" s="41">
        <v>87221</v>
      </c>
      <c r="L19" s="38">
        <v>0</v>
      </c>
      <c r="M19" s="39">
        <v>0</v>
      </c>
      <c r="N19" s="39">
        <v>0</v>
      </c>
      <c r="O19" s="41">
        <v>53000</v>
      </c>
      <c r="P19" s="39">
        <v>1.5</v>
      </c>
      <c r="Q19" s="40">
        <v>0</v>
      </c>
      <c r="R19" s="41">
        <v>0</v>
      </c>
      <c r="S19" s="41">
        <v>0</v>
      </c>
      <c r="T19" s="41">
        <v>0</v>
      </c>
      <c r="U19" s="41">
        <v>0</v>
      </c>
      <c r="V19" s="41">
        <v>0</v>
      </c>
      <c r="W19" s="40">
        <v>1</v>
      </c>
      <c r="X19" s="42">
        <v>0.03</v>
      </c>
      <c r="Y19" s="43">
        <v>0.1</v>
      </c>
      <c r="Z19" s="32">
        <v>24</v>
      </c>
      <c r="AA19" s="44"/>
      <c r="AB19" s="38">
        <v>1.9699310406358087E-2</v>
      </c>
      <c r="AC19" s="37">
        <v>1718.2</v>
      </c>
      <c r="AD19" s="37" t="s">
        <v>74</v>
      </c>
      <c r="AE19" s="45">
        <v>0.12272727272727273</v>
      </c>
      <c r="AF19" s="32">
        <v>19</v>
      </c>
      <c r="AG19" s="44"/>
      <c r="AH19" s="37">
        <v>0.26135259245393067</v>
      </c>
      <c r="AI19" s="41">
        <v>22796</v>
      </c>
      <c r="AJ19" s="46">
        <v>5.3999999999999999E-2</v>
      </c>
      <c r="AK19" s="58">
        <v>15000</v>
      </c>
      <c r="AL19" s="59">
        <v>20000</v>
      </c>
      <c r="AM19" s="48">
        <v>49</v>
      </c>
      <c r="AN19" s="48"/>
      <c r="AO19" s="49">
        <v>0.34399999999999997</v>
      </c>
      <c r="AP19" s="50">
        <v>30004.023999999998</v>
      </c>
      <c r="AQ19" s="37" t="s">
        <v>73</v>
      </c>
      <c r="AR19" s="51">
        <v>1</v>
      </c>
      <c r="AS19" s="52">
        <v>0</v>
      </c>
      <c r="AT19" s="52"/>
      <c r="AU19" s="52">
        <v>0</v>
      </c>
      <c r="AV19" s="52">
        <v>0</v>
      </c>
      <c r="AW19" s="52">
        <v>0</v>
      </c>
      <c r="AX19" s="52">
        <v>0</v>
      </c>
      <c r="AY19" s="44">
        <v>5.3916514997478728</v>
      </c>
      <c r="AZ19" s="37">
        <v>29000</v>
      </c>
      <c r="BA19" s="47">
        <v>470267</v>
      </c>
      <c r="BB19" s="32">
        <v>0</v>
      </c>
      <c r="BC19" s="37">
        <v>0</v>
      </c>
      <c r="BD19" s="37">
        <v>0</v>
      </c>
      <c r="BE19" s="37">
        <v>0</v>
      </c>
      <c r="BF19" s="37">
        <v>0</v>
      </c>
      <c r="BG19" s="37">
        <v>0</v>
      </c>
      <c r="BH19" s="37">
        <v>0</v>
      </c>
      <c r="BI19" s="37">
        <v>0</v>
      </c>
      <c r="BJ19" s="37">
        <v>0</v>
      </c>
      <c r="BK19" s="37">
        <v>0</v>
      </c>
      <c r="BL19" s="51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0</v>
      </c>
      <c r="BR19" s="44">
        <v>0</v>
      </c>
      <c r="BS19" s="44">
        <v>0</v>
      </c>
    </row>
    <row r="20" spans="1:71" ht="14.25" customHeight="1" x14ac:dyDescent="0.3">
      <c r="A20" s="32">
        <v>17</v>
      </c>
      <c r="B20" s="33" t="s">
        <v>99</v>
      </c>
      <c r="C20" s="34">
        <v>0</v>
      </c>
      <c r="D20" s="35"/>
      <c r="E20" s="81">
        <f t="shared" si="0"/>
        <v>10</v>
      </c>
      <c r="F20" s="81" t="s">
        <v>146</v>
      </c>
      <c r="G20" s="36">
        <v>52</v>
      </c>
      <c r="H20" s="36"/>
      <c r="I20" s="37">
        <v>50370</v>
      </c>
      <c r="J20" s="37" t="s">
        <v>100</v>
      </c>
      <c r="K20" s="41">
        <v>708</v>
      </c>
      <c r="L20" s="38">
        <v>0</v>
      </c>
      <c r="M20" s="39">
        <v>0</v>
      </c>
      <c r="N20" s="39">
        <v>0</v>
      </c>
      <c r="O20" s="41">
        <v>256</v>
      </c>
      <c r="P20" s="39">
        <v>0</v>
      </c>
      <c r="Q20" s="40">
        <v>0</v>
      </c>
      <c r="R20" s="41">
        <v>0</v>
      </c>
      <c r="S20" s="41">
        <v>0</v>
      </c>
      <c r="T20" s="41">
        <v>0</v>
      </c>
      <c r="U20" s="41">
        <v>0</v>
      </c>
      <c r="V20" s="41">
        <v>0</v>
      </c>
      <c r="W20" s="40">
        <v>1.4E-2</v>
      </c>
      <c r="X20" s="42">
        <v>0.1</v>
      </c>
      <c r="Y20" s="43">
        <v>0.19</v>
      </c>
      <c r="Z20" s="32">
        <v>25</v>
      </c>
      <c r="AA20" s="44"/>
      <c r="AB20" s="40">
        <v>2.9779630732578916E-3</v>
      </c>
      <c r="AC20" s="37">
        <v>150</v>
      </c>
      <c r="AD20" s="37" t="s">
        <v>74</v>
      </c>
      <c r="AE20" s="51">
        <v>0.21818181818181814</v>
      </c>
      <c r="AF20" s="32">
        <v>19</v>
      </c>
      <c r="AG20" s="44"/>
      <c r="AH20" s="60">
        <v>9.9265435775263058E-3</v>
      </c>
      <c r="AI20" s="37">
        <v>500</v>
      </c>
      <c r="AJ20" s="46">
        <v>5.3999999999999999E-2</v>
      </c>
      <c r="AK20" s="58">
        <v>100</v>
      </c>
      <c r="AL20" s="59">
        <v>1000</v>
      </c>
      <c r="AM20" s="48">
        <v>0</v>
      </c>
      <c r="AN20" s="48"/>
      <c r="AO20" s="48">
        <v>0</v>
      </c>
      <c r="AP20" s="48">
        <v>0</v>
      </c>
      <c r="AQ20" s="48">
        <v>0</v>
      </c>
      <c r="AR20" s="48">
        <v>0</v>
      </c>
      <c r="AS20" s="52">
        <v>49</v>
      </c>
      <c r="AT20" s="52"/>
      <c r="AU20" s="49">
        <v>2E-3</v>
      </c>
      <c r="AV20" s="37">
        <v>100</v>
      </c>
      <c r="AW20" s="37" t="s">
        <v>73</v>
      </c>
      <c r="AX20" s="51">
        <v>1</v>
      </c>
      <c r="AY20" s="44">
        <v>3.633114949374628E-2</v>
      </c>
      <c r="AZ20" s="37">
        <v>30000</v>
      </c>
      <c r="BA20" s="47">
        <v>1830</v>
      </c>
      <c r="BB20" s="32">
        <v>0</v>
      </c>
      <c r="BC20" s="37">
        <v>0</v>
      </c>
      <c r="BD20" s="37">
        <v>0</v>
      </c>
      <c r="BE20" s="37">
        <v>0</v>
      </c>
      <c r="BF20" s="37">
        <v>0</v>
      </c>
      <c r="BG20" s="37">
        <v>0</v>
      </c>
      <c r="BH20" s="37">
        <v>0</v>
      </c>
      <c r="BI20" s="37">
        <v>0</v>
      </c>
      <c r="BJ20" s="37">
        <v>0</v>
      </c>
      <c r="BK20" s="37">
        <v>0</v>
      </c>
      <c r="BL20" s="51">
        <v>0</v>
      </c>
      <c r="BM20" s="44">
        <v>0</v>
      </c>
      <c r="BN20" s="44">
        <v>0</v>
      </c>
      <c r="BO20" s="44">
        <v>0</v>
      </c>
      <c r="BP20" s="44">
        <v>0</v>
      </c>
      <c r="BQ20" s="44">
        <v>0</v>
      </c>
      <c r="BR20" s="44">
        <v>0</v>
      </c>
      <c r="BS20" s="44">
        <v>0</v>
      </c>
    </row>
    <row r="21" spans="1:71" ht="14.25" customHeight="1" x14ac:dyDescent="0.3">
      <c r="A21" s="32">
        <v>18</v>
      </c>
      <c r="B21" s="33" t="s">
        <v>101</v>
      </c>
      <c r="C21" s="34">
        <v>0</v>
      </c>
      <c r="D21" s="35"/>
      <c r="E21" s="81">
        <f t="shared" si="0"/>
        <v>11</v>
      </c>
      <c r="F21" s="81" t="s">
        <v>147</v>
      </c>
      <c r="G21" s="36">
        <v>62</v>
      </c>
      <c r="H21" s="36"/>
      <c r="I21" s="37">
        <v>4800</v>
      </c>
      <c r="J21" s="37" t="s">
        <v>90</v>
      </c>
      <c r="K21" s="41">
        <v>384</v>
      </c>
      <c r="L21" s="38">
        <v>0</v>
      </c>
      <c r="M21" s="39">
        <v>0</v>
      </c>
      <c r="N21" s="39">
        <v>0</v>
      </c>
      <c r="O21" s="41">
        <v>1640</v>
      </c>
      <c r="P21" s="39">
        <v>0</v>
      </c>
      <c r="Q21" s="40">
        <v>0.09</v>
      </c>
      <c r="R21" s="41">
        <v>0</v>
      </c>
      <c r="S21" s="41">
        <v>0</v>
      </c>
      <c r="T21" s="41">
        <v>0</v>
      </c>
      <c r="U21" s="41">
        <v>0</v>
      </c>
      <c r="V21" s="41">
        <v>0</v>
      </c>
      <c r="W21" s="40">
        <v>0.08</v>
      </c>
      <c r="X21" s="42">
        <v>0.1</v>
      </c>
      <c r="Y21" s="43">
        <v>0.19</v>
      </c>
      <c r="Z21" s="32">
        <v>0</v>
      </c>
      <c r="AA21" s="44"/>
      <c r="AB21" s="38">
        <v>0</v>
      </c>
      <c r="AC21" s="37">
        <v>0</v>
      </c>
      <c r="AD21" s="37">
        <v>0</v>
      </c>
      <c r="AE21" s="51">
        <v>0</v>
      </c>
      <c r="AF21" s="32">
        <v>19</v>
      </c>
      <c r="AG21" s="44"/>
      <c r="AH21" s="60">
        <v>-6.25E-2</v>
      </c>
      <c r="AI21" s="37">
        <v>-300</v>
      </c>
      <c r="AJ21" s="46">
        <v>5.3999999999999999E-2</v>
      </c>
      <c r="AK21" s="58">
        <v>550</v>
      </c>
      <c r="AL21" s="59">
        <v>1100</v>
      </c>
      <c r="AM21" s="48">
        <v>0</v>
      </c>
      <c r="AN21" s="48"/>
      <c r="AO21" s="48">
        <v>0</v>
      </c>
      <c r="AP21" s="48">
        <v>0</v>
      </c>
      <c r="AQ21" s="48">
        <v>0</v>
      </c>
      <c r="AR21" s="48">
        <v>0</v>
      </c>
      <c r="AS21" s="48">
        <v>0</v>
      </c>
      <c r="AT21" s="48"/>
      <c r="AU21" s="48">
        <v>0</v>
      </c>
      <c r="AV21" s="48">
        <v>0</v>
      </c>
      <c r="AW21" s="48">
        <v>0</v>
      </c>
      <c r="AX21" s="48">
        <v>0</v>
      </c>
      <c r="AY21" s="44">
        <v>0.6875</v>
      </c>
      <c r="AZ21" s="37">
        <v>30000</v>
      </c>
      <c r="BA21" s="47">
        <v>3300</v>
      </c>
      <c r="BB21" s="32">
        <v>0</v>
      </c>
      <c r="BC21" s="37">
        <v>0</v>
      </c>
      <c r="BD21" s="37">
        <v>0</v>
      </c>
      <c r="BE21" s="37">
        <v>0</v>
      </c>
      <c r="BF21" s="37">
        <v>0</v>
      </c>
      <c r="BG21" s="37">
        <v>0</v>
      </c>
      <c r="BH21" s="37">
        <v>0</v>
      </c>
      <c r="BI21" s="37">
        <v>0</v>
      </c>
      <c r="BJ21" s="37">
        <v>0</v>
      </c>
      <c r="BK21" s="37">
        <v>0</v>
      </c>
      <c r="BL21" s="51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0</v>
      </c>
      <c r="BR21" s="44">
        <v>0</v>
      </c>
      <c r="BS21" s="44">
        <v>0</v>
      </c>
    </row>
    <row r="22" spans="1:71" ht="14.25" customHeight="1" x14ac:dyDescent="0.3">
      <c r="A22" s="32">
        <v>19</v>
      </c>
      <c r="B22" s="33" t="s">
        <v>102</v>
      </c>
      <c r="C22" s="34">
        <v>0</v>
      </c>
      <c r="D22" s="35"/>
      <c r="E22" s="81">
        <f t="shared" si="0"/>
        <v>10</v>
      </c>
      <c r="F22" s="81" t="s">
        <v>146</v>
      </c>
      <c r="G22" s="36">
        <v>17</v>
      </c>
      <c r="H22" s="36"/>
      <c r="I22" s="41">
        <v>254000</v>
      </c>
      <c r="J22" s="37" t="s">
        <v>103</v>
      </c>
      <c r="K22" s="41">
        <v>8687</v>
      </c>
      <c r="L22" s="38">
        <v>0</v>
      </c>
      <c r="M22" s="39">
        <v>0</v>
      </c>
      <c r="N22" s="39">
        <v>0</v>
      </c>
      <c r="O22" s="41">
        <v>95600</v>
      </c>
      <c r="P22" s="39">
        <v>0</v>
      </c>
      <c r="Q22" s="40">
        <v>1.1000000000000001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0">
        <v>3.4000000000000002E-2</v>
      </c>
      <c r="X22" s="42">
        <v>0.1</v>
      </c>
      <c r="Y22" s="43">
        <v>0.19</v>
      </c>
      <c r="Z22" s="32">
        <v>16</v>
      </c>
      <c r="AA22" s="44"/>
      <c r="AB22" s="38">
        <v>1.0082677165354331E-2</v>
      </c>
      <c r="AC22" s="37">
        <v>2561</v>
      </c>
      <c r="AD22" s="37" t="s">
        <v>104</v>
      </c>
      <c r="AE22" s="51">
        <v>0.56000000000000005</v>
      </c>
      <c r="AF22" s="32">
        <v>0</v>
      </c>
      <c r="AG22" s="32"/>
      <c r="AH22" s="32">
        <v>0</v>
      </c>
      <c r="AI22" s="32">
        <v>0</v>
      </c>
      <c r="AJ22" s="32">
        <v>0</v>
      </c>
      <c r="AK22" s="58">
        <v>800</v>
      </c>
      <c r="AL22" s="59">
        <v>300</v>
      </c>
      <c r="AM22" s="48">
        <v>0</v>
      </c>
      <c r="AN22" s="48"/>
      <c r="AO22" s="48">
        <v>0</v>
      </c>
      <c r="AP22" s="48">
        <v>0</v>
      </c>
      <c r="AQ22" s="48">
        <v>0</v>
      </c>
      <c r="AR22" s="48">
        <v>0</v>
      </c>
      <c r="AS22" s="48">
        <v>0</v>
      </c>
      <c r="AT22" s="48"/>
      <c r="AU22" s="48">
        <v>0</v>
      </c>
      <c r="AV22" s="48">
        <v>0</v>
      </c>
      <c r="AW22" s="48">
        <v>0</v>
      </c>
      <c r="AX22" s="48">
        <v>0</v>
      </c>
      <c r="AY22" s="44">
        <v>0.48031496062992124</v>
      </c>
      <c r="AZ22" s="37">
        <v>28000</v>
      </c>
      <c r="BA22" s="47">
        <v>122000</v>
      </c>
      <c r="BB22" s="32">
        <v>0</v>
      </c>
      <c r="BC22" s="37">
        <v>0</v>
      </c>
      <c r="BD22" s="37">
        <v>0</v>
      </c>
      <c r="BE22" s="37">
        <v>0</v>
      </c>
      <c r="BF22" s="37">
        <v>0</v>
      </c>
      <c r="BG22" s="37">
        <v>0</v>
      </c>
      <c r="BH22" s="37">
        <v>0</v>
      </c>
      <c r="BI22" s="37">
        <v>0</v>
      </c>
      <c r="BJ22" s="37">
        <v>0</v>
      </c>
      <c r="BK22" s="37">
        <v>0</v>
      </c>
      <c r="BL22" s="51">
        <v>0</v>
      </c>
      <c r="BM22" s="44">
        <v>0</v>
      </c>
      <c r="BN22" s="44">
        <v>0</v>
      </c>
      <c r="BO22" s="44">
        <v>0</v>
      </c>
      <c r="BP22" s="44">
        <v>0</v>
      </c>
      <c r="BQ22" s="44">
        <v>0</v>
      </c>
      <c r="BR22" s="44">
        <v>0</v>
      </c>
      <c r="BS22" s="44">
        <v>0</v>
      </c>
    </row>
    <row r="23" spans="1:71" ht="14.25" customHeight="1" x14ac:dyDescent="0.3">
      <c r="A23" s="32">
        <v>20</v>
      </c>
      <c r="B23" s="33" t="s">
        <v>105</v>
      </c>
      <c r="C23" s="34">
        <v>0</v>
      </c>
      <c r="D23" s="35"/>
      <c r="E23" s="81">
        <f t="shared" si="0"/>
        <v>10</v>
      </c>
      <c r="F23" s="81" t="s">
        <v>146</v>
      </c>
      <c r="G23" s="36">
        <v>64</v>
      </c>
      <c r="H23" s="36"/>
      <c r="I23" s="41">
        <v>8800</v>
      </c>
      <c r="J23" s="37" t="s">
        <v>103</v>
      </c>
      <c r="K23" s="41">
        <v>1203</v>
      </c>
      <c r="L23" s="38">
        <v>0</v>
      </c>
      <c r="M23" s="39">
        <v>0</v>
      </c>
      <c r="N23" s="39">
        <v>0</v>
      </c>
      <c r="O23" s="41">
        <v>40800</v>
      </c>
      <c r="P23" s="39">
        <v>0</v>
      </c>
      <c r="Q23" s="40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0">
        <v>0.13700000000000001</v>
      </c>
      <c r="X23" s="42">
        <v>0.1</v>
      </c>
      <c r="Y23" s="43">
        <v>0.19</v>
      </c>
      <c r="Z23" s="32">
        <v>16</v>
      </c>
      <c r="AA23" s="44"/>
      <c r="AB23" s="38">
        <v>9.7007575757575751E-2</v>
      </c>
      <c r="AC23" s="37">
        <v>853.66700000000003</v>
      </c>
      <c r="AD23" s="37" t="s">
        <v>104</v>
      </c>
      <c r="AE23" s="51">
        <v>0.56000000000000005</v>
      </c>
      <c r="AF23" s="32">
        <v>0</v>
      </c>
      <c r="AG23" s="32"/>
      <c r="AH23" s="32">
        <v>0</v>
      </c>
      <c r="AI23" s="32">
        <v>0</v>
      </c>
      <c r="AJ23" s="32">
        <v>0</v>
      </c>
      <c r="AK23" s="58">
        <v>50</v>
      </c>
      <c r="AL23" s="59">
        <v>100</v>
      </c>
      <c r="AM23" s="48">
        <v>0</v>
      </c>
      <c r="AN23" s="48"/>
      <c r="AO23" s="48">
        <v>0</v>
      </c>
      <c r="AP23" s="48">
        <v>0</v>
      </c>
      <c r="AQ23" s="48">
        <v>0</v>
      </c>
      <c r="AR23" s="48">
        <v>0</v>
      </c>
      <c r="AS23" s="48">
        <v>0</v>
      </c>
      <c r="AT23" s="48"/>
      <c r="AU23" s="48">
        <v>0</v>
      </c>
      <c r="AV23" s="48">
        <v>0</v>
      </c>
      <c r="AW23" s="48">
        <v>0</v>
      </c>
      <c r="AX23" s="48">
        <v>0</v>
      </c>
      <c r="AY23" s="44">
        <v>1.5909090909090908</v>
      </c>
      <c r="AZ23" s="37">
        <v>28000</v>
      </c>
      <c r="BA23" s="47">
        <v>14000</v>
      </c>
      <c r="BB23" s="32">
        <v>0</v>
      </c>
      <c r="BC23" s="37">
        <v>0</v>
      </c>
      <c r="BD23" s="37">
        <v>0</v>
      </c>
      <c r="BE23" s="37">
        <v>0</v>
      </c>
      <c r="BF23" s="37">
        <v>0</v>
      </c>
      <c r="BG23" s="37">
        <v>0</v>
      </c>
      <c r="BH23" s="37">
        <v>0</v>
      </c>
      <c r="BI23" s="37">
        <v>0</v>
      </c>
      <c r="BJ23" s="37">
        <v>0</v>
      </c>
      <c r="BK23" s="37">
        <v>0</v>
      </c>
      <c r="BL23" s="51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0</v>
      </c>
      <c r="BR23" s="44">
        <v>0</v>
      </c>
      <c r="BS23" s="44">
        <v>0</v>
      </c>
    </row>
    <row r="24" spans="1:71" ht="14.25" customHeight="1" x14ac:dyDescent="0.3">
      <c r="A24" s="32">
        <v>21</v>
      </c>
      <c r="B24" s="33" t="s">
        <v>106</v>
      </c>
      <c r="C24" s="34">
        <v>0</v>
      </c>
      <c r="D24" s="35"/>
      <c r="E24" s="81">
        <f t="shared" si="0"/>
        <v>11</v>
      </c>
      <c r="F24" s="81" t="s">
        <v>147</v>
      </c>
      <c r="G24" s="36">
        <v>60</v>
      </c>
      <c r="H24" s="36"/>
      <c r="I24" s="37">
        <v>397310</v>
      </c>
      <c r="J24" s="37" t="s">
        <v>90</v>
      </c>
      <c r="K24" s="41">
        <v>3183</v>
      </c>
      <c r="L24" s="38">
        <v>0</v>
      </c>
      <c r="M24" s="39">
        <v>0</v>
      </c>
      <c r="N24" s="39">
        <v>0</v>
      </c>
      <c r="O24" s="41">
        <v>12700</v>
      </c>
      <c r="P24" s="39">
        <v>0</v>
      </c>
      <c r="Q24" s="40">
        <v>0</v>
      </c>
      <c r="R24" s="41">
        <v>0</v>
      </c>
      <c r="S24" s="41">
        <v>0</v>
      </c>
      <c r="T24" s="41">
        <v>0</v>
      </c>
      <c r="U24" s="41">
        <v>0</v>
      </c>
      <c r="V24" s="41">
        <v>0</v>
      </c>
      <c r="W24" s="40">
        <v>8.0000000000000002E-3</v>
      </c>
      <c r="X24" s="42">
        <v>0.1</v>
      </c>
      <c r="Y24" s="43">
        <v>0.19</v>
      </c>
      <c r="Z24" s="32">
        <v>16</v>
      </c>
      <c r="AA24" s="44"/>
      <c r="AB24" s="38">
        <v>0</v>
      </c>
      <c r="AC24" s="37">
        <v>853.66700000000003</v>
      </c>
      <c r="AD24" s="37" t="s">
        <v>104</v>
      </c>
      <c r="AE24" s="51">
        <v>0.56000000000000005</v>
      </c>
      <c r="AF24" s="32">
        <v>0</v>
      </c>
      <c r="AG24" s="32"/>
      <c r="AH24" s="32">
        <v>0</v>
      </c>
      <c r="AI24" s="32">
        <v>0</v>
      </c>
      <c r="AJ24" s="32">
        <v>0</v>
      </c>
      <c r="AK24" s="58">
        <v>0</v>
      </c>
      <c r="AL24" s="59">
        <v>0</v>
      </c>
      <c r="AM24" s="48">
        <v>0</v>
      </c>
      <c r="AN24" s="48"/>
      <c r="AO24" s="48">
        <v>0</v>
      </c>
      <c r="AP24" s="48">
        <v>0</v>
      </c>
      <c r="AQ24" s="48">
        <v>0</v>
      </c>
      <c r="AR24" s="48">
        <v>0</v>
      </c>
      <c r="AS24" s="48">
        <v>0</v>
      </c>
      <c r="AT24" s="48"/>
      <c r="AU24" s="48">
        <v>0</v>
      </c>
      <c r="AV24" s="48">
        <v>0</v>
      </c>
      <c r="AW24" s="48">
        <v>0</v>
      </c>
      <c r="AX24" s="48">
        <v>0</v>
      </c>
      <c r="AY24" s="44">
        <v>3.5236968613928672E-2</v>
      </c>
      <c r="AZ24" s="37">
        <v>30000</v>
      </c>
      <c r="BA24" s="47">
        <v>14000</v>
      </c>
      <c r="BB24" s="32">
        <v>0</v>
      </c>
      <c r="BC24" s="37">
        <v>0</v>
      </c>
      <c r="BD24" s="37">
        <v>0</v>
      </c>
      <c r="BE24" s="37">
        <v>0</v>
      </c>
      <c r="BF24" s="37">
        <v>0</v>
      </c>
      <c r="BG24" s="37">
        <v>0</v>
      </c>
      <c r="BH24" s="37">
        <v>0</v>
      </c>
      <c r="BI24" s="37">
        <v>0</v>
      </c>
      <c r="BJ24" s="37">
        <v>0</v>
      </c>
      <c r="BK24" s="37">
        <v>0</v>
      </c>
      <c r="BL24" s="51">
        <v>0</v>
      </c>
      <c r="BM24" s="44">
        <v>0</v>
      </c>
      <c r="BN24" s="44">
        <v>0</v>
      </c>
      <c r="BO24" s="44">
        <v>0</v>
      </c>
      <c r="BP24" s="44">
        <v>0</v>
      </c>
      <c r="BQ24" s="44">
        <v>0</v>
      </c>
      <c r="BR24" s="44">
        <v>0</v>
      </c>
      <c r="BS24" s="44">
        <v>0</v>
      </c>
    </row>
    <row r="25" spans="1:71" ht="14.25" customHeight="1" x14ac:dyDescent="0.3">
      <c r="A25" s="32">
        <v>22</v>
      </c>
      <c r="B25" s="33" t="s">
        <v>107</v>
      </c>
      <c r="C25" s="34">
        <v>0</v>
      </c>
      <c r="D25" s="35"/>
      <c r="E25" s="81">
        <f t="shared" si="0"/>
        <v>10</v>
      </c>
      <c r="F25" s="81" t="s">
        <v>146</v>
      </c>
      <c r="G25" s="36">
        <v>1</v>
      </c>
      <c r="H25" s="36"/>
      <c r="I25" s="41">
        <v>1181</v>
      </c>
      <c r="J25" s="37" t="s">
        <v>90</v>
      </c>
      <c r="K25" s="41">
        <v>1936</v>
      </c>
      <c r="L25" s="38">
        <v>0</v>
      </c>
      <c r="M25" s="39">
        <v>0</v>
      </c>
      <c r="N25" s="39">
        <v>0</v>
      </c>
      <c r="O25" s="41">
        <v>826</v>
      </c>
      <c r="P25" s="39">
        <v>0</v>
      </c>
      <c r="Q25" s="40">
        <v>0</v>
      </c>
      <c r="R25" s="41">
        <v>0</v>
      </c>
      <c r="S25" s="41">
        <v>0</v>
      </c>
      <c r="T25" s="41">
        <v>0</v>
      </c>
      <c r="U25" s="41">
        <v>0</v>
      </c>
      <c r="V25" s="41">
        <v>0</v>
      </c>
      <c r="W25" s="40">
        <v>1.64</v>
      </c>
      <c r="X25" s="42">
        <v>0.1</v>
      </c>
      <c r="Y25" s="43">
        <v>0.19</v>
      </c>
      <c r="Z25" s="32">
        <v>27</v>
      </c>
      <c r="AA25" s="44"/>
      <c r="AB25" s="38">
        <v>8.4674005080440304E-3</v>
      </c>
      <c r="AC25" s="37">
        <v>10</v>
      </c>
      <c r="AD25" s="37" t="s">
        <v>104</v>
      </c>
      <c r="AE25" s="51">
        <v>50</v>
      </c>
      <c r="AF25" s="32">
        <v>0</v>
      </c>
      <c r="AG25" s="32"/>
      <c r="AH25" s="32">
        <v>0</v>
      </c>
      <c r="AI25" s="32">
        <v>0</v>
      </c>
      <c r="AJ25" s="32">
        <v>0</v>
      </c>
      <c r="AK25" s="58">
        <v>500</v>
      </c>
      <c r="AL25" s="59">
        <v>200</v>
      </c>
      <c r="AM25" s="48">
        <v>0</v>
      </c>
      <c r="AN25" s="48"/>
      <c r="AO25" s="48">
        <v>0</v>
      </c>
      <c r="AP25" s="48">
        <v>0</v>
      </c>
      <c r="AQ25" s="48">
        <v>0</v>
      </c>
      <c r="AR25" s="48">
        <v>0</v>
      </c>
      <c r="AS25" s="48">
        <v>0</v>
      </c>
      <c r="AT25" s="48"/>
      <c r="AU25" s="48">
        <v>0</v>
      </c>
      <c r="AV25" s="48">
        <v>0</v>
      </c>
      <c r="AW25" s="48">
        <v>0</v>
      </c>
      <c r="AX25" s="48">
        <v>0</v>
      </c>
      <c r="AY25" s="44">
        <v>8.1287044877222687</v>
      </c>
      <c r="AZ25" s="37">
        <v>30000</v>
      </c>
      <c r="BA25" s="47">
        <v>9600</v>
      </c>
      <c r="BB25" s="32">
        <v>0</v>
      </c>
      <c r="BC25" s="37">
        <v>0</v>
      </c>
      <c r="BD25" s="37">
        <v>0</v>
      </c>
      <c r="BE25" s="37">
        <v>0</v>
      </c>
      <c r="BF25" s="37">
        <v>0</v>
      </c>
      <c r="BG25" s="37">
        <v>0</v>
      </c>
      <c r="BH25" s="37">
        <v>0</v>
      </c>
      <c r="BI25" s="37">
        <v>0</v>
      </c>
      <c r="BJ25" s="37">
        <v>0</v>
      </c>
      <c r="BK25" s="37">
        <v>0</v>
      </c>
      <c r="BL25" s="51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0</v>
      </c>
      <c r="BR25" s="44">
        <v>0</v>
      </c>
      <c r="BS25" s="44">
        <v>0</v>
      </c>
    </row>
    <row r="26" spans="1:71" ht="14.25" customHeight="1" x14ac:dyDescent="0.3">
      <c r="A26" s="32">
        <v>23</v>
      </c>
      <c r="B26" s="33" t="s">
        <v>108</v>
      </c>
      <c r="C26" s="34">
        <v>0</v>
      </c>
      <c r="D26" s="35"/>
      <c r="E26" s="81">
        <f t="shared" si="0"/>
        <v>10</v>
      </c>
      <c r="F26" s="81" t="s">
        <v>146</v>
      </c>
      <c r="G26" s="36">
        <v>23</v>
      </c>
      <c r="H26" s="36"/>
      <c r="I26" s="37">
        <v>37000</v>
      </c>
      <c r="J26" s="37" t="s">
        <v>109</v>
      </c>
      <c r="K26" s="41">
        <v>4518</v>
      </c>
      <c r="L26" s="38">
        <v>0</v>
      </c>
      <c r="M26" s="39">
        <v>0</v>
      </c>
      <c r="N26" s="39">
        <v>0</v>
      </c>
      <c r="O26" s="41">
        <v>1652</v>
      </c>
      <c r="P26" s="39">
        <v>0</v>
      </c>
      <c r="Q26" s="40">
        <v>0</v>
      </c>
      <c r="R26" s="41">
        <v>0</v>
      </c>
      <c r="S26" s="41">
        <v>0</v>
      </c>
      <c r="T26" s="41">
        <v>0</v>
      </c>
      <c r="U26" s="41">
        <v>0</v>
      </c>
      <c r="V26" s="41">
        <v>0</v>
      </c>
      <c r="W26" s="40">
        <v>0.122</v>
      </c>
      <c r="X26" s="42">
        <v>0.1</v>
      </c>
      <c r="Y26" s="43">
        <v>0.19</v>
      </c>
      <c r="Z26" s="32">
        <v>27</v>
      </c>
      <c r="AA26" s="44"/>
      <c r="AB26" s="38">
        <v>8.1081081081081077E-4</v>
      </c>
      <c r="AC26" s="37">
        <v>30</v>
      </c>
      <c r="AD26" s="37" t="s">
        <v>104</v>
      </c>
      <c r="AE26" s="51">
        <v>50</v>
      </c>
      <c r="AF26" s="32">
        <v>0</v>
      </c>
      <c r="AG26" s="32"/>
      <c r="AH26" s="32">
        <v>0</v>
      </c>
      <c r="AI26" s="32">
        <v>0</v>
      </c>
      <c r="AJ26" s="32">
        <v>0</v>
      </c>
      <c r="AK26" s="58">
        <v>500</v>
      </c>
      <c r="AL26" s="59">
        <v>2000</v>
      </c>
      <c r="AM26" s="48">
        <v>0</v>
      </c>
      <c r="AN26" s="48"/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/>
      <c r="AU26" s="48">
        <v>0</v>
      </c>
      <c r="AV26" s="48">
        <v>0</v>
      </c>
      <c r="AW26" s="48">
        <v>0</v>
      </c>
      <c r="AX26" s="48">
        <v>0</v>
      </c>
      <c r="AY26" s="44">
        <v>0.60540540540540544</v>
      </c>
      <c r="AZ26" s="37">
        <v>30000</v>
      </c>
      <c r="BA26" s="47">
        <v>22400</v>
      </c>
      <c r="BB26" s="32">
        <v>0</v>
      </c>
      <c r="BC26" s="37">
        <v>0</v>
      </c>
      <c r="BD26" s="37">
        <v>0</v>
      </c>
      <c r="BE26" s="37">
        <v>0</v>
      </c>
      <c r="BF26" s="37">
        <v>0</v>
      </c>
      <c r="BG26" s="37">
        <v>0</v>
      </c>
      <c r="BH26" s="37">
        <v>0</v>
      </c>
      <c r="BI26" s="37">
        <v>0</v>
      </c>
      <c r="BJ26" s="37">
        <v>0</v>
      </c>
      <c r="BK26" s="37">
        <v>0</v>
      </c>
      <c r="BL26" s="51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0</v>
      </c>
      <c r="BR26" s="44">
        <v>0</v>
      </c>
      <c r="BS26" s="44">
        <v>0</v>
      </c>
    </row>
    <row r="27" spans="1:71" ht="14.25" customHeight="1" x14ac:dyDescent="0.3">
      <c r="A27" s="32">
        <v>24</v>
      </c>
      <c r="B27" s="33" t="s">
        <v>110</v>
      </c>
      <c r="C27" s="34">
        <v>0</v>
      </c>
      <c r="D27" s="35"/>
      <c r="E27" s="81">
        <f t="shared" si="0"/>
        <v>10</v>
      </c>
      <c r="F27" s="81" t="s">
        <v>146</v>
      </c>
      <c r="G27" s="36">
        <v>59</v>
      </c>
      <c r="H27" s="36"/>
      <c r="I27" s="37">
        <v>3521</v>
      </c>
      <c r="J27" s="37" t="s">
        <v>103</v>
      </c>
      <c r="K27" s="41">
        <v>124</v>
      </c>
      <c r="L27" s="38">
        <v>0</v>
      </c>
      <c r="M27" s="39">
        <v>0</v>
      </c>
      <c r="N27" s="39">
        <v>0</v>
      </c>
      <c r="O27" s="41">
        <v>1640</v>
      </c>
      <c r="P27" s="39">
        <v>0</v>
      </c>
      <c r="Q27" s="40">
        <v>0</v>
      </c>
      <c r="R27" s="41">
        <v>0</v>
      </c>
      <c r="S27" s="41">
        <v>0</v>
      </c>
      <c r="T27" s="41">
        <v>0</v>
      </c>
      <c r="U27" s="41">
        <v>0</v>
      </c>
      <c r="V27" s="41">
        <v>0</v>
      </c>
      <c r="W27" s="40">
        <v>3.5000000000000003E-2</v>
      </c>
      <c r="X27" s="42">
        <v>0.1</v>
      </c>
      <c r="Y27" s="43">
        <v>0.19</v>
      </c>
      <c r="Z27" s="51">
        <v>0</v>
      </c>
      <c r="AA27" s="51"/>
      <c r="AB27" s="51">
        <v>0</v>
      </c>
      <c r="AC27" s="51">
        <v>0</v>
      </c>
      <c r="AD27" s="51">
        <v>0</v>
      </c>
      <c r="AE27" s="51">
        <v>0</v>
      </c>
      <c r="AF27" s="32">
        <v>0</v>
      </c>
      <c r="AG27" s="32"/>
      <c r="AH27" s="32">
        <v>0</v>
      </c>
      <c r="AI27" s="32">
        <v>0</v>
      </c>
      <c r="AJ27" s="32">
        <v>0</v>
      </c>
      <c r="AK27" s="58">
        <v>50</v>
      </c>
      <c r="AL27" s="59">
        <v>100</v>
      </c>
      <c r="AM27" s="48">
        <v>0</v>
      </c>
      <c r="AN27" s="48"/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/>
      <c r="AU27" s="48">
        <v>0</v>
      </c>
      <c r="AV27" s="48">
        <v>0</v>
      </c>
      <c r="AW27" s="48">
        <v>0</v>
      </c>
      <c r="AX27" s="48">
        <v>0</v>
      </c>
      <c r="AY27" s="44">
        <v>1.7040613462084635</v>
      </c>
      <c r="AZ27" s="37">
        <v>30000</v>
      </c>
      <c r="BA27" s="47">
        <v>6000</v>
      </c>
      <c r="BB27" s="32">
        <v>0</v>
      </c>
      <c r="BC27" s="37">
        <v>0</v>
      </c>
      <c r="BD27" s="37">
        <v>0</v>
      </c>
      <c r="BE27" s="37">
        <v>0</v>
      </c>
      <c r="BF27" s="37">
        <v>0</v>
      </c>
      <c r="BG27" s="37">
        <v>0</v>
      </c>
      <c r="BH27" s="37">
        <v>0</v>
      </c>
      <c r="BI27" s="37">
        <v>0</v>
      </c>
      <c r="BJ27" s="37">
        <v>0</v>
      </c>
      <c r="BK27" s="37">
        <v>0</v>
      </c>
      <c r="BL27" s="51">
        <v>0</v>
      </c>
      <c r="BM27" s="44">
        <v>0</v>
      </c>
      <c r="BN27" s="44">
        <v>0</v>
      </c>
      <c r="BO27" s="44">
        <v>0</v>
      </c>
      <c r="BP27" s="44">
        <v>0</v>
      </c>
      <c r="BQ27" s="44">
        <v>0</v>
      </c>
      <c r="BR27" s="44">
        <v>0</v>
      </c>
      <c r="BS27" s="44">
        <v>0</v>
      </c>
    </row>
    <row r="28" spans="1:71" ht="14.25" customHeight="1" x14ac:dyDescent="0.3">
      <c r="A28" s="32">
        <v>25</v>
      </c>
      <c r="B28" s="33" t="s">
        <v>111</v>
      </c>
      <c r="C28" s="34">
        <v>0</v>
      </c>
      <c r="D28" s="35"/>
      <c r="E28" s="81">
        <f t="shared" si="0"/>
        <v>10</v>
      </c>
      <c r="F28" s="81" t="s">
        <v>146</v>
      </c>
      <c r="G28" s="36">
        <v>58</v>
      </c>
      <c r="H28" s="36"/>
      <c r="I28" s="37">
        <v>14330</v>
      </c>
      <c r="J28" s="37" t="s">
        <v>112</v>
      </c>
      <c r="K28" s="41">
        <v>1280</v>
      </c>
      <c r="L28" s="38">
        <v>0</v>
      </c>
      <c r="M28" s="39">
        <v>0</v>
      </c>
      <c r="N28" s="39">
        <v>0</v>
      </c>
      <c r="O28" s="41">
        <v>500</v>
      </c>
      <c r="P28" s="39">
        <v>0</v>
      </c>
      <c r="Q28" s="40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0">
        <v>8.8999999999999996E-2</v>
      </c>
      <c r="X28" s="42">
        <v>0.1</v>
      </c>
      <c r="Y28" s="43">
        <v>0.19</v>
      </c>
      <c r="Z28" s="51">
        <v>0</v>
      </c>
      <c r="AA28" s="51"/>
      <c r="AB28" s="51">
        <v>0</v>
      </c>
      <c r="AC28" s="51">
        <v>0</v>
      </c>
      <c r="AD28" s="51">
        <v>0</v>
      </c>
      <c r="AE28" s="51">
        <v>0</v>
      </c>
      <c r="AF28" s="32">
        <v>19</v>
      </c>
      <c r="AG28" s="44"/>
      <c r="AH28" s="60">
        <v>9.1500348918353111E-2</v>
      </c>
      <c r="AI28" s="37">
        <v>1311.2</v>
      </c>
      <c r="AJ28" s="46">
        <v>5.3999999999999999E-2</v>
      </c>
      <c r="AK28" s="58">
        <v>500</v>
      </c>
      <c r="AL28" s="59">
        <v>2000</v>
      </c>
      <c r="AM28" s="48">
        <v>0</v>
      </c>
      <c r="AN28" s="48"/>
      <c r="AO28" s="48">
        <v>0</v>
      </c>
      <c r="AP28" s="48">
        <v>0</v>
      </c>
      <c r="AQ28" s="48">
        <v>0</v>
      </c>
      <c r="AR28" s="48">
        <v>0</v>
      </c>
      <c r="AS28" s="48">
        <v>0</v>
      </c>
      <c r="AT28" s="48"/>
      <c r="AU28" s="48">
        <v>0</v>
      </c>
      <c r="AV28" s="48">
        <v>0</v>
      </c>
      <c r="AW28" s="48">
        <v>0</v>
      </c>
      <c r="AX28" s="48">
        <v>0</v>
      </c>
      <c r="AY28" s="44">
        <v>1.1165387299371947</v>
      </c>
      <c r="AZ28" s="37">
        <v>30000</v>
      </c>
      <c r="BA28" s="47">
        <v>16000</v>
      </c>
      <c r="BB28" s="32">
        <v>0</v>
      </c>
      <c r="BC28" s="37">
        <v>0</v>
      </c>
      <c r="BD28" s="37">
        <v>0</v>
      </c>
      <c r="BE28" s="37">
        <v>0</v>
      </c>
      <c r="BF28" s="37">
        <v>0</v>
      </c>
      <c r="BG28" s="37">
        <v>0</v>
      </c>
      <c r="BH28" s="37">
        <v>0</v>
      </c>
      <c r="BI28" s="37">
        <v>0</v>
      </c>
      <c r="BJ28" s="37">
        <v>0</v>
      </c>
      <c r="BK28" s="37">
        <v>0</v>
      </c>
      <c r="BL28" s="51">
        <v>0</v>
      </c>
      <c r="BM28" s="44">
        <v>0</v>
      </c>
      <c r="BN28" s="44">
        <v>0</v>
      </c>
      <c r="BO28" s="44">
        <v>0</v>
      </c>
      <c r="BP28" s="44">
        <v>0</v>
      </c>
      <c r="BQ28" s="44">
        <v>0</v>
      </c>
      <c r="BR28" s="44">
        <v>0</v>
      </c>
      <c r="BS28" s="44">
        <v>0</v>
      </c>
    </row>
    <row r="29" spans="1:71" ht="14.25" customHeight="1" x14ac:dyDescent="0.3">
      <c r="A29" s="32">
        <v>26</v>
      </c>
      <c r="B29" s="33" t="s">
        <v>113</v>
      </c>
      <c r="C29" s="34">
        <v>0</v>
      </c>
      <c r="D29" s="35"/>
      <c r="E29" s="81">
        <f t="shared" si="0"/>
        <v>10</v>
      </c>
      <c r="F29" s="81" t="s">
        <v>146</v>
      </c>
      <c r="G29" s="36">
        <v>37</v>
      </c>
      <c r="H29" s="36"/>
      <c r="I29" s="37">
        <v>46774</v>
      </c>
      <c r="J29" s="37" t="s">
        <v>114</v>
      </c>
      <c r="K29" s="41">
        <v>46774</v>
      </c>
      <c r="L29" s="38">
        <v>0</v>
      </c>
      <c r="M29" s="39">
        <v>0</v>
      </c>
      <c r="N29" s="39">
        <v>0</v>
      </c>
      <c r="O29" s="41">
        <v>5000</v>
      </c>
      <c r="P29" s="39">
        <v>0</v>
      </c>
      <c r="Q29" s="40">
        <v>0</v>
      </c>
      <c r="R29" s="41">
        <v>0</v>
      </c>
      <c r="S29" s="41">
        <v>0</v>
      </c>
      <c r="T29" s="41">
        <v>0</v>
      </c>
      <c r="U29" s="41">
        <v>0</v>
      </c>
      <c r="V29" s="41">
        <v>0</v>
      </c>
      <c r="W29" s="40">
        <v>1</v>
      </c>
      <c r="X29" s="42">
        <v>5.0000000000000001E-3</v>
      </c>
      <c r="Y29" s="43">
        <v>0.19</v>
      </c>
      <c r="Z29" s="51">
        <v>0</v>
      </c>
      <c r="AA29" s="51"/>
      <c r="AB29" s="51">
        <v>0</v>
      </c>
      <c r="AC29" s="51">
        <v>0</v>
      </c>
      <c r="AD29" s="51">
        <v>0</v>
      </c>
      <c r="AE29" s="51">
        <v>0</v>
      </c>
      <c r="AF29" s="32">
        <v>20</v>
      </c>
      <c r="AG29" s="44"/>
      <c r="AH29" s="60">
        <v>2.1379398811305426E-2</v>
      </c>
      <c r="AI29" s="37">
        <v>1000</v>
      </c>
      <c r="AJ29" s="46">
        <v>8.6818181818181808E-2</v>
      </c>
      <c r="AK29" s="58">
        <v>1000</v>
      </c>
      <c r="AL29" s="59">
        <v>5000</v>
      </c>
      <c r="AM29" s="61">
        <v>49</v>
      </c>
      <c r="AN29" s="61"/>
      <c r="AO29" s="62">
        <v>0.36299999999999999</v>
      </c>
      <c r="AP29" s="50">
        <v>16978.962</v>
      </c>
      <c r="AQ29" s="37" t="s">
        <v>73</v>
      </c>
      <c r="AR29" s="51">
        <v>1</v>
      </c>
      <c r="AS29" s="62">
        <v>0</v>
      </c>
      <c r="AT29" s="62"/>
      <c r="AU29" s="62">
        <v>0</v>
      </c>
      <c r="AV29" s="62">
        <v>0</v>
      </c>
      <c r="AW29" s="62">
        <v>0</v>
      </c>
      <c r="AX29" s="62">
        <v>0</v>
      </c>
      <c r="AY29" s="44">
        <v>8.5731389233334756</v>
      </c>
      <c r="AZ29" s="37">
        <v>30000</v>
      </c>
      <c r="BA29" s="47">
        <v>401000</v>
      </c>
      <c r="BB29" s="32">
        <v>0</v>
      </c>
      <c r="BC29" s="37">
        <v>0</v>
      </c>
      <c r="BD29" s="37">
        <v>0</v>
      </c>
      <c r="BE29" s="37">
        <v>0</v>
      </c>
      <c r="BF29" s="37">
        <v>0</v>
      </c>
      <c r="BG29" s="37">
        <v>0</v>
      </c>
      <c r="BH29" s="37">
        <v>0</v>
      </c>
      <c r="BI29" s="37">
        <v>0</v>
      </c>
      <c r="BJ29" s="37">
        <v>0</v>
      </c>
      <c r="BK29" s="37">
        <v>0</v>
      </c>
      <c r="BL29" s="51">
        <v>0</v>
      </c>
      <c r="BM29" s="44">
        <v>0</v>
      </c>
      <c r="BN29" s="44">
        <v>0</v>
      </c>
      <c r="BO29" s="44">
        <v>0</v>
      </c>
      <c r="BP29" s="44">
        <v>0</v>
      </c>
      <c r="BQ29" s="44">
        <v>0</v>
      </c>
      <c r="BR29" s="44">
        <v>0</v>
      </c>
      <c r="BS29" s="44">
        <v>0</v>
      </c>
    </row>
    <row r="30" spans="1:71" ht="14.25" customHeight="1" x14ac:dyDescent="0.3">
      <c r="A30" s="32">
        <v>27</v>
      </c>
      <c r="B30" s="33" t="s">
        <v>115</v>
      </c>
      <c r="C30" s="34">
        <v>0</v>
      </c>
      <c r="D30" s="35"/>
      <c r="E30" s="81">
        <f t="shared" si="0"/>
        <v>10</v>
      </c>
      <c r="F30" s="81" t="s">
        <v>146</v>
      </c>
      <c r="G30" s="36">
        <v>48</v>
      </c>
      <c r="H30" s="36"/>
      <c r="I30" s="37">
        <v>350000</v>
      </c>
      <c r="J30" s="37" t="s">
        <v>114</v>
      </c>
      <c r="K30" s="41">
        <v>350000</v>
      </c>
      <c r="L30" s="38">
        <v>0</v>
      </c>
      <c r="M30" s="39">
        <v>0</v>
      </c>
      <c r="N30" s="39">
        <v>0</v>
      </c>
      <c r="O30" s="41">
        <v>5000</v>
      </c>
      <c r="P30" s="39">
        <v>0</v>
      </c>
      <c r="Q30" s="40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0">
        <v>1</v>
      </c>
      <c r="X30" s="63">
        <v>1E-3</v>
      </c>
      <c r="Y30" s="43">
        <v>0.19</v>
      </c>
      <c r="Z30" s="51">
        <v>0</v>
      </c>
      <c r="AA30" s="51"/>
      <c r="AB30" s="51">
        <v>0</v>
      </c>
      <c r="AC30" s="51">
        <v>0</v>
      </c>
      <c r="AD30" s="51">
        <v>0</v>
      </c>
      <c r="AE30" s="51">
        <v>0</v>
      </c>
      <c r="AF30" s="32">
        <v>20</v>
      </c>
      <c r="AG30" s="44"/>
      <c r="AH30" s="60">
        <v>2.8571428571428571E-2</v>
      </c>
      <c r="AI30" s="37">
        <v>10000</v>
      </c>
      <c r="AJ30" s="46">
        <v>8.6818181818181808E-2</v>
      </c>
      <c r="AK30" s="58">
        <v>0</v>
      </c>
      <c r="AL30" s="59">
        <v>0</v>
      </c>
      <c r="AM30" s="59">
        <v>0</v>
      </c>
      <c r="AN30" s="59"/>
      <c r="AO30" s="59">
        <v>0</v>
      </c>
      <c r="AP30" s="59">
        <v>0</v>
      </c>
      <c r="AQ30" s="59">
        <v>0</v>
      </c>
      <c r="AR30" s="59">
        <v>0</v>
      </c>
      <c r="AS30" s="64">
        <v>0</v>
      </c>
      <c r="AT30" s="64"/>
      <c r="AU30" s="65">
        <v>0</v>
      </c>
      <c r="AV30" s="65">
        <v>0</v>
      </c>
      <c r="AW30" s="65">
        <v>0</v>
      </c>
      <c r="AX30" s="65">
        <v>0</v>
      </c>
      <c r="AY30" s="44">
        <v>8.6914285714285722</v>
      </c>
      <c r="AZ30" s="37">
        <v>32000</v>
      </c>
      <c r="BA30" s="47">
        <v>3042000</v>
      </c>
      <c r="BB30" s="32">
        <v>0</v>
      </c>
      <c r="BC30" s="37">
        <v>0</v>
      </c>
      <c r="BD30" s="37">
        <v>0</v>
      </c>
      <c r="BE30" s="37">
        <v>0</v>
      </c>
      <c r="BF30" s="37">
        <v>0</v>
      </c>
      <c r="BG30" s="37">
        <v>0</v>
      </c>
      <c r="BH30" s="37">
        <v>0</v>
      </c>
      <c r="BI30" s="37">
        <v>0</v>
      </c>
      <c r="BJ30" s="37">
        <v>0</v>
      </c>
      <c r="BK30" s="37">
        <v>0</v>
      </c>
      <c r="BL30" s="51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0</v>
      </c>
      <c r="BR30" s="44">
        <v>0</v>
      </c>
      <c r="BS30" s="44">
        <v>0</v>
      </c>
    </row>
    <row r="31" spans="1:71" ht="14.25" customHeight="1" x14ac:dyDescent="0.3">
      <c r="A31" s="32">
        <v>28</v>
      </c>
      <c r="B31" s="66" t="s">
        <v>116</v>
      </c>
      <c r="C31" s="67">
        <v>1</v>
      </c>
      <c r="D31" s="35"/>
      <c r="E31" s="81">
        <v>12</v>
      </c>
      <c r="F31" s="81" t="s">
        <v>150</v>
      </c>
      <c r="G31" s="36">
        <v>51</v>
      </c>
      <c r="H31" s="36"/>
      <c r="I31" s="37">
        <v>10470</v>
      </c>
      <c r="J31" s="37" t="s">
        <v>117</v>
      </c>
      <c r="K31" s="41">
        <v>4188</v>
      </c>
      <c r="L31" s="38">
        <v>0.05</v>
      </c>
      <c r="M31" s="39">
        <v>0</v>
      </c>
      <c r="N31" s="39">
        <v>0</v>
      </c>
      <c r="O31" s="41">
        <v>9712</v>
      </c>
      <c r="P31" s="39">
        <v>0</v>
      </c>
      <c r="Q31" s="40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0">
        <v>0.4</v>
      </c>
      <c r="X31" s="42">
        <v>0.1</v>
      </c>
      <c r="Y31" s="43">
        <v>0.19</v>
      </c>
      <c r="Z31" s="32">
        <v>25</v>
      </c>
      <c r="AA31" s="44"/>
      <c r="AB31" s="38">
        <v>1.1513467048710603E-2</v>
      </c>
      <c r="AC31" s="37">
        <v>120.54600000000001</v>
      </c>
      <c r="AD31" s="37" t="s">
        <v>74</v>
      </c>
      <c r="AE31" s="51">
        <v>0.21818181818181814</v>
      </c>
      <c r="AF31" s="32">
        <v>20</v>
      </c>
      <c r="AG31" s="44"/>
      <c r="AH31" s="37">
        <v>8.3838395415472777E-2</v>
      </c>
      <c r="AI31" s="37">
        <v>877.8</v>
      </c>
      <c r="AJ31" s="46">
        <v>5.3999999999999999E-2</v>
      </c>
      <c r="AK31" s="58">
        <v>20</v>
      </c>
      <c r="AL31" s="59">
        <v>50</v>
      </c>
      <c r="AM31" s="61">
        <v>3</v>
      </c>
      <c r="AN31" s="61"/>
      <c r="AO31" s="62">
        <v>7.5999999999999998E-2</v>
      </c>
      <c r="AP31" s="50">
        <v>795.72</v>
      </c>
      <c r="AQ31" s="37" t="s">
        <v>90</v>
      </c>
      <c r="AR31" s="51">
        <v>0.76</v>
      </c>
      <c r="AS31" s="62">
        <v>30</v>
      </c>
      <c r="AT31" s="62"/>
      <c r="AU31" s="62">
        <v>2.5069999999999999E-5</v>
      </c>
      <c r="AV31" s="37">
        <v>0.26250000000000001</v>
      </c>
      <c r="AW31" s="37" t="s">
        <v>118</v>
      </c>
      <c r="AX31" s="51">
        <v>50</v>
      </c>
      <c r="AY31" s="44">
        <v>6.5850047755491881</v>
      </c>
      <c r="AZ31" s="37">
        <v>24600</v>
      </c>
      <c r="BA31" s="47">
        <v>68945</v>
      </c>
      <c r="BB31" s="32">
        <v>0</v>
      </c>
      <c r="BC31" s="37">
        <v>0</v>
      </c>
      <c r="BD31" s="37">
        <v>0</v>
      </c>
      <c r="BE31" s="37">
        <v>0</v>
      </c>
      <c r="BF31" s="37">
        <v>0</v>
      </c>
      <c r="BG31" s="37">
        <v>0</v>
      </c>
      <c r="BH31" s="37">
        <v>0</v>
      </c>
      <c r="BI31" s="37">
        <v>0</v>
      </c>
      <c r="BJ31" s="37">
        <v>0</v>
      </c>
      <c r="BK31" s="37">
        <v>0</v>
      </c>
      <c r="BL31" s="51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0</v>
      </c>
      <c r="BR31" s="44">
        <v>0</v>
      </c>
      <c r="BS31" s="44">
        <v>0</v>
      </c>
    </row>
    <row r="32" spans="1:71" ht="14.25" customHeight="1" x14ac:dyDescent="0.3">
      <c r="A32" s="32">
        <v>29</v>
      </c>
      <c r="B32" s="66" t="s">
        <v>119</v>
      </c>
      <c r="C32" s="67">
        <v>1</v>
      </c>
      <c r="D32" s="35"/>
      <c r="E32" s="81">
        <v>12</v>
      </c>
      <c r="F32" s="81" t="s">
        <v>150</v>
      </c>
      <c r="G32" s="36">
        <v>61</v>
      </c>
      <c r="H32" s="36"/>
      <c r="I32" s="37">
        <v>506</v>
      </c>
      <c r="J32" s="37" t="s">
        <v>120</v>
      </c>
      <c r="K32" s="41">
        <v>708</v>
      </c>
      <c r="L32" s="38">
        <v>0</v>
      </c>
      <c r="M32" s="39">
        <v>0</v>
      </c>
      <c r="N32" s="39">
        <v>0</v>
      </c>
      <c r="O32" s="41">
        <v>1643</v>
      </c>
      <c r="P32" s="39">
        <v>0</v>
      </c>
      <c r="Q32" s="40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0">
        <v>1.4</v>
      </c>
      <c r="X32" s="42">
        <v>0.1</v>
      </c>
      <c r="Y32" s="43">
        <v>0.19</v>
      </c>
      <c r="Z32" s="32">
        <v>25</v>
      </c>
      <c r="AA32" s="44"/>
      <c r="AB32" s="38">
        <v>0.11922391304347825</v>
      </c>
      <c r="AC32" s="37">
        <v>60.327300000000001</v>
      </c>
      <c r="AD32" s="37" t="s">
        <v>74</v>
      </c>
      <c r="AE32" s="51">
        <v>0.21818181818181814</v>
      </c>
      <c r="AF32" s="32">
        <v>20</v>
      </c>
      <c r="AG32" s="44"/>
      <c r="AH32" s="37">
        <v>0.86737944664031619</v>
      </c>
      <c r="AI32" s="37">
        <v>438.9</v>
      </c>
      <c r="AJ32" s="46">
        <v>5.3999999999999999E-2</v>
      </c>
      <c r="AK32" s="58">
        <v>3</v>
      </c>
      <c r="AL32" s="59">
        <v>12</v>
      </c>
      <c r="AM32" s="65">
        <v>28</v>
      </c>
      <c r="AN32" s="65"/>
      <c r="AO32" s="50">
        <v>5.0250000000000004</v>
      </c>
      <c r="AP32" s="50">
        <v>2542.65</v>
      </c>
      <c r="AQ32" s="37" t="s">
        <v>90</v>
      </c>
      <c r="AR32" s="51">
        <v>1.6999999999999999E-3</v>
      </c>
      <c r="AS32" s="64">
        <v>30</v>
      </c>
      <c r="AT32" s="64"/>
      <c r="AU32" s="50">
        <v>1.729E-4</v>
      </c>
      <c r="AV32" s="37">
        <v>8.7499999999999994E-2</v>
      </c>
      <c r="AW32" s="37" t="s">
        <v>118</v>
      </c>
      <c r="AX32" s="51">
        <v>50</v>
      </c>
      <c r="AY32" s="44">
        <v>12.954545454545455</v>
      </c>
      <c r="AZ32" s="37">
        <v>24600</v>
      </c>
      <c r="BA32" s="47">
        <v>6555</v>
      </c>
      <c r="BB32" s="32">
        <v>0</v>
      </c>
      <c r="BC32" s="37">
        <v>0</v>
      </c>
      <c r="BD32" s="37">
        <v>0</v>
      </c>
      <c r="BE32" s="37">
        <v>0</v>
      </c>
      <c r="BF32" s="37">
        <v>0</v>
      </c>
      <c r="BG32" s="37">
        <v>0</v>
      </c>
      <c r="BH32" s="37">
        <v>0</v>
      </c>
      <c r="BI32" s="37">
        <v>0</v>
      </c>
      <c r="BJ32" s="37">
        <v>0</v>
      </c>
      <c r="BK32" s="37">
        <v>0</v>
      </c>
      <c r="BL32" s="51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0</v>
      </c>
      <c r="BR32" s="44">
        <v>0</v>
      </c>
      <c r="BS32" s="44">
        <v>0</v>
      </c>
    </row>
    <row r="33" spans="1:71" ht="14.25" customHeight="1" x14ac:dyDescent="0.3">
      <c r="A33" s="32">
        <v>30</v>
      </c>
      <c r="B33" s="66" t="s">
        <v>121</v>
      </c>
      <c r="C33" s="67">
        <v>1</v>
      </c>
      <c r="D33" s="35"/>
      <c r="E33" s="81">
        <v>12</v>
      </c>
      <c r="F33" s="81" t="s">
        <v>150</v>
      </c>
      <c r="G33" s="36">
        <v>11</v>
      </c>
      <c r="H33" s="36"/>
      <c r="I33" s="37">
        <v>768</v>
      </c>
      <c r="J33" s="37" t="s">
        <v>122</v>
      </c>
      <c r="K33" s="41">
        <v>922</v>
      </c>
      <c r="L33" s="38">
        <v>0</v>
      </c>
      <c r="M33" s="39">
        <v>0</v>
      </c>
      <c r="N33" s="39">
        <v>0</v>
      </c>
      <c r="O33" s="41">
        <v>2137</v>
      </c>
      <c r="P33" s="39">
        <v>0</v>
      </c>
      <c r="Q33" s="40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0">
        <v>1.2</v>
      </c>
      <c r="X33" s="42">
        <v>0.1</v>
      </c>
      <c r="Y33" s="43">
        <v>0.19</v>
      </c>
      <c r="Z33" s="32">
        <v>25</v>
      </c>
      <c r="AA33" s="44"/>
      <c r="AB33" s="38">
        <v>4.6874999999999998E-3</v>
      </c>
      <c r="AC33" s="37">
        <v>3.6</v>
      </c>
      <c r="AD33" s="37" t="s">
        <v>74</v>
      </c>
      <c r="AE33" s="51">
        <v>0.21818181818181814</v>
      </c>
      <c r="AF33" s="32">
        <v>20</v>
      </c>
      <c r="AG33" s="44"/>
      <c r="AH33" s="37">
        <v>7.7473958333333329E-2</v>
      </c>
      <c r="AI33" s="37">
        <v>59.5</v>
      </c>
      <c r="AJ33" s="46">
        <v>5.3999999999999999E-2</v>
      </c>
      <c r="AK33" s="58">
        <v>3</v>
      </c>
      <c r="AL33" s="59">
        <v>14</v>
      </c>
      <c r="AM33" s="61">
        <v>28</v>
      </c>
      <c r="AN33" s="61"/>
      <c r="AO33" s="62">
        <v>2.0449999999999999</v>
      </c>
      <c r="AP33" s="50">
        <v>1570.56</v>
      </c>
      <c r="AQ33" s="37" t="s">
        <v>90</v>
      </c>
      <c r="AR33" s="51">
        <v>1.6999999999999999E-3</v>
      </c>
      <c r="AS33" s="62">
        <v>31</v>
      </c>
      <c r="AT33" s="62"/>
      <c r="AU33" s="62">
        <v>3.2549999999999998E-5</v>
      </c>
      <c r="AV33" s="37">
        <v>2.5000000000000001E-2</v>
      </c>
      <c r="AW33" s="37" t="s">
        <v>118</v>
      </c>
      <c r="AX33" s="51">
        <v>15</v>
      </c>
      <c r="AY33" s="44">
        <v>4.130208333333333</v>
      </c>
      <c r="AZ33" s="37">
        <v>24600</v>
      </c>
      <c r="BA33" s="47">
        <v>3172</v>
      </c>
      <c r="BB33" s="32">
        <v>0</v>
      </c>
      <c r="BC33" s="37">
        <v>0</v>
      </c>
      <c r="BD33" s="37">
        <v>0</v>
      </c>
      <c r="BE33" s="37">
        <v>0</v>
      </c>
      <c r="BF33" s="37">
        <v>0</v>
      </c>
      <c r="BG33" s="37">
        <v>0</v>
      </c>
      <c r="BH33" s="37">
        <v>0</v>
      </c>
      <c r="BI33" s="37">
        <v>0</v>
      </c>
      <c r="BJ33" s="37">
        <v>0</v>
      </c>
      <c r="BK33" s="37">
        <v>0</v>
      </c>
      <c r="BL33" s="51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0</v>
      </c>
      <c r="BR33" s="44">
        <v>0</v>
      </c>
      <c r="BS33" s="44">
        <v>0</v>
      </c>
    </row>
    <row r="34" spans="1:71" ht="14.25" customHeight="1" x14ac:dyDescent="0.3">
      <c r="A34" s="32">
        <v>31</v>
      </c>
      <c r="B34" s="66" t="s">
        <v>123</v>
      </c>
      <c r="C34" s="67">
        <v>1</v>
      </c>
      <c r="D34" s="35"/>
      <c r="E34" s="81">
        <v>12</v>
      </c>
      <c r="F34" s="81" t="s">
        <v>150</v>
      </c>
      <c r="G34" s="36">
        <v>18</v>
      </c>
      <c r="H34" s="36"/>
      <c r="I34" s="37">
        <v>580</v>
      </c>
      <c r="J34" s="37" t="s">
        <v>124</v>
      </c>
      <c r="K34" s="41">
        <v>116</v>
      </c>
      <c r="L34" s="38">
        <v>0</v>
      </c>
      <c r="M34" s="39">
        <v>0</v>
      </c>
      <c r="N34" s="39">
        <v>0</v>
      </c>
      <c r="O34" s="41">
        <v>269</v>
      </c>
      <c r="P34" s="39">
        <v>0</v>
      </c>
      <c r="Q34" s="40">
        <v>0</v>
      </c>
      <c r="R34" s="41">
        <v>0</v>
      </c>
      <c r="S34" s="41">
        <v>0</v>
      </c>
      <c r="T34" s="41">
        <v>0</v>
      </c>
      <c r="U34" s="41">
        <v>0</v>
      </c>
      <c r="V34" s="41">
        <v>0</v>
      </c>
      <c r="W34" s="40">
        <v>0.2</v>
      </c>
      <c r="X34" s="42">
        <v>0.1</v>
      </c>
      <c r="Y34" s="43">
        <v>0.19</v>
      </c>
      <c r="Z34" s="32">
        <v>25</v>
      </c>
      <c r="AA34" s="44"/>
      <c r="AB34" s="38">
        <v>6.2068965517241377E-3</v>
      </c>
      <c r="AC34" s="37">
        <v>3.6</v>
      </c>
      <c r="AD34" s="37" t="s">
        <v>74</v>
      </c>
      <c r="AE34" s="51">
        <v>0.21818181818181814</v>
      </c>
      <c r="AF34" s="32">
        <v>20</v>
      </c>
      <c r="AG34" s="44"/>
      <c r="AH34" s="37">
        <v>0.10258620689655172</v>
      </c>
      <c r="AI34" s="37">
        <v>59.5</v>
      </c>
      <c r="AJ34" s="46">
        <v>5.3999999999999999E-2</v>
      </c>
      <c r="AK34" s="58">
        <v>4</v>
      </c>
      <c r="AL34" s="59">
        <v>14</v>
      </c>
      <c r="AM34" s="61">
        <v>28</v>
      </c>
      <c r="AN34" s="61"/>
      <c r="AO34" s="62">
        <v>16.25</v>
      </c>
      <c r="AP34" s="50">
        <v>9425</v>
      </c>
      <c r="AQ34" s="37" t="s">
        <v>90</v>
      </c>
      <c r="AR34" s="51">
        <v>1.6999999999999999E-3</v>
      </c>
      <c r="AS34" s="62">
        <v>31</v>
      </c>
      <c r="AT34" s="62"/>
      <c r="AU34" s="62">
        <v>4.3099999999999997E-5</v>
      </c>
      <c r="AV34" s="37">
        <v>2.5000000000000001E-2</v>
      </c>
      <c r="AW34" s="37" t="s">
        <v>118</v>
      </c>
      <c r="AX34" s="51">
        <v>15</v>
      </c>
      <c r="AY34" s="44">
        <v>3.103448275862069</v>
      </c>
      <c r="AZ34" s="37">
        <v>24600</v>
      </c>
      <c r="BA34" s="47">
        <v>1800</v>
      </c>
      <c r="BB34" s="32">
        <v>0</v>
      </c>
      <c r="BC34" s="37">
        <v>0</v>
      </c>
      <c r="BD34" s="37">
        <v>0</v>
      </c>
      <c r="BE34" s="37">
        <v>0</v>
      </c>
      <c r="BF34" s="37">
        <v>0</v>
      </c>
      <c r="BG34" s="37">
        <v>0</v>
      </c>
      <c r="BH34" s="37">
        <v>0</v>
      </c>
      <c r="BI34" s="37">
        <v>0</v>
      </c>
      <c r="BJ34" s="37">
        <v>0</v>
      </c>
      <c r="BK34" s="37">
        <v>0</v>
      </c>
      <c r="BL34" s="51">
        <v>0</v>
      </c>
      <c r="BM34" s="44">
        <v>0</v>
      </c>
      <c r="BN34" s="44">
        <v>0</v>
      </c>
      <c r="BO34" s="44">
        <v>0</v>
      </c>
      <c r="BP34" s="44">
        <v>0</v>
      </c>
      <c r="BQ34" s="44">
        <v>0</v>
      </c>
      <c r="BR34" s="44">
        <v>0</v>
      </c>
      <c r="BS34" s="44">
        <v>0</v>
      </c>
    </row>
    <row r="35" spans="1:71" ht="14.25" customHeight="1" x14ac:dyDescent="0.3">
      <c r="A35" s="32">
        <v>32</v>
      </c>
      <c r="B35" s="66" t="s">
        <v>125</v>
      </c>
      <c r="C35" s="67">
        <v>1</v>
      </c>
      <c r="D35" s="35"/>
      <c r="E35" s="81">
        <v>12</v>
      </c>
      <c r="F35" s="81" t="s">
        <v>150</v>
      </c>
      <c r="G35" s="36">
        <v>56</v>
      </c>
      <c r="H35" s="36"/>
      <c r="I35" s="37">
        <v>1711</v>
      </c>
      <c r="J35" s="37" t="s">
        <v>126</v>
      </c>
      <c r="K35" s="41">
        <v>1797</v>
      </c>
      <c r="L35" s="38">
        <v>0.05</v>
      </c>
      <c r="M35" s="39">
        <v>0</v>
      </c>
      <c r="N35" s="39">
        <v>0</v>
      </c>
      <c r="O35" s="41">
        <v>4166</v>
      </c>
      <c r="P35" s="39">
        <v>0</v>
      </c>
      <c r="Q35" s="40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0">
        <v>1.05</v>
      </c>
      <c r="X35" s="42">
        <v>0.1</v>
      </c>
      <c r="Y35" s="43">
        <v>0.19</v>
      </c>
      <c r="Z35" s="32">
        <v>25</v>
      </c>
      <c r="AA35" s="44"/>
      <c r="AB35" s="38">
        <v>5.4120397428404438E-2</v>
      </c>
      <c r="AC35" s="37">
        <v>92.6</v>
      </c>
      <c r="AD35" s="37" t="s">
        <v>74</v>
      </c>
      <c r="AE35" s="51">
        <v>0.21818181818181814</v>
      </c>
      <c r="AF35" s="32">
        <v>20</v>
      </c>
      <c r="AG35" s="44"/>
      <c r="AH35" s="37">
        <v>0.18760958503798947</v>
      </c>
      <c r="AI35" s="37">
        <v>321</v>
      </c>
      <c r="AJ35" s="46">
        <v>5.3999999999999999E-2</v>
      </c>
      <c r="AK35" s="58">
        <v>20</v>
      </c>
      <c r="AL35" s="59">
        <v>70</v>
      </c>
      <c r="AM35" s="65">
        <v>28</v>
      </c>
      <c r="AN35" s="65"/>
      <c r="AO35" s="50">
        <v>3.6629999999999998</v>
      </c>
      <c r="AP35" s="50">
        <v>6267.393</v>
      </c>
      <c r="AQ35" s="37" t="s">
        <v>90</v>
      </c>
      <c r="AR35" s="51">
        <v>1.6999999999999999E-3</v>
      </c>
      <c r="AS35" s="64">
        <v>30</v>
      </c>
      <c r="AT35" s="64"/>
      <c r="AU35" s="50">
        <v>5.8449999999999998E-5</v>
      </c>
      <c r="AV35" s="37">
        <v>0.1</v>
      </c>
      <c r="AW35" s="37" t="s">
        <v>118</v>
      </c>
      <c r="AX35" s="51">
        <v>50</v>
      </c>
      <c r="AY35" s="44">
        <v>8.9398012857977793</v>
      </c>
      <c r="AZ35" s="37">
        <v>24600</v>
      </c>
      <c r="BA35" s="47">
        <v>15296</v>
      </c>
      <c r="BB35" s="32">
        <v>0</v>
      </c>
      <c r="BC35" s="37">
        <v>0</v>
      </c>
      <c r="BD35" s="37">
        <v>0</v>
      </c>
      <c r="BE35" s="37">
        <v>0</v>
      </c>
      <c r="BF35" s="37">
        <v>0</v>
      </c>
      <c r="BG35" s="37">
        <v>0</v>
      </c>
      <c r="BH35" s="37">
        <v>0</v>
      </c>
      <c r="BI35" s="37">
        <v>0</v>
      </c>
      <c r="BJ35" s="37">
        <v>0</v>
      </c>
      <c r="BK35" s="37">
        <v>0</v>
      </c>
      <c r="BL35" s="51">
        <v>0</v>
      </c>
      <c r="BM35" s="44">
        <v>0</v>
      </c>
      <c r="BN35" s="44">
        <v>0</v>
      </c>
      <c r="BO35" s="44">
        <v>0</v>
      </c>
      <c r="BP35" s="44">
        <v>0</v>
      </c>
      <c r="BQ35" s="44">
        <v>0</v>
      </c>
      <c r="BR35" s="44">
        <v>0</v>
      </c>
      <c r="BS35" s="44">
        <v>0</v>
      </c>
    </row>
    <row r="36" spans="1:71" ht="14.25" customHeight="1" x14ac:dyDescent="0.3">
      <c r="A36" s="32">
        <v>33</v>
      </c>
      <c r="B36" s="66" t="s">
        <v>127</v>
      </c>
      <c r="C36" s="67">
        <v>1</v>
      </c>
      <c r="D36" s="35"/>
      <c r="E36" s="81">
        <v>12</v>
      </c>
      <c r="F36" s="81" t="s">
        <v>150</v>
      </c>
      <c r="G36" s="36">
        <v>38</v>
      </c>
      <c r="H36" s="36"/>
      <c r="I36" s="37">
        <v>4000</v>
      </c>
      <c r="J36" s="37" t="s">
        <v>73</v>
      </c>
      <c r="K36" s="41">
        <v>4000</v>
      </c>
      <c r="L36" s="38">
        <v>0</v>
      </c>
      <c r="M36" s="39">
        <v>0</v>
      </c>
      <c r="N36" s="39">
        <v>0</v>
      </c>
      <c r="O36" s="41">
        <v>9276</v>
      </c>
      <c r="P36" s="39">
        <v>0</v>
      </c>
      <c r="Q36" s="40">
        <v>0</v>
      </c>
      <c r="R36" s="41">
        <v>0</v>
      </c>
      <c r="S36" s="41">
        <v>0</v>
      </c>
      <c r="T36" s="41">
        <v>0</v>
      </c>
      <c r="U36" s="41">
        <v>0</v>
      </c>
      <c r="V36" s="41">
        <v>0</v>
      </c>
      <c r="W36" s="40">
        <v>1</v>
      </c>
      <c r="X36" s="42">
        <v>0.1</v>
      </c>
      <c r="Y36" s="43">
        <v>0.19</v>
      </c>
      <c r="Z36" s="32">
        <v>0</v>
      </c>
      <c r="AA36" s="32"/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/>
      <c r="AH36" s="32">
        <v>0</v>
      </c>
      <c r="AI36" s="32">
        <v>0</v>
      </c>
      <c r="AJ36" s="32">
        <v>0</v>
      </c>
      <c r="AK36" s="58">
        <v>10</v>
      </c>
      <c r="AL36" s="59">
        <v>20</v>
      </c>
      <c r="AM36" s="65">
        <v>3</v>
      </c>
      <c r="AN36" s="65"/>
      <c r="AO36" s="50">
        <v>8.0000000000000002E-3</v>
      </c>
      <c r="AP36" s="50">
        <v>32</v>
      </c>
      <c r="AQ36" s="37" t="s">
        <v>90</v>
      </c>
      <c r="AR36" s="51">
        <v>0.76</v>
      </c>
      <c r="AS36" s="32">
        <v>0</v>
      </c>
      <c r="AT36" s="32"/>
      <c r="AU36" s="32">
        <v>0</v>
      </c>
      <c r="AV36" s="32">
        <v>0</v>
      </c>
      <c r="AW36" s="32">
        <v>0</v>
      </c>
      <c r="AX36" s="32">
        <v>0</v>
      </c>
      <c r="AY36" s="44">
        <v>26.968</v>
      </c>
      <c r="AZ36" s="37">
        <v>24600</v>
      </c>
      <c r="BA36" s="47">
        <v>107872</v>
      </c>
      <c r="BB36" s="32">
        <v>0</v>
      </c>
      <c r="BC36" s="37">
        <v>0</v>
      </c>
      <c r="BD36" s="37">
        <v>0</v>
      </c>
      <c r="BE36" s="37">
        <v>0</v>
      </c>
      <c r="BF36" s="37">
        <v>0</v>
      </c>
      <c r="BG36" s="37">
        <v>0</v>
      </c>
      <c r="BH36" s="37">
        <v>0</v>
      </c>
      <c r="BI36" s="37">
        <v>0</v>
      </c>
      <c r="BJ36" s="37">
        <v>0</v>
      </c>
      <c r="BK36" s="37">
        <v>0</v>
      </c>
      <c r="BL36" s="51">
        <v>0</v>
      </c>
      <c r="BM36" s="44">
        <v>0</v>
      </c>
      <c r="BN36" s="44">
        <v>0</v>
      </c>
      <c r="BO36" s="44">
        <v>0</v>
      </c>
      <c r="BP36" s="44">
        <v>0</v>
      </c>
      <c r="BQ36" s="44">
        <v>0</v>
      </c>
      <c r="BR36" s="44">
        <v>0</v>
      </c>
      <c r="BS36" s="44">
        <v>0</v>
      </c>
    </row>
    <row r="37" spans="1:71" ht="14.25" customHeight="1" x14ac:dyDescent="0.3">
      <c r="A37" s="32">
        <v>34</v>
      </c>
      <c r="B37" s="66" t="s">
        <v>128</v>
      </c>
      <c r="C37" s="67">
        <v>1</v>
      </c>
      <c r="D37" s="35"/>
      <c r="E37" s="81">
        <v>12</v>
      </c>
      <c r="F37" s="81" t="s">
        <v>150</v>
      </c>
      <c r="G37" s="36">
        <v>57</v>
      </c>
      <c r="H37" s="36"/>
      <c r="I37" s="37">
        <v>900</v>
      </c>
      <c r="J37" s="37" t="s">
        <v>73</v>
      </c>
      <c r="K37" s="41">
        <v>900</v>
      </c>
      <c r="L37" s="38">
        <v>0</v>
      </c>
      <c r="M37" s="39">
        <v>0</v>
      </c>
      <c r="N37" s="39">
        <v>0</v>
      </c>
      <c r="O37" s="41">
        <v>2087</v>
      </c>
      <c r="P37" s="39">
        <v>0</v>
      </c>
      <c r="Q37" s="40">
        <v>0</v>
      </c>
      <c r="R37" s="41">
        <v>0</v>
      </c>
      <c r="S37" s="41">
        <v>0</v>
      </c>
      <c r="T37" s="41">
        <v>0</v>
      </c>
      <c r="U37" s="41">
        <v>0</v>
      </c>
      <c r="V37" s="41">
        <v>0</v>
      </c>
      <c r="W37" s="40">
        <v>1</v>
      </c>
      <c r="X37" s="42">
        <v>0.1</v>
      </c>
      <c r="Y37" s="43">
        <v>0.19</v>
      </c>
      <c r="Z37" s="32">
        <v>0</v>
      </c>
      <c r="AA37" s="32"/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/>
      <c r="AH37" s="32">
        <v>0</v>
      </c>
      <c r="AI37" s="32">
        <v>0</v>
      </c>
      <c r="AJ37" s="32">
        <v>0</v>
      </c>
      <c r="AK37" s="58">
        <v>2</v>
      </c>
      <c r="AL37" s="59">
        <v>4</v>
      </c>
      <c r="AM37" s="65">
        <v>3</v>
      </c>
      <c r="AN37" s="65"/>
      <c r="AO37" s="50">
        <v>1.7000000000000001E-2</v>
      </c>
      <c r="AP37" s="50">
        <v>15.3</v>
      </c>
      <c r="AQ37" s="37" t="s">
        <v>90</v>
      </c>
      <c r="AR37" s="51">
        <v>0.76</v>
      </c>
      <c r="AS37" s="32">
        <v>0</v>
      </c>
      <c r="AT37" s="32"/>
      <c r="AU37" s="32">
        <v>0</v>
      </c>
      <c r="AV37" s="32">
        <v>0</v>
      </c>
      <c r="AW37" s="32">
        <v>0</v>
      </c>
      <c r="AX37" s="32">
        <v>0</v>
      </c>
      <c r="AY37" s="44">
        <v>5.5555555555555554</v>
      </c>
      <c r="AZ37" s="37">
        <v>24600</v>
      </c>
      <c r="BA37" s="47">
        <v>5000</v>
      </c>
      <c r="BB37" s="32">
        <v>0</v>
      </c>
      <c r="BC37" s="37">
        <v>0</v>
      </c>
      <c r="BD37" s="37">
        <v>0</v>
      </c>
      <c r="BE37" s="37">
        <v>0</v>
      </c>
      <c r="BF37" s="37">
        <v>0</v>
      </c>
      <c r="BG37" s="37">
        <v>0</v>
      </c>
      <c r="BH37" s="37">
        <v>0</v>
      </c>
      <c r="BI37" s="37">
        <v>0</v>
      </c>
      <c r="BJ37" s="37">
        <v>0</v>
      </c>
      <c r="BK37" s="37">
        <v>0</v>
      </c>
      <c r="BL37" s="51">
        <v>0</v>
      </c>
      <c r="BM37" s="44">
        <v>0</v>
      </c>
      <c r="BN37" s="44">
        <v>0</v>
      </c>
      <c r="BO37" s="44">
        <v>0</v>
      </c>
      <c r="BP37" s="44">
        <v>0</v>
      </c>
      <c r="BQ37" s="44">
        <v>0</v>
      </c>
      <c r="BR37" s="44">
        <v>0</v>
      </c>
      <c r="BS37" s="44">
        <v>0</v>
      </c>
    </row>
    <row r="38" spans="1:71" ht="14.25" customHeight="1" x14ac:dyDescent="0.3">
      <c r="A38" s="32">
        <v>35</v>
      </c>
      <c r="B38" s="66" t="s">
        <v>129</v>
      </c>
      <c r="C38" s="67">
        <v>1</v>
      </c>
      <c r="D38" s="35"/>
      <c r="E38" s="81">
        <v>12</v>
      </c>
      <c r="F38" s="81" t="s">
        <v>150</v>
      </c>
      <c r="G38" s="36">
        <v>5</v>
      </c>
      <c r="H38" s="36"/>
      <c r="I38" s="37">
        <v>800</v>
      </c>
      <c r="J38" s="37" t="s">
        <v>73</v>
      </c>
      <c r="K38" s="41">
        <v>800</v>
      </c>
      <c r="L38" s="38">
        <v>0</v>
      </c>
      <c r="M38" s="39">
        <v>0</v>
      </c>
      <c r="N38" s="39">
        <v>0</v>
      </c>
      <c r="O38" s="41">
        <v>1855</v>
      </c>
      <c r="P38" s="39">
        <v>0</v>
      </c>
      <c r="Q38" s="40">
        <v>0</v>
      </c>
      <c r="R38" s="41">
        <v>0</v>
      </c>
      <c r="S38" s="41">
        <v>0</v>
      </c>
      <c r="T38" s="41">
        <v>0</v>
      </c>
      <c r="U38" s="41">
        <v>0</v>
      </c>
      <c r="V38" s="41">
        <v>0</v>
      </c>
      <c r="W38" s="40">
        <v>1</v>
      </c>
      <c r="X38" s="42">
        <v>0.1</v>
      </c>
      <c r="Y38" s="43">
        <v>0.19</v>
      </c>
      <c r="Z38" s="32">
        <v>0</v>
      </c>
      <c r="AA38" s="32"/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/>
      <c r="AH38" s="32">
        <v>0</v>
      </c>
      <c r="AI38" s="32">
        <v>0</v>
      </c>
      <c r="AJ38" s="32">
        <v>0</v>
      </c>
      <c r="AK38" s="58">
        <v>2</v>
      </c>
      <c r="AL38" s="59">
        <v>4</v>
      </c>
      <c r="AM38" s="61">
        <v>3</v>
      </c>
      <c r="AN38" s="61"/>
      <c r="AO38" s="62">
        <v>1.2999999999999999E-2</v>
      </c>
      <c r="AP38" s="50">
        <v>10.4</v>
      </c>
      <c r="AQ38" s="37" t="s">
        <v>90</v>
      </c>
      <c r="AR38" s="51">
        <v>0.76</v>
      </c>
      <c r="AS38" s="32">
        <v>0</v>
      </c>
      <c r="AT38" s="32"/>
      <c r="AU38" s="32">
        <v>0</v>
      </c>
      <c r="AV38" s="32">
        <v>0</v>
      </c>
      <c r="AW38" s="32">
        <v>0</v>
      </c>
      <c r="AX38" s="32">
        <v>0</v>
      </c>
      <c r="AY38" s="44">
        <v>3.75</v>
      </c>
      <c r="AZ38" s="37">
        <v>24600</v>
      </c>
      <c r="BA38" s="47">
        <v>3000</v>
      </c>
      <c r="BB38" s="32">
        <v>0</v>
      </c>
      <c r="BC38" s="37">
        <v>0</v>
      </c>
      <c r="BD38" s="37">
        <v>0</v>
      </c>
      <c r="BE38" s="37">
        <v>0</v>
      </c>
      <c r="BF38" s="37">
        <v>0</v>
      </c>
      <c r="BG38" s="37">
        <v>0</v>
      </c>
      <c r="BH38" s="37">
        <v>0</v>
      </c>
      <c r="BI38" s="37">
        <v>0</v>
      </c>
      <c r="BJ38" s="37">
        <v>0</v>
      </c>
      <c r="BK38" s="37">
        <v>0</v>
      </c>
      <c r="BL38" s="51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0</v>
      </c>
      <c r="BR38" s="44">
        <v>0</v>
      </c>
      <c r="BS38" s="44">
        <v>0</v>
      </c>
    </row>
    <row r="39" spans="1:71" ht="14.25" customHeight="1" x14ac:dyDescent="0.3">
      <c r="A39" s="32">
        <v>36</v>
      </c>
      <c r="B39" s="66" t="s">
        <v>130</v>
      </c>
      <c r="C39" s="67">
        <v>1</v>
      </c>
      <c r="D39" s="35"/>
      <c r="E39" s="81">
        <v>12</v>
      </c>
      <c r="F39" s="81" t="s">
        <v>150</v>
      </c>
      <c r="G39" s="36">
        <v>65</v>
      </c>
      <c r="H39" s="36"/>
      <c r="I39" s="37">
        <v>400</v>
      </c>
      <c r="J39" s="37" t="s">
        <v>73</v>
      </c>
      <c r="K39" s="41">
        <v>400</v>
      </c>
      <c r="L39" s="38">
        <v>0</v>
      </c>
      <c r="M39" s="39">
        <v>0</v>
      </c>
      <c r="N39" s="39">
        <v>0</v>
      </c>
      <c r="O39" s="41">
        <v>928</v>
      </c>
      <c r="P39" s="39">
        <v>0</v>
      </c>
      <c r="Q39" s="40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0">
        <v>1</v>
      </c>
      <c r="X39" s="42">
        <v>0.1</v>
      </c>
      <c r="Y39" s="43">
        <v>0.19</v>
      </c>
      <c r="Z39" s="32">
        <v>0</v>
      </c>
      <c r="AA39" s="32"/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2"/>
      <c r="AH39" s="32">
        <v>0</v>
      </c>
      <c r="AI39" s="32">
        <v>0</v>
      </c>
      <c r="AJ39" s="32">
        <v>0</v>
      </c>
      <c r="AK39" s="58">
        <v>2</v>
      </c>
      <c r="AL39" s="59">
        <v>4</v>
      </c>
      <c r="AM39" s="65">
        <v>3</v>
      </c>
      <c r="AN39" s="65"/>
      <c r="AO39" s="50">
        <v>1.2999999999999999E-2</v>
      </c>
      <c r="AP39" s="50">
        <v>5.2</v>
      </c>
      <c r="AQ39" s="37" t="s">
        <v>90</v>
      </c>
      <c r="AR39" s="51">
        <v>0.76</v>
      </c>
      <c r="AS39" s="32">
        <v>0</v>
      </c>
      <c r="AT39" s="32"/>
      <c r="AU39" s="32">
        <v>0</v>
      </c>
      <c r="AV39" s="32">
        <v>0</v>
      </c>
      <c r="AW39" s="32">
        <v>0</v>
      </c>
      <c r="AX39" s="32">
        <v>0</v>
      </c>
      <c r="AY39" s="44">
        <v>8.6325000000000003</v>
      </c>
      <c r="AZ39" s="37">
        <v>24600</v>
      </c>
      <c r="BA39" s="47">
        <v>3453</v>
      </c>
      <c r="BB39" s="32">
        <v>0</v>
      </c>
      <c r="BC39" s="37">
        <v>0</v>
      </c>
      <c r="BD39" s="37">
        <v>0</v>
      </c>
      <c r="BE39" s="37">
        <v>0</v>
      </c>
      <c r="BF39" s="37">
        <v>0</v>
      </c>
      <c r="BG39" s="37">
        <v>0</v>
      </c>
      <c r="BH39" s="37">
        <v>0</v>
      </c>
      <c r="BI39" s="37">
        <v>0</v>
      </c>
      <c r="BJ39" s="37">
        <v>0</v>
      </c>
      <c r="BK39" s="37">
        <v>0</v>
      </c>
      <c r="BL39" s="51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0</v>
      </c>
      <c r="BR39" s="44">
        <v>0</v>
      </c>
      <c r="BS39" s="44">
        <v>0</v>
      </c>
    </row>
    <row r="40" spans="1:71" ht="14.25" customHeight="1" x14ac:dyDescent="0.3">
      <c r="A40" s="32">
        <v>37</v>
      </c>
      <c r="B40" s="66" t="s">
        <v>131</v>
      </c>
      <c r="C40" s="67">
        <v>1</v>
      </c>
      <c r="D40" s="35"/>
      <c r="E40" s="81">
        <v>12</v>
      </c>
      <c r="F40" s="81" t="s">
        <v>150</v>
      </c>
      <c r="G40" s="36">
        <v>13</v>
      </c>
      <c r="H40" s="36"/>
      <c r="I40" s="37">
        <v>300</v>
      </c>
      <c r="J40" s="37" t="s">
        <v>73</v>
      </c>
      <c r="K40" s="41">
        <v>300</v>
      </c>
      <c r="L40" s="38">
        <v>0</v>
      </c>
      <c r="M40" s="39">
        <v>0</v>
      </c>
      <c r="N40" s="39">
        <v>0</v>
      </c>
      <c r="O40" s="41">
        <v>696</v>
      </c>
      <c r="P40" s="39">
        <v>0</v>
      </c>
      <c r="Q40" s="40">
        <v>0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0">
        <v>1</v>
      </c>
      <c r="X40" s="42">
        <v>0.1</v>
      </c>
      <c r="Y40" s="43">
        <v>0.19</v>
      </c>
      <c r="Z40" s="32">
        <v>0</v>
      </c>
      <c r="AA40" s="32"/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/>
      <c r="AH40" s="32">
        <v>0</v>
      </c>
      <c r="AI40" s="32">
        <v>0</v>
      </c>
      <c r="AJ40" s="32">
        <v>0</v>
      </c>
      <c r="AK40" s="58">
        <v>2</v>
      </c>
      <c r="AL40" s="59">
        <v>4</v>
      </c>
      <c r="AM40" s="61">
        <v>3</v>
      </c>
      <c r="AN40" s="61"/>
      <c r="AO40" s="62">
        <v>6.7000000000000004E-2</v>
      </c>
      <c r="AP40" s="50">
        <v>20.100000000000001</v>
      </c>
      <c r="AQ40" s="37" t="s">
        <v>90</v>
      </c>
      <c r="AR40" s="51">
        <v>0.76</v>
      </c>
      <c r="AS40" s="32">
        <v>0</v>
      </c>
      <c r="AT40" s="32"/>
      <c r="AU40" s="32">
        <v>0</v>
      </c>
      <c r="AV40" s="32">
        <v>0</v>
      </c>
      <c r="AW40" s="32">
        <v>0</v>
      </c>
      <c r="AX40" s="32">
        <v>0</v>
      </c>
      <c r="AY40" s="44">
        <v>6.666666666666667</v>
      </c>
      <c r="AZ40" s="37">
        <v>24600</v>
      </c>
      <c r="BA40" s="47">
        <v>2000</v>
      </c>
      <c r="BB40" s="32">
        <v>0</v>
      </c>
      <c r="BC40" s="37">
        <v>0</v>
      </c>
      <c r="BD40" s="37">
        <v>0</v>
      </c>
      <c r="BE40" s="37">
        <v>0</v>
      </c>
      <c r="BF40" s="37">
        <v>0</v>
      </c>
      <c r="BG40" s="37">
        <v>0</v>
      </c>
      <c r="BH40" s="37">
        <v>0</v>
      </c>
      <c r="BI40" s="37">
        <v>0</v>
      </c>
      <c r="BJ40" s="37">
        <v>0</v>
      </c>
      <c r="BK40" s="37">
        <v>0</v>
      </c>
      <c r="BL40" s="51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0</v>
      </c>
      <c r="BR40" s="44">
        <v>0</v>
      </c>
      <c r="BS40" s="44">
        <v>0</v>
      </c>
    </row>
    <row r="41" spans="1:71" ht="14.25" customHeight="1" x14ac:dyDescent="0.3">
      <c r="A41" s="32">
        <v>38</v>
      </c>
      <c r="B41" s="66" t="s">
        <v>132</v>
      </c>
      <c r="C41" s="67">
        <v>1</v>
      </c>
      <c r="D41" s="35"/>
      <c r="E41" s="81">
        <v>12</v>
      </c>
      <c r="F41" s="81" t="s">
        <v>150</v>
      </c>
      <c r="G41" s="36">
        <v>33</v>
      </c>
      <c r="H41" s="36"/>
      <c r="I41" s="37">
        <v>100</v>
      </c>
      <c r="J41" s="37" t="s">
        <v>73</v>
      </c>
      <c r="K41" s="41">
        <v>100</v>
      </c>
      <c r="L41" s="38">
        <v>0</v>
      </c>
      <c r="M41" s="39">
        <v>0</v>
      </c>
      <c r="N41" s="39">
        <v>0</v>
      </c>
      <c r="O41" s="41">
        <v>232</v>
      </c>
      <c r="P41" s="39">
        <v>0</v>
      </c>
      <c r="Q41" s="40">
        <v>0</v>
      </c>
      <c r="R41" s="41">
        <v>0</v>
      </c>
      <c r="S41" s="41">
        <v>0</v>
      </c>
      <c r="T41" s="41">
        <v>0</v>
      </c>
      <c r="U41" s="41">
        <v>0</v>
      </c>
      <c r="V41" s="41">
        <v>0</v>
      </c>
      <c r="W41" s="40">
        <v>1</v>
      </c>
      <c r="X41" s="42">
        <v>0.1</v>
      </c>
      <c r="Y41" s="43">
        <v>0.19</v>
      </c>
      <c r="Z41" s="32">
        <v>0</v>
      </c>
      <c r="AA41" s="32"/>
      <c r="AB41" s="32">
        <v>0</v>
      </c>
      <c r="AC41" s="32">
        <v>0</v>
      </c>
      <c r="AD41" s="32">
        <v>0</v>
      </c>
      <c r="AE41" s="32">
        <v>0</v>
      </c>
      <c r="AF41" s="32">
        <v>0</v>
      </c>
      <c r="AG41" s="32"/>
      <c r="AH41" s="32">
        <v>0</v>
      </c>
      <c r="AI41" s="32">
        <v>0</v>
      </c>
      <c r="AJ41" s="32">
        <v>0</v>
      </c>
      <c r="AK41" s="58">
        <v>2</v>
      </c>
      <c r="AL41" s="59">
        <v>4</v>
      </c>
      <c r="AM41" s="32">
        <v>0</v>
      </c>
      <c r="AN41" s="32"/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/>
      <c r="AU41" s="32">
        <v>0</v>
      </c>
      <c r="AV41" s="32">
        <v>0</v>
      </c>
      <c r="AW41" s="32">
        <v>0</v>
      </c>
      <c r="AX41" s="32">
        <v>0</v>
      </c>
      <c r="AY41" s="44">
        <v>12</v>
      </c>
      <c r="AZ41" s="37">
        <v>24600</v>
      </c>
      <c r="BA41" s="47">
        <v>1200</v>
      </c>
      <c r="BB41" s="32">
        <v>0</v>
      </c>
      <c r="BC41" s="37">
        <v>0</v>
      </c>
      <c r="BD41" s="37">
        <v>0</v>
      </c>
      <c r="BE41" s="37">
        <v>0</v>
      </c>
      <c r="BF41" s="37">
        <v>0</v>
      </c>
      <c r="BG41" s="37">
        <v>0</v>
      </c>
      <c r="BH41" s="37">
        <v>0</v>
      </c>
      <c r="BI41" s="37">
        <v>0</v>
      </c>
      <c r="BJ41" s="37">
        <v>0</v>
      </c>
      <c r="BK41" s="37">
        <v>0</v>
      </c>
      <c r="BL41" s="51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0</v>
      </c>
      <c r="BR41" s="44">
        <v>0</v>
      </c>
      <c r="BS41" s="44">
        <v>0</v>
      </c>
    </row>
    <row r="42" spans="1:71" ht="14.25" customHeight="1" x14ac:dyDescent="0.3">
      <c r="A42" s="32">
        <v>39</v>
      </c>
      <c r="B42" s="66" t="s">
        <v>133</v>
      </c>
      <c r="C42" s="67">
        <v>1</v>
      </c>
      <c r="D42" s="35"/>
      <c r="E42" s="81">
        <v>12</v>
      </c>
      <c r="F42" s="81" t="s">
        <v>150</v>
      </c>
      <c r="G42" s="36">
        <v>44</v>
      </c>
      <c r="H42" s="36"/>
      <c r="I42" s="37">
        <v>3100</v>
      </c>
      <c r="J42" s="37" t="s">
        <v>73</v>
      </c>
      <c r="K42" s="41">
        <v>3100</v>
      </c>
      <c r="L42" s="38">
        <v>0</v>
      </c>
      <c r="M42" s="39">
        <v>0</v>
      </c>
      <c r="N42" s="39">
        <v>0</v>
      </c>
      <c r="O42" s="41">
        <v>10300</v>
      </c>
      <c r="P42" s="39">
        <v>0</v>
      </c>
      <c r="Q42" s="40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0">
        <v>1</v>
      </c>
      <c r="X42" s="42">
        <v>0.1</v>
      </c>
      <c r="Y42" s="43">
        <v>0.19</v>
      </c>
      <c r="Z42" s="32">
        <v>24</v>
      </c>
      <c r="AA42" s="44"/>
      <c r="AB42" s="38">
        <v>1.2080645161290322</v>
      </c>
      <c r="AC42" s="37">
        <v>3745</v>
      </c>
      <c r="AD42" s="37" t="s">
        <v>74</v>
      </c>
      <c r="AE42" s="46">
        <v>0.1227</v>
      </c>
      <c r="AF42" s="32">
        <v>19</v>
      </c>
      <c r="AG42" s="44"/>
      <c r="AH42" s="37">
        <v>0.38935483870967741</v>
      </c>
      <c r="AI42" s="37">
        <v>1207</v>
      </c>
      <c r="AJ42" s="46">
        <v>5.3999999999999999E-2</v>
      </c>
      <c r="AK42" s="58">
        <v>60</v>
      </c>
      <c r="AL42" s="59">
        <v>140</v>
      </c>
      <c r="AM42" s="32">
        <v>0</v>
      </c>
      <c r="AN42" s="32"/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/>
      <c r="AU42" s="32">
        <v>0</v>
      </c>
      <c r="AV42" s="32">
        <v>0</v>
      </c>
      <c r="AW42" s="32">
        <v>0</v>
      </c>
      <c r="AX42" s="32">
        <v>0</v>
      </c>
      <c r="AY42" s="44">
        <v>16.746451612903225</v>
      </c>
      <c r="AZ42" s="37">
        <v>24600</v>
      </c>
      <c r="BA42" s="47">
        <v>51914</v>
      </c>
      <c r="BB42" s="32">
        <v>0</v>
      </c>
      <c r="BC42" s="37">
        <v>0</v>
      </c>
      <c r="BD42" s="37">
        <v>0</v>
      </c>
      <c r="BE42" s="37">
        <v>0</v>
      </c>
      <c r="BF42" s="37">
        <v>0</v>
      </c>
      <c r="BG42" s="37">
        <v>0</v>
      </c>
      <c r="BH42" s="37">
        <v>0</v>
      </c>
      <c r="BI42" s="37">
        <v>0</v>
      </c>
      <c r="BJ42" s="37">
        <v>0</v>
      </c>
      <c r="BK42" s="37">
        <v>0</v>
      </c>
      <c r="BL42" s="51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0</v>
      </c>
      <c r="BR42" s="44">
        <v>0</v>
      </c>
      <c r="BS42" s="44">
        <v>0</v>
      </c>
    </row>
    <row r="43" spans="1:71" ht="14.25" customHeight="1" x14ac:dyDescent="0.3">
      <c r="A43" s="32">
        <v>40</v>
      </c>
      <c r="B43" s="68" t="s">
        <v>134</v>
      </c>
      <c r="C43" s="69">
        <v>2</v>
      </c>
      <c r="D43" s="35"/>
      <c r="E43" s="81">
        <v>13</v>
      </c>
      <c r="F43" s="81" t="s">
        <v>148</v>
      </c>
      <c r="G43" s="36">
        <v>14</v>
      </c>
      <c r="H43" s="36"/>
      <c r="I43" s="41">
        <v>73259</v>
      </c>
      <c r="J43" s="37" t="s">
        <v>135</v>
      </c>
      <c r="K43" s="41">
        <v>7000</v>
      </c>
      <c r="L43" s="38">
        <v>0</v>
      </c>
      <c r="M43" s="39">
        <v>0</v>
      </c>
      <c r="N43" s="39">
        <v>0</v>
      </c>
      <c r="O43" s="41">
        <v>70000</v>
      </c>
      <c r="P43" s="39">
        <v>2</v>
      </c>
      <c r="Q43" s="40">
        <v>5</v>
      </c>
      <c r="R43" s="41">
        <v>0</v>
      </c>
      <c r="S43" s="41">
        <v>0</v>
      </c>
      <c r="T43" s="41">
        <v>0</v>
      </c>
      <c r="U43" s="41">
        <v>0</v>
      </c>
      <c r="V43" s="41">
        <v>0</v>
      </c>
      <c r="W43" s="40">
        <v>9.6000000000000002E-2</v>
      </c>
      <c r="X43" s="42">
        <v>0</v>
      </c>
      <c r="Y43" s="43">
        <v>0</v>
      </c>
      <c r="Z43" s="32">
        <v>55</v>
      </c>
      <c r="AA43" s="44"/>
      <c r="AB43" s="70">
        <v>2.4078952756657886E-2</v>
      </c>
      <c r="AC43" s="37">
        <v>1764</v>
      </c>
      <c r="AD43" s="37" t="s">
        <v>104</v>
      </c>
      <c r="AE43" s="51">
        <v>1</v>
      </c>
      <c r="AF43" s="32">
        <v>0</v>
      </c>
      <c r="AG43" s="32"/>
      <c r="AH43" s="32"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/>
      <c r="AO43" s="32">
        <v>0</v>
      </c>
      <c r="AP43" s="32">
        <v>0</v>
      </c>
      <c r="AQ43" s="32">
        <v>0</v>
      </c>
      <c r="AR43" s="32">
        <v>0</v>
      </c>
      <c r="AS43" s="64">
        <v>49</v>
      </c>
      <c r="AT43" s="64"/>
      <c r="AU43" s="50">
        <v>9.5549999999999996E-2</v>
      </c>
      <c r="AV43" s="37">
        <v>7000.0305765815056</v>
      </c>
      <c r="AW43" s="37" t="s">
        <v>73</v>
      </c>
      <c r="AX43" s="51">
        <v>1</v>
      </c>
      <c r="AY43" s="44">
        <v>0</v>
      </c>
      <c r="AZ43" s="37">
        <v>0</v>
      </c>
      <c r="BA43" s="47">
        <v>0</v>
      </c>
      <c r="BB43" s="32">
        <v>0</v>
      </c>
      <c r="BC43" s="37">
        <v>0</v>
      </c>
      <c r="BD43" s="37">
        <v>0</v>
      </c>
      <c r="BE43" s="37">
        <v>0</v>
      </c>
      <c r="BF43" s="37">
        <v>0</v>
      </c>
      <c r="BG43" s="37">
        <v>0</v>
      </c>
      <c r="BH43" s="37">
        <v>0</v>
      </c>
      <c r="BI43" s="37">
        <v>0</v>
      </c>
      <c r="BJ43" s="37">
        <v>0</v>
      </c>
      <c r="BK43" s="37">
        <v>0</v>
      </c>
      <c r="BL43" s="51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0</v>
      </c>
      <c r="BR43" s="44">
        <v>0</v>
      </c>
      <c r="BS43" s="44">
        <v>0</v>
      </c>
    </row>
    <row r="44" spans="1:71" ht="14.25" customHeight="1" x14ac:dyDescent="0.3">
      <c r="A44" s="32">
        <v>41</v>
      </c>
      <c r="B44" s="68" t="s">
        <v>136</v>
      </c>
      <c r="C44" s="69">
        <v>2</v>
      </c>
      <c r="D44" s="35"/>
      <c r="E44" s="81">
        <v>13</v>
      </c>
      <c r="F44" s="81" t="s">
        <v>148</v>
      </c>
      <c r="G44" s="36">
        <v>7</v>
      </c>
      <c r="H44" s="36"/>
      <c r="I44" s="41">
        <v>33190</v>
      </c>
      <c r="J44" s="37" t="s">
        <v>135</v>
      </c>
      <c r="K44" s="41">
        <v>2000</v>
      </c>
      <c r="L44" s="38">
        <v>0</v>
      </c>
      <c r="M44" s="39">
        <v>0</v>
      </c>
      <c r="N44" s="39">
        <v>0</v>
      </c>
      <c r="O44" s="41">
        <v>30000</v>
      </c>
      <c r="P44" s="39">
        <v>1</v>
      </c>
      <c r="Q44" s="40">
        <v>1</v>
      </c>
      <c r="R44" s="41">
        <v>0</v>
      </c>
      <c r="S44" s="41">
        <v>0</v>
      </c>
      <c r="T44" s="41">
        <v>0</v>
      </c>
      <c r="U44" s="41">
        <v>0</v>
      </c>
      <c r="V44" s="41">
        <v>0</v>
      </c>
      <c r="W44" s="40">
        <v>0.06</v>
      </c>
      <c r="X44" s="42">
        <v>0</v>
      </c>
      <c r="Y44" s="43">
        <v>0</v>
      </c>
      <c r="Z44" s="32">
        <v>16</v>
      </c>
      <c r="AA44" s="44"/>
      <c r="AB44" s="70">
        <v>2.5700000000000001E-2</v>
      </c>
      <c r="AC44" s="37">
        <v>853.66700000000003</v>
      </c>
      <c r="AD44" s="37" t="s">
        <v>104</v>
      </c>
      <c r="AE44" s="51">
        <v>0.56000000000000005</v>
      </c>
      <c r="AF44" s="32">
        <v>0</v>
      </c>
      <c r="AG44" s="32"/>
      <c r="AH44" s="32"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/>
      <c r="AO44" s="32">
        <v>0</v>
      </c>
      <c r="AP44" s="32">
        <v>0</v>
      </c>
      <c r="AQ44" s="32">
        <v>0</v>
      </c>
      <c r="AR44" s="32">
        <v>0</v>
      </c>
      <c r="AS44" s="62">
        <v>49</v>
      </c>
      <c r="AT44" s="62"/>
      <c r="AU44" s="50">
        <v>6.0260000000000001E-2</v>
      </c>
      <c r="AV44" s="37">
        <v>1999.9951792824843</v>
      </c>
      <c r="AW44" s="37" t="s">
        <v>73</v>
      </c>
      <c r="AX44" s="51">
        <v>1</v>
      </c>
      <c r="AY44" s="44">
        <v>0</v>
      </c>
      <c r="AZ44" s="37">
        <v>0</v>
      </c>
      <c r="BA44" s="47">
        <v>0</v>
      </c>
      <c r="BB44" s="32">
        <v>0</v>
      </c>
      <c r="BC44" s="37">
        <v>0</v>
      </c>
      <c r="BD44" s="37">
        <v>0</v>
      </c>
      <c r="BE44" s="37">
        <v>0</v>
      </c>
      <c r="BF44" s="37">
        <v>0</v>
      </c>
      <c r="BG44" s="37">
        <v>0</v>
      </c>
      <c r="BH44" s="37">
        <v>0</v>
      </c>
      <c r="BI44" s="37">
        <v>0</v>
      </c>
      <c r="BJ44" s="37">
        <v>0</v>
      </c>
      <c r="BK44" s="37">
        <v>0</v>
      </c>
      <c r="BL44" s="51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0</v>
      </c>
      <c r="BR44" s="44">
        <v>0</v>
      </c>
      <c r="BS44" s="44">
        <v>0</v>
      </c>
    </row>
    <row r="45" spans="1:71" ht="14.25" customHeight="1" x14ac:dyDescent="0.3">
      <c r="A45" s="32">
        <v>42</v>
      </c>
      <c r="B45" s="68" t="s">
        <v>137</v>
      </c>
      <c r="C45" s="69">
        <v>2</v>
      </c>
      <c r="D45" s="35"/>
      <c r="E45" s="81">
        <v>13</v>
      </c>
      <c r="F45" s="81" t="s">
        <v>148</v>
      </c>
      <c r="G45" s="36">
        <v>9</v>
      </c>
      <c r="H45" s="36"/>
      <c r="I45" s="41">
        <v>11260</v>
      </c>
      <c r="J45" s="37" t="s">
        <v>135</v>
      </c>
      <c r="K45" s="41">
        <v>1500</v>
      </c>
      <c r="L45" s="38">
        <v>0</v>
      </c>
      <c r="M45" s="39">
        <v>0</v>
      </c>
      <c r="N45" s="39">
        <v>0</v>
      </c>
      <c r="O45" s="41">
        <v>4000</v>
      </c>
      <c r="P45" s="39">
        <v>1</v>
      </c>
      <c r="Q45" s="40">
        <v>0.2</v>
      </c>
      <c r="R45" s="41">
        <v>0</v>
      </c>
      <c r="S45" s="41">
        <v>0</v>
      </c>
      <c r="T45" s="41">
        <v>0</v>
      </c>
      <c r="U45" s="41">
        <v>0</v>
      </c>
      <c r="V45" s="41">
        <v>0</v>
      </c>
      <c r="W45" s="40">
        <v>0.13300000000000001</v>
      </c>
      <c r="X45" s="42">
        <v>0</v>
      </c>
      <c r="Y45" s="43">
        <v>0</v>
      </c>
      <c r="Z45" s="32">
        <v>29</v>
      </c>
      <c r="AA45" s="44"/>
      <c r="AB45" s="70">
        <v>5.7099999999999998E-2</v>
      </c>
      <c r="AC45" s="37">
        <v>643</v>
      </c>
      <c r="AD45" s="37" t="s">
        <v>104</v>
      </c>
      <c r="AE45" s="51">
        <v>0.35</v>
      </c>
      <c r="AF45" s="32">
        <v>0</v>
      </c>
      <c r="AG45" s="32"/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/>
      <c r="AO45" s="32">
        <v>0</v>
      </c>
      <c r="AP45" s="32">
        <v>0</v>
      </c>
      <c r="AQ45" s="32">
        <v>0</v>
      </c>
      <c r="AR45" s="32">
        <v>0</v>
      </c>
      <c r="AS45" s="62">
        <v>49</v>
      </c>
      <c r="AT45" s="62"/>
      <c r="AU45" s="50">
        <v>0.13322000000000001</v>
      </c>
      <c r="AV45" s="37">
        <v>1500.0293078550378</v>
      </c>
      <c r="AW45" s="37" t="s">
        <v>73</v>
      </c>
      <c r="AX45" s="51">
        <v>1</v>
      </c>
      <c r="AY45" s="44">
        <v>0</v>
      </c>
      <c r="AZ45" s="37">
        <v>0</v>
      </c>
      <c r="BA45" s="47">
        <v>0</v>
      </c>
      <c r="BB45" s="32">
        <v>0</v>
      </c>
      <c r="BC45" s="37">
        <v>0</v>
      </c>
      <c r="BD45" s="37">
        <v>0</v>
      </c>
      <c r="BE45" s="37">
        <v>0</v>
      </c>
      <c r="BF45" s="37">
        <v>0</v>
      </c>
      <c r="BG45" s="37">
        <v>0</v>
      </c>
      <c r="BH45" s="37">
        <v>0</v>
      </c>
      <c r="BI45" s="37">
        <v>0</v>
      </c>
      <c r="BJ45" s="37">
        <v>0</v>
      </c>
      <c r="BK45" s="37">
        <v>0</v>
      </c>
      <c r="BL45" s="51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0</v>
      </c>
      <c r="BR45" s="44">
        <v>0</v>
      </c>
      <c r="BS45" s="44">
        <v>0</v>
      </c>
    </row>
    <row r="46" spans="1:71" ht="14.25" customHeight="1" x14ac:dyDescent="0.3">
      <c r="A46" s="32">
        <v>43</v>
      </c>
      <c r="B46" s="68" t="s">
        <v>138</v>
      </c>
      <c r="C46" s="69">
        <v>2</v>
      </c>
      <c r="D46" s="35"/>
      <c r="E46" s="81">
        <v>14</v>
      </c>
      <c r="F46" s="81" t="s">
        <v>149</v>
      </c>
      <c r="G46" s="36">
        <v>10</v>
      </c>
      <c r="H46" s="36"/>
      <c r="I46" s="41">
        <v>7036</v>
      </c>
      <c r="J46" s="37" t="s">
        <v>74</v>
      </c>
      <c r="K46" s="41">
        <v>3000</v>
      </c>
      <c r="L46" s="38">
        <v>0</v>
      </c>
      <c r="M46" s="39">
        <v>0</v>
      </c>
      <c r="N46" s="39">
        <v>0</v>
      </c>
      <c r="O46" s="41">
        <v>61</v>
      </c>
      <c r="P46" s="39">
        <v>0.5</v>
      </c>
      <c r="Q46" s="40">
        <f>0.0816*0.666</f>
        <v>5.4345600000000008E-2</v>
      </c>
      <c r="R46" s="41">
        <v>0</v>
      </c>
      <c r="S46" s="41">
        <v>0</v>
      </c>
      <c r="T46" s="41">
        <v>0</v>
      </c>
      <c r="U46" s="41">
        <v>0</v>
      </c>
      <c r="V46" s="41">
        <v>0</v>
      </c>
      <c r="W46" s="40">
        <v>0.42599999999999999</v>
      </c>
      <c r="X46" s="42">
        <v>0</v>
      </c>
      <c r="Y46" s="43">
        <v>0</v>
      </c>
      <c r="Z46" s="32">
        <v>0</v>
      </c>
      <c r="AA46" s="32"/>
      <c r="AB46" s="32">
        <v>0</v>
      </c>
      <c r="AC46" s="32">
        <v>0</v>
      </c>
      <c r="AD46" s="32">
        <v>0</v>
      </c>
      <c r="AE46" s="32">
        <v>0</v>
      </c>
      <c r="AF46" s="32">
        <v>0</v>
      </c>
      <c r="AG46" s="32"/>
      <c r="AH46" s="32"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/>
      <c r="AO46" s="32">
        <v>0</v>
      </c>
      <c r="AP46" s="32">
        <v>0</v>
      </c>
      <c r="AQ46" s="32">
        <v>0</v>
      </c>
      <c r="AR46" s="32">
        <v>0</v>
      </c>
      <c r="AS46" s="62">
        <v>49</v>
      </c>
      <c r="AT46" s="62"/>
      <c r="AU46" s="62">
        <v>0.42641000000000001</v>
      </c>
      <c r="AV46" s="37">
        <v>3000.1863219748798</v>
      </c>
      <c r="AW46" s="37" t="s">
        <v>73</v>
      </c>
      <c r="AX46" s="51">
        <v>1</v>
      </c>
      <c r="AY46" s="44">
        <v>0</v>
      </c>
      <c r="AZ46" s="37">
        <v>0</v>
      </c>
      <c r="BA46" s="47">
        <v>0</v>
      </c>
      <c r="BB46" s="32">
        <v>0</v>
      </c>
      <c r="BC46" s="37">
        <v>0</v>
      </c>
      <c r="BD46" s="37">
        <v>0</v>
      </c>
      <c r="BE46" s="37">
        <v>0</v>
      </c>
      <c r="BF46" s="37">
        <v>0</v>
      </c>
      <c r="BG46" s="37">
        <v>0</v>
      </c>
      <c r="BH46" s="37">
        <v>0</v>
      </c>
      <c r="BI46" s="37">
        <v>0</v>
      </c>
      <c r="BJ46" s="37">
        <v>0</v>
      </c>
      <c r="BK46" s="37">
        <v>0</v>
      </c>
      <c r="BL46" s="51">
        <v>0</v>
      </c>
      <c r="BM46" s="44">
        <v>0</v>
      </c>
      <c r="BN46" s="44">
        <v>0</v>
      </c>
      <c r="BO46" s="44">
        <v>0</v>
      </c>
      <c r="BP46" s="44">
        <v>0</v>
      </c>
      <c r="BQ46" s="44">
        <v>0</v>
      </c>
      <c r="BR46" s="44">
        <v>0</v>
      </c>
      <c r="BS46" s="44">
        <v>0</v>
      </c>
    </row>
    <row r="47" spans="1:71" ht="14.25" customHeight="1" x14ac:dyDescent="0.3">
      <c r="A47" s="32">
        <v>44</v>
      </c>
      <c r="B47" s="68" t="s">
        <v>139</v>
      </c>
      <c r="C47" s="69">
        <v>2</v>
      </c>
      <c r="D47" s="35"/>
      <c r="E47" s="81">
        <v>14</v>
      </c>
      <c r="F47" s="81" t="s">
        <v>149</v>
      </c>
      <c r="G47" s="36">
        <v>6</v>
      </c>
      <c r="H47" s="36"/>
      <c r="I47" s="41">
        <v>3518</v>
      </c>
      <c r="J47" s="37" t="s">
        <v>74</v>
      </c>
      <c r="K47" s="41">
        <v>3000</v>
      </c>
      <c r="L47" s="38">
        <v>0</v>
      </c>
      <c r="M47" s="39">
        <v>0</v>
      </c>
      <c r="N47" s="39">
        <v>0</v>
      </c>
      <c r="O47" s="41">
        <v>3</v>
      </c>
      <c r="P47" s="39">
        <v>0.5</v>
      </c>
      <c r="Q47" s="40">
        <f>0.0816*0.333</f>
        <v>2.7172800000000004E-2</v>
      </c>
      <c r="R47" s="41">
        <v>0</v>
      </c>
      <c r="S47" s="41">
        <v>0</v>
      </c>
      <c r="T47" s="41">
        <v>0</v>
      </c>
      <c r="U47" s="41">
        <v>0</v>
      </c>
      <c r="V47" s="41">
        <v>0</v>
      </c>
      <c r="W47" s="40">
        <v>0.85299999999999998</v>
      </c>
      <c r="X47" s="42">
        <v>0</v>
      </c>
      <c r="Y47" s="43">
        <v>0</v>
      </c>
      <c r="Z47" s="32">
        <v>0</v>
      </c>
      <c r="AA47" s="32"/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/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32"/>
      <c r="AO47" s="32">
        <v>0</v>
      </c>
      <c r="AP47" s="32">
        <v>0</v>
      </c>
      <c r="AQ47" s="32">
        <v>0</v>
      </c>
      <c r="AR47" s="32">
        <v>0</v>
      </c>
      <c r="AS47" s="62">
        <v>49</v>
      </c>
      <c r="AT47" s="62"/>
      <c r="AU47" s="62">
        <v>0.85280999999999996</v>
      </c>
      <c r="AV47" s="37">
        <v>3000.1863219748798</v>
      </c>
      <c r="AW47" s="37" t="s">
        <v>73</v>
      </c>
      <c r="AX47" s="51">
        <v>1</v>
      </c>
      <c r="AY47" s="44">
        <v>0</v>
      </c>
      <c r="AZ47" s="37">
        <v>0</v>
      </c>
      <c r="BA47" s="47">
        <v>0</v>
      </c>
      <c r="BB47" s="32">
        <v>0</v>
      </c>
      <c r="BC47" s="37">
        <v>0</v>
      </c>
      <c r="BD47" s="37">
        <v>0</v>
      </c>
      <c r="BE47" s="37">
        <v>0</v>
      </c>
      <c r="BF47" s="37">
        <v>0</v>
      </c>
      <c r="BG47" s="37">
        <v>0</v>
      </c>
      <c r="BH47" s="37">
        <v>0</v>
      </c>
      <c r="BI47" s="37">
        <v>0</v>
      </c>
      <c r="BJ47" s="37">
        <v>0</v>
      </c>
      <c r="BK47" s="37">
        <v>0</v>
      </c>
      <c r="BL47" s="51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0</v>
      </c>
      <c r="BR47" s="44">
        <v>0</v>
      </c>
      <c r="BS47" s="44">
        <v>0</v>
      </c>
    </row>
    <row r="48" spans="1:71" ht="14.25" customHeight="1" x14ac:dyDescent="0.3">
      <c r="A48" s="32">
        <v>45</v>
      </c>
      <c r="B48" s="68" t="s">
        <v>140</v>
      </c>
      <c r="C48" s="69">
        <v>2</v>
      </c>
      <c r="D48" s="35"/>
      <c r="E48" s="81">
        <v>14</v>
      </c>
      <c r="F48" s="81" t="s">
        <v>149</v>
      </c>
      <c r="G48" s="36">
        <v>8</v>
      </c>
      <c r="H48" s="36"/>
      <c r="I48" s="41">
        <v>31669</v>
      </c>
      <c r="J48" s="37" t="s">
        <v>141</v>
      </c>
      <c r="K48" s="41">
        <v>7000</v>
      </c>
      <c r="L48" s="38">
        <v>0</v>
      </c>
      <c r="M48" s="39">
        <v>0</v>
      </c>
      <c r="N48" s="39">
        <v>0</v>
      </c>
      <c r="O48" s="41">
        <v>3</v>
      </c>
      <c r="P48" s="39">
        <v>0</v>
      </c>
      <c r="Q48" s="40">
        <v>0</v>
      </c>
      <c r="R48" s="41">
        <v>0</v>
      </c>
      <c r="S48" s="41">
        <v>0</v>
      </c>
      <c r="T48" s="41">
        <v>0</v>
      </c>
      <c r="U48" s="41">
        <v>0</v>
      </c>
      <c r="V48" s="41">
        <v>0</v>
      </c>
      <c r="W48" s="40">
        <v>0.221</v>
      </c>
      <c r="X48" s="42">
        <v>0</v>
      </c>
      <c r="Y48" s="43">
        <v>0</v>
      </c>
      <c r="Z48" s="32">
        <v>0</v>
      </c>
      <c r="AA48" s="32"/>
      <c r="AB48" s="32">
        <v>0</v>
      </c>
      <c r="AC48" s="32">
        <v>0</v>
      </c>
      <c r="AD48" s="32">
        <v>0</v>
      </c>
      <c r="AE48" s="32">
        <v>0</v>
      </c>
      <c r="AF48" s="32">
        <v>0</v>
      </c>
      <c r="AG48" s="32"/>
      <c r="AH48" s="32">
        <v>0</v>
      </c>
      <c r="AI48" s="32">
        <v>0</v>
      </c>
      <c r="AJ48" s="32">
        <v>0</v>
      </c>
      <c r="AK48" s="32">
        <v>0</v>
      </c>
      <c r="AL48" s="32">
        <v>0</v>
      </c>
      <c r="AM48" s="32">
        <v>0</v>
      </c>
      <c r="AN48" s="32"/>
      <c r="AO48" s="32">
        <v>0</v>
      </c>
      <c r="AP48" s="32">
        <v>0</v>
      </c>
      <c r="AQ48" s="32">
        <v>0</v>
      </c>
      <c r="AR48" s="32">
        <v>0</v>
      </c>
      <c r="AS48" s="62">
        <v>49</v>
      </c>
      <c r="AT48" s="62"/>
      <c r="AU48" s="62">
        <v>0.36399999999999999</v>
      </c>
      <c r="AV48" s="37">
        <v>6999.9557930102437</v>
      </c>
      <c r="AW48" s="37" t="s">
        <v>73</v>
      </c>
      <c r="AX48" s="51">
        <v>1</v>
      </c>
      <c r="AY48" s="44">
        <v>0</v>
      </c>
      <c r="AZ48" s="37">
        <v>0</v>
      </c>
      <c r="BA48" s="47">
        <v>0</v>
      </c>
      <c r="BB48" s="32">
        <v>0</v>
      </c>
      <c r="BC48" s="37">
        <v>0</v>
      </c>
      <c r="BD48" s="37">
        <v>0</v>
      </c>
      <c r="BE48" s="37">
        <v>0</v>
      </c>
      <c r="BF48" s="37">
        <v>0</v>
      </c>
      <c r="BG48" s="37">
        <v>0</v>
      </c>
      <c r="BH48" s="37">
        <v>0</v>
      </c>
      <c r="BI48" s="37">
        <v>0</v>
      </c>
      <c r="BJ48" s="37">
        <v>0</v>
      </c>
      <c r="BK48" s="37">
        <v>0</v>
      </c>
      <c r="BL48" s="51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0</v>
      </c>
      <c r="BR48" s="44">
        <v>0</v>
      </c>
      <c r="BS48" s="44">
        <v>0</v>
      </c>
    </row>
    <row r="49" spans="1:71" ht="14.25" customHeight="1" x14ac:dyDescent="0.3">
      <c r="A49" s="32">
        <v>46</v>
      </c>
      <c r="B49" s="68" t="s">
        <v>142</v>
      </c>
      <c r="C49" s="69">
        <v>2</v>
      </c>
      <c r="D49" s="35"/>
      <c r="E49" s="81">
        <v>13</v>
      </c>
      <c r="F49" s="81" t="s">
        <v>148</v>
      </c>
      <c r="G49" s="36">
        <v>15</v>
      </c>
      <c r="H49" s="36"/>
      <c r="I49" s="37">
        <v>100</v>
      </c>
      <c r="J49" s="37" t="s">
        <v>143</v>
      </c>
      <c r="K49" s="41">
        <v>500</v>
      </c>
      <c r="L49" s="38">
        <v>0</v>
      </c>
      <c r="M49" s="39">
        <v>0</v>
      </c>
      <c r="N49" s="39">
        <v>0</v>
      </c>
      <c r="O49" s="41">
        <v>4000</v>
      </c>
      <c r="P49" s="39">
        <v>1</v>
      </c>
      <c r="Q49" s="40">
        <v>0</v>
      </c>
      <c r="R49" s="41">
        <v>0</v>
      </c>
      <c r="S49" s="41">
        <v>0</v>
      </c>
      <c r="T49" s="41">
        <v>0</v>
      </c>
      <c r="U49" s="41">
        <v>0</v>
      </c>
      <c r="V49" s="41">
        <v>0</v>
      </c>
      <c r="W49" s="40">
        <v>5</v>
      </c>
      <c r="X49" s="42">
        <v>0</v>
      </c>
      <c r="Y49" s="43">
        <v>0</v>
      </c>
      <c r="Z49" s="32">
        <v>0</v>
      </c>
      <c r="AA49" s="32"/>
      <c r="AB49" s="32">
        <v>0</v>
      </c>
      <c r="AC49" s="32">
        <v>0</v>
      </c>
      <c r="AD49" s="32">
        <v>0</v>
      </c>
      <c r="AE49" s="32">
        <v>0</v>
      </c>
      <c r="AF49" s="32">
        <v>0</v>
      </c>
      <c r="AG49" s="32"/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/>
      <c r="AO49" s="32">
        <v>0</v>
      </c>
      <c r="AP49" s="32">
        <v>0</v>
      </c>
      <c r="AQ49" s="32">
        <v>0</v>
      </c>
      <c r="AR49" s="32">
        <v>0</v>
      </c>
      <c r="AS49" s="64">
        <v>49</v>
      </c>
      <c r="AT49" s="64"/>
      <c r="AU49" s="50">
        <v>5</v>
      </c>
      <c r="AV49" s="37">
        <v>500</v>
      </c>
      <c r="AW49" s="37" t="s">
        <v>73</v>
      </c>
      <c r="AX49" s="51">
        <v>1</v>
      </c>
      <c r="AY49" s="44">
        <v>0</v>
      </c>
      <c r="AZ49" s="37">
        <v>0</v>
      </c>
      <c r="BA49" s="47">
        <v>0</v>
      </c>
      <c r="BB49" s="32">
        <v>0</v>
      </c>
      <c r="BC49" s="37">
        <v>0</v>
      </c>
      <c r="BD49" s="37">
        <v>0</v>
      </c>
      <c r="BE49" s="37">
        <v>0</v>
      </c>
      <c r="BF49" s="37">
        <v>0</v>
      </c>
      <c r="BG49" s="37">
        <v>0</v>
      </c>
      <c r="BH49" s="37">
        <v>0</v>
      </c>
      <c r="BI49" s="37">
        <v>0</v>
      </c>
      <c r="BJ49" s="37">
        <v>0</v>
      </c>
      <c r="BK49" s="37">
        <v>0</v>
      </c>
      <c r="BL49" s="51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0</v>
      </c>
      <c r="BR49" s="44">
        <v>0</v>
      </c>
      <c r="BS49" s="44">
        <v>0</v>
      </c>
    </row>
    <row r="50" spans="1:71" ht="14.25" customHeight="1" x14ac:dyDescent="0.3">
      <c r="A50" s="71">
        <v>47</v>
      </c>
      <c r="B50" s="72" t="s">
        <v>144</v>
      </c>
      <c r="C50" s="73">
        <v>3</v>
      </c>
      <c r="D50" s="74"/>
      <c r="E50" s="74">
        <v>14</v>
      </c>
      <c r="F50" s="81" t="s">
        <v>149</v>
      </c>
      <c r="G50" s="36">
        <v>32</v>
      </c>
      <c r="H50" s="36"/>
      <c r="I50" s="37">
        <v>92286</v>
      </c>
      <c r="J50" s="37" t="s">
        <v>73</v>
      </c>
      <c r="K50" s="41">
        <v>92286</v>
      </c>
      <c r="L50" s="38">
        <v>0</v>
      </c>
      <c r="M50" s="39">
        <v>0</v>
      </c>
      <c r="N50" s="39">
        <v>0</v>
      </c>
      <c r="O50" s="41">
        <v>1000</v>
      </c>
      <c r="P50" s="39">
        <v>0</v>
      </c>
      <c r="Q50" s="38">
        <v>0</v>
      </c>
      <c r="R50" s="41">
        <v>0</v>
      </c>
      <c r="S50" s="41">
        <v>0</v>
      </c>
      <c r="T50" s="41">
        <v>0</v>
      </c>
      <c r="U50" s="41">
        <v>0</v>
      </c>
      <c r="V50" s="41">
        <v>0</v>
      </c>
      <c r="W50" s="40">
        <v>1</v>
      </c>
      <c r="X50" s="42">
        <v>0.1</v>
      </c>
      <c r="Y50" s="75">
        <v>0.1</v>
      </c>
      <c r="Z50" s="32">
        <v>0</v>
      </c>
      <c r="AA50" s="32"/>
      <c r="AB50" s="32">
        <v>0</v>
      </c>
      <c r="AC50" s="32">
        <v>0</v>
      </c>
      <c r="AD50" s="32">
        <v>0</v>
      </c>
      <c r="AE50" s="32">
        <v>0</v>
      </c>
      <c r="AF50" s="71">
        <v>20</v>
      </c>
      <c r="AG50" s="76"/>
      <c r="AH50" s="77">
        <v>0.10835879765078127</v>
      </c>
      <c r="AI50" s="77">
        <v>10000</v>
      </c>
      <c r="AJ50" s="78">
        <v>8.6818181818181808E-2</v>
      </c>
      <c r="AK50" s="32">
        <v>0</v>
      </c>
      <c r="AL50" s="32">
        <v>0</v>
      </c>
      <c r="AM50" s="32">
        <v>0</v>
      </c>
      <c r="AN50" s="32"/>
      <c r="AO50" s="32">
        <v>0</v>
      </c>
      <c r="AP50" s="32">
        <v>0</v>
      </c>
      <c r="AQ50" s="32">
        <v>0</v>
      </c>
      <c r="AR50" s="32">
        <v>0</v>
      </c>
      <c r="AS50" s="62">
        <v>0</v>
      </c>
      <c r="AT50" s="62"/>
      <c r="AU50" s="62">
        <v>0</v>
      </c>
      <c r="AV50" s="77">
        <v>0</v>
      </c>
      <c r="AW50" s="77">
        <v>0</v>
      </c>
      <c r="AX50" s="79">
        <v>0</v>
      </c>
      <c r="AY50" s="44">
        <v>21.270831978848364</v>
      </c>
      <c r="AZ50" s="37">
        <v>41000</v>
      </c>
      <c r="BA50" s="47">
        <v>1963000</v>
      </c>
      <c r="BB50" s="71">
        <v>0</v>
      </c>
      <c r="BC50" s="77">
        <v>0</v>
      </c>
      <c r="BD50" s="77">
        <v>0</v>
      </c>
      <c r="BE50" s="77">
        <v>0</v>
      </c>
      <c r="BF50" s="77">
        <v>0</v>
      </c>
      <c r="BG50" s="77">
        <v>0</v>
      </c>
      <c r="BH50" s="77">
        <v>0</v>
      </c>
      <c r="BI50" s="77">
        <v>0</v>
      </c>
      <c r="BJ50" s="77">
        <v>0</v>
      </c>
      <c r="BK50" s="77">
        <v>0</v>
      </c>
      <c r="BL50" s="79">
        <v>0</v>
      </c>
      <c r="BM50" s="44">
        <v>0</v>
      </c>
      <c r="BN50" s="44">
        <v>0</v>
      </c>
      <c r="BO50" s="44">
        <v>0</v>
      </c>
      <c r="BP50" s="44">
        <v>0</v>
      </c>
      <c r="BQ50" s="44">
        <v>0</v>
      </c>
      <c r="BR50" s="44">
        <v>0</v>
      </c>
      <c r="BS50" s="44">
        <v>0</v>
      </c>
    </row>
    <row r="51" spans="1:71" ht="14.25" customHeigh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60"/>
      <c r="AK51" s="37"/>
      <c r="AL51" s="37"/>
      <c r="AM51" s="41"/>
      <c r="AN51" s="41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</row>
    <row r="52" spans="1:71" ht="14.25" customHeight="1" x14ac:dyDescent="0.3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60"/>
      <c r="AK52" s="37"/>
      <c r="AL52" s="37"/>
      <c r="AM52" s="41"/>
      <c r="AN52" s="41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</row>
    <row r="53" spans="1:71" ht="14.25" customHeight="1" x14ac:dyDescent="0.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60"/>
      <c r="AK53" s="37"/>
      <c r="AL53" s="37"/>
      <c r="AM53" s="41"/>
      <c r="AN53" s="41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</row>
    <row r="54" spans="1:71" ht="14.25" customHeight="1" x14ac:dyDescent="0.3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60"/>
      <c r="AK54" s="37"/>
      <c r="AL54" s="37"/>
      <c r="AM54" s="41"/>
      <c r="AN54" s="41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</row>
    <row r="55" spans="1:71" ht="14.25" customHeight="1" x14ac:dyDescent="0.3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60"/>
      <c r="AK55" s="37"/>
      <c r="AL55" s="37"/>
      <c r="AM55" s="41"/>
      <c r="AN55" s="41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</row>
    <row r="56" spans="1:71" ht="14.25" customHeight="1" x14ac:dyDescent="0.3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60"/>
      <c r="AK56" s="37"/>
      <c r="AL56" s="37"/>
      <c r="AM56" s="41"/>
      <c r="AN56" s="41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</row>
    <row r="57" spans="1:71" ht="14.25" customHeight="1" x14ac:dyDescent="0.3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60"/>
      <c r="AK57" s="37"/>
      <c r="AL57" s="37"/>
      <c r="AM57" s="41"/>
      <c r="AN57" s="41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</row>
    <row r="58" spans="1:71" ht="14.25" customHeight="1" x14ac:dyDescent="0.3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60"/>
      <c r="AK58" s="37"/>
      <c r="AL58" s="37"/>
      <c r="AM58" s="41"/>
      <c r="AN58" s="41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</row>
    <row r="59" spans="1:71" ht="14.25" customHeight="1" x14ac:dyDescent="0.3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60"/>
      <c r="AK59" s="37"/>
      <c r="AL59" s="37"/>
      <c r="AM59" s="41"/>
      <c r="AN59" s="41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</row>
    <row r="60" spans="1:71" ht="14.25" customHeight="1" x14ac:dyDescent="0.3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60"/>
      <c r="AK60" s="37"/>
      <c r="AL60" s="37"/>
      <c r="AM60" s="41"/>
      <c r="AN60" s="41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</row>
    <row r="61" spans="1:71" ht="14.25" customHeight="1" x14ac:dyDescent="0.3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60"/>
      <c r="AK61" s="37"/>
      <c r="AL61" s="37"/>
      <c r="AM61" s="41"/>
      <c r="AN61" s="41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</row>
    <row r="62" spans="1:71" ht="14.25" customHeight="1" x14ac:dyDescent="0.3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60"/>
      <c r="AK62" s="37"/>
      <c r="AL62" s="37"/>
      <c r="AM62" s="41"/>
      <c r="AN62" s="41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</row>
    <row r="63" spans="1:71" ht="14.25" customHeight="1" x14ac:dyDescent="0.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60"/>
      <c r="AK63" s="37"/>
      <c r="AL63" s="37"/>
      <c r="AM63" s="41"/>
      <c r="AN63" s="41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</row>
    <row r="64" spans="1:71" ht="14.25" customHeight="1" x14ac:dyDescent="0.3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60"/>
      <c r="AK64" s="37"/>
      <c r="AL64" s="37"/>
      <c r="AM64" s="41"/>
      <c r="AN64" s="41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</row>
    <row r="65" spans="1:71" ht="14.25" customHeight="1" x14ac:dyDescent="0.3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60"/>
      <c r="AK65" s="37"/>
      <c r="AL65" s="37"/>
      <c r="AM65" s="41"/>
      <c r="AN65" s="41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</row>
    <row r="66" spans="1:71" ht="14.25" customHeight="1" x14ac:dyDescent="0.3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60"/>
      <c r="AK66" s="37"/>
      <c r="AL66" s="37"/>
      <c r="AM66" s="41"/>
      <c r="AN66" s="41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</row>
    <row r="67" spans="1:71" ht="14.25" customHeight="1" x14ac:dyDescent="0.3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60"/>
      <c r="AK67" s="37"/>
      <c r="AL67" s="37"/>
      <c r="AM67" s="41"/>
      <c r="AN67" s="41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</row>
    <row r="68" spans="1:71" ht="14.25" customHeigh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60"/>
      <c r="AK68" s="37"/>
      <c r="AL68" s="37"/>
      <c r="AM68" s="41"/>
      <c r="AN68" s="41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</row>
    <row r="69" spans="1:71" ht="14.25" customHeight="1" x14ac:dyDescent="0.3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60"/>
      <c r="AK69" s="37"/>
      <c r="AL69" s="37"/>
      <c r="AM69" s="41"/>
      <c r="AN69" s="41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</row>
    <row r="70" spans="1:71" ht="14.25" customHeight="1" x14ac:dyDescent="0.3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60"/>
      <c r="AK70" s="37"/>
      <c r="AL70" s="37"/>
      <c r="AM70" s="41"/>
      <c r="AN70" s="41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</row>
    <row r="71" spans="1:71" ht="14.25" customHeight="1" x14ac:dyDescent="0.3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60"/>
      <c r="AK71" s="37"/>
      <c r="AL71" s="37"/>
      <c r="AM71" s="41"/>
      <c r="AN71" s="41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</row>
    <row r="72" spans="1:71" ht="14.25" customHeight="1" x14ac:dyDescent="0.3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60"/>
      <c r="AK72" s="37"/>
      <c r="AL72" s="37"/>
      <c r="AM72" s="41"/>
      <c r="AN72" s="41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</row>
    <row r="73" spans="1:71" ht="14.25" customHeight="1" x14ac:dyDescent="0.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60"/>
      <c r="AK73" s="37"/>
      <c r="AL73" s="37"/>
      <c r="AM73" s="41"/>
      <c r="AN73" s="41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</row>
    <row r="74" spans="1:71" ht="14.25" customHeight="1" x14ac:dyDescent="0.3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60"/>
      <c r="AK74" s="37"/>
      <c r="AL74" s="37"/>
      <c r="AM74" s="41"/>
      <c r="AN74" s="41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</row>
    <row r="75" spans="1:71" ht="14.25" customHeight="1" x14ac:dyDescent="0.3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60"/>
      <c r="AK75" s="37"/>
      <c r="AL75" s="37"/>
      <c r="AM75" s="41"/>
      <c r="AN75" s="41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</row>
    <row r="76" spans="1:71" ht="14.25" customHeight="1" x14ac:dyDescent="0.3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60"/>
      <c r="AK76" s="37"/>
      <c r="AL76" s="37"/>
      <c r="AM76" s="41"/>
      <c r="AN76" s="41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</row>
    <row r="77" spans="1:71" ht="14.25" customHeight="1" x14ac:dyDescent="0.3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60"/>
      <c r="AK77" s="37"/>
      <c r="AL77" s="37"/>
      <c r="AM77" s="41"/>
      <c r="AN77" s="41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</row>
    <row r="78" spans="1:71" ht="14.25" customHeight="1" x14ac:dyDescent="0.3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60"/>
      <c r="AK78" s="37"/>
      <c r="AL78" s="37"/>
      <c r="AM78" s="41"/>
      <c r="AN78" s="41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</row>
    <row r="79" spans="1:71" ht="14.25" customHeight="1" x14ac:dyDescent="0.3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60"/>
      <c r="AK79" s="37"/>
      <c r="AL79" s="37"/>
      <c r="AM79" s="41"/>
      <c r="AN79" s="41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</row>
    <row r="80" spans="1:71" ht="14.25" customHeight="1" x14ac:dyDescent="0.3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60"/>
      <c r="AK80" s="37"/>
      <c r="AL80" s="37"/>
      <c r="AM80" s="41"/>
      <c r="AN80" s="41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</row>
    <row r="81" spans="1:71" ht="14.25" customHeight="1" x14ac:dyDescent="0.3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60"/>
      <c r="AK81" s="37"/>
      <c r="AL81" s="37"/>
      <c r="AM81" s="41"/>
      <c r="AN81" s="41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</row>
    <row r="82" spans="1:71" ht="14.25" customHeight="1" x14ac:dyDescent="0.3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60"/>
      <c r="AK82" s="37"/>
      <c r="AL82" s="37"/>
      <c r="AM82" s="41"/>
      <c r="AN82" s="41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</row>
    <row r="83" spans="1:71" ht="14.25" customHeight="1" x14ac:dyDescent="0.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60"/>
      <c r="AK83" s="37"/>
      <c r="AL83" s="37"/>
      <c r="AM83" s="41"/>
      <c r="AN83" s="41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</row>
    <row r="84" spans="1:71" ht="14.25" customHeight="1" x14ac:dyDescent="0.3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60"/>
      <c r="AK84" s="37"/>
      <c r="AL84" s="37"/>
      <c r="AM84" s="41"/>
      <c r="AN84" s="41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</row>
    <row r="85" spans="1:71" ht="14.25" customHeigh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60"/>
      <c r="AK85" s="37"/>
      <c r="AL85" s="37"/>
      <c r="AM85" s="41"/>
      <c r="AN85" s="41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</row>
    <row r="86" spans="1:71" ht="14.25" customHeight="1" x14ac:dyDescent="0.3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60"/>
      <c r="AK86" s="37"/>
      <c r="AL86" s="37"/>
      <c r="AM86" s="41"/>
      <c r="AN86" s="41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</row>
    <row r="87" spans="1:71" ht="14.25" customHeight="1" x14ac:dyDescent="0.3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60"/>
      <c r="AK87" s="37"/>
      <c r="AL87" s="37"/>
      <c r="AM87" s="41"/>
      <c r="AN87" s="41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</row>
    <row r="88" spans="1:71" ht="14.25" customHeight="1" x14ac:dyDescent="0.3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60"/>
      <c r="AK88" s="37"/>
      <c r="AL88" s="37"/>
      <c r="AM88" s="41"/>
      <c r="AN88" s="41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</row>
    <row r="89" spans="1:71" ht="14.25" customHeight="1" x14ac:dyDescent="0.3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60"/>
      <c r="AK89" s="37"/>
      <c r="AL89" s="37"/>
      <c r="AM89" s="41"/>
      <c r="AN89" s="41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</row>
    <row r="90" spans="1:71" ht="14.25" customHeight="1" x14ac:dyDescent="0.3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60"/>
      <c r="AK90" s="37"/>
      <c r="AL90" s="37"/>
      <c r="AM90" s="41"/>
      <c r="AN90" s="41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</row>
    <row r="91" spans="1:71" ht="14.25" customHeight="1" x14ac:dyDescent="0.3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60"/>
      <c r="AK91" s="37"/>
      <c r="AL91" s="37"/>
      <c r="AM91" s="41"/>
      <c r="AN91" s="41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</row>
    <row r="92" spans="1:71" ht="14.25" customHeight="1" x14ac:dyDescent="0.3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60"/>
      <c r="AK92" s="37"/>
      <c r="AL92" s="37"/>
      <c r="AM92" s="41"/>
      <c r="AN92" s="41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</row>
    <row r="93" spans="1:71" ht="14.25" customHeight="1" x14ac:dyDescent="0.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60"/>
      <c r="AK93" s="37"/>
      <c r="AL93" s="37"/>
      <c r="AM93" s="41"/>
      <c r="AN93" s="41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</row>
    <row r="94" spans="1:71" ht="14.25" customHeight="1" x14ac:dyDescent="0.3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60"/>
      <c r="AK94" s="37"/>
      <c r="AL94" s="37"/>
      <c r="AM94" s="41"/>
      <c r="AN94" s="41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</row>
    <row r="95" spans="1:71" ht="14.25" customHeight="1" x14ac:dyDescent="0.3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60"/>
      <c r="AK95" s="37"/>
      <c r="AL95" s="37"/>
      <c r="AM95" s="41"/>
      <c r="AN95" s="41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</row>
    <row r="96" spans="1:71" ht="14.25" customHeight="1" x14ac:dyDescent="0.3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60"/>
      <c r="AK96" s="37"/>
      <c r="AL96" s="37"/>
      <c r="AM96" s="41"/>
      <c r="AN96" s="41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</row>
    <row r="97" spans="1:71" ht="14.25" customHeight="1" x14ac:dyDescent="0.3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60"/>
      <c r="AK97" s="37"/>
      <c r="AL97" s="37"/>
      <c r="AM97" s="41"/>
      <c r="AN97" s="41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</row>
    <row r="98" spans="1:71" ht="14.25" customHeight="1" x14ac:dyDescent="0.3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60"/>
      <c r="AK98" s="37"/>
      <c r="AL98" s="37"/>
      <c r="AM98" s="41"/>
      <c r="AN98" s="41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</row>
    <row r="99" spans="1:71" ht="14.25" customHeight="1" x14ac:dyDescent="0.3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60"/>
      <c r="AK99" s="37"/>
      <c r="AL99" s="37"/>
      <c r="AM99" s="41"/>
      <c r="AN99" s="41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</row>
    <row r="100" spans="1:71" ht="14.25" customHeight="1" x14ac:dyDescent="0.3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60"/>
      <c r="AK100" s="37"/>
      <c r="AL100" s="37"/>
      <c r="AM100" s="41"/>
      <c r="AN100" s="41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</row>
    <row r="101" spans="1:71" ht="14.25" customHeight="1" x14ac:dyDescent="0.3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60"/>
      <c r="AK101" s="37"/>
      <c r="AL101" s="37"/>
      <c r="AM101" s="41"/>
      <c r="AN101" s="41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</row>
    <row r="102" spans="1:71" ht="14.25" customHeigh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60"/>
      <c r="AK102" s="37"/>
      <c r="AL102" s="37"/>
      <c r="AM102" s="41"/>
      <c r="AN102" s="41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</row>
    <row r="103" spans="1:71" ht="14.25" customHeight="1" x14ac:dyDescent="0.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60"/>
      <c r="AK103" s="37"/>
      <c r="AL103" s="37"/>
      <c r="AM103" s="41"/>
      <c r="AN103" s="41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</row>
    <row r="104" spans="1:71" ht="14.25" customHeight="1" x14ac:dyDescent="0.3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60"/>
      <c r="AK104" s="37"/>
      <c r="AL104" s="37"/>
      <c r="AM104" s="41"/>
      <c r="AN104" s="41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</row>
    <row r="105" spans="1:71" ht="14.25" customHeight="1" x14ac:dyDescent="0.3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60"/>
      <c r="AK105" s="37"/>
      <c r="AL105" s="37"/>
      <c r="AM105" s="41"/>
      <c r="AN105" s="41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</row>
    <row r="106" spans="1:71" ht="14.25" customHeight="1" x14ac:dyDescent="0.3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60"/>
      <c r="AK106" s="37"/>
      <c r="AL106" s="37"/>
      <c r="AM106" s="41"/>
      <c r="AN106" s="41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</row>
    <row r="107" spans="1:71" ht="14.25" customHeight="1" x14ac:dyDescent="0.3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60"/>
      <c r="AK107" s="37"/>
      <c r="AL107" s="37"/>
      <c r="AM107" s="41"/>
      <c r="AN107" s="41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</row>
    <row r="108" spans="1:71" ht="14.25" customHeight="1" x14ac:dyDescent="0.3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60"/>
      <c r="AK108" s="37"/>
      <c r="AL108" s="37"/>
      <c r="AM108" s="41"/>
      <c r="AN108" s="41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</row>
    <row r="109" spans="1:71" ht="14.25" customHeight="1" x14ac:dyDescent="0.3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60"/>
      <c r="AK109" s="37"/>
      <c r="AL109" s="37"/>
      <c r="AM109" s="41"/>
      <c r="AN109" s="41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</row>
    <row r="110" spans="1:71" ht="14.25" customHeight="1" x14ac:dyDescent="0.3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60"/>
      <c r="AK110" s="37"/>
      <c r="AL110" s="37"/>
      <c r="AM110" s="41"/>
      <c r="AN110" s="41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</row>
    <row r="111" spans="1:71" ht="14.25" customHeight="1" x14ac:dyDescent="0.3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60"/>
      <c r="AK111" s="37"/>
      <c r="AL111" s="37"/>
      <c r="AM111" s="41"/>
      <c r="AN111" s="41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</row>
    <row r="112" spans="1:71" ht="14.25" customHeight="1" x14ac:dyDescent="0.3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60"/>
      <c r="AK112" s="37"/>
      <c r="AL112" s="37"/>
      <c r="AM112" s="41"/>
      <c r="AN112" s="41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</row>
    <row r="113" spans="1:71" ht="14.25" customHeight="1" x14ac:dyDescent="0.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60"/>
      <c r="AK113" s="37"/>
      <c r="AL113" s="37"/>
      <c r="AM113" s="41"/>
      <c r="AN113" s="41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</row>
    <row r="114" spans="1:71" ht="14.25" customHeight="1" x14ac:dyDescent="0.3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60"/>
      <c r="AK114" s="37"/>
      <c r="AL114" s="37"/>
      <c r="AM114" s="41"/>
      <c r="AN114" s="41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</row>
    <row r="115" spans="1:71" ht="14.25" customHeight="1" x14ac:dyDescent="0.3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60"/>
      <c r="AK115" s="37"/>
      <c r="AL115" s="37"/>
      <c r="AM115" s="41"/>
      <c r="AN115" s="41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</row>
    <row r="116" spans="1:71" ht="14.25" customHeight="1" x14ac:dyDescent="0.3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60"/>
      <c r="AK116" s="37"/>
      <c r="AL116" s="37"/>
      <c r="AM116" s="41"/>
      <c r="AN116" s="41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37"/>
    </row>
    <row r="117" spans="1:71" ht="14.25" customHeight="1" x14ac:dyDescent="0.3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60"/>
      <c r="AK117" s="37"/>
      <c r="AL117" s="37"/>
      <c r="AM117" s="41"/>
      <c r="AN117" s="41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</row>
    <row r="118" spans="1:71" ht="14.25" customHeight="1" x14ac:dyDescent="0.3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60"/>
      <c r="AK118" s="37"/>
      <c r="AL118" s="37"/>
      <c r="AM118" s="41"/>
      <c r="AN118" s="41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</row>
    <row r="119" spans="1:71" ht="14.25" customHeigh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60"/>
      <c r="AK119" s="37"/>
      <c r="AL119" s="37"/>
      <c r="AM119" s="41"/>
      <c r="AN119" s="41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</row>
    <row r="120" spans="1:71" ht="14.25" customHeight="1" x14ac:dyDescent="0.3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60"/>
      <c r="AK120" s="37"/>
      <c r="AL120" s="37"/>
      <c r="AM120" s="41"/>
      <c r="AN120" s="41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</row>
    <row r="121" spans="1:71" ht="14.25" customHeight="1" x14ac:dyDescent="0.3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60"/>
      <c r="AK121" s="37"/>
      <c r="AL121" s="37"/>
      <c r="AM121" s="41"/>
      <c r="AN121" s="41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</row>
    <row r="122" spans="1:71" ht="14.25" customHeight="1" x14ac:dyDescent="0.3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60"/>
      <c r="AK122" s="37"/>
      <c r="AL122" s="37"/>
      <c r="AM122" s="41"/>
      <c r="AN122" s="41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</row>
    <row r="123" spans="1:71" ht="14.25" customHeight="1" x14ac:dyDescent="0.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60"/>
      <c r="AK123" s="37"/>
      <c r="AL123" s="37"/>
      <c r="AM123" s="41"/>
      <c r="AN123" s="41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</row>
    <row r="124" spans="1:71" ht="14.25" customHeight="1" x14ac:dyDescent="0.3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60"/>
      <c r="AK124" s="37"/>
      <c r="AL124" s="37"/>
      <c r="AM124" s="41"/>
      <c r="AN124" s="41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</row>
    <row r="125" spans="1:71" ht="14.25" customHeight="1" x14ac:dyDescent="0.3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60"/>
      <c r="AK125" s="37"/>
      <c r="AL125" s="37"/>
      <c r="AM125" s="41"/>
      <c r="AN125" s="41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</row>
    <row r="126" spans="1:71" ht="14.25" customHeight="1" x14ac:dyDescent="0.3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60"/>
      <c r="AK126" s="37"/>
      <c r="AL126" s="37"/>
      <c r="AM126" s="41"/>
      <c r="AN126" s="41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</row>
    <row r="127" spans="1:71" ht="14.25" customHeight="1" x14ac:dyDescent="0.3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60"/>
      <c r="AK127" s="37"/>
      <c r="AL127" s="37"/>
      <c r="AM127" s="41"/>
      <c r="AN127" s="41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</row>
    <row r="128" spans="1:71" ht="14.25" customHeight="1" x14ac:dyDescent="0.3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60"/>
      <c r="AK128" s="37"/>
      <c r="AL128" s="37"/>
      <c r="AM128" s="41"/>
      <c r="AN128" s="41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</row>
    <row r="129" spans="1:71" ht="14.25" customHeight="1" x14ac:dyDescent="0.3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60"/>
      <c r="AK129" s="37"/>
      <c r="AL129" s="37"/>
      <c r="AM129" s="41"/>
      <c r="AN129" s="41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</row>
    <row r="130" spans="1:71" ht="14.25" customHeight="1" x14ac:dyDescent="0.3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60"/>
      <c r="AK130" s="37"/>
      <c r="AL130" s="37"/>
      <c r="AM130" s="41"/>
      <c r="AN130" s="41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</row>
    <row r="131" spans="1:71" ht="14.25" customHeight="1" x14ac:dyDescent="0.3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60"/>
      <c r="AK131" s="37"/>
      <c r="AL131" s="37"/>
      <c r="AM131" s="41"/>
      <c r="AN131" s="41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</row>
    <row r="132" spans="1:71" ht="14.25" customHeight="1" x14ac:dyDescent="0.3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60"/>
      <c r="AK132" s="37"/>
      <c r="AL132" s="37"/>
      <c r="AM132" s="41"/>
      <c r="AN132" s="41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  <c r="BS132" s="37"/>
    </row>
    <row r="133" spans="1:71" ht="14.25" customHeight="1" x14ac:dyDescent="0.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60"/>
      <c r="AK133" s="37"/>
      <c r="AL133" s="37"/>
      <c r="AM133" s="41"/>
      <c r="AN133" s="41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/>
      <c r="BS133" s="37"/>
    </row>
    <row r="134" spans="1:71" ht="14.25" customHeight="1" x14ac:dyDescent="0.3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60"/>
      <c r="AK134" s="37"/>
      <c r="AL134" s="37"/>
      <c r="AM134" s="41"/>
      <c r="AN134" s="41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  <c r="BS134" s="37"/>
    </row>
    <row r="135" spans="1:71" ht="14.25" customHeight="1" x14ac:dyDescent="0.3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60"/>
      <c r="AK135" s="37"/>
      <c r="AL135" s="37"/>
      <c r="AM135" s="41"/>
      <c r="AN135" s="41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/>
      <c r="BP135" s="37"/>
      <c r="BQ135" s="37"/>
      <c r="BR135" s="37"/>
      <c r="BS135" s="37"/>
    </row>
    <row r="136" spans="1:71" ht="14.25" customHeigh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60"/>
      <c r="AK136" s="37"/>
      <c r="AL136" s="37"/>
      <c r="AM136" s="41"/>
      <c r="AN136" s="41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/>
      <c r="BS136" s="37"/>
    </row>
    <row r="137" spans="1:71" ht="14.25" customHeight="1" x14ac:dyDescent="0.3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60"/>
      <c r="AK137" s="37"/>
      <c r="AL137" s="37"/>
      <c r="AM137" s="41"/>
      <c r="AN137" s="41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  <c r="BS137" s="37"/>
    </row>
    <row r="138" spans="1:71" ht="14.25" customHeight="1" x14ac:dyDescent="0.3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60"/>
      <c r="AK138" s="37"/>
      <c r="AL138" s="37"/>
      <c r="AM138" s="41"/>
      <c r="AN138" s="41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P138" s="37"/>
      <c r="BQ138" s="37"/>
      <c r="BR138" s="37"/>
      <c r="BS138" s="37"/>
    </row>
    <row r="139" spans="1:71" ht="14.25" customHeight="1" x14ac:dyDescent="0.3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60"/>
      <c r="AK139" s="37"/>
      <c r="AL139" s="37"/>
      <c r="AM139" s="41"/>
      <c r="AN139" s="41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37"/>
      <c r="BR139" s="37"/>
      <c r="BS139" s="37"/>
    </row>
    <row r="140" spans="1:71" ht="14.25" customHeight="1" x14ac:dyDescent="0.3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60"/>
      <c r="AK140" s="37"/>
      <c r="AL140" s="37"/>
      <c r="AM140" s="41"/>
      <c r="AN140" s="41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37"/>
    </row>
    <row r="141" spans="1:71" ht="14.25" customHeight="1" x14ac:dyDescent="0.3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60"/>
      <c r="AK141" s="37"/>
      <c r="AL141" s="37"/>
      <c r="AM141" s="41"/>
      <c r="AN141" s="41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  <c r="BS141" s="37"/>
    </row>
    <row r="142" spans="1:71" ht="14.25" customHeight="1" x14ac:dyDescent="0.3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60"/>
      <c r="AK142" s="37"/>
      <c r="AL142" s="37"/>
      <c r="AM142" s="41"/>
      <c r="AN142" s="41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  <c r="BP142" s="37"/>
      <c r="BQ142" s="37"/>
      <c r="BR142" s="37"/>
      <c r="BS142" s="37"/>
    </row>
    <row r="143" spans="1:71" ht="14.25" customHeight="1" x14ac:dyDescent="0.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60"/>
      <c r="AK143" s="37"/>
      <c r="AL143" s="37"/>
      <c r="AM143" s="41"/>
      <c r="AN143" s="41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  <c r="BS143" s="37"/>
    </row>
    <row r="144" spans="1:71" ht="14.25" customHeight="1" x14ac:dyDescent="0.3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60"/>
      <c r="AK144" s="37"/>
      <c r="AL144" s="37"/>
      <c r="AM144" s="41"/>
      <c r="AN144" s="41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/>
      <c r="BS144" s="37"/>
    </row>
    <row r="145" spans="1:71" ht="14.25" customHeight="1" x14ac:dyDescent="0.3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60"/>
      <c r="AK145" s="37"/>
      <c r="AL145" s="37"/>
      <c r="AM145" s="41"/>
      <c r="AN145" s="41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</row>
    <row r="146" spans="1:71" ht="14.25" customHeight="1" x14ac:dyDescent="0.3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60"/>
      <c r="AK146" s="37"/>
      <c r="AL146" s="37"/>
      <c r="AM146" s="41"/>
      <c r="AN146" s="41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</row>
    <row r="147" spans="1:71" ht="14.25" customHeight="1" x14ac:dyDescent="0.3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60"/>
      <c r="AK147" s="37"/>
      <c r="AL147" s="37"/>
      <c r="AM147" s="41"/>
      <c r="AN147" s="41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/>
      <c r="BS147" s="37"/>
    </row>
    <row r="148" spans="1:71" ht="14.25" customHeight="1" x14ac:dyDescent="0.3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60"/>
      <c r="AK148" s="37"/>
      <c r="AL148" s="37"/>
      <c r="AM148" s="41"/>
      <c r="AN148" s="41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</row>
    <row r="149" spans="1:71" ht="14.25" customHeight="1" x14ac:dyDescent="0.3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60"/>
      <c r="AK149" s="37"/>
      <c r="AL149" s="37"/>
      <c r="AM149" s="41"/>
      <c r="AN149" s="41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  <c r="BO149" s="37"/>
      <c r="BP149" s="37"/>
      <c r="BQ149" s="37"/>
      <c r="BR149" s="37"/>
      <c r="BS149" s="37"/>
    </row>
    <row r="150" spans="1:71" ht="14.25" customHeight="1" x14ac:dyDescent="0.3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60"/>
      <c r="AK150" s="37"/>
      <c r="AL150" s="37"/>
      <c r="AM150" s="41"/>
      <c r="AN150" s="41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</row>
    <row r="151" spans="1:71" ht="14.25" customHeight="1" x14ac:dyDescent="0.3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60"/>
      <c r="AK151" s="37"/>
      <c r="AL151" s="37"/>
      <c r="AM151" s="41"/>
      <c r="AN151" s="41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/>
      <c r="BO151" s="37"/>
      <c r="BP151" s="37"/>
      <c r="BQ151" s="37"/>
      <c r="BR151" s="37"/>
      <c r="BS151" s="37"/>
    </row>
    <row r="152" spans="1:71" ht="14.25" customHeight="1" x14ac:dyDescent="0.3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60"/>
      <c r="AK152" s="37"/>
      <c r="AL152" s="37"/>
      <c r="AM152" s="41"/>
      <c r="AN152" s="41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  <c r="BO152" s="37"/>
      <c r="BP152" s="37"/>
      <c r="BQ152" s="37"/>
      <c r="BR152" s="37"/>
      <c r="BS152" s="37"/>
    </row>
    <row r="153" spans="1:71" ht="14.25" customHeight="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60"/>
      <c r="AK153" s="37"/>
      <c r="AL153" s="37"/>
      <c r="AM153" s="41"/>
      <c r="AN153" s="41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  <c r="BO153" s="37"/>
      <c r="BP153" s="37"/>
      <c r="BQ153" s="37"/>
      <c r="BR153" s="37"/>
      <c r="BS153" s="37"/>
    </row>
    <row r="154" spans="1:71" ht="14.25" customHeight="1" x14ac:dyDescent="0.3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60"/>
      <c r="AK154" s="37"/>
      <c r="AL154" s="37"/>
      <c r="AM154" s="41"/>
      <c r="AN154" s="41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</row>
    <row r="155" spans="1:71" ht="14.25" customHeight="1" x14ac:dyDescent="0.3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60"/>
      <c r="AK155" s="37"/>
      <c r="AL155" s="37"/>
      <c r="AM155" s="41"/>
      <c r="AN155" s="41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</row>
    <row r="156" spans="1:71" ht="14.25" customHeight="1" x14ac:dyDescent="0.3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60"/>
      <c r="AK156" s="37"/>
      <c r="AL156" s="37"/>
      <c r="AM156" s="41"/>
      <c r="AN156" s="41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7"/>
      <c r="BQ156" s="37"/>
      <c r="BR156" s="37"/>
      <c r="BS156" s="37"/>
    </row>
    <row r="157" spans="1:71" ht="14.25" customHeight="1" x14ac:dyDescent="0.3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60"/>
      <c r="AK157" s="37"/>
      <c r="AL157" s="37"/>
      <c r="AM157" s="41"/>
      <c r="AN157" s="41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</row>
    <row r="158" spans="1:71" ht="14.25" customHeight="1" x14ac:dyDescent="0.3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60"/>
      <c r="AK158" s="37"/>
      <c r="AL158" s="37"/>
      <c r="AM158" s="41"/>
      <c r="AN158" s="41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</row>
    <row r="159" spans="1:71" ht="14.25" customHeight="1" x14ac:dyDescent="0.3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60"/>
      <c r="AK159" s="37"/>
      <c r="AL159" s="37"/>
      <c r="AM159" s="41"/>
      <c r="AN159" s="41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37"/>
      <c r="BR159" s="37"/>
      <c r="BS159" s="37"/>
    </row>
    <row r="160" spans="1:71" ht="14.25" customHeight="1" x14ac:dyDescent="0.3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60"/>
      <c r="AK160" s="37"/>
      <c r="AL160" s="37"/>
      <c r="AM160" s="41"/>
      <c r="AN160" s="41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</row>
    <row r="161" spans="1:71" ht="14.25" customHeight="1" x14ac:dyDescent="0.3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60"/>
      <c r="AK161" s="37"/>
      <c r="AL161" s="37"/>
      <c r="AM161" s="41"/>
      <c r="AN161" s="41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7"/>
      <c r="BQ161" s="37"/>
      <c r="BR161" s="37"/>
      <c r="BS161" s="37"/>
    </row>
    <row r="162" spans="1:71" ht="14.25" customHeight="1" x14ac:dyDescent="0.3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60"/>
      <c r="AK162" s="37"/>
      <c r="AL162" s="37"/>
      <c r="AM162" s="41"/>
      <c r="AN162" s="41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</row>
    <row r="163" spans="1:71" ht="14.25" customHeight="1" x14ac:dyDescent="0.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60"/>
      <c r="AK163" s="37"/>
      <c r="AL163" s="37"/>
      <c r="AM163" s="41"/>
      <c r="AN163" s="41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</row>
    <row r="164" spans="1:71" ht="14.25" customHeight="1" x14ac:dyDescent="0.3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60"/>
      <c r="AK164" s="37"/>
      <c r="AL164" s="37"/>
      <c r="AM164" s="41"/>
      <c r="AN164" s="41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</row>
    <row r="165" spans="1:71" ht="14.25" customHeight="1" x14ac:dyDescent="0.3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60"/>
      <c r="AK165" s="37"/>
      <c r="AL165" s="37"/>
      <c r="AM165" s="41"/>
      <c r="AN165" s="41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</row>
    <row r="166" spans="1:71" ht="14.25" customHeight="1" x14ac:dyDescent="0.3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60"/>
      <c r="AK166" s="37"/>
      <c r="AL166" s="37"/>
      <c r="AM166" s="41"/>
      <c r="AN166" s="41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</row>
    <row r="167" spans="1:71" ht="14.25" customHeight="1" x14ac:dyDescent="0.3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60"/>
      <c r="AK167" s="37"/>
      <c r="AL167" s="37"/>
      <c r="AM167" s="41"/>
      <c r="AN167" s="41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</row>
    <row r="168" spans="1:71" ht="14.25" customHeight="1" x14ac:dyDescent="0.3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60"/>
      <c r="AK168" s="37"/>
      <c r="AL168" s="37"/>
      <c r="AM168" s="41"/>
      <c r="AN168" s="41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</row>
    <row r="169" spans="1:71" ht="14.25" customHeight="1" x14ac:dyDescent="0.3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60"/>
      <c r="AK169" s="37"/>
      <c r="AL169" s="37"/>
      <c r="AM169" s="41"/>
      <c r="AN169" s="41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37"/>
    </row>
    <row r="170" spans="1:71" ht="14.25" customHeight="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60"/>
      <c r="AK170" s="37"/>
      <c r="AL170" s="37"/>
      <c r="AM170" s="41"/>
      <c r="AN170" s="41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</row>
    <row r="171" spans="1:71" ht="14.25" customHeight="1" x14ac:dyDescent="0.3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60"/>
      <c r="AK171" s="37"/>
      <c r="AL171" s="37"/>
      <c r="AM171" s="41"/>
      <c r="AN171" s="41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/>
      <c r="BQ171" s="37"/>
      <c r="BR171" s="37"/>
      <c r="BS171" s="37"/>
    </row>
    <row r="172" spans="1:71" ht="14.25" customHeight="1" x14ac:dyDescent="0.3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60"/>
      <c r="AK172" s="37"/>
      <c r="AL172" s="37"/>
      <c r="AM172" s="41"/>
      <c r="AN172" s="41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/>
    </row>
    <row r="173" spans="1:71" ht="14.25" customHeight="1" x14ac:dyDescent="0.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60"/>
      <c r="AK173" s="37"/>
      <c r="AL173" s="37"/>
      <c r="AM173" s="41"/>
      <c r="AN173" s="41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  <c r="BQ173" s="37"/>
      <c r="BR173" s="37"/>
      <c r="BS173" s="37"/>
    </row>
    <row r="174" spans="1:71" ht="14.25" customHeight="1" x14ac:dyDescent="0.3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60"/>
      <c r="AK174" s="37"/>
      <c r="AL174" s="37"/>
      <c r="AM174" s="41"/>
      <c r="AN174" s="41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  <c r="BQ174" s="37"/>
      <c r="BR174" s="37"/>
      <c r="BS174" s="37"/>
    </row>
    <row r="175" spans="1:71" ht="14.25" customHeight="1" x14ac:dyDescent="0.3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60"/>
      <c r="AK175" s="37"/>
      <c r="AL175" s="37"/>
      <c r="AM175" s="41"/>
      <c r="AN175" s="41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</row>
    <row r="176" spans="1:71" ht="14.25" customHeight="1" x14ac:dyDescent="0.3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60"/>
      <c r="AK176" s="37"/>
      <c r="AL176" s="37"/>
      <c r="AM176" s="41"/>
      <c r="AN176" s="41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37"/>
    </row>
    <row r="177" spans="1:71" ht="14.25" customHeight="1" x14ac:dyDescent="0.3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60"/>
      <c r="AK177" s="37"/>
      <c r="AL177" s="37"/>
      <c r="AM177" s="41"/>
      <c r="AN177" s="41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</row>
    <row r="178" spans="1:71" ht="14.25" customHeight="1" x14ac:dyDescent="0.3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60"/>
      <c r="AK178" s="37"/>
      <c r="AL178" s="37"/>
      <c r="AM178" s="41"/>
      <c r="AN178" s="41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  <c r="BQ178" s="37"/>
      <c r="BR178" s="37"/>
      <c r="BS178" s="37"/>
    </row>
    <row r="179" spans="1:71" ht="14.25" customHeight="1" x14ac:dyDescent="0.3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60"/>
      <c r="AK179" s="37"/>
      <c r="AL179" s="37"/>
      <c r="AM179" s="41"/>
      <c r="AN179" s="41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  <c r="BQ179" s="37"/>
      <c r="BR179" s="37"/>
      <c r="BS179" s="37"/>
    </row>
    <row r="180" spans="1:71" ht="14.25" customHeight="1" x14ac:dyDescent="0.3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60"/>
      <c r="AK180" s="37"/>
      <c r="AL180" s="37"/>
      <c r="AM180" s="41"/>
      <c r="AN180" s="41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</row>
    <row r="181" spans="1:71" ht="14.25" customHeight="1" x14ac:dyDescent="0.3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60"/>
      <c r="AK181" s="37"/>
      <c r="AL181" s="37"/>
      <c r="AM181" s="41"/>
      <c r="AN181" s="41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  <c r="BQ181" s="37"/>
      <c r="BR181" s="37"/>
      <c r="BS181" s="37"/>
    </row>
    <row r="182" spans="1:71" ht="14.25" customHeight="1" x14ac:dyDescent="0.3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60"/>
      <c r="AK182" s="37"/>
      <c r="AL182" s="37"/>
      <c r="AM182" s="41"/>
      <c r="AN182" s="41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</row>
    <row r="183" spans="1:71" ht="14.25" customHeight="1" x14ac:dyDescent="0.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60"/>
      <c r="AK183" s="37"/>
      <c r="AL183" s="37"/>
      <c r="AM183" s="41"/>
      <c r="AN183" s="41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</row>
    <row r="184" spans="1:71" ht="14.25" customHeight="1" x14ac:dyDescent="0.3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60"/>
      <c r="AK184" s="37"/>
      <c r="AL184" s="37"/>
      <c r="AM184" s="41"/>
      <c r="AN184" s="41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</row>
    <row r="185" spans="1:71" ht="14.25" customHeight="1" x14ac:dyDescent="0.3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60"/>
      <c r="AK185" s="37"/>
      <c r="AL185" s="37"/>
      <c r="AM185" s="41"/>
      <c r="AN185" s="41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</row>
    <row r="186" spans="1:71" ht="14.25" customHeight="1" x14ac:dyDescent="0.3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60"/>
      <c r="AK186" s="37"/>
      <c r="AL186" s="37"/>
      <c r="AM186" s="41"/>
      <c r="AN186" s="41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</row>
    <row r="187" spans="1:71" ht="14.25" customHeight="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60"/>
      <c r="AK187" s="37"/>
      <c r="AL187" s="37"/>
      <c r="AM187" s="41"/>
      <c r="AN187" s="41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</row>
    <row r="188" spans="1:71" ht="14.25" customHeight="1" x14ac:dyDescent="0.3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60"/>
      <c r="AK188" s="37"/>
      <c r="AL188" s="37"/>
      <c r="AM188" s="41"/>
      <c r="AN188" s="41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</row>
    <row r="189" spans="1:71" ht="14.25" customHeight="1" x14ac:dyDescent="0.3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60"/>
      <c r="AK189" s="37"/>
      <c r="AL189" s="37"/>
      <c r="AM189" s="41"/>
      <c r="AN189" s="41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  <c r="BO189" s="37"/>
      <c r="BP189" s="37"/>
      <c r="BQ189" s="37"/>
      <c r="BR189" s="37"/>
      <c r="BS189" s="37"/>
    </row>
    <row r="190" spans="1:71" ht="14.25" customHeight="1" x14ac:dyDescent="0.3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60"/>
      <c r="AK190" s="37"/>
      <c r="AL190" s="37"/>
      <c r="AM190" s="41"/>
      <c r="AN190" s="41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  <c r="BQ190" s="37"/>
      <c r="BR190" s="37"/>
      <c r="BS190" s="37"/>
    </row>
    <row r="191" spans="1:71" ht="14.25" customHeight="1" x14ac:dyDescent="0.3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60"/>
      <c r="AK191" s="37"/>
      <c r="AL191" s="37"/>
      <c r="AM191" s="41"/>
      <c r="AN191" s="41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</row>
    <row r="192" spans="1:71" ht="14.25" customHeight="1" x14ac:dyDescent="0.3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60"/>
      <c r="AK192" s="37"/>
      <c r="AL192" s="37"/>
      <c r="AM192" s="41"/>
      <c r="AN192" s="41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37"/>
    </row>
    <row r="193" spans="1:71" ht="14.25" customHeight="1" x14ac:dyDescent="0.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60"/>
      <c r="AK193" s="37"/>
      <c r="AL193" s="37"/>
      <c r="AM193" s="41"/>
      <c r="AN193" s="41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</row>
    <row r="194" spans="1:71" ht="14.25" customHeight="1" x14ac:dyDescent="0.3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60"/>
      <c r="AK194" s="37"/>
      <c r="AL194" s="37"/>
      <c r="AM194" s="41"/>
      <c r="AN194" s="41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  <c r="BO194" s="37"/>
      <c r="BP194" s="37"/>
      <c r="BQ194" s="37"/>
      <c r="BR194" s="37"/>
      <c r="BS194" s="37"/>
    </row>
    <row r="195" spans="1:71" ht="14.25" customHeight="1" x14ac:dyDescent="0.3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60"/>
      <c r="AK195" s="37"/>
      <c r="AL195" s="37"/>
      <c r="AM195" s="41"/>
      <c r="AN195" s="41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  <c r="BQ195" s="37"/>
      <c r="BR195" s="37"/>
      <c r="BS195" s="37"/>
    </row>
    <row r="196" spans="1:71" ht="14.25" customHeight="1" x14ac:dyDescent="0.3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60"/>
      <c r="AK196" s="37"/>
      <c r="AL196" s="37"/>
      <c r="AM196" s="41"/>
      <c r="AN196" s="41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37"/>
    </row>
    <row r="197" spans="1:71" ht="14.25" customHeight="1" x14ac:dyDescent="0.3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60"/>
      <c r="AK197" s="37"/>
      <c r="AL197" s="37"/>
      <c r="AM197" s="41"/>
      <c r="AN197" s="41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  <c r="BN197" s="37"/>
      <c r="BO197" s="37"/>
      <c r="BP197" s="37"/>
      <c r="BQ197" s="37"/>
      <c r="BR197" s="37"/>
      <c r="BS197" s="37"/>
    </row>
    <row r="198" spans="1:71" ht="14.25" customHeight="1" x14ac:dyDescent="0.3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60"/>
      <c r="AK198" s="37"/>
      <c r="AL198" s="37"/>
      <c r="AM198" s="41"/>
      <c r="AN198" s="41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  <c r="BN198" s="37"/>
      <c r="BO198" s="37"/>
      <c r="BP198" s="37"/>
      <c r="BQ198" s="37"/>
      <c r="BR198" s="37"/>
      <c r="BS198" s="37"/>
    </row>
    <row r="199" spans="1:71" ht="14.25" customHeight="1" x14ac:dyDescent="0.3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60"/>
      <c r="AK199" s="37"/>
      <c r="AL199" s="37"/>
      <c r="AM199" s="41"/>
      <c r="AN199" s="41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/>
      <c r="BO199" s="37"/>
      <c r="BP199" s="37"/>
      <c r="BQ199" s="37"/>
      <c r="BR199" s="37"/>
      <c r="BS199" s="37"/>
    </row>
    <row r="200" spans="1:71" ht="14.25" customHeight="1" x14ac:dyDescent="0.3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60"/>
      <c r="AK200" s="37"/>
      <c r="AL200" s="37"/>
      <c r="AM200" s="41"/>
      <c r="AN200" s="41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  <c r="BQ200" s="37"/>
      <c r="BR200" s="37"/>
      <c r="BS200" s="37"/>
    </row>
    <row r="201" spans="1:71" ht="14.25" customHeight="1" x14ac:dyDescent="0.3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60"/>
      <c r="AK201" s="37"/>
      <c r="AL201" s="37"/>
      <c r="AM201" s="41"/>
      <c r="AN201" s="41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  <c r="BQ201" s="37"/>
      <c r="BR201" s="37"/>
      <c r="BS201" s="37"/>
    </row>
    <row r="202" spans="1:71" ht="14.25" customHeight="1" x14ac:dyDescent="0.3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60"/>
      <c r="AK202" s="37"/>
      <c r="AL202" s="37"/>
      <c r="AM202" s="41"/>
      <c r="AN202" s="41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/>
      <c r="BO202" s="37"/>
      <c r="BP202" s="37"/>
      <c r="BQ202" s="37"/>
      <c r="BR202" s="37"/>
      <c r="BS202" s="37"/>
    </row>
    <row r="203" spans="1:71" ht="14.25" customHeight="1" x14ac:dyDescent="0.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60"/>
      <c r="AK203" s="37"/>
      <c r="AL203" s="37"/>
      <c r="AM203" s="41"/>
      <c r="AN203" s="41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  <c r="BO203" s="37"/>
      <c r="BP203" s="37"/>
      <c r="BQ203" s="37"/>
      <c r="BR203" s="37"/>
      <c r="BS203" s="37"/>
    </row>
    <row r="204" spans="1:71" ht="14.25" customHeight="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60"/>
      <c r="AK204" s="37"/>
      <c r="AL204" s="37"/>
      <c r="AM204" s="41"/>
      <c r="AN204" s="41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  <c r="BO204" s="37"/>
      <c r="BP204" s="37"/>
      <c r="BQ204" s="37"/>
      <c r="BR204" s="37"/>
      <c r="BS204" s="37"/>
    </row>
    <row r="205" spans="1:71" ht="14.25" customHeight="1" x14ac:dyDescent="0.3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60"/>
      <c r="AK205" s="37"/>
      <c r="AL205" s="37"/>
      <c r="AM205" s="41"/>
      <c r="AN205" s="41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  <c r="BQ205" s="37"/>
      <c r="BR205" s="37"/>
      <c r="BS205" s="37"/>
    </row>
    <row r="206" spans="1:71" ht="14.25" customHeight="1" x14ac:dyDescent="0.3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60"/>
      <c r="AK206" s="37"/>
      <c r="AL206" s="37"/>
      <c r="AM206" s="41"/>
      <c r="AN206" s="41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  <c r="BQ206" s="37"/>
      <c r="BR206" s="37"/>
      <c r="BS206" s="37"/>
    </row>
    <row r="207" spans="1:71" ht="14.25" customHeight="1" x14ac:dyDescent="0.3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60"/>
      <c r="AK207" s="37"/>
      <c r="AL207" s="37"/>
      <c r="AM207" s="41"/>
      <c r="AN207" s="41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  <c r="BN207" s="37"/>
      <c r="BO207" s="37"/>
      <c r="BP207" s="37"/>
      <c r="BQ207" s="37"/>
      <c r="BR207" s="37"/>
      <c r="BS207" s="37"/>
    </row>
    <row r="208" spans="1:71" ht="14.25" customHeight="1" x14ac:dyDescent="0.3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60"/>
      <c r="AK208" s="37"/>
      <c r="AL208" s="37"/>
      <c r="AM208" s="41"/>
      <c r="AN208" s="41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  <c r="BN208" s="37"/>
      <c r="BO208" s="37"/>
      <c r="BP208" s="37"/>
      <c r="BQ208" s="37"/>
      <c r="BR208" s="37"/>
      <c r="BS208" s="37"/>
    </row>
    <row r="209" spans="1:71" ht="14.25" customHeight="1" x14ac:dyDescent="0.3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60"/>
      <c r="AK209" s="37"/>
      <c r="AL209" s="37"/>
      <c r="AM209" s="41"/>
      <c r="AN209" s="41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  <c r="BQ209" s="37"/>
      <c r="BR209" s="37"/>
      <c r="BS209" s="37"/>
    </row>
    <row r="210" spans="1:71" ht="14.25" customHeight="1" x14ac:dyDescent="0.3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60"/>
      <c r="AK210" s="37"/>
      <c r="AL210" s="37"/>
      <c r="AM210" s="41"/>
      <c r="AN210" s="41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</row>
    <row r="211" spans="1:71" ht="14.25" customHeight="1" x14ac:dyDescent="0.3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60"/>
      <c r="AK211" s="37"/>
      <c r="AL211" s="37"/>
      <c r="AM211" s="41"/>
      <c r="AN211" s="41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37"/>
    </row>
    <row r="212" spans="1:71" ht="14.25" customHeight="1" x14ac:dyDescent="0.3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60"/>
      <c r="AK212" s="37"/>
      <c r="AL212" s="37"/>
      <c r="AM212" s="41"/>
      <c r="AN212" s="41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  <c r="BO212" s="37"/>
      <c r="BP212" s="37"/>
      <c r="BQ212" s="37"/>
      <c r="BR212" s="37"/>
      <c r="BS212" s="37"/>
    </row>
    <row r="213" spans="1:71" ht="14.25" customHeight="1" x14ac:dyDescent="0.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60"/>
      <c r="AK213" s="37"/>
      <c r="AL213" s="37"/>
      <c r="AM213" s="41"/>
      <c r="AN213" s="41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  <c r="BO213" s="37"/>
      <c r="BP213" s="37"/>
      <c r="BQ213" s="37"/>
      <c r="BR213" s="37"/>
      <c r="BS213" s="37"/>
    </row>
    <row r="214" spans="1:71" ht="14.25" customHeight="1" x14ac:dyDescent="0.3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60"/>
      <c r="AK214" s="37"/>
      <c r="AL214" s="37"/>
      <c r="AM214" s="41"/>
      <c r="AN214" s="41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  <c r="BO214" s="37"/>
      <c r="BP214" s="37"/>
      <c r="BQ214" s="37"/>
      <c r="BR214" s="37"/>
      <c r="BS214" s="37"/>
    </row>
    <row r="215" spans="1:71" ht="14.25" customHeight="1" x14ac:dyDescent="0.3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60"/>
      <c r="AK215" s="37"/>
      <c r="AL215" s="37"/>
      <c r="AM215" s="41"/>
      <c r="AN215" s="41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</row>
    <row r="216" spans="1:71" ht="14.25" customHeight="1" x14ac:dyDescent="0.3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60"/>
      <c r="AK216" s="37"/>
      <c r="AL216" s="37"/>
      <c r="AM216" s="41"/>
      <c r="AN216" s="41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  <c r="BO216" s="37"/>
      <c r="BP216" s="37"/>
      <c r="BQ216" s="37"/>
      <c r="BR216" s="37"/>
      <c r="BS216" s="37"/>
    </row>
    <row r="217" spans="1:71" ht="14.25" customHeight="1" x14ac:dyDescent="0.3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60"/>
      <c r="AK217" s="37"/>
      <c r="AL217" s="37"/>
      <c r="AM217" s="41"/>
      <c r="AN217" s="41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  <c r="BO217" s="37"/>
      <c r="BP217" s="37"/>
      <c r="BQ217" s="37"/>
      <c r="BR217" s="37"/>
      <c r="BS217" s="37"/>
    </row>
    <row r="218" spans="1:71" ht="14.25" customHeight="1" x14ac:dyDescent="0.3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60"/>
      <c r="AK218" s="37"/>
      <c r="AL218" s="37"/>
      <c r="AM218" s="41"/>
      <c r="AN218" s="41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  <c r="BO218" s="37"/>
      <c r="BP218" s="37"/>
      <c r="BQ218" s="37"/>
      <c r="BR218" s="37"/>
      <c r="BS218" s="37"/>
    </row>
    <row r="219" spans="1:71" ht="14.25" customHeight="1" x14ac:dyDescent="0.3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60"/>
      <c r="AK219" s="37"/>
      <c r="AL219" s="37"/>
      <c r="AM219" s="41"/>
      <c r="AN219" s="41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  <c r="BO219" s="37"/>
      <c r="BP219" s="37"/>
      <c r="BQ219" s="37"/>
      <c r="BR219" s="37"/>
      <c r="BS219" s="37"/>
    </row>
    <row r="220" spans="1:71" ht="14.25" customHeight="1" x14ac:dyDescent="0.3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60"/>
      <c r="AK220" s="37"/>
      <c r="AL220" s="37"/>
      <c r="AM220" s="41"/>
      <c r="AN220" s="41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  <c r="BQ220" s="37"/>
      <c r="BR220" s="37"/>
      <c r="BS220" s="37"/>
    </row>
    <row r="221" spans="1:71" ht="14.25" customHeight="1" x14ac:dyDescent="0.3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60"/>
      <c r="AK221" s="37"/>
      <c r="AL221" s="37"/>
      <c r="AM221" s="41"/>
      <c r="AN221" s="41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  <c r="BQ221" s="37"/>
      <c r="BR221" s="37"/>
      <c r="BS221" s="37"/>
    </row>
    <row r="222" spans="1:71" ht="14.25" customHeight="1" x14ac:dyDescent="0.3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60"/>
      <c r="AK222" s="37"/>
      <c r="AL222" s="37"/>
      <c r="AM222" s="41"/>
      <c r="AN222" s="41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37"/>
    </row>
    <row r="223" spans="1:71" ht="14.25" customHeight="1" x14ac:dyDescent="0.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60"/>
      <c r="AK223" s="37"/>
      <c r="AL223" s="37"/>
      <c r="AM223" s="41"/>
      <c r="AN223" s="41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  <c r="BQ223" s="37"/>
      <c r="BR223" s="37"/>
      <c r="BS223" s="37"/>
    </row>
    <row r="224" spans="1:71" ht="14.25" customHeight="1" x14ac:dyDescent="0.3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60"/>
      <c r="AK224" s="37"/>
      <c r="AL224" s="37"/>
      <c r="AM224" s="41"/>
      <c r="AN224" s="41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</row>
    <row r="225" spans="1:71" ht="14.25" customHeight="1" x14ac:dyDescent="0.3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60"/>
      <c r="AK225" s="37"/>
      <c r="AL225" s="37"/>
      <c r="AM225" s="41"/>
      <c r="AN225" s="41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</row>
    <row r="226" spans="1:71" ht="14.25" customHeight="1" x14ac:dyDescent="0.3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60"/>
      <c r="AK226" s="37"/>
      <c r="AL226" s="37"/>
      <c r="AM226" s="41"/>
      <c r="AN226" s="41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</row>
    <row r="227" spans="1:71" ht="14.25" customHeight="1" x14ac:dyDescent="0.3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60"/>
      <c r="AK227" s="37"/>
      <c r="AL227" s="37"/>
      <c r="AM227" s="41"/>
      <c r="AN227" s="41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  <c r="BO227" s="37"/>
      <c r="BP227" s="37"/>
      <c r="BQ227" s="37"/>
      <c r="BR227" s="37"/>
      <c r="BS227" s="37"/>
    </row>
    <row r="228" spans="1:71" ht="14.25" customHeight="1" x14ac:dyDescent="0.3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60"/>
      <c r="AK228" s="37"/>
      <c r="AL228" s="37"/>
      <c r="AM228" s="41"/>
      <c r="AN228" s="41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  <c r="BN228" s="37"/>
      <c r="BO228" s="37"/>
      <c r="BP228" s="37"/>
      <c r="BQ228" s="37"/>
      <c r="BR228" s="37"/>
      <c r="BS228" s="37"/>
    </row>
    <row r="229" spans="1:71" ht="14.25" customHeight="1" x14ac:dyDescent="0.3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60"/>
      <c r="AK229" s="37"/>
      <c r="AL229" s="37"/>
      <c r="AM229" s="41"/>
      <c r="AN229" s="41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  <c r="BO229" s="37"/>
      <c r="BP229" s="37"/>
      <c r="BQ229" s="37"/>
      <c r="BR229" s="37"/>
      <c r="BS229" s="37"/>
    </row>
    <row r="230" spans="1:71" ht="14.25" customHeight="1" x14ac:dyDescent="0.3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60"/>
      <c r="AK230" s="37"/>
      <c r="AL230" s="37"/>
      <c r="AM230" s="41"/>
      <c r="AN230" s="41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  <c r="BO230" s="37"/>
      <c r="BP230" s="37"/>
      <c r="BQ230" s="37"/>
      <c r="BR230" s="37"/>
      <c r="BS230" s="37"/>
    </row>
    <row r="231" spans="1:71" ht="14.25" customHeight="1" x14ac:dyDescent="0.3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60"/>
      <c r="AK231" s="37"/>
      <c r="AL231" s="37"/>
      <c r="AM231" s="41"/>
      <c r="AN231" s="41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  <c r="BN231" s="37"/>
      <c r="BO231" s="37"/>
      <c r="BP231" s="37"/>
      <c r="BQ231" s="37"/>
      <c r="BR231" s="37"/>
      <c r="BS231" s="37"/>
    </row>
    <row r="232" spans="1:71" ht="14.25" customHeight="1" x14ac:dyDescent="0.3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60"/>
      <c r="AK232" s="37"/>
      <c r="AL232" s="37"/>
      <c r="AM232" s="41"/>
      <c r="AN232" s="41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  <c r="BM232" s="37"/>
      <c r="BN232" s="37"/>
      <c r="BO232" s="37"/>
      <c r="BP232" s="37"/>
      <c r="BQ232" s="37"/>
      <c r="BR232" s="37"/>
      <c r="BS232" s="37"/>
    </row>
    <row r="233" spans="1:71" ht="14.25" customHeight="1" x14ac:dyDescent="0.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60"/>
      <c r="AK233" s="37"/>
      <c r="AL233" s="37"/>
      <c r="AM233" s="41"/>
      <c r="AN233" s="41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  <c r="BO233" s="37"/>
      <c r="BP233" s="37"/>
      <c r="BQ233" s="37"/>
      <c r="BR233" s="37"/>
      <c r="BS233" s="37"/>
    </row>
    <row r="234" spans="1:71" ht="14.25" customHeight="1" x14ac:dyDescent="0.3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60"/>
      <c r="AK234" s="37"/>
      <c r="AL234" s="37"/>
      <c r="AM234" s="41"/>
      <c r="AN234" s="41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7"/>
    </row>
    <row r="235" spans="1:71" ht="14.25" customHeight="1" x14ac:dyDescent="0.3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60"/>
      <c r="AK235" s="37"/>
      <c r="AL235" s="37"/>
      <c r="AM235" s="41"/>
      <c r="AN235" s="41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  <c r="BQ235" s="37"/>
      <c r="BR235" s="37"/>
      <c r="BS235" s="37"/>
    </row>
    <row r="236" spans="1:71" ht="14.25" customHeight="1" x14ac:dyDescent="0.3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60"/>
      <c r="AK236" s="37"/>
      <c r="AL236" s="37"/>
      <c r="AM236" s="41"/>
      <c r="AN236" s="41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  <c r="BO236" s="37"/>
      <c r="BP236" s="37"/>
      <c r="BQ236" s="37"/>
      <c r="BR236" s="37"/>
      <c r="BS236" s="37"/>
    </row>
    <row r="237" spans="1:71" ht="14.25" customHeight="1" x14ac:dyDescent="0.3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60"/>
      <c r="AK237" s="37"/>
      <c r="AL237" s="37"/>
      <c r="AM237" s="41"/>
      <c r="AN237" s="41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  <c r="BQ237" s="37"/>
      <c r="BR237" s="37"/>
      <c r="BS237" s="37"/>
    </row>
    <row r="238" spans="1:71" ht="14.25" customHeight="1" x14ac:dyDescent="0.3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60"/>
      <c r="AK238" s="37"/>
      <c r="AL238" s="37"/>
      <c r="AM238" s="41"/>
      <c r="AN238" s="41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  <c r="BQ238" s="37"/>
      <c r="BR238" s="37"/>
      <c r="BS238" s="37"/>
    </row>
    <row r="239" spans="1:71" ht="14.25" customHeight="1" x14ac:dyDescent="0.3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60"/>
      <c r="AK239" s="37"/>
      <c r="AL239" s="37"/>
      <c r="AM239" s="41"/>
      <c r="AN239" s="41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  <c r="BO239" s="37"/>
      <c r="BP239" s="37"/>
      <c r="BQ239" s="37"/>
      <c r="BR239" s="37"/>
      <c r="BS239" s="37"/>
    </row>
    <row r="240" spans="1:71" ht="14.25" customHeight="1" x14ac:dyDescent="0.3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60"/>
      <c r="AK240" s="37"/>
      <c r="AL240" s="37"/>
      <c r="AM240" s="41"/>
      <c r="AN240" s="41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  <c r="BQ240" s="37"/>
      <c r="BR240" s="37"/>
      <c r="BS240" s="37"/>
    </row>
    <row r="241" spans="1:71" ht="14.25" customHeight="1" x14ac:dyDescent="0.3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60"/>
      <c r="AK241" s="37"/>
      <c r="AL241" s="37"/>
      <c r="AM241" s="41"/>
      <c r="AN241" s="41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  <c r="BQ241" s="37"/>
      <c r="BR241" s="37"/>
      <c r="BS241" s="37"/>
    </row>
    <row r="242" spans="1:71" ht="14.25" customHeight="1" x14ac:dyDescent="0.3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60"/>
      <c r="AK242" s="37"/>
      <c r="AL242" s="37"/>
      <c r="AM242" s="41"/>
      <c r="AN242" s="41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/>
    </row>
    <row r="243" spans="1:71" ht="14.25" customHeight="1" x14ac:dyDescent="0.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60"/>
      <c r="AK243" s="37"/>
      <c r="AL243" s="37"/>
      <c r="AM243" s="41"/>
      <c r="AN243" s="41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</row>
    <row r="244" spans="1:71" ht="14.25" customHeight="1" x14ac:dyDescent="0.3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60"/>
      <c r="AK244" s="37"/>
      <c r="AL244" s="37"/>
      <c r="AM244" s="41"/>
      <c r="AN244" s="41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37"/>
    </row>
    <row r="245" spans="1:71" ht="14.25" customHeight="1" x14ac:dyDescent="0.3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60"/>
      <c r="AK245" s="37"/>
      <c r="AL245" s="37"/>
      <c r="AM245" s="41"/>
      <c r="AN245" s="41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  <c r="BQ245" s="37"/>
      <c r="BR245" s="37"/>
      <c r="BS245" s="37"/>
    </row>
    <row r="246" spans="1:71" ht="14.25" customHeight="1" x14ac:dyDescent="0.3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60"/>
      <c r="AK246" s="37"/>
      <c r="AL246" s="37"/>
      <c r="AM246" s="41"/>
      <c r="AN246" s="41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</row>
    <row r="247" spans="1:71" ht="14.25" customHeight="1" x14ac:dyDescent="0.3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60"/>
      <c r="AK247" s="37"/>
      <c r="AL247" s="37"/>
      <c r="AM247" s="41"/>
      <c r="AN247" s="41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</row>
    <row r="248" spans="1:71" ht="14.25" customHeight="1" x14ac:dyDescent="0.3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60"/>
      <c r="AK248" s="37"/>
      <c r="AL248" s="37"/>
      <c r="AM248" s="41"/>
      <c r="AN248" s="41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</row>
    <row r="249" spans="1:71" ht="14.25" customHeight="1" x14ac:dyDescent="0.3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60"/>
      <c r="AK249" s="37"/>
      <c r="AL249" s="37"/>
      <c r="AM249" s="41"/>
      <c r="AN249" s="41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</row>
    <row r="250" spans="1:71" ht="14.25" customHeight="1" x14ac:dyDescent="0.3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60"/>
      <c r="AK250" s="37"/>
      <c r="AL250" s="37"/>
      <c r="AM250" s="41"/>
      <c r="AN250" s="41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</row>
    <row r="251" spans="1:71" ht="14.25" customHeight="1" x14ac:dyDescent="0.3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60"/>
      <c r="AK251" s="37"/>
      <c r="AL251" s="37"/>
      <c r="AM251" s="41"/>
      <c r="AN251" s="41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</row>
    <row r="252" spans="1:71" ht="14.25" customHeight="1" x14ac:dyDescent="0.3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60"/>
      <c r="AK252" s="37"/>
      <c r="AL252" s="37"/>
      <c r="AM252" s="41"/>
      <c r="AN252" s="41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  <c r="BQ252" s="37"/>
      <c r="BR252" s="37"/>
      <c r="BS252" s="37"/>
    </row>
    <row r="253" spans="1:71" ht="14.25" customHeight="1" x14ac:dyDescent="0.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60"/>
      <c r="AK253" s="37"/>
      <c r="AL253" s="37"/>
      <c r="AM253" s="41"/>
      <c r="AN253" s="41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/>
    </row>
    <row r="254" spans="1:71" ht="14.25" customHeight="1" x14ac:dyDescent="0.3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60"/>
      <c r="AK254" s="37"/>
      <c r="AL254" s="37"/>
      <c r="AM254" s="41"/>
      <c r="AN254" s="41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  <c r="BQ254" s="37"/>
      <c r="BR254" s="37"/>
      <c r="BS254" s="37"/>
    </row>
    <row r="255" spans="1:71" ht="14.25" customHeight="1" x14ac:dyDescent="0.3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60"/>
      <c r="AK255" s="37"/>
      <c r="AL255" s="37"/>
      <c r="AM255" s="41"/>
      <c r="AN255" s="41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</row>
    <row r="256" spans="1:71" ht="14.25" customHeight="1" x14ac:dyDescent="0.3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60"/>
      <c r="AK256" s="37"/>
      <c r="AL256" s="37"/>
      <c r="AM256" s="41"/>
      <c r="AN256" s="41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  <c r="BQ256" s="37"/>
      <c r="BR256" s="37"/>
      <c r="BS256" s="37"/>
    </row>
    <row r="257" spans="1:71" ht="14.25" customHeight="1" x14ac:dyDescent="0.3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60"/>
      <c r="AK257" s="37"/>
      <c r="AL257" s="37"/>
      <c r="AM257" s="41"/>
      <c r="AN257" s="41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</row>
    <row r="258" spans="1:71" ht="14.25" customHeight="1" x14ac:dyDescent="0.3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60"/>
      <c r="AK258" s="37"/>
      <c r="AL258" s="37"/>
      <c r="AM258" s="41"/>
      <c r="AN258" s="41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</row>
    <row r="259" spans="1:71" ht="14.25" customHeight="1" x14ac:dyDescent="0.3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60"/>
      <c r="AK259" s="37"/>
      <c r="AL259" s="37"/>
      <c r="AM259" s="41"/>
      <c r="AN259" s="41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</row>
    <row r="260" spans="1:71" ht="14.25" customHeight="1" x14ac:dyDescent="0.3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60"/>
      <c r="AK260" s="37"/>
      <c r="AL260" s="37"/>
      <c r="AM260" s="41"/>
      <c r="AN260" s="41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</row>
    <row r="261" spans="1:71" ht="14.25" customHeight="1" x14ac:dyDescent="0.3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60"/>
      <c r="AK261" s="37"/>
      <c r="AL261" s="37"/>
      <c r="AM261" s="41"/>
      <c r="AN261" s="41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  <c r="BQ261" s="37"/>
      <c r="BR261" s="37"/>
      <c r="BS261" s="37"/>
    </row>
    <row r="262" spans="1:71" ht="14.25" customHeight="1" x14ac:dyDescent="0.3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60"/>
      <c r="AK262" s="37"/>
      <c r="AL262" s="37"/>
      <c r="AM262" s="41"/>
      <c r="AN262" s="41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  <c r="BQ262" s="37"/>
      <c r="BR262" s="37"/>
      <c r="BS262" s="37"/>
    </row>
    <row r="263" spans="1:71" ht="14.25" customHeight="1" x14ac:dyDescent="0.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60"/>
      <c r="AK263" s="37"/>
      <c r="AL263" s="37"/>
      <c r="AM263" s="41"/>
      <c r="AN263" s="41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  <c r="BQ263" s="37"/>
      <c r="BR263" s="37"/>
      <c r="BS263" s="37"/>
    </row>
    <row r="264" spans="1:71" ht="14.25" customHeight="1" x14ac:dyDescent="0.3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60"/>
      <c r="AK264" s="37"/>
      <c r="AL264" s="37"/>
      <c r="AM264" s="41"/>
      <c r="AN264" s="41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  <c r="BQ264" s="37"/>
      <c r="BR264" s="37"/>
      <c r="BS264" s="37"/>
    </row>
    <row r="265" spans="1:71" ht="14.25" customHeight="1" x14ac:dyDescent="0.3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60"/>
      <c r="AK265" s="37"/>
      <c r="AL265" s="37"/>
      <c r="AM265" s="41"/>
      <c r="AN265" s="41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  <c r="BQ265" s="37"/>
      <c r="BR265" s="37"/>
      <c r="BS265" s="37"/>
    </row>
    <row r="266" spans="1:71" ht="14.25" customHeight="1" x14ac:dyDescent="0.3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60"/>
      <c r="AK266" s="37"/>
      <c r="AL266" s="37"/>
      <c r="AM266" s="41"/>
      <c r="AN266" s="41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37"/>
      <c r="BQ266" s="37"/>
      <c r="BR266" s="37"/>
      <c r="BS266" s="37"/>
    </row>
    <row r="267" spans="1:71" ht="14.25" customHeight="1" x14ac:dyDescent="0.3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60"/>
      <c r="AK267" s="37"/>
      <c r="AL267" s="37"/>
      <c r="AM267" s="41"/>
      <c r="AN267" s="41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37"/>
      <c r="BQ267" s="37"/>
      <c r="BR267" s="37"/>
      <c r="BS267" s="37"/>
    </row>
    <row r="268" spans="1:71" ht="14.25" customHeight="1" x14ac:dyDescent="0.3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60"/>
      <c r="AK268" s="37"/>
      <c r="AL268" s="37"/>
      <c r="AM268" s="41"/>
      <c r="AN268" s="41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  <c r="BO268" s="37"/>
      <c r="BP268" s="37"/>
      <c r="BQ268" s="37"/>
      <c r="BR268" s="37"/>
      <c r="BS268" s="37"/>
    </row>
    <row r="269" spans="1:71" ht="14.25" customHeight="1" x14ac:dyDescent="0.3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60"/>
      <c r="AK269" s="37"/>
      <c r="AL269" s="37"/>
      <c r="AM269" s="41"/>
      <c r="AN269" s="41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</row>
    <row r="270" spans="1:71" ht="14.25" customHeight="1" x14ac:dyDescent="0.3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60"/>
      <c r="AK270" s="37"/>
      <c r="AL270" s="37"/>
      <c r="AM270" s="41"/>
      <c r="AN270" s="41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  <c r="BQ270" s="37"/>
      <c r="BR270" s="37"/>
      <c r="BS270" s="37"/>
    </row>
    <row r="271" spans="1:71" ht="14.25" customHeight="1" x14ac:dyDescent="0.3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60"/>
      <c r="AK271" s="37"/>
      <c r="AL271" s="37"/>
      <c r="AM271" s="41"/>
      <c r="AN271" s="41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  <c r="BO271" s="37"/>
      <c r="BP271" s="37"/>
      <c r="BQ271" s="37"/>
      <c r="BR271" s="37"/>
      <c r="BS271" s="37"/>
    </row>
    <row r="272" spans="1:71" ht="14.25" customHeight="1" x14ac:dyDescent="0.3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60"/>
      <c r="AK272" s="37"/>
      <c r="AL272" s="37"/>
      <c r="AM272" s="41"/>
      <c r="AN272" s="41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</row>
    <row r="273" spans="1:71" ht="14.25" customHeight="1" x14ac:dyDescent="0.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60"/>
      <c r="AK273" s="37"/>
      <c r="AL273" s="37"/>
      <c r="AM273" s="41"/>
      <c r="AN273" s="41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</row>
    <row r="274" spans="1:71" ht="14.25" customHeight="1" x14ac:dyDescent="0.3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60"/>
      <c r="AK274" s="37"/>
      <c r="AL274" s="37"/>
      <c r="AM274" s="41"/>
      <c r="AN274" s="41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37"/>
      <c r="BQ274" s="37"/>
      <c r="BR274" s="37"/>
      <c r="BS274" s="37"/>
    </row>
    <row r="275" spans="1:71" ht="14.25" customHeight="1" x14ac:dyDescent="0.3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60"/>
      <c r="AK275" s="37"/>
      <c r="AL275" s="37"/>
      <c r="AM275" s="41"/>
      <c r="AN275" s="41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37"/>
      <c r="BQ275" s="37"/>
      <c r="BR275" s="37"/>
      <c r="BS275" s="37"/>
    </row>
    <row r="276" spans="1:71" ht="14.25" customHeight="1" x14ac:dyDescent="0.3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60"/>
      <c r="AK276" s="37"/>
      <c r="AL276" s="37"/>
      <c r="AM276" s="41"/>
      <c r="AN276" s="41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  <c r="BQ276" s="37"/>
      <c r="BR276" s="37"/>
      <c r="BS276" s="37"/>
    </row>
    <row r="277" spans="1:71" ht="14.25" customHeight="1" x14ac:dyDescent="0.3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60"/>
      <c r="AK277" s="37"/>
      <c r="AL277" s="37"/>
      <c r="AM277" s="41"/>
      <c r="AN277" s="41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</row>
    <row r="278" spans="1:71" ht="14.25" customHeight="1" x14ac:dyDescent="0.3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60"/>
      <c r="AK278" s="37"/>
      <c r="AL278" s="37"/>
      <c r="AM278" s="41"/>
      <c r="AN278" s="41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</row>
    <row r="279" spans="1:71" ht="14.25" customHeight="1" x14ac:dyDescent="0.3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60"/>
      <c r="AK279" s="37"/>
      <c r="AL279" s="37"/>
      <c r="AM279" s="41"/>
      <c r="AN279" s="41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  <c r="BQ279" s="37"/>
      <c r="BR279" s="37"/>
      <c r="BS279" s="37"/>
    </row>
    <row r="280" spans="1:71" ht="14.25" customHeight="1" x14ac:dyDescent="0.3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60"/>
      <c r="AK280" s="37"/>
      <c r="AL280" s="37"/>
      <c r="AM280" s="41"/>
      <c r="AN280" s="41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  <c r="BQ280" s="37"/>
      <c r="BR280" s="37"/>
      <c r="BS280" s="37"/>
    </row>
    <row r="281" spans="1:71" ht="14.25" customHeight="1" x14ac:dyDescent="0.3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60"/>
      <c r="AK281" s="37"/>
      <c r="AL281" s="37"/>
      <c r="AM281" s="41"/>
      <c r="AN281" s="41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  <c r="BQ281" s="37"/>
      <c r="BR281" s="37"/>
      <c r="BS281" s="37"/>
    </row>
    <row r="282" spans="1:71" ht="14.25" customHeight="1" x14ac:dyDescent="0.3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60"/>
      <c r="AK282" s="37"/>
      <c r="AL282" s="37"/>
      <c r="AM282" s="41"/>
      <c r="AN282" s="41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  <c r="BQ282" s="37"/>
      <c r="BR282" s="37"/>
      <c r="BS282" s="37"/>
    </row>
    <row r="283" spans="1:71" ht="14.25" customHeight="1" x14ac:dyDescent="0.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60"/>
      <c r="AK283" s="37"/>
      <c r="AL283" s="37"/>
      <c r="AM283" s="41"/>
      <c r="AN283" s="41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  <c r="BO283" s="37"/>
      <c r="BP283" s="37"/>
      <c r="BQ283" s="37"/>
      <c r="BR283" s="37"/>
      <c r="BS283" s="37"/>
    </row>
    <row r="284" spans="1:71" ht="14.25" customHeight="1" x14ac:dyDescent="0.3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60"/>
      <c r="AK284" s="37"/>
      <c r="AL284" s="37"/>
      <c r="AM284" s="41"/>
      <c r="AN284" s="41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</row>
    <row r="285" spans="1:71" ht="14.25" customHeight="1" x14ac:dyDescent="0.3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60"/>
      <c r="AK285" s="37"/>
      <c r="AL285" s="37"/>
      <c r="AM285" s="41"/>
      <c r="AN285" s="41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  <c r="BQ285" s="37"/>
      <c r="BR285" s="37"/>
      <c r="BS285" s="37"/>
    </row>
    <row r="286" spans="1:71" ht="14.25" customHeight="1" x14ac:dyDescent="0.3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60"/>
      <c r="AK286" s="37"/>
      <c r="AL286" s="37"/>
      <c r="AM286" s="41"/>
      <c r="AN286" s="41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</row>
    <row r="287" spans="1:71" ht="14.25" customHeight="1" x14ac:dyDescent="0.3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60"/>
      <c r="AK287" s="37"/>
      <c r="AL287" s="37"/>
      <c r="AM287" s="41"/>
      <c r="AN287" s="41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  <c r="BO287" s="37"/>
      <c r="BP287" s="37"/>
      <c r="BQ287" s="37"/>
      <c r="BR287" s="37"/>
      <c r="BS287" s="37"/>
    </row>
    <row r="288" spans="1:71" ht="14.25" customHeight="1" x14ac:dyDescent="0.3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60"/>
      <c r="AK288" s="37"/>
      <c r="AL288" s="37"/>
      <c r="AM288" s="41"/>
      <c r="AN288" s="41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  <c r="BQ288" s="37"/>
      <c r="BR288" s="37"/>
      <c r="BS288" s="37"/>
    </row>
    <row r="289" spans="1:71" ht="14.25" customHeight="1" x14ac:dyDescent="0.3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60"/>
      <c r="AK289" s="37"/>
      <c r="AL289" s="37"/>
      <c r="AM289" s="41"/>
      <c r="AN289" s="41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  <c r="BQ289" s="37"/>
      <c r="BR289" s="37"/>
      <c r="BS289" s="37"/>
    </row>
    <row r="290" spans="1:71" ht="14.25" customHeight="1" x14ac:dyDescent="0.3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60"/>
      <c r="AK290" s="37"/>
      <c r="AL290" s="37"/>
      <c r="AM290" s="41"/>
      <c r="AN290" s="41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  <c r="BQ290" s="37"/>
      <c r="BR290" s="37"/>
      <c r="BS290" s="37"/>
    </row>
    <row r="291" spans="1:71" ht="14.25" customHeight="1" x14ac:dyDescent="0.3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60"/>
      <c r="AK291" s="37"/>
      <c r="AL291" s="37"/>
      <c r="AM291" s="41"/>
      <c r="AN291" s="41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  <c r="BO291" s="37"/>
      <c r="BP291" s="37"/>
      <c r="BQ291" s="37"/>
      <c r="BR291" s="37"/>
      <c r="BS291" s="37"/>
    </row>
    <row r="292" spans="1:71" ht="14.25" customHeight="1" x14ac:dyDescent="0.3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60"/>
      <c r="AK292" s="37"/>
      <c r="AL292" s="37"/>
      <c r="AM292" s="41"/>
      <c r="AN292" s="41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  <c r="BO292" s="37"/>
      <c r="BP292" s="37"/>
      <c r="BQ292" s="37"/>
      <c r="BR292" s="37"/>
      <c r="BS292" s="37"/>
    </row>
    <row r="293" spans="1:71" ht="14.25" customHeight="1" x14ac:dyDescent="0.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60"/>
      <c r="AK293" s="37"/>
      <c r="AL293" s="37"/>
      <c r="AM293" s="41"/>
      <c r="AN293" s="41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  <c r="BO293" s="37"/>
      <c r="BP293" s="37"/>
      <c r="BQ293" s="37"/>
      <c r="BR293" s="37"/>
      <c r="BS293" s="37"/>
    </row>
    <row r="294" spans="1:71" ht="14.25" customHeight="1" x14ac:dyDescent="0.3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60"/>
      <c r="AK294" s="37"/>
      <c r="AL294" s="37"/>
      <c r="AM294" s="41"/>
      <c r="AN294" s="41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  <c r="BO294" s="37"/>
      <c r="BP294" s="37"/>
      <c r="BQ294" s="37"/>
      <c r="BR294" s="37"/>
      <c r="BS294" s="37"/>
    </row>
    <row r="295" spans="1:71" ht="14.25" customHeight="1" x14ac:dyDescent="0.3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60"/>
      <c r="AK295" s="37"/>
      <c r="AL295" s="37"/>
      <c r="AM295" s="41"/>
      <c r="AN295" s="41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</row>
    <row r="296" spans="1:71" ht="14.25" customHeight="1" x14ac:dyDescent="0.3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60"/>
      <c r="AK296" s="37"/>
      <c r="AL296" s="37"/>
      <c r="AM296" s="41"/>
      <c r="AN296" s="41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  <c r="BQ296" s="37"/>
      <c r="BR296" s="37"/>
      <c r="BS296" s="37"/>
    </row>
    <row r="297" spans="1:71" ht="14.25" customHeight="1" x14ac:dyDescent="0.3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60"/>
      <c r="AK297" s="37"/>
      <c r="AL297" s="37"/>
      <c r="AM297" s="41"/>
      <c r="AN297" s="41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  <c r="BQ297" s="37"/>
      <c r="BR297" s="37"/>
      <c r="BS297" s="37"/>
    </row>
    <row r="298" spans="1:71" ht="14.25" customHeight="1" x14ac:dyDescent="0.3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60"/>
      <c r="AK298" s="37"/>
      <c r="AL298" s="37"/>
      <c r="AM298" s="41"/>
      <c r="AN298" s="41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  <c r="BQ298" s="37"/>
      <c r="BR298" s="37"/>
      <c r="BS298" s="37"/>
    </row>
    <row r="299" spans="1:71" ht="14.25" customHeight="1" x14ac:dyDescent="0.3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60"/>
      <c r="AK299" s="37"/>
      <c r="AL299" s="37"/>
      <c r="AM299" s="41"/>
      <c r="AN299" s="41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  <c r="BO299" s="37"/>
      <c r="BP299" s="37"/>
      <c r="BQ299" s="37"/>
      <c r="BR299" s="37"/>
      <c r="BS299" s="37"/>
    </row>
    <row r="300" spans="1:71" ht="14.25" customHeight="1" x14ac:dyDescent="0.3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60"/>
      <c r="AK300" s="37"/>
      <c r="AL300" s="37"/>
      <c r="AM300" s="41"/>
      <c r="AN300" s="41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  <c r="BO300" s="37"/>
      <c r="BP300" s="37"/>
      <c r="BQ300" s="37"/>
      <c r="BR300" s="37"/>
      <c r="BS300" s="37"/>
    </row>
    <row r="301" spans="1:71" ht="14.25" customHeight="1" x14ac:dyDescent="0.3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60"/>
      <c r="AK301" s="37"/>
      <c r="AL301" s="37"/>
      <c r="AM301" s="41"/>
      <c r="AN301" s="41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  <c r="BO301" s="37"/>
      <c r="BP301" s="37"/>
      <c r="BQ301" s="37"/>
      <c r="BR301" s="37"/>
      <c r="BS301" s="37"/>
    </row>
    <row r="302" spans="1:71" ht="14.25" customHeight="1" x14ac:dyDescent="0.3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60"/>
      <c r="AK302" s="37"/>
      <c r="AL302" s="37"/>
      <c r="AM302" s="41"/>
      <c r="AN302" s="41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  <c r="BO302" s="37"/>
      <c r="BP302" s="37"/>
      <c r="BQ302" s="37"/>
      <c r="BR302" s="37"/>
      <c r="BS302" s="37"/>
    </row>
    <row r="303" spans="1:71" ht="14.25" customHeight="1" x14ac:dyDescent="0.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60"/>
      <c r="AK303" s="37"/>
      <c r="AL303" s="37"/>
      <c r="AM303" s="41"/>
      <c r="AN303" s="41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37"/>
      <c r="BQ303" s="37"/>
      <c r="BR303" s="37"/>
      <c r="BS303" s="37"/>
    </row>
    <row r="304" spans="1:71" ht="14.25" customHeight="1" x14ac:dyDescent="0.3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60"/>
      <c r="AK304" s="37"/>
      <c r="AL304" s="37"/>
      <c r="AM304" s="41"/>
      <c r="AN304" s="41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  <c r="BO304" s="37"/>
      <c r="BP304" s="37"/>
      <c r="BQ304" s="37"/>
      <c r="BR304" s="37"/>
      <c r="BS304" s="37"/>
    </row>
    <row r="305" spans="1:71" ht="14.25" customHeight="1" x14ac:dyDescent="0.3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60"/>
      <c r="AK305" s="37"/>
      <c r="AL305" s="37"/>
      <c r="AM305" s="41"/>
      <c r="AN305" s="41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  <c r="BO305" s="37"/>
      <c r="BP305" s="37"/>
      <c r="BQ305" s="37"/>
      <c r="BR305" s="37"/>
      <c r="BS305" s="37"/>
    </row>
    <row r="306" spans="1:71" ht="14.25" customHeight="1" x14ac:dyDescent="0.3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60"/>
      <c r="AK306" s="37"/>
      <c r="AL306" s="37"/>
      <c r="AM306" s="41"/>
      <c r="AN306" s="41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  <c r="BO306" s="37"/>
      <c r="BP306" s="37"/>
      <c r="BQ306" s="37"/>
      <c r="BR306" s="37"/>
      <c r="BS306" s="37"/>
    </row>
    <row r="307" spans="1:71" ht="14.25" customHeight="1" x14ac:dyDescent="0.3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60"/>
      <c r="AK307" s="37"/>
      <c r="AL307" s="37"/>
      <c r="AM307" s="41"/>
      <c r="AN307" s="41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  <c r="BO307" s="37"/>
      <c r="BP307" s="37"/>
      <c r="BQ307" s="37"/>
      <c r="BR307" s="37"/>
      <c r="BS307" s="37"/>
    </row>
    <row r="308" spans="1:71" ht="14.25" customHeight="1" x14ac:dyDescent="0.3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60"/>
      <c r="AK308" s="37"/>
      <c r="AL308" s="37"/>
      <c r="AM308" s="41"/>
      <c r="AN308" s="41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37"/>
      <c r="BQ308" s="37"/>
      <c r="BR308" s="37"/>
      <c r="BS308" s="37"/>
    </row>
    <row r="309" spans="1:71" ht="14.25" customHeight="1" x14ac:dyDescent="0.3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60"/>
      <c r="AK309" s="37"/>
      <c r="AL309" s="37"/>
      <c r="AM309" s="41"/>
      <c r="AN309" s="41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  <c r="BQ309" s="37"/>
      <c r="BR309" s="37"/>
      <c r="BS309" s="37"/>
    </row>
    <row r="310" spans="1:71" ht="14.25" customHeight="1" x14ac:dyDescent="0.3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60"/>
      <c r="AK310" s="37"/>
      <c r="AL310" s="37"/>
      <c r="AM310" s="41"/>
      <c r="AN310" s="41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  <c r="BO310" s="37"/>
      <c r="BP310" s="37"/>
      <c r="BQ310" s="37"/>
      <c r="BR310" s="37"/>
      <c r="BS310" s="37"/>
    </row>
    <row r="311" spans="1:71" ht="14.25" customHeight="1" x14ac:dyDescent="0.3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60"/>
      <c r="AK311" s="37"/>
      <c r="AL311" s="37"/>
      <c r="AM311" s="41"/>
      <c r="AN311" s="41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  <c r="BQ311" s="37"/>
      <c r="BR311" s="37"/>
      <c r="BS311" s="37"/>
    </row>
    <row r="312" spans="1:71" ht="14.25" customHeight="1" x14ac:dyDescent="0.3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60"/>
      <c r="AK312" s="37"/>
      <c r="AL312" s="37"/>
      <c r="AM312" s="41"/>
      <c r="AN312" s="41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  <c r="BO312" s="37"/>
      <c r="BP312" s="37"/>
      <c r="BQ312" s="37"/>
      <c r="BR312" s="37"/>
      <c r="BS312" s="37"/>
    </row>
    <row r="313" spans="1:71" ht="14.25" customHeight="1" x14ac:dyDescent="0.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60"/>
      <c r="AK313" s="37"/>
      <c r="AL313" s="37"/>
      <c r="AM313" s="41"/>
      <c r="AN313" s="41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37"/>
      <c r="BQ313" s="37"/>
      <c r="BR313" s="37"/>
      <c r="BS313" s="37"/>
    </row>
    <row r="314" spans="1:71" ht="14.25" customHeight="1" x14ac:dyDescent="0.3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60"/>
      <c r="AK314" s="37"/>
      <c r="AL314" s="37"/>
      <c r="AM314" s="41"/>
      <c r="AN314" s="41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  <c r="BO314" s="37"/>
      <c r="BP314" s="37"/>
      <c r="BQ314" s="37"/>
      <c r="BR314" s="37"/>
      <c r="BS314" s="37"/>
    </row>
    <row r="315" spans="1:71" ht="14.25" customHeight="1" x14ac:dyDescent="0.3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60"/>
      <c r="AK315" s="37"/>
      <c r="AL315" s="37"/>
      <c r="AM315" s="41"/>
      <c r="AN315" s="41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  <c r="BO315" s="37"/>
      <c r="BP315" s="37"/>
      <c r="BQ315" s="37"/>
      <c r="BR315" s="37"/>
      <c r="BS315" s="37"/>
    </row>
    <row r="316" spans="1:71" ht="14.25" customHeight="1" x14ac:dyDescent="0.3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60"/>
      <c r="AK316" s="37"/>
      <c r="AL316" s="37"/>
      <c r="AM316" s="41"/>
      <c r="AN316" s="41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  <c r="BO316" s="37"/>
      <c r="BP316" s="37"/>
      <c r="BQ316" s="37"/>
      <c r="BR316" s="37"/>
      <c r="BS316" s="37"/>
    </row>
    <row r="317" spans="1:71" ht="14.25" customHeight="1" x14ac:dyDescent="0.3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60"/>
      <c r="AK317" s="37"/>
      <c r="AL317" s="37"/>
      <c r="AM317" s="41"/>
      <c r="AN317" s="41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  <c r="BO317" s="37"/>
      <c r="BP317" s="37"/>
      <c r="BQ317" s="37"/>
      <c r="BR317" s="37"/>
      <c r="BS317" s="37"/>
    </row>
    <row r="318" spans="1:71" ht="14.25" customHeight="1" x14ac:dyDescent="0.3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60"/>
      <c r="AK318" s="37"/>
      <c r="AL318" s="37"/>
      <c r="AM318" s="41"/>
      <c r="AN318" s="41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  <c r="BO318" s="37"/>
      <c r="BP318" s="37"/>
      <c r="BQ318" s="37"/>
      <c r="BR318" s="37"/>
      <c r="BS318" s="37"/>
    </row>
    <row r="319" spans="1:71" ht="14.25" customHeight="1" x14ac:dyDescent="0.3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60"/>
      <c r="AK319" s="37"/>
      <c r="AL319" s="37"/>
      <c r="AM319" s="41"/>
      <c r="AN319" s="41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  <c r="BQ319" s="37"/>
      <c r="BR319" s="37"/>
      <c r="BS319" s="37"/>
    </row>
    <row r="320" spans="1:71" ht="14.25" customHeight="1" x14ac:dyDescent="0.3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60"/>
      <c r="AK320" s="37"/>
      <c r="AL320" s="37"/>
      <c r="AM320" s="41"/>
      <c r="AN320" s="41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  <c r="BQ320" s="37"/>
      <c r="BR320" s="37"/>
      <c r="BS320" s="37"/>
    </row>
    <row r="321" spans="1:71" ht="14.25" customHeight="1" x14ac:dyDescent="0.3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60"/>
      <c r="AK321" s="37"/>
      <c r="AL321" s="37"/>
      <c r="AM321" s="41"/>
      <c r="AN321" s="41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  <c r="BO321" s="37"/>
      <c r="BP321" s="37"/>
      <c r="BQ321" s="37"/>
      <c r="BR321" s="37"/>
      <c r="BS321" s="37"/>
    </row>
    <row r="322" spans="1:71" ht="14.25" customHeight="1" x14ac:dyDescent="0.3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60"/>
      <c r="AK322" s="37"/>
      <c r="AL322" s="37"/>
      <c r="AM322" s="41"/>
      <c r="AN322" s="41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  <c r="BO322" s="37"/>
      <c r="BP322" s="37"/>
      <c r="BQ322" s="37"/>
      <c r="BR322" s="37"/>
      <c r="BS322" s="37"/>
    </row>
    <row r="323" spans="1:71" ht="14.25" customHeight="1" x14ac:dyDescent="0.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60"/>
      <c r="AK323" s="37"/>
      <c r="AL323" s="37"/>
      <c r="AM323" s="41"/>
      <c r="AN323" s="41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  <c r="BO323" s="37"/>
      <c r="BP323" s="37"/>
      <c r="BQ323" s="37"/>
      <c r="BR323" s="37"/>
      <c r="BS323" s="37"/>
    </row>
    <row r="324" spans="1:71" ht="14.25" customHeight="1" x14ac:dyDescent="0.3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60"/>
      <c r="AK324" s="37"/>
      <c r="AL324" s="37"/>
      <c r="AM324" s="41"/>
      <c r="AN324" s="41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  <c r="BQ324" s="37"/>
      <c r="BR324" s="37"/>
      <c r="BS324" s="37"/>
    </row>
    <row r="325" spans="1:71" ht="14.25" customHeight="1" x14ac:dyDescent="0.3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60"/>
      <c r="AK325" s="37"/>
      <c r="AL325" s="37"/>
      <c r="AM325" s="41"/>
      <c r="AN325" s="41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  <c r="BO325" s="37"/>
      <c r="BP325" s="37"/>
      <c r="BQ325" s="37"/>
      <c r="BR325" s="37"/>
      <c r="BS325" s="37"/>
    </row>
    <row r="326" spans="1:71" ht="14.25" customHeight="1" x14ac:dyDescent="0.3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60"/>
      <c r="AK326" s="37"/>
      <c r="AL326" s="37"/>
      <c r="AM326" s="41"/>
      <c r="AN326" s="41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  <c r="BO326" s="37"/>
      <c r="BP326" s="37"/>
      <c r="BQ326" s="37"/>
      <c r="BR326" s="37"/>
      <c r="BS326" s="37"/>
    </row>
    <row r="327" spans="1:71" ht="14.25" customHeight="1" x14ac:dyDescent="0.3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60"/>
      <c r="AK327" s="37"/>
      <c r="AL327" s="37"/>
      <c r="AM327" s="41"/>
      <c r="AN327" s="41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  <c r="BO327" s="37"/>
      <c r="BP327" s="37"/>
      <c r="BQ327" s="37"/>
      <c r="BR327" s="37"/>
      <c r="BS327" s="37"/>
    </row>
    <row r="328" spans="1:71" ht="14.25" customHeight="1" x14ac:dyDescent="0.3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60"/>
      <c r="AK328" s="37"/>
      <c r="AL328" s="37"/>
      <c r="AM328" s="41"/>
      <c r="AN328" s="41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  <c r="BO328" s="37"/>
      <c r="BP328" s="37"/>
      <c r="BQ328" s="37"/>
      <c r="BR328" s="37"/>
      <c r="BS328" s="37"/>
    </row>
    <row r="329" spans="1:71" ht="14.25" customHeight="1" x14ac:dyDescent="0.3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60"/>
      <c r="AK329" s="37"/>
      <c r="AL329" s="37"/>
      <c r="AM329" s="41"/>
      <c r="AN329" s="41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  <c r="BO329" s="37"/>
      <c r="BP329" s="37"/>
      <c r="BQ329" s="37"/>
      <c r="BR329" s="37"/>
      <c r="BS329" s="37"/>
    </row>
    <row r="330" spans="1:71" ht="14.25" customHeight="1" x14ac:dyDescent="0.3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60"/>
      <c r="AK330" s="37"/>
      <c r="AL330" s="37"/>
      <c r="AM330" s="41"/>
      <c r="AN330" s="41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  <c r="BO330" s="37"/>
      <c r="BP330" s="37"/>
      <c r="BQ330" s="37"/>
      <c r="BR330" s="37"/>
      <c r="BS330" s="37"/>
    </row>
    <row r="331" spans="1:71" ht="14.25" customHeight="1" x14ac:dyDescent="0.3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60"/>
      <c r="AK331" s="37"/>
      <c r="AL331" s="37"/>
      <c r="AM331" s="41"/>
      <c r="AN331" s="41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  <c r="BQ331" s="37"/>
      <c r="BR331" s="37"/>
      <c r="BS331" s="37"/>
    </row>
    <row r="332" spans="1:71" ht="14.25" customHeight="1" x14ac:dyDescent="0.3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60"/>
      <c r="AK332" s="37"/>
      <c r="AL332" s="37"/>
      <c r="AM332" s="41"/>
      <c r="AN332" s="41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  <c r="BO332" s="37"/>
      <c r="BP332" s="37"/>
      <c r="BQ332" s="37"/>
      <c r="BR332" s="37"/>
      <c r="BS332" s="37"/>
    </row>
    <row r="333" spans="1:71" ht="14.25" customHeight="1" x14ac:dyDescent="0.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60"/>
      <c r="AK333" s="37"/>
      <c r="AL333" s="37"/>
      <c r="AM333" s="41"/>
      <c r="AN333" s="41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  <c r="BO333" s="37"/>
      <c r="BP333" s="37"/>
      <c r="BQ333" s="37"/>
      <c r="BR333" s="37"/>
      <c r="BS333" s="37"/>
    </row>
    <row r="334" spans="1:71" ht="14.25" customHeight="1" x14ac:dyDescent="0.3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60"/>
      <c r="AK334" s="37"/>
      <c r="AL334" s="37"/>
      <c r="AM334" s="41"/>
      <c r="AN334" s="41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  <c r="BO334" s="37"/>
      <c r="BP334" s="37"/>
      <c r="BQ334" s="37"/>
      <c r="BR334" s="37"/>
      <c r="BS334" s="37"/>
    </row>
    <row r="335" spans="1:71" ht="14.25" customHeight="1" x14ac:dyDescent="0.3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60"/>
      <c r="AK335" s="37"/>
      <c r="AL335" s="37"/>
      <c r="AM335" s="41"/>
      <c r="AN335" s="41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  <c r="BO335" s="37"/>
      <c r="BP335" s="37"/>
      <c r="BQ335" s="37"/>
      <c r="BR335" s="37"/>
      <c r="BS335" s="37"/>
    </row>
    <row r="336" spans="1:71" ht="14.25" customHeight="1" x14ac:dyDescent="0.3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60"/>
      <c r="AK336" s="37"/>
      <c r="AL336" s="37"/>
      <c r="AM336" s="41"/>
      <c r="AN336" s="41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  <c r="BO336" s="37"/>
      <c r="BP336" s="37"/>
      <c r="BQ336" s="37"/>
      <c r="BR336" s="37"/>
      <c r="BS336" s="37"/>
    </row>
    <row r="337" spans="1:71" ht="14.25" customHeight="1" x14ac:dyDescent="0.3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60"/>
      <c r="AK337" s="37"/>
      <c r="AL337" s="37"/>
      <c r="AM337" s="41"/>
      <c r="AN337" s="41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  <c r="BQ337" s="37"/>
      <c r="BR337" s="37"/>
      <c r="BS337" s="37"/>
    </row>
    <row r="338" spans="1:71" ht="14.25" customHeight="1" x14ac:dyDescent="0.3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60"/>
      <c r="AK338" s="37"/>
      <c r="AL338" s="37"/>
      <c r="AM338" s="41"/>
      <c r="AN338" s="41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  <c r="BO338" s="37"/>
      <c r="BP338" s="37"/>
      <c r="BQ338" s="37"/>
      <c r="BR338" s="37"/>
      <c r="BS338" s="37"/>
    </row>
    <row r="339" spans="1:71" ht="14.25" customHeight="1" x14ac:dyDescent="0.3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60"/>
      <c r="AK339" s="37"/>
      <c r="AL339" s="37"/>
      <c r="AM339" s="41"/>
      <c r="AN339" s="41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  <c r="BO339" s="37"/>
      <c r="BP339" s="37"/>
      <c r="BQ339" s="37"/>
      <c r="BR339" s="37"/>
      <c r="BS339" s="37"/>
    </row>
    <row r="340" spans="1:71" ht="14.25" customHeight="1" x14ac:dyDescent="0.3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60"/>
      <c r="AK340" s="37"/>
      <c r="AL340" s="37"/>
      <c r="AM340" s="41"/>
      <c r="AN340" s="41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  <c r="BO340" s="37"/>
      <c r="BP340" s="37"/>
      <c r="BQ340" s="37"/>
      <c r="BR340" s="37"/>
      <c r="BS340" s="37"/>
    </row>
    <row r="341" spans="1:71" ht="14.25" customHeight="1" x14ac:dyDescent="0.3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60"/>
      <c r="AK341" s="37"/>
      <c r="AL341" s="37"/>
      <c r="AM341" s="41"/>
      <c r="AN341" s="41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  <c r="BO341" s="37"/>
      <c r="BP341" s="37"/>
      <c r="BQ341" s="37"/>
      <c r="BR341" s="37"/>
      <c r="BS341" s="37"/>
    </row>
    <row r="342" spans="1:71" ht="14.25" customHeight="1" x14ac:dyDescent="0.3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60"/>
      <c r="AK342" s="37"/>
      <c r="AL342" s="37"/>
      <c r="AM342" s="41"/>
      <c r="AN342" s="41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  <c r="BQ342" s="37"/>
      <c r="BR342" s="37"/>
      <c r="BS342" s="37"/>
    </row>
    <row r="343" spans="1:71" ht="14.25" customHeight="1" x14ac:dyDescent="0.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60"/>
      <c r="AK343" s="37"/>
      <c r="AL343" s="37"/>
      <c r="AM343" s="41"/>
      <c r="AN343" s="41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  <c r="BO343" s="37"/>
      <c r="BP343" s="37"/>
      <c r="BQ343" s="37"/>
      <c r="BR343" s="37"/>
      <c r="BS343" s="37"/>
    </row>
    <row r="344" spans="1:71" ht="14.25" customHeight="1" x14ac:dyDescent="0.3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60"/>
      <c r="AK344" s="37"/>
      <c r="AL344" s="37"/>
      <c r="AM344" s="41"/>
      <c r="AN344" s="41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  <c r="BO344" s="37"/>
      <c r="BP344" s="37"/>
      <c r="BQ344" s="37"/>
      <c r="BR344" s="37"/>
      <c r="BS344" s="37"/>
    </row>
    <row r="345" spans="1:71" ht="14.25" customHeight="1" x14ac:dyDescent="0.3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60"/>
      <c r="AK345" s="37"/>
      <c r="AL345" s="37"/>
      <c r="AM345" s="41"/>
      <c r="AN345" s="41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  <c r="BO345" s="37"/>
      <c r="BP345" s="37"/>
      <c r="BQ345" s="37"/>
      <c r="BR345" s="37"/>
      <c r="BS345" s="37"/>
    </row>
    <row r="346" spans="1:71" ht="14.25" customHeight="1" x14ac:dyDescent="0.3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60"/>
      <c r="AK346" s="37"/>
      <c r="AL346" s="37"/>
      <c r="AM346" s="41"/>
      <c r="AN346" s="41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  <c r="BQ346" s="37"/>
      <c r="BR346" s="37"/>
      <c r="BS346" s="37"/>
    </row>
    <row r="347" spans="1:71" ht="14.25" customHeight="1" x14ac:dyDescent="0.3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60"/>
      <c r="AK347" s="37"/>
      <c r="AL347" s="37"/>
      <c r="AM347" s="41"/>
      <c r="AN347" s="41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  <c r="BO347" s="37"/>
      <c r="BP347" s="37"/>
      <c r="BQ347" s="37"/>
      <c r="BR347" s="37"/>
      <c r="BS347" s="37"/>
    </row>
    <row r="348" spans="1:71" ht="14.25" customHeight="1" x14ac:dyDescent="0.3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60"/>
      <c r="AK348" s="37"/>
      <c r="AL348" s="37"/>
      <c r="AM348" s="41"/>
      <c r="AN348" s="41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  <c r="BQ348" s="37"/>
      <c r="BR348" s="37"/>
      <c r="BS348" s="37"/>
    </row>
    <row r="349" spans="1:71" ht="14.25" customHeight="1" x14ac:dyDescent="0.3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60"/>
      <c r="AK349" s="37"/>
      <c r="AL349" s="37"/>
      <c r="AM349" s="41"/>
      <c r="AN349" s="41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  <c r="BO349" s="37"/>
      <c r="BP349" s="37"/>
      <c r="BQ349" s="37"/>
      <c r="BR349" s="37"/>
      <c r="BS349" s="37"/>
    </row>
    <row r="350" spans="1:71" ht="14.25" customHeight="1" x14ac:dyDescent="0.3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60"/>
      <c r="AK350" s="37"/>
      <c r="AL350" s="37"/>
      <c r="AM350" s="41"/>
      <c r="AN350" s="41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  <c r="BN350" s="37"/>
      <c r="BO350" s="37"/>
      <c r="BP350" s="37"/>
      <c r="BQ350" s="37"/>
      <c r="BR350" s="37"/>
      <c r="BS350" s="37"/>
    </row>
    <row r="351" spans="1:71" ht="14.25" customHeight="1" x14ac:dyDescent="0.3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60"/>
      <c r="AK351" s="37"/>
      <c r="AL351" s="37"/>
      <c r="AM351" s="41"/>
      <c r="AN351" s="41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  <c r="BN351" s="37"/>
      <c r="BO351" s="37"/>
      <c r="BP351" s="37"/>
      <c r="BQ351" s="37"/>
      <c r="BR351" s="37"/>
      <c r="BS351" s="37"/>
    </row>
    <row r="352" spans="1:71" ht="14.25" customHeight="1" x14ac:dyDescent="0.3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60"/>
      <c r="AK352" s="37"/>
      <c r="AL352" s="37"/>
      <c r="AM352" s="41"/>
      <c r="AN352" s="41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  <c r="BN352" s="37"/>
      <c r="BO352" s="37"/>
      <c r="BP352" s="37"/>
      <c r="BQ352" s="37"/>
      <c r="BR352" s="37"/>
      <c r="BS352" s="37"/>
    </row>
    <row r="353" spans="1:71" ht="14.25" customHeight="1" x14ac:dyDescent="0.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60"/>
      <c r="AK353" s="37"/>
      <c r="AL353" s="37"/>
      <c r="AM353" s="41"/>
      <c r="AN353" s="41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  <c r="BO353" s="37"/>
      <c r="BP353" s="37"/>
      <c r="BQ353" s="37"/>
      <c r="BR353" s="37"/>
      <c r="BS353" s="37"/>
    </row>
    <row r="354" spans="1:71" ht="14.25" customHeight="1" x14ac:dyDescent="0.3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60"/>
      <c r="AK354" s="37"/>
      <c r="AL354" s="37"/>
      <c r="AM354" s="41"/>
      <c r="AN354" s="41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  <c r="BN354" s="37"/>
      <c r="BO354" s="37"/>
      <c r="BP354" s="37"/>
      <c r="BQ354" s="37"/>
      <c r="BR354" s="37"/>
      <c r="BS354" s="37"/>
    </row>
    <row r="355" spans="1:71" ht="14.25" customHeight="1" x14ac:dyDescent="0.3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60"/>
      <c r="AK355" s="37"/>
      <c r="AL355" s="37"/>
      <c r="AM355" s="41"/>
      <c r="AN355" s="41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  <c r="BM355" s="37"/>
      <c r="BN355" s="37"/>
      <c r="BO355" s="37"/>
      <c r="BP355" s="37"/>
      <c r="BQ355" s="37"/>
      <c r="BR355" s="37"/>
      <c r="BS355" s="37"/>
    </row>
    <row r="356" spans="1:71" ht="14.25" customHeight="1" x14ac:dyDescent="0.3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60"/>
      <c r="AK356" s="37"/>
      <c r="AL356" s="37"/>
      <c r="AM356" s="41"/>
      <c r="AN356" s="41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  <c r="BN356" s="37"/>
      <c r="BO356" s="37"/>
      <c r="BP356" s="37"/>
      <c r="BQ356" s="37"/>
      <c r="BR356" s="37"/>
      <c r="BS356" s="37"/>
    </row>
    <row r="357" spans="1:71" ht="14.25" customHeight="1" x14ac:dyDescent="0.3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60"/>
      <c r="AK357" s="37"/>
      <c r="AL357" s="37"/>
      <c r="AM357" s="41"/>
      <c r="AN357" s="41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  <c r="BN357" s="37"/>
      <c r="BO357" s="37"/>
      <c r="BP357" s="37"/>
      <c r="BQ357" s="37"/>
      <c r="BR357" s="37"/>
      <c r="BS357" s="37"/>
    </row>
    <row r="358" spans="1:71" ht="14.25" customHeight="1" x14ac:dyDescent="0.3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60"/>
      <c r="AK358" s="37"/>
      <c r="AL358" s="37"/>
      <c r="AM358" s="41"/>
      <c r="AN358" s="41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  <c r="BM358" s="37"/>
      <c r="BN358" s="37"/>
      <c r="BO358" s="37"/>
      <c r="BP358" s="37"/>
      <c r="BQ358" s="37"/>
      <c r="BR358" s="37"/>
      <c r="BS358" s="37"/>
    </row>
    <row r="359" spans="1:71" ht="14.25" customHeight="1" x14ac:dyDescent="0.3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60"/>
      <c r="AK359" s="37"/>
      <c r="AL359" s="37"/>
      <c r="AM359" s="41"/>
      <c r="AN359" s="41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  <c r="BK359" s="37"/>
      <c r="BL359" s="37"/>
      <c r="BM359" s="37"/>
      <c r="BN359" s="37"/>
      <c r="BO359" s="37"/>
      <c r="BP359" s="37"/>
      <c r="BQ359" s="37"/>
      <c r="BR359" s="37"/>
      <c r="BS359" s="37"/>
    </row>
    <row r="360" spans="1:71" ht="14.25" customHeight="1" x14ac:dyDescent="0.3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60"/>
      <c r="AK360" s="37"/>
      <c r="AL360" s="37"/>
      <c r="AM360" s="41"/>
      <c r="AN360" s="41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  <c r="BL360" s="37"/>
      <c r="BM360" s="37"/>
      <c r="BN360" s="37"/>
      <c r="BO360" s="37"/>
      <c r="BP360" s="37"/>
      <c r="BQ360" s="37"/>
      <c r="BR360" s="37"/>
      <c r="BS360" s="37"/>
    </row>
    <row r="361" spans="1:71" ht="14.25" customHeight="1" x14ac:dyDescent="0.3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60"/>
      <c r="AK361" s="37"/>
      <c r="AL361" s="37"/>
      <c r="AM361" s="41"/>
      <c r="AN361" s="41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  <c r="BK361" s="37"/>
      <c r="BL361" s="37"/>
      <c r="BM361" s="37"/>
      <c r="BN361" s="37"/>
      <c r="BO361" s="37"/>
      <c r="BP361" s="37"/>
      <c r="BQ361" s="37"/>
      <c r="BR361" s="37"/>
      <c r="BS361" s="37"/>
    </row>
    <row r="362" spans="1:71" ht="14.25" customHeight="1" x14ac:dyDescent="0.3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60"/>
      <c r="AK362" s="37"/>
      <c r="AL362" s="37"/>
      <c r="AM362" s="41"/>
      <c r="AN362" s="41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  <c r="BK362" s="37"/>
      <c r="BL362" s="37"/>
      <c r="BM362" s="37"/>
      <c r="BN362" s="37"/>
      <c r="BO362" s="37"/>
      <c r="BP362" s="37"/>
      <c r="BQ362" s="37"/>
      <c r="BR362" s="37"/>
      <c r="BS362" s="37"/>
    </row>
    <row r="363" spans="1:71" ht="14.25" customHeight="1" x14ac:dyDescent="0.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60"/>
      <c r="AK363" s="37"/>
      <c r="AL363" s="37"/>
      <c r="AM363" s="41"/>
      <c r="AN363" s="41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  <c r="BK363" s="37"/>
      <c r="BL363" s="37"/>
      <c r="BM363" s="37"/>
      <c r="BN363" s="37"/>
      <c r="BO363" s="37"/>
      <c r="BP363" s="37"/>
      <c r="BQ363" s="37"/>
      <c r="BR363" s="37"/>
      <c r="BS363" s="37"/>
    </row>
    <row r="364" spans="1:71" ht="14.25" customHeight="1" x14ac:dyDescent="0.3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60"/>
      <c r="AK364" s="37"/>
      <c r="AL364" s="37"/>
      <c r="AM364" s="41"/>
      <c r="AN364" s="41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  <c r="BL364" s="37"/>
      <c r="BM364" s="37"/>
      <c r="BN364" s="37"/>
      <c r="BO364" s="37"/>
      <c r="BP364" s="37"/>
      <c r="BQ364" s="37"/>
      <c r="BR364" s="37"/>
      <c r="BS364" s="37"/>
    </row>
    <row r="365" spans="1:71" ht="14.25" customHeight="1" x14ac:dyDescent="0.3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60"/>
      <c r="AK365" s="37"/>
      <c r="AL365" s="37"/>
      <c r="AM365" s="41"/>
      <c r="AN365" s="41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  <c r="BK365" s="37"/>
      <c r="BL365" s="37"/>
      <c r="BM365" s="37"/>
      <c r="BN365" s="37"/>
      <c r="BO365" s="37"/>
      <c r="BP365" s="37"/>
      <c r="BQ365" s="37"/>
      <c r="BR365" s="37"/>
      <c r="BS365" s="37"/>
    </row>
    <row r="366" spans="1:71" ht="14.25" customHeight="1" x14ac:dyDescent="0.3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60"/>
      <c r="AK366" s="37"/>
      <c r="AL366" s="37"/>
      <c r="AM366" s="41"/>
      <c r="AN366" s="41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  <c r="BK366" s="37"/>
      <c r="BL366" s="37"/>
      <c r="BM366" s="37"/>
      <c r="BN366" s="37"/>
      <c r="BO366" s="37"/>
      <c r="BP366" s="37"/>
      <c r="BQ366" s="37"/>
      <c r="BR366" s="37"/>
      <c r="BS366" s="37"/>
    </row>
    <row r="367" spans="1:71" ht="14.25" customHeight="1" x14ac:dyDescent="0.3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60"/>
      <c r="AK367" s="37"/>
      <c r="AL367" s="37"/>
      <c r="AM367" s="41"/>
      <c r="AN367" s="41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  <c r="BK367" s="37"/>
      <c r="BL367" s="37"/>
      <c r="BM367" s="37"/>
      <c r="BN367" s="37"/>
      <c r="BO367" s="37"/>
      <c r="BP367" s="37"/>
      <c r="BQ367" s="37"/>
      <c r="BR367" s="37"/>
      <c r="BS367" s="37"/>
    </row>
    <row r="368" spans="1:71" ht="14.25" customHeight="1" x14ac:dyDescent="0.3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60"/>
      <c r="AK368" s="37"/>
      <c r="AL368" s="37"/>
      <c r="AM368" s="41"/>
      <c r="AN368" s="41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  <c r="BK368" s="37"/>
      <c r="BL368" s="37"/>
      <c r="BM368" s="37"/>
      <c r="BN368" s="37"/>
      <c r="BO368" s="37"/>
      <c r="BP368" s="37"/>
      <c r="BQ368" s="37"/>
      <c r="BR368" s="37"/>
      <c r="BS368" s="37"/>
    </row>
    <row r="369" spans="1:71" ht="14.25" customHeight="1" x14ac:dyDescent="0.3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60"/>
      <c r="AK369" s="37"/>
      <c r="AL369" s="37"/>
      <c r="AM369" s="41"/>
      <c r="AN369" s="41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  <c r="BL369" s="37"/>
      <c r="BM369" s="37"/>
      <c r="BN369" s="37"/>
      <c r="BO369" s="37"/>
      <c r="BP369" s="37"/>
      <c r="BQ369" s="37"/>
      <c r="BR369" s="37"/>
      <c r="BS369" s="37"/>
    </row>
    <row r="370" spans="1:71" ht="14.25" customHeight="1" x14ac:dyDescent="0.3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60"/>
      <c r="AK370" s="37"/>
      <c r="AL370" s="37"/>
      <c r="AM370" s="41"/>
      <c r="AN370" s="41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  <c r="BK370" s="37"/>
      <c r="BL370" s="37"/>
      <c r="BM370" s="37"/>
      <c r="BN370" s="37"/>
      <c r="BO370" s="37"/>
      <c r="BP370" s="37"/>
      <c r="BQ370" s="37"/>
      <c r="BR370" s="37"/>
      <c r="BS370" s="37"/>
    </row>
    <row r="371" spans="1:71" ht="14.25" customHeight="1" x14ac:dyDescent="0.3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60"/>
      <c r="AK371" s="37"/>
      <c r="AL371" s="37"/>
      <c r="AM371" s="41"/>
      <c r="AN371" s="41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  <c r="BL371" s="37"/>
      <c r="BM371" s="37"/>
      <c r="BN371" s="37"/>
      <c r="BO371" s="37"/>
      <c r="BP371" s="37"/>
      <c r="BQ371" s="37"/>
      <c r="BR371" s="37"/>
      <c r="BS371" s="37"/>
    </row>
    <row r="372" spans="1:71" ht="14.25" customHeight="1" x14ac:dyDescent="0.3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60"/>
      <c r="AK372" s="37"/>
      <c r="AL372" s="37"/>
      <c r="AM372" s="41"/>
      <c r="AN372" s="41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  <c r="BK372" s="37"/>
      <c r="BL372" s="37"/>
      <c r="BM372" s="37"/>
      <c r="BN372" s="37"/>
      <c r="BO372" s="37"/>
      <c r="BP372" s="37"/>
      <c r="BQ372" s="37"/>
      <c r="BR372" s="37"/>
      <c r="BS372" s="37"/>
    </row>
    <row r="373" spans="1:71" ht="14.25" customHeight="1" x14ac:dyDescent="0.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60"/>
      <c r="AK373" s="37"/>
      <c r="AL373" s="37"/>
      <c r="AM373" s="41"/>
      <c r="AN373" s="41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  <c r="BK373" s="37"/>
      <c r="BL373" s="37"/>
      <c r="BM373" s="37"/>
      <c r="BN373" s="37"/>
      <c r="BO373" s="37"/>
      <c r="BP373" s="37"/>
      <c r="BQ373" s="37"/>
      <c r="BR373" s="37"/>
      <c r="BS373" s="37"/>
    </row>
    <row r="374" spans="1:71" ht="14.25" customHeight="1" x14ac:dyDescent="0.3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60"/>
      <c r="AK374" s="37"/>
      <c r="AL374" s="37"/>
      <c r="AM374" s="41"/>
      <c r="AN374" s="41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  <c r="BL374" s="37"/>
      <c r="BM374" s="37"/>
      <c r="BN374" s="37"/>
      <c r="BO374" s="37"/>
      <c r="BP374" s="37"/>
      <c r="BQ374" s="37"/>
      <c r="BR374" s="37"/>
      <c r="BS374" s="37"/>
    </row>
    <row r="375" spans="1:71" ht="14.25" customHeight="1" x14ac:dyDescent="0.3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60"/>
      <c r="AK375" s="37"/>
      <c r="AL375" s="37"/>
      <c r="AM375" s="41"/>
      <c r="AN375" s="41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  <c r="BK375" s="37"/>
      <c r="BL375" s="37"/>
      <c r="BM375" s="37"/>
      <c r="BN375" s="37"/>
      <c r="BO375" s="37"/>
      <c r="BP375" s="37"/>
      <c r="BQ375" s="37"/>
      <c r="BR375" s="37"/>
      <c r="BS375" s="37"/>
    </row>
    <row r="376" spans="1:71" ht="14.25" customHeight="1" x14ac:dyDescent="0.3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60"/>
      <c r="AK376" s="37"/>
      <c r="AL376" s="37"/>
      <c r="AM376" s="41"/>
      <c r="AN376" s="41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  <c r="BK376" s="37"/>
      <c r="BL376" s="37"/>
      <c r="BM376" s="37"/>
      <c r="BN376" s="37"/>
      <c r="BO376" s="37"/>
      <c r="BP376" s="37"/>
      <c r="BQ376" s="37"/>
      <c r="BR376" s="37"/>
      <c r="BS376" s="37"/>
    </row>
    <row r="377" spans="1:71" ht="14.25" customHeight="1" x14ac:dyDescent="0.3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60"/>
      <c r="AK377" s="37"/>
      <c r="AL377" s="37"/>
      <c r="AM377" s="41"/>
      <c r="AN377" s="41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  <c r="BK377" s="37"/>
      <c r="BL377" s="37"/>
      <c r="BM377" s="37"/>
      <c r="BN377" s="37"/>
      <c r="BO377" s="37"/>
      <c r="BP377" s="37"/>
      <c r="BQ377" s="37"/>
      <c r="BR377" s="37"/>
      <c r="BS377" s="37"/>
    </row>
    <row r="378" spans="1:71" ht="14.25" customHeight="1" x14ac:dyDescent="0.3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60"/>
      <c r="AK378" s="37"/>
      <c r="AL378" s="37"/>
      <c r="AM378" s="41"/>
      <c r="AN378" s="41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  <c r="BL378" s="37"/>
      <c r="BM378" s="37"/>
      <c r="BN378" s="37"/>
      <c r="BO378" s="37"/>
      <c r="BP378" s="37"/>
      <c r="BQ378" s="37"/>
      <c r="BR378" s="37"/>
      <c r="BS378" s="37"/>
    </row>
    <row r="379" spans="1:71" ht="14.25" customHeight="1" x14ac:dyDescent="0.3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60"/>
      <c r="AK379" s="37"/>
      <c r="AL379" s="37"/>
      <c r="AM379" s="41"/>
      <c r="AN379" s="41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  <c r="BL379" s="37"/>
      <c r="BM379" s="37"/>
      <c r="BN379" s="37"/>
      <c r="BO379" s="37"/>
      <c r="BP379" s="37"/>
      <c r="BQ379" s="37"/>
      <c r="BR379" s="37"/>
      <c r="BS379" s="37"/>
    </row>
    <row r="380" spans="1:71" ht="14.25" customHeight="1" x14ac:dyDescent="0.3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60"/>
      <c r="AK380" s="37"/>
      <c r="AL380" s="37"/>
      <c r="AM380" s="41"/>
      <c r="AN380" s="41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  <c r="BL380" s="37"/>
      <c r="BM380" s="37"/>
      <c r="BN380" s="37"/>
      <c r="BO380" s="37"/>
      <c r="BP380" s="37"/>
      <c r="BQ380" s="37"/>
      <c r="BR380" s="37"/>
      <c r="BS380" s="37"/>
    </row>
    <row r="381" spans="1:71" ht="14.25" customHeight="1" x14ac:dyDescent="0.3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60"/>
      <c r="AK381" s="37"/>
      <c r="AL381" s="37"/>
      <c r="AM381" s="41"/>
      <c r="AN381" s="41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  <c r="BK381" s="37"/>
      <c r="BL381" s="37"/>
      <c r="BM381" s="37"/>
      <c r="BN381" s="37"/>
      <c r="BO381" s="37"/>
      <c r="BP381" s="37"/>
      <c r="BQ381" s="37"/>
      <c r="BR381" s="37"/>
      <c r="BS381" s="37"/>
    </row>
    <row r="382" spans="1:71" ht="14.25" customHeight="1" x14ac:dyDescent="0.3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60"/>
      <c r="AK382" s="37"/>
      <c r="AL382" s="37"/>
      <c r="AM382" s="41"/>
      <c r="AN382" s="41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  <c r="BK382" s="37"/>
      <c r="BL382" s="37"/>
      <c r="BM382" s="37"/>
      <c r="BN382" s="37"/>
      <c r="BO382" s="37"/>
      <c r="BP382" s="37"/>
      <c r="BQ382" s="37"/>
      <c r="BR382" s="37"/>
      <c r="BS382" s="37"/>
    </row>
    <row r="383" spans="1:71" ht="14.25" customHeight="1" x14ac:dyDescent="0.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60"/>
      <c r="AK383" s="37"/>
      <c r="AL383" s="37"/>
      <c r="AM383" s="41"/>
      <c r="AN383" s="41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  <c r="BL383" s="37"/>
      <c r="BM383" s="37"/>
      <c r="BN383" s="37"/>
      <c r="BO383" s="37"/>
      <c r="BP383" s="37"/>
      <c r="BQ383" s="37"/>
      <c r="BR383" s="37"/>
      <c r="BS383" s="37"/>
    </row>
    <row r="384" spans="1:71" ht="14.25" customHeight="1" x14ac:dyDescent="0.3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60"/>
      <c r="AK384" s="37"/>
      <c r="AL384" s="37"/>
      <c r="AM384" s="41"/>
      <c r="AN384" s="41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  <c r="BL384" s="37"/>
      <c r="BM384" s="37"/>
      <c r="BN384" s="37"/>
      <c r="BO384" s="37"/>
      <c r="BP384" s="37"/>
      <c r="BQ384" s="37"/>
      <c r="BR384" s="37"/>
      <c r="BS384" s="37"/>
    </row>
    <row r="385" spans="1:71" ht="14.25" customHeight="1" x14ac:dyDescent="0.3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60"/>
      <c r="AK385" s="37"/>
      <c r="AL385" s="37"/>
      <c r="AM385" s="41"/>
      <c r="AN385" s="41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  <c r="BL385" s="37"/>
      <c r="BM385" s="37"/>
      <c r="BN385" s="37"/>
      <c r="BO385" s="37"/>
      <c r="BP385" s="37"/>
      <c r="BQ385" s="37"/>
      <c r="BR385" s="37"/>
      <c r="BS385" s="37"/>
    </row>
    <row r="386" spans="1:71" ht="14.25" customHeight="1" x14ac:dyDescent="0.3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60"/>
      <c r="AK386" s="37"/>
      <c r="AL386" s="37"/>
      <c r="AM386" s="41"/>
      <c r="AN386" s="41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  <c r="BL386" s="37"/>
      <c r="BM386" s="37"/>
      <c r="BN386" s="37"/>
      <c r="BO386" s="37"/>
      <c r="BP386" s="37"/>
      <c r="BQ386" s="37"/>
      <c r="BR386" s="37"/>
      <c r="BS386" s="37"/>
    </row>
    <row r="387" spans="1:71" ht="14.25" customHeight="1" x14ac:dyDescent="0.3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60"/>
      <c r="AK387" s="37"/>
      <c r="AL387" s="37"/>
      <c r="AM387" s="41"/>
      <c r="AN387" s="41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  <c r="BL387" s="37"/>
      <c r="BM387" s="37"/>
      <c r="BN387" s="37"/>
      <c r="BO387" s="37"/>
      <c r="BP387" s="37"/>
      <c r="BQ387" s="37"/>
      <c r="BR387" s="37"/>
      <c r="BS387" s="37"/>
    </row>
    <row r="388" spans="1:71" ht="14.25" customHeight="1" x14ac:dyDescent="0.3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60"/>
      <c r="AK388" s="37"/>
      <c r="AL388" s="37"/>
      <c r="AM388" s="41"/>
      <c r="AN388" s="41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  <c r="BK388" s="37"/>
      <c r="BL388" s="37"/>
      <c r="BM388" s="37"/>
      <c r="BN388" s="37"/>
      <c r="BO388" s="37"/>
      <c r="BP388" s="37"/>
      <c r="BQ388" s="37"/>
      <c r="BR388" s="37"/>
      <c r="BS388" s="37"/>
    </row>
    <row r="389" spans="1:71" ht="14.25" customHeight="1" x14ac:dyDescent="0.3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60"/>
      <c r="AK389" s="37"/>
      <c r="AL389" s="37"/>
      <c r="AM389" s="41"/>
      <c r="AN389" s="41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  <c r="BK389" s="37"/>
      <c r="BL389" s="37"/>
      <c r="BM389" s="37"/>
      <c r="BN389" s="37"/>
      <c r="BO389" s="37"/>
      <c r="BP389" s="37"/>
      <c r="BQ389" s="37"/>
      <c r="BR389" s="37"/>
      <c r="BS389" s="37"/>
    </row>
    <row r="390" spans="1:71" ht="14.25" customHeight="1" x14ac:dyDescent="0.3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60"/>
      <c r="AK390" s="37"/>
      <c r="AL390" s="37"/>
      <c r="AM390" s="41"/>
      <c r="AN390" s="41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  <c r="BL390" s="37"/>
      <c r="BM390" s="37"/>
      <c r="BN390" s="37"/>
      <c r="BO390" s="37"/>
      <c r="BP390" s="37"/>
      <c r="BQ390" s="37"/>
      <c r="BR390" s="37"/>
      <c r="BS390" s="37"/>
    </row>
    <row r="391" spans="1:71" ht="14.25" customHeight="1" x14ac:dyDescent="0.3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60"/>
      <c r="AK391" s="37"/>
      <c r="AL391" s="37"/>
      <c r="AM391" s="41"/>
      <c r="AN391" s="41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  <c r="BL391" s="37"/>
      <c r="BM391" s="37"/>
      <c r="BN391" s="37"/>
      <c r="BO391" s="37"/>
      <c r="BP391" s="37"/>
      <c r="BQ391" s="37"/>
      <c r="BR391" s="37"/>
      <c r="BS391" s="37"/>
    </row>
    <row r="392" spans="1:71" ht="14.25" customHeight="1" x14ac:dyDescent="0.3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60"/>
      <c r="AK392" s="37"/>
      <c r="AL392" s="37"/>
      <c r="AM392" s="41"/>
      <c r="AN392" s="41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  <c r="BK392" s="37"/>
      <c r="BL392" s="37"/>
      <c r="BM392" s="37"/>
      <c r="BN392" s="37"/>
      <c r="BO392" s="37"/>
      <c r="BP392" s="37"/>
      <c r="BQ392" s="37"/>
      <c r="BR392" s="37"/>
      <c r="BS392" s="37"/>
    </row>
    <row r="393" spans="1:71" ht="14.25" customHeight="1" x14ac:dyDescent="0.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60"/>
      <c r="AK393" s="37"/>
      <c r="AL393" s="37"/>
      <c r="AM393" s="41"/>
      <c r="AN393" s="41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  <c r="BL393" s="37"/>
      <c r="BM393" s="37"/>
      <c r="BN393" s="37"/>
      <c r="BO393" s="37"/>
      <c r="BP393" s="37"/>
      <c r="BQ393" s="37"/>
      <c r="BR393" s="37"/>
      <c r="BS393" s="37"/>
    </row>
    <row r="394" spans="1:71" ht="14.25" customHeight="1" x14ac:dyDescent="0.3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60"/>
      <c r="AK394" s="37"/>
      <c r="AL394" s="37"/>
      <c r="AM394" s="41"/>
      <c r="AN394" s="41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  <c r="BL394" s="37"/>
      <c r="BM394" s="37"/>
      <c r="BN394" s="37"/>
      <c r="BO394" s="37"/>
      <c r="BP394" s="37"/>
      <c r="BQ394" s="37"/>
      <c r="BR394" s="37"/>
      <c r="BS394" s="37"/>
    </row>
    <row r="395" spans="1:71" ht="14.25" customHeight="1" x14ac:dyDescent="0.3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60"/>
      <c r="AK395" s="37"/>
      <c r="AL395" s="37"/>
      <c r="AM395" s="41"/>
      <c r="AN395" s="41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  <c r="BL395" s="37"/>
      <c r="BM395" s="37"/>
      <c r="BN395" s="37"/>
      <c r="BO395" s="37"/>
      <c r="BP395" s="37"/>
      <c r="BQ395" s="37"/>
      <c r="BR395" s="37"/>
      <c r="BS395" s="37"/>
    </row>
    <row r="396" spans="1:71" ht="14.25" customHeight="1" x14ac:dyDescent="0.3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60"/>
      <c r="AK396" s="37"/>
      <c r="AL396" s="37"/>
      <c r="AM396" s="41"/>
      <c r="AN396" s="41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  <c r="BL396" s="37"/>
      <c r="BM396" s="37"/>
      <c r="BN396" s="37"/>
      <c r="BO396" s="37"/>
      <c r="BP396" s="37"/>
      <c r="BQ396" s="37"/>
      <c r="BR396" s="37"/>
      <c r="BS396" s="37"/>
    </row>
    <row r="397" spans="1:71" ht="14.25" customHeight="1" x14ac:dyDescent="0.3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60"/>
      <c r="AK397" s="37"/>
      <c r="AL397" s="37"/>
      <c r="AM397" s="41"/>
      <c r="AN397" s="41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  <c r="BL397" s="37"/>
      <c r="BM397" s="37"/>
      <c r="BN397" s="37"/>
      <c r="BO397" s="37"/>
      <c r="BP397" s="37"/>
      <c r="BQ397" s="37"/>
      <c r="BR397" s="37"/>
      <c r="BS397" s="37"/>
    </row>
    <row r="398" spans="1:71" ht="14.25" customHeight="1" x14ac:dyDescent="0.3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60"/>
      <c r="AK398" s="37"/>
      <c r="AL398" s="37"/>
      <c r="AM398" s="41"/>
      <c r="AN398" s="41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  <c r="BL398" s="37"/>
      <c r="BM398" s="37"/>
      <c r="BN398" s="37"/>
      <c r="BO398" s="37"/>
      <c r="BP398" s="37"/>
      <c r="BQ398" s="37"/>
      <c r="BR398" s="37"/>
      <c r="BS398" s="37"/>
    </row>
    <row r="399" spans="1:71" ht="14.25" customHeight="1" x14ac:dyDescent="0.3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60"/>
      <c r="AK399" s="37"/>
      <c r="AL399" s="37"/>
      <c r="AM399" s="41"/>
      <c r="AN399" s="41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  <c r="BL399" s="37"/>
      <c r="BM399" s="37"/>
      <c r="BN399" s="37"/>
      <c r="BO399" s="37"/>
      <c r="BP399" s="37"/>
      <c r="BQ399" s="37"/>
      <c r="BR399" s="37"/>
      <c r="BS399" s="37"/>
    </row>
    <row r="400" spans="1:71" ht="14.25" customHeight="1" x14ac:dyDescent="0.3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60"/>
      <c r="AK400" s="37"/>
      <c r="AL400" s="37"/>
      <c r="AM400" s="41"/>
      <c r="AN400" s="41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  <c r="BL400" s="37"/>
      <c r="BM400" s="37"/>
      <c r="BN400" s="37"/>
      <c r="BO400" s="37"/>
      <c r="BP400" s="37"/>
      <c r="BQ400" s="37"/>
      <c r="BR400" s="37"/>
      <c r="BS400" s="37"/>
    </row>
    <row r="401" spans="1:71" ht="14.25" customHeight="1" x14ac:dyDescent="0.3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60"/>
      <c r="AK401" s="37"/>
      <c r="AL401" s="37"/>
      <c r="AM401" s="41"/>
      <c r="AN401" s="41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  <c r="BL401" s="37"/>
      <c r="BM401" s="37"/>
      <c r="BN401" s="37"/>
      <c r="BO401" s="37"/>
      <c r="BP401" s="37"/>
      <c r="BQ401" s="37"/>
      <c r="BR401" s="37"/>
      <c r="BS401" s="37"/>
    </row>
    <row r="402" spans="1:71" ht="14.25" customHeight="1" x14ac:dyDescent="0.3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60"/>
      <c r="AK402" s="37"/>
      <c r="AL402" s="37"/>
      <c r="AM402" s="41"/>
      <c r="AN402" s="41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  <c r="BL402" s="37"/>
      <c r="BM402" s="37"/>
      <c r="BN402" s="37"/>
      <c r="BO402" s="37"/>
      <c r="BP402" s="37"/>
      <c r="BQ402" s="37"/>
      <c r="BR402" s="37"/>
      <c r="BS402" s="37"/>
    </row>
    <row r="403" spans="1:71" ht="14.25" customHeight="1" x14ac:dyDescent="0.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60"/>
      <c r="AK403" s="37"/>
      <c r="AL403" s="37"/>
      <c r="AM403" s="41"/>
      <c r="AN403" s="41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  <c r="BM403" s="37"/>
      <c r="BN403" s="37"/>
      <c r="BO403" s="37"/>
      <c r="BP403" s="37"/>
      <c r="BQ403" s="37"/>
      <c r="BR403" s="37"/>
      <c r="BS403" s="37"/>
    </row>
    <row r="404" spans="1:71" ht="14.25" customHeight="1" x14ac:dyDescent="0.3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60"/>
      <c r="AK404" s="37"/>
      <c r="AL404" s="37"/>
      <c r="AM404" s="41"/>
      <c r="AN404" s="41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  <c r="BL404" s="37"/>
      <c r="BM404" s="37"/>
      <c r="BN404" s="37"/>
      <c r="BO404" s="37"/>
      <c r="BP404" s="37"/>
      <c r="BQ404" s="37"/>
      <c r="BR404" s="37"/>
      <c r="BS404" s="37"/>
    </row>
    <row r="405" spans="1:71" ht="14.25" customHeight="1" x14ac:dyDescent="0.3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60"/>
      <c r="AK405" s="37"/>
      <c r="AL405" s="37"/>
      <c r="AM405" s="41"/>
      <c r="AN405" s="41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  <c r="BL405" s="37"/>
      <c r="BM405" s="37"/>
      <c r="BN405" s="37"/>
      <c r="BO405" s="37"/>
      <c r="BP405" s="37"/>
      <c r="BQ405" s="37"/>
      <c r="BR405" s="37"/>
      <c r="BS405" s="37"/>
    </row>
    <row r="406" spans="1:71" ht="14.25" customHeight="1" x14ac:dyDescent="0.3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60"/>
      <c r="AK406" s="37"/>
      <c r="AL406" s="37"/>
      <c r="AM406" s="41"/>
      <c r="AN406" s="41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  <c r="BL406" s="37"/>
      <c r="BM406" s="37"/>
      <c r="BN406" s="37"/>
      <c r="BO406" s="37"/>
      <c r="BP406" s="37"/>
      <c r="BQ406" s="37"/>
      <c r="BR406" s="37"/>
      <c r="BS406" s="37"/>
    </row>
    <row r="407" spans="1:71" ht="14.25" customHeight="1" x14ac:dyDescent="0.3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60"/>
      <c r="AK407" s="37"/>
      <c r="AL407" s="37"/>
      <c r="AM407" s="41"/>
      <c r="AN407" s="41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  <c r="BL407" s="37"/>
      <c r="BM407" s="37"/>
      <c r="BN407" s="37"/>
      <c r="BO407" s="37"/>
      <c r="BP407" s="37"/>
      <c r="BQ407" s="37"/>
      <c r="BR407" s="37"/>
      <c r="BS407" s="37"/>
    </row>
    <row r="408" spans="1:71" ht="14.25" customHeight="1" x14ac:dyDescent="0.3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60"/>
      <c r="AK408" s="37"/>
      <c r="AL408" s="37"/>
      <c r="AM408" s="41"/>
      <c r="AN408" s="41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  <c r="BL408" s="37"/>
      <c r="BM408" s="37"/>
      <c r="BN408" s="37"/>
      <c r="BO408" s="37"/>
      <c r="BP408" s="37"/>
      <c r="BQ408" s="37"/>
      <c r="BR408" s="37"/>
      <c r="BS408" s="37"/>
    </row>
    <row r="409" spans="1:71" ht="14.25" customHeight="1" x14ac:dyDescent="0.3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60"/>
      <c r="AK409" s="37"/>
      <c r="AL409" s="37"/>
      <c r="AM409" s="41"/>
      <c r="AN409" s="41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  <c r="BL409" s="37"/>
      <c r="BM409" s="37"/>
      <c r="BN409" s="37"/>
      <c r="BO409" s="37"/>
      <c r="BP409" s="37"/>
      <c r="BQ409" s="37"/>
      <c r="BR409" s="37"/>
      <c r="BS409" s="37"/>
    </row>
    <row r="410" spans="1:71" ht="14.25" customHeight="1" x14ac:dyDescent="0.3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60"/>
      <c r="AK410" s="37"/>
      <c r="AL410" s="37"/>
      <c r="AM410" s="41"/>
      <c r="AN410" s="41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  <c r="BL410" s="37"/>
      <c r="BM410" s="37"/>
      <c r="BN410" s="37"/>
      <c r="BO410" s="37"/>
      <c r="BP410" s="37"/>
      <c r="BQ410" s="37"/>
      <c r="BR410" s="37"/>
      <c r="BS410" s="37"/>
    </row>
    <row r="411" spans="1:71" ht="14.25" customHeight="1" x14ac:dyDescent="0.3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60"/>
      <c r="AK411" s="37"/>
      <c r="AL411" s="37"/>
      <c r="AM411" s="41"/>
      <c r="AN411" s="41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  <c r="BL411" s="37"/>
      <c r="BM411" s="37"/>
      <c r="BN411" s="37"/>
      <c r="BO411" s="37"/>
      <c r="BP411" s="37"/>
      <c r="BQ411" s="37"/>
      <c r="BR411" s="37"/>
      <c r="BS411" s="37"/>
    </row>
    <row r="412" spans="1:71" ht="14.25" customHeight="1" x14ac:dyDescent="0.3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60"/>
      <c r="AK412" s="37"/>
      <c r="AL412" s="37"/>
      <c r="AM412" s="41"/>
      <c r="AN412" s="41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  <c r="BL412" s="37"/>
      <c r="BM412" s="37"/>
      <c r="BN412" s="37"/>
      <c r="BO412" s="37"/>
      <c r="BP412" s="37"/>
      <c r="BQ412" s="37"/>
      <c r="BR412" s="37"/>
      <c r="BS412" s="37"/>
    </row>
    <row r="413" spans="1:71" ht="14.25" customHeight="1" x14ac:dyDescent="0.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60"/>
      <c r="AK413" s="37"/>
      <c r="AL413" s="37"/>
      <c r="AM413" s="41"/>
      <c r="AN413" s="41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  <c r="BL413" s="37"/>
      <c r="BM413" s="37"/>
      <c r="BN413" s="37"/>
      <c r="BO413" s="37"/>
      <c r="BP413" s="37"/>
      <c r="BQ413" s="37"/>
      <c r="BR413" s="37"/>
      <c r="BS413" s="37"/>
    </row>
    <row r="414" spans="1:71" ht="14.25" customHeight="1" x14ac:dyDescent="0.3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60"/>
      <c r="AK414" s="37"/>
      <c r="AL414" s="37"/>
      <c r="AM414" s="41"/>
      <c r="AN414" s="41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  <c r="BL414" s="37"/>
      <c r="BM414" s="37"/>
      <c r="BN414" s="37"/>
      <c r="BO414" s="37"/>
      <c r="BP414" s="37"/>
      <c r="BQ414" s="37"/>
      <c r="BR414" s="37"/>
      <c r="BS414" s="37"/>
    </row>
    <row r="415" spans="1:71" ht="14.25" customHeight="1" x14ac:dyDescent="0.3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60"/>
      <c r="AK415" s="37"/>
      <c r="AL415" s="37"/>
      <c r="AM415" s="41"/>
      <c r="AN415" s="41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  <c r="BL415" s="37"/>
      <c r="BM415" s="37"/>
      <c r="BN415" s="37"/>
      <c r="BO415" s="37"/>
      <c r="BP415" s="37"/>
      <c r="BQ415" s="37"/>
      <c r="BR415" s="37"/>
      <c r="BS415" s="37"/>
    </row>
    <row r="416" spans="1:71" ht="14.25" customHeight="1" x14ac:dyDescent="0.3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60"/>
      <c r="AK416" s="37"/>
      <c r="AL416" s="37"/>
      <c r="AM416" s="41"/>
      <c r="AN416" s="41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  <c r="BL416" s="37"/>
      <c r="BM416" s="37"/>
      <c r="BN416" s="37"/>
      <c r="BO416" s="37"/>
      <c r="BP416" s="37"/>
      <c r="BQ416" s="37"/>
      <c r="BR416" s="37"/>
      <c r="BS416" s="37"/>
    </row>
    <row r="417" spans="1:71" ht="14.25" customHeight="1" x14ac:dyDescent="0.3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60"/>
      <c r="AK417" s="37"/>
      <c r="AL417" s="37"/>
      <c r="AM417" s="41"/>
      <c r="AN417" s="41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  <c r="BL417" s="37"/>
      <c r="BM417" s="37"/>
      <c r="BN417" s="37"/>
      <c r="BO417" s="37"/>
      <c r="BP417" s="37"/>
      <c r="BQ417" s="37"/>
      <c r="BR417" s="37"/>
      <c r="BS417" s="37"/>
    </row>
    <row r="418" spans="1:71" ht="14.25" customHeight="1" x14ac:dyDescent="0.3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60"/>
      <c r="AK418" s="37"/>
      <c r="AL418" s="37"/>
      <c r="AM418" s="41"/>
      <c r="AN418" s="41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  <c r="BL418" s="37"/>
      <c r="BM418" s="37"/>
      <c r="BN418" s="37"/>
      <c r="BO418" s="37"/>
      <c r="BP418" s="37"/>
      <c r="BQ418" s="37"/>
      <c r="BR418" s="37"/>
      <c r="BS418" s="37"/>
    </row>
    <row r="419" spans="1:71" ht="14.25" customHeight="1" x14ac:dyDescent="0.3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60"/>
      <c r="AK419" s="37"/>
      <c r="AL419" s="37"/>
      <c r="AM419" s="41"/>
      <c r="AN419" s="41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  <c r="BL419" s="37"/>
      <c r="BM419" s="37"/>
      <c r="BN419" s="37"/>
      <c r="BO419" s="37"/>
      <c r="BP419" s="37"/>
      <c r="BQ419" s="37"/>
      <c r="BR419" s="37"/>
      <c r="BS419" s="37"/>
    </row>
    <row r="420" spans="1:71" ht="14.25" customHeight="1" x14ac:dyDescent="0.3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60"/>
      <c r="AK420" s="37"/>
      <c r="AL420" s="37"/>
      <c r="AM420" s="41"/>
      <c r="AN420" s="41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  <c r="BK420" s="37"/>
      <c r="BL420" s="37"/>
      <c r="BM420" s="37"/>
      <c r="BN420" s="37"/>
      <c r="BO420" s="37"/>
      <c r="BP420" s="37"/>
      <c r="BQ420" s="37"/>
      <c r="BR420" s="37"/>
      <c r="BS420" s="37"/>
    </row>
    <row r="421" spans="1:71" ht="14.25" customHeight="1" x14ac:dyDescent="0.3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60"/>
      <c r="AK421" s="37"/>
      <c r="AL421" s="37"/>
      <c r="AM421" s="41"/>
      <c r="AN421" s="41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  <c r="BL421" s="37"/>
      <c r="BM421" s="37"/>
      <c r="BN421" s="37"/>
      <c r="BO421" s="37"/>
      <c r="BP421" s="37"/>
      <c r="BQ421" s="37"/>
      <c r="BR421" s="37"/>
      <c r="BS421" s="37"/>
    </row>
    <row r="422" spans="1:71" ht="14.25" customHeight="1" x14ac:dyDescent="0.3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60"/>
      <c r="AK422" s="37"/>
      <c r="AL422" s="37"/>
      <c r="AM422" s="41"/>
      <c r="AN422" s="41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  <c r="BL422" s="37"/>
      <c r="BM422" s="37"/>
      <c r="BN422" s="37"/>
      <c r="BO422" s="37"/>
      <c r="BP422" s="37"/>
      <c r="BQ422" s="37"/>
      <c r="BR422" s="37"/>
      <c r="BS422" s="37"/>
    </row>
    <row r="423" spans="1:71" ht="14.25" customHeight="1" x14ac:dyDescent="0.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60"/>
      <c r="AK423" s="37"/>
      <c r="AL423" s="37"/>
      <c r="AM423" s="41"/>
      <c r="AN423" s="41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  <c r="BL423" s="37"/>
      <c r="BM423" s="37"/>
      <c r="BN423" s="37"/>
      <c r="BO423" s="37"/>
      <c r="BP423" s="37"/>
      <c r="BQ423" s="37"/>
      <c r="BR423" s="37"/>
      <c r="BS423" s="37"/>
    </row>
    <row r="424" spans="1:71" ht="14.25" customHeight="1" x14ac:dyDescent="0.3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60"/>
      <c r="AK424" s="37"/>
      <c r="AL424" s="37"/>
      <c r="AM424" s="41"/>
      <c r="AN424" s="41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  <c r="BL424" s="37"/>
      <c r="BM424" s="37"/>
      <c r="BN424" s="37"/>
      <c r="BO424" s="37"/>
      <c r="BP424" s="37"/>
      <c r="BQ424" s="37"/>
      <c r="BR424" s="37"/>
      <c r="BS424" s="37"/>
    </row>
    <row r="425" spans="1:71" ht="14.25" customHeight="1" x14ac:dyDescent="0.3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60"/>
      <c r="AK425" s="37"/>
      <c r="AL425" s="37"/>
      <c r="AM425" s="41"/>
      <c r="AN425" s="41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  <c r="BL425" s="37"/>
      <c r="BM425" s="37"/>
      <c r="BN425" s="37"/>
      <c r="BO425" s="37"/>
      <c r="BP425" s="37"/>
      <c r="BQ425" s="37"/>
      <c r="BR425" s="37"/>
      <c r="BS425" s="37"/>
    </row>
    <row r="426" spans="1:71" ht="14.25" customHeight="1" x14ac:dyDescent="0.3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60"/>
      <c r="AK426" s="37"/>
      <c r="AL426" s="37"/>
      <c r="AM426" s="41"/>
      <c r="AN426" s="41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  <c r="BL426" s="37"/>
      <c r="BM426" s="37"/>
      <c r="BN426" s="37"/>
      <c r="BO426" s="37"/>
      <c r="BP426" s="37"/>
      <c r="BQ426" s="37"/>
      <c r="BR426" s="37"/>
      <c r="BS426" s="37"/>
    </row>
    <row r="427" spans="1:71" ht="14.25" customHeight="1" x14ac:dyDescent="0.3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60"/>
      <c r="AK427" s="37"/>
      <c r="AL427" s="37"/>
      <c r="AM427" s="41"/>
      <c r="AN427" s="41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  <c r="BL427" s="37"/>
      <c r="BM427" s="37"/>
      <c r="BN427" s="37"/>
      <c r="BO427" s="37"/>
      <c r="BP427" s="37"/>
      <c r="BQ427" s="37"/>
      <c r="BR427" s="37"/>
      <c r="BS427" s="37"/>
    </row>
    <row r="428" spans="1:71" ht="14.25" customHeight="1" x14ac:dyDescent="0.3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60"/>
      <c r="AK428" s="37"/>
      <c r="AL428" s="37"/>
      <c r="AM428" s="41"/>
      <c r="AN428" s="41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  <c r="BL428" s="37"/>
      <c r="BM428" s="37"/>
      <c r="BN428" s="37"/>
      <c r="BO428" s="37"/>
      <c r="BP428" s="37"/>
      <c r="BQ428" s="37"/>
      <c r="BR428" s="37"/>
      <c r="BS428" s="37"/>
    </row>
    <row r="429" spans="1:71" ht="14.25" customHeight="1" x14ac:dyDescent="0.3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60"/>
      <c r="AK429" s="37"/>
      <c r="AL429" s="37"/>
      <c r="AM429" s="41"/>
      <c r="AN429" s="41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  <c r="BL429" s="37"/>
      <c r="BM429" s="37"/>
      <c r="BN429" s="37"/>
      <c r="BO429" s="37"/>
      <c r="BP429" s="37"/>
      <c r="BQ429" s="37"/>
      <c r="BR429" s="37"/>
      <c r="BS429" s="37"/>
    </row>
    <row r="430" spans="1:71" ht="14.25" customHeight="1" x14ac:dyDescent="0.3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60"/>
      <c r="AK430" s="37"/>
      <c r="AL430" s="37"/>
      <c r="AM430" s="41"/>
      <c r="AN430" s="41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  <c r="BL430" s="37"/>
      <c r="BM430" s="37"/>
      <c r="BN430" s="37"/>
      <c r="BO430" s="37"/>
      <c r="BP430" s="37"/>
      <c r="BQ430" s="37"/>
      <c r="BR430" s="37"/>
      <c r="BS430" s="37"/>
    </row>
    <row r="431" spans="1:71" ht="14.25" customHeight="1" x14ac:dyDescent="0.3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60"/>
      <c r="AK431" s="37"/>
      <c r="AL431" s="37"/>
      <c r="AM431" s="41"/>
      <c r="AN431" s="41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  <c r="BL431" s="37"/>
      <c r="BM431" s="37"/>
      <c r="BN431" s="37"/>
      <c r="BO431" s="37"/>
      <c r="BP431" s="37"/>
      <c r="BQ431" s="37"/>
      <c r="BR431" s="37"/>
      <c r="BS431" s="37"/>
    </row>
    <row r="432" spans="1:71" ht="14.25" customHeight="1" x14ac:dyDescent="0.3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60"/>
      <c r="AK432" s="37"/>
      <c r="AL432" s="37"/>
      <c r="AM432" s="41"/>
      <c r="AN432" s="41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  <c r="BK432" s="37"/>
      <c r="BL432" s="37"/>
      <c r="BM432" s="37"/>
      <c r="BN432" s="37"/>
      <c r="BO432" s="37"/>
      <c r="BP432" s="37"/>
      <c r="BQ432" s="37"/>
      <c r="BR432" s="37"/>
      <c r="BS432" s="37"/>
    </row>
    <row r="433" spans="1:71" ht="14.25" customHeight="1" x14ac:dyDescent="0.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60"/>
      <c r="AK433" s="37"/>
      <c r="AL433" s="37"/>
      <c r="AM433" s="41"/>
      <c r="AN433" s="41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  <c r="BK433" s="37"/>
      <c r="BL433" s="37"/>
      <c r="BM433" s="37"/>
      <c r="BN433" s="37"/>
      <c r="BO433" s="37"/>
      <c r="BP433" s="37"/>
      <c r="BQ433" s="37"/>
      <c r="BR433" s="37"/>
      <c r="BS433" s="37"/>
    </row>
    <row r="434" spans="1:71" ht="14.25" customHeight="1" x14ac:dyDescent="0.3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60"/>
      <c r="AK434" s="37"/>
      <c r="AL434" s="37"/>
      <c r="AM434" s="41"/>
      <c r="AN434" s="41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  <c r="BK434" s="37"/>
      <c r="BL434" s="37"/>
      <c r="BM434" s="37"/>
      <c r="BN434" s="37"/>
      <c r="BO434" s="37"/>
      <c r="BP434" s="37"/>
      <c r="BQ434" s="37"/>
      <c r="BR434" s="37"/>
      <c r="BS434" s="37"/>
    </row>
    <row r="435" spans="1:71" ht="14.25" customHeight="1" x14ac:dyDescent="0.3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60"/>
      <c r="AK435" s="37"/>
      <c r="AL435" s="37"/>
      <c r="AM435" s="41"/>
      <c r="AN435" s="41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  <c r="BK435" s="37"/>
      <c r="BL435" s="37"/>
      <c r="BM435" s="37"/>
      <c r="BN435" s="37"/>
      <c r="BO435" s="37"/>
      <c r="BP435" s="37"/>
      <c r="BQ435" s="37"/>
      <c r="BR435" s="37"/>
      <c r="BS435" s="37"/>
    </row>
    <row r="436" spans="1:71" ht="14.25" customHeight="1" x14ac:dyDescent="0.3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60"/>
      <c r="AK436" s="37"/>
      <c r="AL436" s="37"/>
      <c r="AM436" s="41"/>
      <c r="AN436" s="41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  <c r="BK436" s="37"/>
      <c r="BL436" s="37"/>
      <c r="BM436" s="37"/>
      <c r="BN436" s="37"/>
      <c r="BO436" s="37"/>
      <c r="BP436" s="37"/>
      <c r="BQ436" s="37"/>
      <c r="BR436" s="37"/>
      <c r="BS436" s="37"/>
    </row>
    <row r="437" spans="1:71" ht="14.25" customHeight="1" x14ac:dyDescent="0.3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60"/>
      <c r="AK437" s="37"/>
      <c r="AL437" s="37"/>
      <c r="AM437" s="41"/>
      <c r="AN437" s="41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  <c r="BL437" s="37"/>
      <c r="BM437" s="37"/>
      <c r="BN437" s="37"/>
      <c r="BO437" s="37"/>
      <c r="BP437" s="37"/>
      <c r="BQ437" s="37"/>
      <c r="BR437" s="37"/>
      <c r="BS437" s="37"/>
    </row>
    <row r="438" spans="1:71" ht="14.25" customHeight="1" x14ac:dyDescent="0.3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60"/>
      <c r="AK438" s="37"/>
      <c r="AL438" s="37"/>
      <c r="AM438" s="41"/>
      <c r="AN438" s="41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  <c r="BK438" s="37"/>
      <c r="BL438" s="37"/>
      <c r="BM438" s="37"/>
      <c r="BN438" s="37"/>
      <c r="BO438" s="37"/>
      <c r="BP438" s="37"/>
      <c r="BQ438" s="37"/>
      <c r="BR438" s="37"/>
      <c r="BS438" s="37"/>
    </row>
    <row r="439" spans="1:71" ht="14.25" customHeight="1" x14ac:dyDescent="0.3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60"/>
      <c r="AK439" s="37"/>
      <c r="AL439" s="37"/>
      <c r="AM439" s="41"/>
      <c r="AN439" s="41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  <c r="BK439" s="37"/>
      <c r="BL439" s="37"/>
      <c r="BM439" s="37"/>
      <c r="BN439" s="37"/>
      <c r="BO439" s="37"/>
      <c r="BP439" s="37"/>
      <c r="BQ439" s="37"/>
      <c r="BR439" s="37"/>
      <c r="BS439" s="37"/>
    </row>
    <row r="440" spans="1:71" ht="14.25" customHeight="1" x14ac:dyDescent="0.3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60"/>
      <c r="AK440" s="37"/>
      <c r="AL440" s="37"/>
      <c r="AM440" s="41"/>
      <c r="AN440" s="41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  <c r="BK440" s="37"/>
      <c r="BL440" s="37"/>
      <c r="BM440" s="37"/>
      <c r="BN440" s="37"/>
      <c r="BO440" s="37"/>
      <c r="BP440" s="37"/>
      <c r="BQ440" s="37"/>
      <c r="BR440" s="37"/>
      <c r="BS440" s="37"/>
    </row>
    <row r="441" spans="1:71" ht="14.25" customHeight="1" x14ac:dyDescent="0.3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60"/>
      <c r="AK441" s="37"/>
      <c r="AL441" s="37"/>
      <c r="AM441" s="41"/>
      <c r="AN441" s="41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  <c r="BL441" s="37"/>
      <c r="BM441" s="37"/>
      <c r="BN441" s="37"/>
      <c r="BO441" s="37"/>
      <c r="BP441" s="37"/>
      <c r="BQ441" s="37"/>
      <c r="BR441" s="37"/>
      <c r="BS441" s="37"/>
    </row>
    <row r="442" spans="1:71" ht="14.25" customHeight="1" x14ac:dyDescent="0.3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60"/>
      <c r="AK442" s="37"/>
      <c r="AL442" s="37"/>
      <c r="AM442" s="41"/>
      <c r="AN442" s="41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  <c r="BK442" s="37"/>
      <c r="BL442" s="37"/>
      <c r="BM442" s="37"/>
      <c r="BN442" s="37"/>
      <c r="BO442" s="37"/>
      <c r="BP442" s="37"/>
      <c r="BQ442" s="37"/>
      <c r="BR442" s="37"/>
      <c r="BS442" s="37"/>
    </row>
    <row r="443" spans="1:71" ht="14.25" customHeight="1" x14ac:dyDescent="0.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60"/>
      <c r="AK443" s="37"/>
      <c r="AL443" s="37"/>
      <c r="AM443" s="41"/>
      <c r="AN443" s="41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  <c r="BK443" s="37"/>
      <c r="BL443" s="37"/>
      <c r="BM443" s="37"/>
      <c r="BN443" s="37"/>
      <c r="BO443" s="37"/>
      <c r="BP443" s="37"/>
      <c r="BQ443" s="37"/>
      <c r="BR443" s="37"/>
      <c r="BS443" s="37"/>
    </row>
    <row r="444" spans="1:71" ht="14.25" customHeight="1" x14ac:dyDescent="0.3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60"/>
      <c r="AK444" s="37"/>
      <c r="AL444" s="37"/>
      <c r="AM444" s="41"/>
      <c r="AN444" s="41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  <c r="BK444" s="37"/>
      <c r="BL444" s="37"/>
      <c r="BM444" s="37"/>
      <c r="BN444" s="37"/>
      <c r="BO444" s="37"/>
      <c r="BP444" s="37"/>
      <c r="BQ444" s="37"/>
      <c r="BR444" s="37"/>
      <c r="BS444" s="37"/>
    </row>
    <row r="445" spans="1:71" ht="14.25" customHeight="1" x14ac:dyDescent="0.3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60"/>
      <c r="AK445" s="37"/>
      <c r="AL445" s="37"/>
      <c r="AM445" s="41"/>
      <c r="AN445" s="41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  <c r="BK445" s="37"/>
      <c r="BL445" s="37"/>
      <c r="BM445" s="37"/>
      <c r="BN445" s="37"/>
      <c r="BO445" s="37"/>
      <c r="BP445" s="37"/>
      <c r="BQ445" s="37"/>
      <c r="BR445" s="37"/>
      <c r="BS445" s="37"/>
    </row>
    <row r="446" spans="1:71" ht="14.25" customHeight="1" x14ac:dyDescent="0.3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60"/>
      <c r="AK446" s="37"/>
      <c r="AL446" s="37"/>
      <c r="AM446" s="41"/>
      <c r="AN446" s="41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  <c r="BK446" s="37"/>
      <c r="BL446" s="37"/>
      <c r="BM446" s="37"/>
      <c r="BN446" s="37"/>
      <c r="BO446" s="37"/>
      <c r="BP446" s="37"/>
      <c r="BQ446" s="37"/>
      <c r="BR446" s="37"/>
      <c r="BS446" s="37"/>
    </row>
    <row r="447" spans="1:71" ht="14.25" customHeight="1" x14ac:dyDescent="0.3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60"/>
      <c r="AK447" s="37"/>
      <c r="AL447" s="37"/>
      <c r="AM447" s="41"/>
      <c r="AN447" s="41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  <c r="BK447" s="37"/>
      <c r="BL447" s="37"/>
      <c r="BM447" s="37"/>
      <c r="BN447" s="37"/>
      <c r="BO447" s="37"/>
      <c r="BP447" s="37"/>
      <c r="BQ447" s="37"/>
      <c r="BR447" s="37"/>
      <c r="BS447" s="37"/>
    </row>
    <row r="448" spans="1:71" ht="14.25" customHeight="1" x14ac:dyDescent="0.3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60"/>
      <c r="AK448" s="37"/>
      <c r="AL448" s="37"/>
      <c r="AM448" s="41"/>
      <c r="AN448" s="41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  <c r="BK448" s="37"/>
      <c r="BL448" s="37"/>
      <c r="BM448" s="37"/>
      <c r="BN448" s="37"/>
      <c r="BO448" s="37"/>
      <c r="BP448" s="37"/>
      <c r="BQ448" s="37"/>
      <c r="BR448" s="37"/>
      <c r="BS448" s="37"/>
    </row>
    <row r="449" spans="1:71" ht="14.25" customHeight="1" x14ac:dyDescent="0.3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60"/>
      <c r="AK449" s="37"/>
      <c r="AL449" s="37"/>
      <c r="AM449" s="41"/>
      <c r="AN449" s="41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  <c r="BK449" s="37"/>
      <c r="BL449" s="37"/>
      <c r="BM449" s="37"/>
      <c r="BN449" s="37"/>
      <c r="BO449" s="37"/>
      <c r="BP449" s="37"/>
      <c r="BQ449" s="37"/>
      <c r="BR449" s="37"/>
      <c r="BS449" s="37"/>
    </row>
    <row r="450" spans="1:71" ht="14.25" customHeight="1" x14ac:dyDescent="0.3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60"/>
      <c r="AK450" s="37"/>
      <c r="AL450" s="37"/>
      <c r="AM450" s="41"/>
      <c r="AN450" s="41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  <c r="BL450" s="37"/>
      <c r="BM450" s="37"/>
      <c r="BN450" s="37"/>
      <c r="BO450" s="37"/>
      <c r="BP450" s="37"/>
      <c r="BQ450" s="37"/>
      <c r="BR450" s="37"/>
      <c r="BS450" s="37"/>
    </row>
    <row r="451" spans="1:71" ht="14.25" customHeight="1" x14ac:dyDescent="0.3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60"/>
      <c r="AK451" s="37"/>
      <c r="AL451" s="37"/>
      <c r="AM451" s="41"/>
      <c r="AN451" s="41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  <c r="BL451" s="37"/>
      <c r="BM451" s="37"/>
      <c r="BN451" s="37"/>
      <c r="BO451" s="37"/>
      <c r="BP451" s="37"/>
      <c r="BQ451" s="37"/>
      <c r="BR451" s="37"/>
      <c r="BS451" s="37"/>
    </row>
    <row r="452" spans="1:71" ht="14.25" customHeight="1" x14ac:dyDescent="0.3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60"/>
      <c r="AK452" s="37"/>
      <c r="AL452" s="37"/>
      <c r="AM452" s="41"/>
      <c r="AN452" s="41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  <c r="BK452" s="37"/>
      <c r="BL452" s="37"/>
      <c r="BM452" s="37"/>
      <c r="BN452" s="37"/>
      <c r="BO452" s="37"/>
      <c r="BP452" s="37"/>
      <c r="BQ452" s="37"/>
      <c r="BR452" s="37"/>
      <c r="BS452" s="37"/>
    </row>
    <row r="453" spans="1:71" ht="14.25" customHeight="1" x14ac:dyDescent="0.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60"/>
      <c r="AK453" s="37"/>
      <c r="AL453" s="37"/>
      <c r="AM453" s="41"/>
      <c r="AN453" s="41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  <c r="BL453" s="37"/>
      <c r="BM453" s="37"/>
      <c r="BN453" s="37"/>
      <c r="BO453" s="37"/>
      <c r="BP453" s="37"/>
      <c r="BQ453" s="37"/>
      <c r="BR453" s="37"/>
      <c r="BS453" s="37"/>
    </row>
    <row r="454" spans="1:71" ht="14.25" customHeight="1" x14ac:dyDescent="0.3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60"/>
      <c r="AK454" s="37"/>
      <c r="AL454" s="37"/>
      <c r="AM454" s="41"/>
      <c r="AN454" s="41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  <c r="BK454" s="37"/>
      <c r="BL454" s="37"/>
      <c r="BM454" s="37"/>
      <c r="BN454" s="37"/>
      <c r="BO454" s="37"/>
      <c r="BP454" s="37"/>
      <c r="BQ454" s="37"/>
      <c r="BR454" s="37"/>
      <c r="BS454" s="37"/>
    </row>
    <row r="455" spans="1:71" ht="14.25" customHeight="1" x14ac:dyDescent="0.3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60"/>
      <c r="AK455" s="37"/>
      <c r="AL455" s="37"/>
      <c r="AM455" s="41"/>
      <c r="AN455" s="41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  <c r="BL455" s="37"/>
      <c r="BM455" s="37"/>
      <c r="BN455" s="37"/>
      <c r="BO455" s="37"/>
      <c r="BP455" s="37"/>
      <c r="BQ455" s="37"/>
      <c r="BR455" s="37"/>
      <c r="BS455" s="37"/>
    </row>
    <row r="456" spans="1:71" ht="14.25" customHeight="1" x14ac:dyDescent="0.3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60"/>
      <c r="AK456" s="37"/>
      <c r="AL456" s="37"/>
      <c r="AM456" s="41"/>
      <c r="AN456" s="41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  <c r="BK456" s="37"/>
      <c r="BL456" s="37"/>
      <c r="BM456" s="37"/>
      <c r="BN456" s="37"/>
      <c r="BO456" s="37"/>
      <c r="BP456" s="37"/>
      <c r="BQ456" s="37"/>
      <c r="BR456" s="37"/>
      <c r="BS456" s="37"/>
    </row>
    <row r="457" spans="1:71" ht="14.25" customHeight="1" x14ac:dyDescent="0.3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60"/>
      <c r="AK457" s="37"/>
      <c r="AL457" s="37"/>
      <c r="AM457" s="41"/>
      <c r="AN457" s="41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  <c r="BL457" s="37"/>
      <c r="BM457" s="37"/>
      <c r="BN457" s="37"/>
      <c r="BO457" s="37"/>
      <c r="BP457" s="37"/>
      <c r="BQ457" s="37"/>
      <c r="BR457" s="37"/>
      <c r="BS457" s="37"/>
    </row>
    <row r="458" spans="1:71" ht="14.25" customHeight="1" x14ac:dyDescent="0.3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60"/>
      <c r="AK458" s="37"/>
      <c r="AL458" s="37"/>
      <c r="AM458" s="41"/>
      <c r="AN458" s="41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  <c r="BK458" s="37"/>
      <c r="BL458" s="37"/>
      <c r="BM458" s="37"/>
      <c r="BN458" s="37"/>
      <c r="BO458" s="37"/>
      <c r="BP458" s="37"/>
      <c r="BQ458" s="37"/>
      <c r="BR458" s="37"/>
      <c r="BS458" s="37"/>
    </row>
    <row r="459" spans="1:71" ht="14.25" customHeight="1" x14ac:dyDescent="0.3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60"/>
      <c r="AK459" s="37"/>
      <c r="AL459" s="37"/>
      <c r="AM459" s="41"/>
      <c r="AN459" s="41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  <c r="BL459" s="37"/>
      <c r="BM459" s="37"/>
      <c r="BN459" s="37"/>
      <c r="BO459" s="37"/>
      <c r="BP459" s="37"/>
      <c r="BQ459" s="37"/>
      <c r="BR459" s="37"/>
      <c r="BS459" s="37"/>
    </row>
    <row r="460" spans="1:71" ht="14.25" customHeight="1" x14ac:dyDescent="0.3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60"/>
      <c r="AK460" s="37"/>
      <c r="AL460" s="37"/>
      <c r="AM460" s="41"/>
      <c r="AN460" s="41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  <c r="BN460" s="37"/>
      <c r="BO460" s="37"/>
      <c r="BP460" s="37"/>
      <c r="BQ460" s="37"/>
      <c r="BR460" s="37"/>
      <c r="BS460" s="37"/>
    </row>
    <row r="461" spans="1:71" ht="14.25" customHeight="1" x14ac:dyDescent="0.3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60"/>
      <c r="AK461" s="37"/>
      <c r="AL461" s="37"/>
      <c r="AM461" s="41"/>
      <c r="AN461" s="41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  <c r="BN461" s="37"/>
      <c r="BO461" s="37"/>
      <c r="BP461" s="37"/>
      <c r="BQ461" s="37"/>
      <c r="BR461" s="37"/>
      <c r="BS461" s="37"/>
    </row>
    <row r="462" spans="1:71" ht="14.25" customHeight="1" x14ac:dyDescent="0.3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60"/>
      <c r="AK462" s="37"/>
      <c r="AL462" s="37"/>
      <c r="AM462" s="41"/>
      <c r="AN462" s="41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  <c r="BO462" s="37"/>
      <c r="BP462" s="37"/>
      <c r="BQ462" s="37"/>
      <c r="BR462" s="37"/>
      <c r="BS462" s="37"/>
    </row>
    <row r="463" spans="1:71" ht="14.25" customHeight="1" x14ac:dyDescent="0.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60"/>
      <c r="AK463" s="37"/>
      <c r="AL463" s="37"/>
      <c r="AM463" s="41"/>
      <c r="AN463" s="41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  <c r="BN463" s="37"/>
      <c r="BO463" s="37"/>
      <c r="BP463" s="37"/>
      <c r="BQ463" s="37"/>
      <c r="BR463" s="37"/>
      <c r="BS463" s="37"/>
    </row>
    <row r="464" spans="1:71" ht="14.25" customHeight="1" x14ac:dyDescent="0.3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60"/>
      <c r="AK464" s="37"/>
      <c r="AL464" s="37"/>
      <c r="AM464" s="41"/>
      <c r="AN464" s="41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  <c r="BN464" s="37"/>
      <c r="BO464" s="37"/>
      <c r="BP464" s="37"/>
      <c r="BQ464" s="37"/>
      <c r="BR464" s="37"/>
      <c r="BS464" s="37"/>
    </row>
    <row r="465" spans="1:71" ht="14.25" customHeight="1" x14ac:dyDescent="0.3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60"/>
      <c r="AK465" s="37"/>
      <c r="AL465" s="37"/>
      <c r="AM465" s="41"/>
      <c r="AN465" s="41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  <c r="BN465" s="37"/>
      <c r="BO465" s="37"/>
      <c r="BP465" s="37"/>
      <c r="BQ465" s="37"/>
      <c r="BR465" s="37"/>
      <c r="BS465" s="37"/>
    </row>
    <row r="466" spans="1:71" ht="14.25" customHeight="1" x14ac:dyDescent="0.3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60"/>
      <c r="AK466" s="37"/>
      <c r="AL466" s="37"/>
      <c r="AM466" s="41"/>
      <c r="AN466" s="41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  <c r="BN466" s="37"/>
      <c r="BO466" s="37"/>
      <c r="BP466" s="37"/>
      <c r="BQ466" s="37"/>
      <c r="BR466" s="37"/>
      <c r="BS466" s="37"/>
    </row>
    <row r="467" spans="1:71" ht="14.25" customHeight="1" x14ac:dyDescent="0.3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60"/>
      <c r="AK467" s="37"/>
      <c r="AL467" s="37"/>
      <c r="AM467" s="41"/>
      <c r="AN467" s="41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  <c r="BN467" s="37"/>
      <c r="BO467" s="37"/>
      <c r="BP467" s="37"/>
      <c r="BQ467" s="37"/>
      <c r="BR467" s="37"/>
      <c r="BS467" s="37"/>
    </row>
    <row r="468" spans="1:71" ht="14.25" customHeight="1" x14ac:dyDescent="0.3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60"/>
      <c r="AK468" s="37"/>
      <c r="AL468" s="37"/>
      <c r="AM468" s="41"/>
      <c r="AN468" s="41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  <c r="BN468" s="37"/>
      <c r="BO468" s="37"/>
      <c r="BP468" s="37"/>
      <c r="BQ468" s="37"/>
      <c r="BR468" s="37"/>
      <c r="BS468" s="37"/>
    </row>
    <row r="469" spans="1:71" ht="14.25" customHeight="1" x14ac:dyDescent="0.3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60"/>
      <c r="AK469" s="37"/>
      <c r="AL469" s="37"/>
      <c r="AM469" s="41"/>
      <c r="AN469" s="41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  <c r="BL469" s="37"/>
      <c r="BM469" s="37"/>
      <c r="BN469" s="37"/>
      <c r="BO469" s="37"/>
      <c r="BP469" s="37"/>
      <c r="BQ469" s="37"/>
      <c r="BR469" s="37"/>
      <c r="BS469" s="37"/>
    </row>
    <row r="470" spans="1:71" ht="14.25" customHeight="1" x14ac:dyDescent="0.3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60"/>
      <c r="AK470" s="37"/>
      <c r="AL470" s="37"/>
      <c r="AM470" s="41"/>
      <c r="AN470" s="41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  <c r="BL470" s="37"/>
      <c r="BM470" s="37"/>
      <c r="BN470" s="37"/>
      <c r="BO470" s="37"/>
      <c r="BP470" s="37"/>
      <c r="BQ470" s="37"/>
      <c r="BR470" s="37"/>
      <c r="BS470" s="37"/>
    </row>
    <row r="471" spans="1:71" ht="14.25" customHeight="1" x14ac:dyDescent="0.3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60"/>
      <c r="AK471" s="37"/>
      <c r="AL471" s="37"/>
      <c r="AM471" s="41"/>
      <c r="AN471" s="41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  <c r="BN471" s="37"/>
      <c r="BO471" s="37"/>
      <c r="BP471" s="37"/>
      <c r="BQ471" s="37"/>
      <c r="BR471" s="37"/>
      <c r="BS471" s="37"/>
    </row>
    <row r="472" spans="1:71" ht="14.25" customHeight="1" x14ac:dyDescent="0.3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60"/>
      <c r="AK472" s="37"/>
      <c r="AL472" s="37"/>
      <c r="AM472" s="41"/>
      <c r="AN472" s="41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  <c r="BN472" s="37"/>
      <c r="BO472" s="37"/>
      <c r="BP472" s="37"/>
      <c r="BQ472" s="37"/>
      <c r="BR472" s="37"/>
      <c r="BS472" s="37"/>
    </row>
    <row r="473" spans="1:71" ht="14.25" customHeight="1" x14ac:dyDescent="0.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60"/>
      <c r="AK473" s="37"/>
      <c r="AL473" s="37"/>
      <c r="AM473" s="41"/>
      <c r="AN473" s="41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  <c r="BO473" s="37"/>
      <c r="BP473" s="37"/>
      <c r="BQ473" s="37"/>
      <c r="BR473" s="37"/>
      <c r="BS473" s="37"/>
    </row>
    <row r="474" spans="1:71" ht="14.25" customHeight="1" x14ac:dyDescent="0.3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60"/>
      <c r="AK474" s="37"/>
      <c r="AL474" s="37"/>
      <c r="AM474" s="41"/>
      <c r="AN474" s="41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37"/>
      <c r="BO474" s="37"/>
      <c r="BP474" s="37"/>
      <c r="BQ474" s="37"/>
      <c r="BR474" s="37"/>
      <c r="BS474" s="37"/>
    </row>
    <row r="475" spans="1:71" ht="14.25" customHeight="1" x14ac:dyDescent="0.3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60"/>
      <c r="AK475" s="37"/>
      <c r="AL475" s="37"/>
      <c r="AM475" s="41"/>
      <c r="AN475" s="41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  <c r="BO475" s="37"/>
      <c r="BP475" s="37"/>
      <c r="BQ475" s="37"/>
      <c r="BR475" s="37"/>
      <c r="BS475" s="37"/>
    </row>
    <row r="476" spans="1:71" ht="14.25" customHeight="1" x14ac:dyDescent="0.3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60"/>
      <c r="AK476" s="37"/>
      <c r="AL476" s="37"/>
      <c r="AM476" s="41"/>
      <c r="AN476" s="41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  <c r="BN476" s="37"/>
      <c r="BO476" s="37"/>
      <c r="BP476" s="37"/>
      <c r="BQ476" s="37"/>
      <c r="BR476" s="37"/>
      <c r="BS476" s="37"/>
    </row>
    <row r="477" spans="1:71" ht="14.25" customHeight="1" x14ac:dyDescent="0.3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60"/>
      <c r="AK477" s="37"/>
      <c r="AL477" s="37"/>
      <c r="AM477" s="41"/>
      <c r="AN477" s="41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  <c r="BN477" s="37"/>
      <c r="BO477" s="37"/>
      <c r="BP477" s="37"/>
      <c r="BQ477" s="37"/>
      <c r="BR477" s="37"/>
      <c r="BS477" s="37"/>
    </row>
    <row r="478" spans="1:71" ht="14.25" customHeight="1" x14ac:dyDescent="0.3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60"/>
      <c r="AK478" s="37"/>
      <c r="AL478" s="37"/>
      <c r="AM478" s="41"/>
      <c r="AN478" s="41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  <c r="BN478" s="37"/>
      <c r="BO478" s="37"/>
      <c r="BP478" s="37"/>
      <c r="BQ478" s="37"/>
      <c r="BR478" s="37"/>
      <c r="BS478" s="37"/>
    </row>
    <row r="479" spans="1:71" ht="14.25" customHeight="1" x14ac:dyDescent="0.3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60"/>
      <c r="AK479" s="37"/>
      <c r="AL479" s="37"/>
      <c r="AM479" s="41"/>
      <c r="AN479" s="41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  <c r="BN479" s="37"/>
      <c r="BO479" s="37"/>
      <c r="BP479" s="37"/>
      <c r="BQ479" s="37"/>
      <c r="BR479" s="37"/>
      <c r="BS479" s="37"/>
    </row>
    <row r="480" spans="1:71" ht="14.25" customHeight="1" x14ac:dyDescent="0.3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60"/>
      <c r="AK480" s="37"/>
      <c r="AL480" s="37"/>
      <c r="AM480" s="41"/>
      <c r="AN480" s="41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  <c r="BK480" s="37"/>
      <c r="BL480" s="37"/>
      <c r="BM480" s="37"/>
      <c r="BN480" s="37"/>
      <c r="BO480" s="37"/>
      <c r="BP480" s="37"/>
      <c r="BQ480" s="37"/>
      <c r="BR480" s="37"/>
      <c r="BS480" s="37"/>
    </row>
    <row r="481" spans="1:71" ht="14.25" customHeight="1" x14ac:dyDescent="0.3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60"/>
      <c r="AK481" s="37"/>
      <c r="AL481" s="37"/>
      <c r="AM481" s="41"/>
      <c r="AN481" s="41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  <c r="BK481" s="37"/>
      <c r="BL481" s="37"/>
      <c r="BM481" s="37"/>
      <c r="BN481" s="37"/>
      <c r="BO481" s="37"/>
      <c r="BP481" s="37"/>
      <c r="BQ481" s="37"/>
      <c r="BR481" s="37"/>
      <c r="BS481" s="37"/>
    </row>
    <row r="482" spans="1:71" ht="14.25" customHeight="1" x14ac:dyDescent="0.3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60"/>
      <c r="AK482" s="37"/>
      <c r="AL482" s="37"/>
      <c r="AM482" s="41"/>
      <c r="AN482" s="41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  <c r="BO482" s="37"/>
      <c r="BP482" s="37"/>
      <c r="BQ482" s="37"/>
      <c r="BR482" s="37"/>
      <c r="BS482" s="37"/>
    </row>
    <row r="483" spans="1:71" ht="14.25" customHeight="1" x14ac:dyDescent="0.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60"/>
      <c r="AK483" s="37"/>
      <c r="AL483" s="37"/>
      <c r="AM483" s="41"/>
      <c r="AN483" s="41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  <c r="BQ483" s="37"/>
      <c r="BR483" s="37"/>
      <c r="BS483" s="37"/>
    </row>
    <row r="484" spans="1:71" ht="14.25" customHeight="1" x14ac:dyDescent="0.3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60"/>
      <c r="AK484" s="37"/>
      <c r="AL484" s="37"/>
      <c r="AM484" s="41"/>
      <c r="AN484" s="41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  <c r="BN484" s="37"/>
      <c r="BO484" s="37"/>
      <c r="BP484" s="37"/>
      <c r="BQ484" s="37"/>
      <c r="BR484" s="37"/>
      <c r="BS484" s="37"/>
    </row>
    <row r="485" spans="1:71" ht="14.25" customHeight="1" x14ac:dyDescent="0.3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60"/>
      <c r="AK485" s="37"/>
      <c r="AL485" s="37"/>
      <c r="AM485" s="41"/>
      <c r="AN485" s="41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  <c r="BN485" s="37"/>
      <c r="BO485" s="37"/>
      <c r="BP485" s="37"/>
      <c r="BQ485" s="37"/>
      <c r="BR485" s="37"/>
      <c r="BS485" s="37"/>
    </row>
    <row r="486" spans="1:71" ht="14.25" customHeight="1" x14ac:dyDescent="0.3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60"/>
      <c r="AK486" s="37"/>
      <c r="AL486" s="37"/>
      <c r="AM486" s="41"/>
      <c r="AN486" s="41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  <c r="BN486" s="37"/>
      <c r="BO486" s="37"/>
      <c r="BP486" s="37"/>
      <c r="BQ486" s="37"/>
      <c r="BR486" s="37"/>
      <c r="BS486" s="37"/>
    </row>
    <row r="487" spans="1:71" ht="14.25" customHeight="1" x14ac:dyDescent="0.3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60"/>
      <c r="AK487" s="37"/>
      <c r="AL487" s="37"/>
      <c r="AM487" s="41"/>
      <c r="AN487" s="41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  <c r="BN487" s="37"/>
      <c r="BO487" s="37"/>
      <c r="BP487" s="37"/>
      <c r="BQ487" s="37"/>
      <c r="BR487" s="37"/>
      <c r="BS487" s="37"/>
    </row>
    <row r="488" spans="1:71" ht="14.25" customHeight="1" x14ac:dyDescent="0.3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60"/>
      <c r="AK488" s="37"/>
      <c r="AL488" s="37"/>
      <c r="AM488" s="41"/>
      <c r="AN488" s="41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  <c r="BN488" s="37"/>
      <c r="BO488" s="37"/>
      <c r="BP488" s="37"/>
      <c r="BQ488" s="37"/>
      <c r="BR488" s="37"/>
      <c r="BS488" s="37"/>
    </row>
    <row r="489" spans="1:71" ht="14.25" customHeight="1" x14ac:dyDescent="0.3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60"/>
      <c r="AK489" s="37"/>
      <c r="AL489" s="37"/>
      <c r="AM489" s="41"/>
      <c r="AN489" s="41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  <c r="BN489" s="37"/>
      <c r="BO489" s="37"/>
      <c r="BP489" s="37"/>
      <c r="BQ489" s="37"/>
      <c r="BR489" s="37"/>
      <c r="BS489" s="37"/>
    </row>
    <row r="490" spans="1:71" ht="14.25" customHeight="1" x14ac:dyDescent="0.3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60"/>
      <c r="AK490" s="37"/>
      <c r="AL490" s="37"/>
      <c r="AM490" s="41"/>
      <c r="AN490" s="41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  <c r="BN490" s="37"/>
      <c r="BO490" s="37"/>
      <c r="BP490" s="37"/>
      <c r="BQ490" s="37"/>
      <c r="BR490" s="37"/>
      <c r="BS490" s="37"/>
    </row>
    <row r="491" spans="1:71" ht="14.25" customHeight="1" x14ac:dyDescent="0.3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60"/>
      <c r="AK491" s="37"/>
      <c r="AL491" s="37"/>
      <c r="AM491" s="41"/>
      <c r="AN491" s="41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  <c r="BL491" s="37"/>
      <c r="BM491" s="37"/>
      <c r="BN491" s="37"/>
      <c r="BO491" s="37"/>
      <c r="BP491" s="37"/>
      <c r="BQ491" s="37"/>
      <c r="BR491" s="37"/>
      <c r="BS491" s="37"/>
    </row>
    <row r="492" spans="1:71" ht="14.25" customHeight="1" x14ac:dyDescent="0.3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60"/>
      <c r="AK492" s="37"/>
      <c r="AL492" s="37"/>
      <c r="AM492" s="41"/>
      <c r="AN492" s="41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  <c r="BL492" s="37"/>
      <c r="BM492" s="37"/>
      <c r="BN492" s="37"/>
      <c r="BO492" s="37"/>
      <c r="BP492" s="37"/>
      <c r="BQ492" s="37"/>
      <c r="BR492" s="37"/>
      <c r="BS492" s="37"/>
    </row>
    <row r="493" spans="1:71" ht="14.25" customHeight="1" x14ac:dyDescent="0.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60"/>
      <c r="AK493" s="37"/>
      <c r="AL493" s="37"/>
      <c r="AM493" s="41"/>
      <c r="AN493" s="41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  <c r="BO493" s="37"/>
      <c r="BP493" s="37"/>
      <c r="BQ493" s="37"/>
      <c r="BR493" s="37"/>
      <c r="BS493" s="37"/>
    </row>
    <row r="494" spans="1:71" ht="14.25" customHeight="1" x14ac:dyDescent="0.3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60"/>
      <c r="AK494" s="37"/>
      <c r="AL494" s="37"/>
      <c r="AM494" s="41"/>
      <c r="AN494" s="41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  <c r="BN494" s="37"/>
      <c r="BO494" s="37"/>
      <c r="BP494" s="37"/>
      <c r="BQ494" s="37"/>
      <c r="BR494" s="37"/>
      <c r="BS494" s="37"/>
    </row>
    <row r="495" spans="1:71" ht="14.25" customHeight="1" x14ac:dyDescent="0.3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60"/>
      <c r="AK495" s="37"/>
      <c r="AL495" s="37"/>
      <c r="AM495" s="41"/>
      <c r="AN495" s="41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  <c r="BO495" s="37"/>
      <c r="BP495" s="37"/>
      <c r="BQ495" s="37"/>
      <c r="BR495" s="37"/>
      <c r="BS495" s="37"/>
    </row>
    <row r="496" spans="1:71" ht="14.25" customHeight="1" x14ac:dyDescent="0.3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60"/>
      <c r="AK496" s="37"/>
      <c r="AL496" s="37"/>
      <c r="AM496" s="41"/>
      <c r="AN496" s="41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  <c r="BO496" s="37"/>
      <c r="BP496" s="37"/>
      <c r="BQ496" s="37"/>
      <c r="BR496" s="37"/>
      <c r="BS496" s="37"/>
    </row>
    <row r="497" spans="1:71" ht="14.25" customHeight="1" x14ac:dyDescent="0.3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60"/>
      <c r="AK497" s="37"/>
      <c r="AL497" s="37"/>
      <c r="AM497" s="41"/>
      <c r="AN497" s="41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37"/>
      <c r="BQ497" s="37"/>
      <c r="BR497" s="37"/>
      <c r="BS497" s="37"/>
    </row>
    <row r="498" spans="1:71" ht="14.25" customHeight="1" x14ac:dyDescent="0.3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60"/>
      <c r="AK498" s="37"/>
      <c r="AL498" s="37"/>
      <c r="AM498" s="41"/>
      <c r="AN498" s="41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  <c r="BO498" s="37"/>
      <c r="BP498" s="37"/>
      <c r="BQ498" s="37"/>
      <c r="BR498" s="37"/>
      <c r="BS498" s="37"/>
    </row>
    <row r="499" spans="1:71" ht="14.25" customHeight="1" x14ac:dyDescent="0.3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60"/>
      <c r="AK499" s="37"/>
      <c r="AL499" s="37"/>
      <c r="AM499" s="41"/>
      <c r="AN499" s="41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  <c r="BO499" s="37"/>
      <c r="BP499" s="37"/>
      <c r="BQ499" s="37"/>
      <c r="BR499" s="37"/>
      <c r="BS499" s="37"/>
    </row>
    <row r="500" spans="1:71" ht="14.25" customHeight="1" x14ac:dyDescent="0.3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60"/>
      <c r="AK500" s="37"/>
      <c r="AL500" s="37"/>
      <c r="AM500" s="41"/>
      <c r="AN500" s="41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  <c r="BO500" s="37"/>
      <c r="BP500" s="37"/>
      <c r="BQ500" s="37"/>
      <c r="BR500" s="37"/>
      <c r="BS500" s="37"/>
    </row>
    <row r="501" spans="1:71" ht="14.25" customHeight="1" x14ac:dyDescent="0.3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60"/>
      <c r="AK501" s="37"/>
      <c r="AL501" s="37"/>
      <c r="AM501" s="41"/>
      <c r="AN501" s="41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  <c r="BO501" s="37"/>
      <c r="BP501" s="37"/>
      <c r="BQ501" s="37"/>
      <c r="BR501" s="37"/>
      <c r="BS501" s="37"/>
    </row>
    <row r="502" spans="1:71" ht="14.25" customHeight="1" x14ac:dyDescent="0.3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60"/>
      <c r="AK502" s="37"/>
      <c r="AL502" s="37"/>
      <c r="AM502" s="41"/>
      <c r="AN502" s="41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  <c r="BL502" s="37"/>
      <c r="BM502" s="37"/>
      <c r="BN502" s="37"/>
      <c r="BO502" s="37"/>
      <c r="BP502" s="37"/>
      <c r="BQ502" s="37"/>
      <c r="BR502" s="37"/>
      <c r="BS502" s="37"/>
    </row>
    <row r="503" spans="1:71" ht="14.25" customHeight="1" x14ac:dyDescent="0.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60"/>
      <c r="AK503" s="37"/>
      <c r="AL503" s="37"/>
      <c r="AM503" s="41"/>
      <c r="AN503" s="41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  <c r="BL503" s="37"/>
      <c r="BM503" s="37"/>
      <c r="BN503" s="37"/>
      <c r="BO503" s="37"/>
      <c r="BP503" s="37"/>
      <c r="BQ503" s="37"/>
      <c r="BR503" s="37"/>
      <c r="BS503" s="37"/>
    </row>
    <row r="504" spans="1:71" ht="14.25" customHeight="1" x14ac:dyDescent="0.3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60"/>
      <c r="AK504" s="37"/>
      <c r="AL504" s="37"/>
      <c r="AM504" s="41"/>
      <c r="AN504" s="41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</row>
    <row r="505" spans="1:71" ht="14.25" customHeight="1" x14ac:dyDescent="0.3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60"/>
      <c r="AK505" s="37"/>
      <c r="AL505" s="37"/>
      <c r="AM505" s="41"/>
      <c r="AN505" s="41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</row>
    <row r="506" spans="1:71" ht="14.25" customHeight="1" x14ac:dyDescent="0.3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60"/>
      <c r="AK506" s="37"/>
      <c r="AL506" s="37"/>
      <c r="AM506" s="41"/>
      <c r="AN506" s="41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</row>
    <row r="507" spans="1:71" ht="14.25" customHeight="1" x14ac:dyDescent="0.3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60"/>
      <c r="AK507" s="37"/>
      <c r="AL507" s="37"/>
      <c r="AM507" s="41"/>
      <c r="AN507" s="41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</row>
    <row r="508" spans="1:71" ht="14.25" customHeight="1" x14ac:dyDescent="0.3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60"/>
      <c r="AK508" s="37"/>
      <c r="AL508" s="37"/>
      <c r="AM508" s="41"/>
      <c r="AN508" s="41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</row>
    <row r="509" spans="1:71" ht="14.25" customHeight="1" x14ac:dyDescent="0.3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60"/>
      <c r="AK509" s="37"/>
      <c r="AL509" s="37"/>
      <c r="AM509" s="41"/>
      <c r="AN509" s="41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</row>
    <row r="510" spans="1:71" ht="14.25" customHeight="1" x14ac:dyDescent="0.3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60"/>
      <c r="AK510" s="37"/>
      <c r="AL510" s="37"/>
      <c r="AM510" s="41"/>
      <c r="AN510" s="41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</row>
    <row r="511" spans="1:71" ht="14.25" customHeight="1" x14ac:dyDescent="0.3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60"/>
      <c r="AK511" s="37"/>
      <c r="AL511" s="37"/>
      <c r="AM511" s="41"/>
      <c r="AN511" s="41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</row>
    <row r="512" spans="1:71" ht="14.25" customHeight="1" x14ac:dyDescent="0.3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60"/>
      <c r="AK512" s="37"/>
      <c r="AL512" s="37"/>
      <c r="AM512" s="41"/>
      <c r="AN512" s="41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</row>
    <row r="513" spans="1:71" ht="14.25" customHeight="1" x14ac:dyDescent="0.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60"/>
      <c r="AK513" s="37"/>
      <c r="AL513" s="37"/>
      <c r="AM513" s="41"/>
      <c r="AN513" s="41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  <c r="BL513" s="37"/>
      <c r="BM513" s="37"/>
      <c r="BN513" s="37"/>
      <c r="BO513" s="37"/>
      <c r="BP513" s="37"/>
      <c r="BQ513" s="37"/>
      <c r="BR513" s="37"/>
      <c r="BS513" s="37"/>
    </row>
    <row r="514" spans="1:71" ht="14.25" customHeight="1" x14ac:dyDescent="0.3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60"/>
      <c r="AK514" s="37"/>
      <c r="AL514" s="37"/>
      <c r="AM514" s="41"/>
      <c r="AN514" s="41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  <c r="BK514" s="37"/>
      <c r="BL514" s="37"/>
      <c r="BM514" s="37"/>
      <c r="BN514" s="37"/>
      <c r="BO514" s="37"/>
      <c r="BP514" s="37"/>
      <c r="BQ514" s="37"/>
      <c r="BR514" s="37"/>
      <c r="BS514" s="37"/>
    </row>
    <row r="515" spans="1:71" ht="14.25" customHeight="1" x14ac:dyDescent="0.3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60"/>
      <c r="AK515" s="37"/>
      <c r="AL515" s="37"/>
      <c r="AM515" s="41"/>
      <c r="AN515" s="41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  <c r="BK515" s="37"/>
      <c r="BL515" s="37"/>
      <c r="BM515" s="37"/>
      <c r="BN515" s="37"/>
      <c r="BO515" s="37"/>
      <c r="BP515" s="37"/>
      <c r="BQ515" s="37"/>
      <c r="BR515" s="37"/>
      <c r="BS515" s="37"/>
    </row>
    <row r="516" spans="1:71" ht="14.25" customHeight="1" x14ac:dyDescent="0.3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60"/>
      <c r="AK516" s="37"/>
      <c r="AL516" s="37"/>
      <c r="AM516" s="41"/>
      <c r="AN516" s="41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  <c r="BL516" s="37"/>
      <c r="BM516" s="37"/>
      <c r="BN516" s="37"/>
      <c r="BO516" s="37"/>
      <c r="BP516" s="37"/>
      <c r="BQ516" s="37"/>
      <c r="BR516" s="37"/>
      <c r="BS516" s="37"/>
    </row>
    <row r="517" spans="1:71" ht="14.25" customHeight="1" x14ac:dyDescent="0.3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60"/>
      <c r="AK517" s="37"/>
      <c r="AL517" s="37"/>
      <c r="AM517" s="41"/>
      <c r="AN517" s="41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  <c r="BL517" s="37"/>
      <c r="BM517" s="37"/>
      <c r="BN517" s="37"/>
      <c r="BO517" s="37"/>
      <c r="BP517" s="37"/>
      <c r="BQ517" s="37"/>
      <c r="BR517" s="37"/>
      <c r="BS517" s="37"/>
    </row>
    <row r="518" spans="1:71" ht="14.25" customHeight="1" x14ac:dyDescent="0.3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60"/>
      <c r="AK518" s="37"/>
      <c r="AL518" s="37"/>
      <c r="AM518" s="41"/>
      <c r="AN518" s="41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  <c r="BL518" s="37"/>
      <c r="BM518" s="37"/>
      <c r="BN518" s="37"/>
      <c r="BO518" s="37"/>
      <c r="BP518" s="37"/>
      <c r="BQ518" s="37"/>
      <c r="BR518" s="37"/>
      <c r="BS518" s="37"/>
    </row>
    <row r="519" spans="1:71" ht="14.25" customHeight="1" x14ac:dyDescent="0.3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60"/>
      <c r="AK519" s="37"/>
      <c r="AL519" s="37"/>
      <c r="AM519" s="41"/>
      <c r="AN519" s="41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  <c r="BL519" s="37"/>
      <c r="BM519" s="37"/>
      <c r="BN519" s="37"/>
      <c r="BO519" s="37"/>
      <c r="BP519" s="37"/>
      <c r="BQ519" s="37"/>
      <c r="BR519" s="37"/>
      <c r="BS519" s="37"/>
    </row>
    <row r="520" spans="1:71" ht="14.25" customHeight="1" x14ac:dyDescent="0.3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60"/>
      <c r="AK520" s="37"/>
      <c r="AL520" s="37"/>
      <c r="AM520" s="41"/>
      <c r="AN520" s="41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  <c r="BL520" s="37"/>
      <c r="BM520" s="37"/>
      <c r="BN520" s="37"/>
      <c r="BO520" s="37"/>
      <c r="BP520" s="37"/>
      <c r="BQ520" s="37"/>
      <c r="BR520" s="37"/>
      <c r="BS520" s="37"/>
    </row>
    <row r="521" spans="1:71" ht="14.25" customHeight="1" x14ac:dyDescent="0.3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60"/>
      <c r="AK521" s="37"/>
      <c r="AL521" s="37"/>
      <c r="AM521" s="41"/>
      <c r="AN521" s="41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  <c r="BL521" s="37"/>
      <c r="BM521" s="37"/>
      <c r="BN521" s="37"/>
      <c r="BO521" s="37"/>
      <c r="BP521" s="37"/>
      <c r="BQ521" s="37"/>
      <c r="BR521" s="37"/>
      <c r="BS521" s="37"/>
    </row>
    <row r="522" spans="1:71" ht="14.25" customHeight="1" x14ac:dyDescent="0.3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60"/>
      <c r="AK522" s="37"/>
      <c r="AL522" s="37"/>
      <c r="AM522" s="41"/>
      <c r="AN522" s="41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  <c r="BK522" s="37"/>
      <c r="BL522" s="37"/>
      <c r="BM522" s="37"/>
      <c r="BN522" s="37"/>
      <c r="BO522" s="37"/>
      <c r="BP522" s="37"/>
      <c r="BQ522" s="37"/>
      <c r="BR522" s="37"/>
      <c r="BS522" s="37"/>
    </row>
    <row r="523" spans="1:71" ht="14.25" customHeight="1" x14ac:dyDescent="0.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60"/>
      <c r="AK523" s="37"/>
      <c r="AL523" s="37"/>
      <c r="AM523" s="41"/>
      <c r="AN523" s="41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  <c r="BK523" s="37"/>
      <c r="BL523" s="37"/>
      <c r="BM523" s="37"/>
      <c r="BN523" s="37"/>
      <c r="BO523" s="37"/>
      <c r="BP523" s="37"/>
      <c r="BQ523" s="37"/>
      <c r="BR523" s="37"/>
      <c r="BS523" s="37"/>
    </row>
    <row r="524" spans="1:71" ht="14.25" customHeight="1" x14ac:dyDescent="0.3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60"/>
      <c r="AK524" s="37"/>
      <c r="AL524" s="37"/>
      <c r="AM524" s="41"/>
      <c r="AN524" s="41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  <c r="BK524" s="37"/>
      <c r="BL524" s="37"/>
      <c r="BM524" s="37"/>
      <c r="BN524" s="37"/>
      <c r="BO524" s="37"/>
      <c r="BP524" s="37"/>
      <c r="BQ524" s="37"/>
      <c r="BR524" s="37"/>
      <c r="BS524" s="37"/>
    </row>
    <row r="525" spans="1:71" ht="14.25" customHeight="1" x14ac:dyDescent="0.3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60"/>
      <c r="AK525" s="37"/>
      <c r="AL525" s="37"/>
      <c r="AM525" s="41"/>
      <c r="AN525" s="41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</row>
    <row r="526" spans="1:71" ht="14.25" customHeight="1" x14ac:dyDescent="0.3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60"/>
      <c r="AK526" s="37"/>
      <c r="AL526" s="37"/>
      <c r="AM526" s="41"/>
      <c r="AN526" s="41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</row>
    <row r="527" spans="1:71" ht="14.25" customHeight="1" x14ac:dyDescent="0.3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60"/>
      <c r="AK527" s="37"/>
      <c r="AL527" s="37"/>
      <c r="AM527" s="41"/>
      <c r="AN527" s="41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</row>
    <row r="528" spans="1:71" ht="14.25" customHeight="1" x14ac:dyDescent="0.3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60"/>
      <c r="AK528" s="37"/>
      <c r="AL528" s="37"/>
      <c r="AM528" s="41"/>
      <c r="AN528" s="41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</row>
    <row r="529" spans="1:71" ht="14.25" customHeight="1" x14ac:dyDescent="0.3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60"/>
      <c r="AK529" s="37"/>
      <c r="AL529" s="37"/>
      <c r="AM529" s="41"/>
      <c r="AN529" s="41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</row>
    <row r="530" spans="1:71" ht="14.25" customHeight="1" x14ac:dyDescent="0.3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60"/>
      <c r="AK530" s="37"/>
      <c r="AL530" s="37"/>
      <c r="AM530" s="41"/>
      <c r="AN530" s="41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</row>
    <row r="531" spans="1:71" ht="14.25" customHeight="1" x14ac:dyDescent="0.3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60"/>
      <c r="AK531" s="37"/>
      <c r="AL531" s="37"/>
      <c r="AM531" s="41"/>
      <c r="AN531" s="41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</row>
    <row r="532" spans="1:71" ht="14.25" customHeight="1" x14ac:dyDescent="0.3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60"/>
      <c r="AK532" s="37"/>
      <c r="AL532" s="37"/>
      <c r="AM532" s="41"/>
      <c r="AN532" s="41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</row>
    <row r="533" spans="1:71" ht="14.25" customHeight="1" x14ac:dyDescent="0.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60"/>
      <c r="AK533" s="37"/>
      <c r="AL533" s="37"/>
      <c r="AM533" s="41"/>
      <c r="AN533" s="41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</row>
    <row r="534" spans="1:71" ht="14.25" customHeight="1" x14ac:dyDescent="0.3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60"/>
      <c r="AK534" s="37"/>
      <c r="AL534" s="37"/>
      <c r="AM534" s="41"/>
      <c r="AN534" s="41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  <c r="BL534" s="37"/>
      <c r="BM534" s="37"/>
      <c r="BN534" s="37"/>
      <c r="BO534" s="37"/>
      <c r="BP534" s="37"/>
      <c r="BQ534" s="37"/>
      <c r="BR534" s="37"/>
      <c r="BS534" s="37"/>
    </row>
    <row r="535" spans="1:71" ht="14.25" customHeight="1" x14ac:dyDescent="0.3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60"/>
      <c r="AK535" s="37"/>
      <c r="AL535" s="37"/>
      <c r="AM535" s="41"/>
      <c r="AN535" s="41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  <c r="BL535" s="37"/>
      <c r="BM535" s="37"/>
      <c r="BN535" s="37"/>
      <c r="BO535" s="37"/>
      <c r="BP535" s="37"/>
      <c r="BQ535" s="37"/>
      <c r="BR535" s="37"/>
      <c r="BS535" s="37"/>
    </row>
    <row r="536" spans="1:71" ht="14.25" customHeight="1" x14ac:dyDescent="0.3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60"/>
      <c r="AK536" s="37"/>
      <c r="AL536" s="37"/>
      <c r="AM536" s="41"/>
      <c r="AN536" s="41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</row>
    <row r="537" spans="1:71" ht="14.25" customHeight="1" x14ac:dyDescent="0.3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60"/>
      <c r="AK537" s="37"/>
      <c r="AL537" s="37"/>
      <c r="AM537" s="41"/>
      <c r="AN537" s="41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</row>
    <row r="538" spans="1:71" ht="14.25" customHeight="1" x14ac:dyDescent="0.3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60"/>
      <c r="AK538" s="37"/>
      <c r="AL538" s="37"/>
      <c r="AM538" s="41"/>
      <c r="AN538" s="41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</row>
    <row r="539" spans="1:71" ht="14.25" customHeight="1" x14ac:dyDescent="0.3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60"/>
      <c r="AK539" s="37"/>
      <c r="AL539" s="37"/>
      <c r="AM539" s="41"/>
      <c r="AN539" s="41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</row>
    <row r="540" spans="1:71" ht="14.25" customHeight="1" x14ac:dyDescent="0.3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60"/>
      <c r="AK540" s="37"/>
      <c r="AL540" s="37"/>
      <c r="AM540" s="41"/>
      <c r="AN540" s="41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</row>
    <row r="541" spans="1:71" ht="14.25" customHeight="1" x14ac:dyDescent="0.3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60"/>
      <c r="AK541" s="37"/>
      <c r="AL541" s="37"/>
      <c r="AM541" s="41"/>
      <c r="AN541" s="41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</row>
    <row r="542" spans="1:71" ht="14.25" customHeight="1" x14ac:dyDescent="0.3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60"/>
      <c r="AK542" s="37"/>
      <c r="AL542" s="37"/>
      <c r="AM542" s="41"/>
      <c r="AN542" s="41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</row>
    <row r="543" spans="1:71" ht="14.25" customHeight="1" x14ac:dyDescent="0.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60"/>
      <c r="AK543" s="37"/>
      <c r="AL543" s="37"/>
      <c r="AM543" s="41"/>
      <c r="AN543" s="41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</row>
    <row r="544" spans="1:71" ht="14.25" customHeight="1" x14ac:dyDescent="0.3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60"/>
      <c r="AK544" s="37"/>
      <c r="AL544" s="37"/>
      <c r="AM544" s="41"/>
      <c r="AN544" s="41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</row>
    <row r="545" spans="1:71" ht="14.25" customHeight="1" x14ac:dyDescent="0.3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60"/>
      <c r="AK545" s="37"/>
      <c r="AL545" s="37"/>
      <c r="AM545" s="41"/>
      <c r="AN545" s="41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  <c r="BK545" s="37"/>
      <c r="BL545" s="37"/>
      <c r="BM545" s="37"/>
      <c r="BN545" s="37"/>
      <c r="BO545" s="37"/>
      <c r="BP545" s="37"/>
      <c r="BQ545" s="37"/>
      <c r="BR545" s="37"/>
      <c r="BS545" s="37"/>
    </row>
    <row r="546" spans="1:71" ht="14.25" customHeight="1" x14ac:dyDescent="0.3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60"/>
      <c r="AK546" s="37"/>
      <c r="AL546" s="37"/>
      <c r="AM546" s="41"/>
      <c r="AN546" s="41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  <c r="BK546" s="37"/>
      <c r="BL546" s="37"/>
      <c r="BM546" s="37"/>
      <c r="BN546" s="37"/>
      <c r="BO546" s="37"/>
      <c r="BP546" s="37"/>
      <c r="BQ546" s="37"/>
      <c r="BR546" s="37"/>
      <c r="BS546" s="37"/>
    </row>
    <row r="547" spans="1:71" ht="14.25" customHeight="1" x14ac:dyDescent="0.3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60"/>
      <c r="AK547" s="37"/>
      <c r="AL547" s="37"/>
      <c r="AM547" s="41"/>
      <c r="AN547" s="41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</row>
    <row r="548" spans="1:71" ht="14.25" customHeight="1" x14ac:dyDescent="0.3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60"/>
      <c r="AK548" s="37"/>
      <c r="AL548" s="37"/>
      <c r="AM548" s="41"/>
      <c r="AN548" s="41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</row>
    <row r="549" spans="1:71" ht="14.25" customHeight="1" x14ac:dyDescent="0.3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60"/>
      <c r="AK549" s="37"/>
      <c r="AL549" s="37"/>
      <c r="AM549" s="41"/>
      <c r="AN549" s="41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</row>
    <row r="550" spans="1:71" ht="14.25" customHeight="1" x14ac:dyDescent="0.3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60"/>
      <c r="AK550" s="37"/>
      <c r="AL550" s="37"/>
      <c r="AM550" s="41"/>
      <c r="AN550" s="41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</row>
    <row r="551" spans="1:71" ht="14.25" customHeight="1" x14ac:dyDescent="0.3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60"/>
      <c r="AK551" s="37"/>
      <c r="AL551" s="37"/>
      <c r="AM551" s="41"/>
      <c r="AN551" s="41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</row>
    <row r="552" spans="1:71" ht="14.25" customHeight="1" x14ac:dyDescent="0.3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60"/>
      <c r="AK552" s="37"/>
      <c r="AL552" s="37"/>
      <c r="AM552" s="41"/>
      <c r="AN552" s="41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</row>
    <row r="553" spans="1:71" ht="14.25" customHeight="1" x14ac:dyDescent="0.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60"/>
      <c r="AK553" s="37"/>
      <c r="AL553" s="37"/>
      <c r="AM553" s="41"/>
      <c r="AN553" s="41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</row>
    <row r="554" spans="1:71" ht="14.25" customHeight="1" x14ac:dyDescent="0.3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60"/>
      <c r="AK554" s="37"/>
      <c r="AL554" s="37"/>
      <c r="AM554" s="41"/>
      <c r="AN554" s="41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</row>
    <row r="555" spans="1:71" ht="14.25" customHeight="1" x14ac:dyDescent="0.3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60"/>
      <c r="AK555" s="37"/>
      <c r="AL555" s="37"/>
      <c r="AM555" s="41"/>
      <c r="AN555" s="41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</row>
    <row r="556" spans="1:71" ht="14.25" customHeight="1" x14ac:dyDescent="0.3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60"/>
      <c r="AK556" s="37"/>
      <c r="AL556" s="37"/>
      <c r="AM556" s="41"/>
      <c r="AN556" s="41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  <c r="BK556" s="37"/>
      <c r="BL556" s="37"/>
      <c r="BM556" s="37"/>
      <c r="BN556" s="37"/>
      <c r="BO556" s="37"/>
      <c r="BP556" s="37"/>
      <c r="BQ556" s="37"/>
      <c r="BR556" s="37"/>
      <c r="BS556" s="37"/>
    </row>
    <row r="557" spans="1:71" ht="14.25" customHeight="1" x14ac:dyDescent="0.3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60"/>
      <c r="AK557" s="37"/>
      <c r="AL557" s="37"/>
      <c r="AM557" s="41"/>
      <c r="AN557" s="41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  <c r="BK557" s="37"/>
      <c r="BL557" s="37"/>
      <c r="BM557" s="37"/>
      <c r="BN557" s="37"/>
      <c r="BO557" s="37"/>
      <c r="BP557" s="37"/>
      <c r="BQ557" s="37"/>
      <c r="BR557" s="37"/>
      <c r="BS557" s="37"/>
    </row>
    <row r="558" spans="1:71" ht="14.25" customHeight="1" x14ac:dyDescent="0.3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60"/>
      <c r="AK558" s="37"/>
      <c r="AL558" s="37"/>
      <c r="AM558" s="41"/>
      <c r="AN558" s="41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</row>
    <row r="559" spans="1:71" ht="14.25" customHeight="1" x14ac:dyDescent="0.3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60"/>
      <c r="AK559" s="37"/>
      <c r="AL559" s="37"/>
      <c r="AM559" s="41"/>
      <c r="AN559" s="41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</row>
    <row r="560" spans="1:71" ht="14.25" customHeight="1" x14ac:dyDescent="0.3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60"/>
      <c r="AK560" s="37"/>
      <c r="AL560" s="37"/>
      <c r="AM560" s="41"/>
      <c r="AN560" s="41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</row>
    <row r="561" spans="1:71" ht="14.25" customHeight="1" x14ac:dyDescent="0.3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60"/>
      <c r="AK561" s="37"/>
      <c r="AL561" s="37"/>
      <c r="AM561" s="41"/>
      <c r="AN561" s="41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</row>
    <row r="562" spans="1:71" ht="14.25" customHeight="1" x14ac:dyDescent="0.3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60"/>
      <c r="AK562" s="37"/>
      <c r="AL562" s="37"/>
      <c r="AM562" s="41"/>
      <c r="AN562" s="41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</row>
    <row r="563" spans="1:71" ht="14.25" customHeight="1" x14ac:dyDescent="0.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60"/>
      <c r="AK563" s="37"/>
      <c r="AL563" s="37"/>
      <c r="AM563" s="41"/>
      <c r="AN563" s="41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</row>
    <row r="564" spans="1:71" ht="14.25" customHeight="1" x14ac:dyDescent="0.3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60"/>
      <c r="AK564" s="37"/>
      <c r="AL564" s="37"/>
      <c r="AM564" s="41"/>
      <c r="AN564" s="41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</row>
    <row r="565" spans="1:71" ht="14.25" customHeight="1" x14ac:dyDescent="0.3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60"/>
      <c r="AK565" s="37"/>
      <c r="AL565" s="37"/>
      <c r="AM565" s="41"/>
      <c r="AN565" s="41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</row>
    <row r="566" spans="1:71" ht="14.25" customHeight="1" x14ac:dyDescent="0.3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60"/>
      <c r="AK566" s="37"/>
      <c r="AL566" s="37"/>
      <c r="AM566" s="41"/>
      <c r="AN566" s="41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</row>
    <row r="567" spans="1:71" ht="14.25" customHeight="1" x14ac:dyDescent="0.3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60"/>
      <c r="AK567" s="37"/>
      <c r="AL567" s="37"/>
      <c r="AM567" s="41"/>
      <c r="AN567" s="41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  <c r="BK567" s="37"/>
      <c r="BL567" s="37"/>
      <c r="BM567" s="37"/>
      <c r="BN567" s="37"/>
      <c r="BO567" s="37"/>
      <c r="BP567" s="37"/>
      <c r="BQ567" s="37"/>
      <c r="BR567" s="37"/>
      <c r="BS567" s="37"/>
    </row>
    <row r="568" spans="1:71" ht="14.25" customHeight="1" x14ac:dyDescent="0.3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60"/>
      <c r="AK568" s="37"/>
      <c r="AL568" s="37"/>
      <c r="AM568" s="41"/>
      <c r="AN568" s="41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  <c r="BK568" s="37"/>
      <c r="BL568" s="37"/>
      <c r="BM568" s="37"/>
      <c r="BN568" s="37"/>
      <c r="BO568" s="37"/>
      <c r="BP568" s="37"/>
      <c r="BQ568" s="37"/>
      <c r="BR568" s="37"/>
      <c r="BS568" s="37"/>
    </row>
    <row r="569" spans="1:71" ht="14.25" customHeight="1" x14ac:dyDescent="0.3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60"/>
      <c r="AK569" s="37"/>
      <c r="AL569" s="37"/>
      <c r="AM569" s="41"/>
      <c r="AN569" s="41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</row>
    <row r="570" spans="1:71" ht="14.25" customHeight="1" x14ac:dyDescent="0.3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60"/>
      <c r="AK570" s="37"/>
      <c r="AL570" s="37"/>
      <c r="AM570" s="41"/>
      <c r="AN570" s="41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</row>
    <row r="571" spans="1:71" ht="14.25" customHeight="1" x14ac:dyDescent="0.3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60"/>
      <c r="AK571" s="37"/>
      <c r="AL571" s="37"/>
      <c r="AM571" s="41"/>
      <c r="AN571" s="41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</row>
    <row r="572" spans="1:71" ht="14.25" customHeight="1" x14ac:dyDescent="0.3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60"/>
      <c r="AK572" s="37"/>
      <c r="AL572" s="37"/>
      <c r="AM572" s="41"/>
      <c r="AN572" s="41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</row>
    <row r="573" spans="1:71" ht="14.25" customHeight="1" x14ac:dyDescent="0.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60"/>
      <c r="AK573" s="37"/>
      <c r="AL573" s="37"/>
      <c r="AM573" s="41"/>
      <c r="AN573" s="41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</row>
    <row r="574" spans="1:71" ht="14.25" customHeight="1" x14ac:dyDescent="0.3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60"/>
      <c r="AK574" s="37"/>
      <c r="AL574" s="37"/>
      <c r="AM574" s="41"/>
      <c r="AN574" s="41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</row>
    <row r="575" spans="1:71" ht="14.25" customHeight="1" x14ac:dyDescent="0.3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60"/>
      <c r="AK575" s="37"/>
      <c r="AL575" s="37"/>
      <c r="AM575" s="41"/>
      <c r="AN575" s="41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</row>
    <row r="576" spans="1:71" ht="14.25" customHeight="1" x14ac:dyDescent="0.3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60"/>
      <c r="AK576" s="37"/>
      <c r="AL576" s="37"/>
      <c r="AM576" s="41"/>
      <c r="AN576" s="41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</row>
    <row r="577" spans="1:71" ht="14.25" customHeight="1" x14ac:dyDescent="0.3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60"/>
      <c r="AK577" s="37"/>
      <c r="AL577" s="37"/>
      <c r="AM577" s="41"/>
      <c r="AN577" s="41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</row>
    <row r="578" spans="1:71" ht="14.25" customHeight="1" x14ac:dyDescent="0.3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60"/>
      <c r="AK578" s="37"/>
      <c r="AL578" s="37"/>
      <c r="AM578" s="41"/>
      <c r="AN578" s="41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  <c r="BJ578" s="37"/>
      <c r="BK578" s="37"/>
      <c r="BL578" s="37"/>
      <c r="BM578" s="37"/>
      <c r="BN578" s="37"/>
      <c r="BO578" s="37"/>
      <c r="BP578" s="37"/>
      <c r="BQ578" s="37"/>
      <c r="BR578" s="37"/>
      <c r="BS578" s="37"/>
    </row>
    <row r="579" spans="1:71" ht="14.25" customHeight="1" x14ac:dyDescent="0.3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60"/>
      <c r="AK579" s="37"/>
      <c r="AL579" s="37"/>
      <c r="AM579" s="41"/>
      <c r="AN579" s="41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  <c r="BK579" s="37"/>
      <c r="BL579" s="37"/>
      <c r="BM579" s="37"/>
      <c r="BN579" s="37"/>
      <c r="BO579" s="37"/>
      <c r="BP579" s="37"/>
      <c r="BQ579" s="37"/>
      <c r="BR579" s="37"/>
      <c r="BS579" s="37"/>
    </row>
    <row r="580" spans="1:71" ht="14.25" customHeight="1" x14ac:dyDescent="0.3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60"/>
      <c r="AK580" s="37"/>
      <c r="AL580" s="37"/>
      <c r="AM580" s="41"/>
      <c r="AN580" s="41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  <c r="BJ580" s="37"/>
      <c r="BK580" s="37"/>
      <c r="BL580" s="37"/>
      <c r="BM580" s="37"/>
      <c r="BN580" s="37"/>
      <c r="BO580" s="37"/>
      <c r="BP580" s="37"/>
      <c r="BQ580" s="37"/>
      <c r="BR580" s="37"/>
      <c r="BS580" s="37"/>
    </row>
    <row r="581" spans="1:71" ht="14.25" customHeight="1" x14ac:dyDescent="0.3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60"/>
      <c r="AK581" s="37"/>
      <c r="AL581" s="37"/>
      <c r="AM581" s="41"/>
      <c r="AN581" s="41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  <c r="BK581" s="37"/>
      <c r="BL581" s="37"/>
      <c r="BM581" s="37"/>
      <c r="BN581" s="37"/>
      <c r="BO581" s="37"/>
      <c r="BP581" s="37"/>
      <c r="BQ581" s="37"/>
      <c r="BR581" s="37"/>
      <c r="BS581" s="37"/>
    </row>
    <row r="582" spans="1:71" ht="14.25" customHeight="1" x14ac:dyDescent="0.3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60"/>
      <c r="AK582" s="37"/>
      <c r="AL582" s="37"/>
      <c r="AM582" s="41"/>
      <c r="AN582" s="41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  <c r="BK582" s="37"/>
      <c r="BL582" s="37"/>
      <c r="BM582" s="37"/>
      <c r="BN582" s="37"/>
      <c r="BO582" s="37"/>
      <c r="BP582" s="37"/>
      <c r="BQ582" s="37"/>
      <c r="BR582" s="37"/>
      <c r="BS582" s="37"/>
    </row>
    <row r="583" spans="1:71" ht="14.25" customHeight="1" x14ac:dyDescent="0.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60"/>
      <c r="AK583" s="37"/>
      <c r="AL583" s="37"/>
      <c r="AM583" s="41"/>
      <c r="AN583" s="41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  <c r="BK583" s="37"/>
      <c r="BL583" s="37"/>
      <c r="BM583" s="37"/>
      <c r="BN583" s="37"/>
      <c r="BO583" s="37"/>
      <c r="BP583" s="37"/>
      <c r="BQ583" s="37"/>
      <c r="BR583" s="37"/>
      <c r="BS583" s="37"/>
    </row>
    <row r="584" spans="1:71" ht="14.25" customHeight="1" x14ac:dyDescent="0.3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60"/>
      <c r="AK584" s="37"/>
      <c r="AL584" s="37"/>
      <c r="AM584" s="41"/>
      <c r="AN584" s="41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  <c r="BK584" s="37"/>
      <c r="BL584" s="37"/>
      <c r="BM584" s="37"/>
      <c r="BN584" s="37"/>
      <c r="BO584" s="37"/>
      <c r="BP584" s="37"/>
      <c r="BQ584" s="37"/>
      <c r="BR584" s="37"/>
      <c r="BS584" s="37"/>
    </row>
    <row r="585" spans="1:71" ht="14.25" customHeight="1" x14ac:dyDescent="0.3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60"/>
      <c r="AK585" s="37"/>
      <c r="AL585" s="37"/>
      <c r="AM585" s="41"/>
      <c r="AN585" s="41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37"/>
      <c r="BK585" s="37"/>
      <c r="BL585" s="37"/>
      <c r="BM585" s="37"/>
      <c r="BN585" s="37"/>
      <c r="BO585" s="37"/>
      <c r="BP585" s="37"/>
      <c r="BQ585" s="37"/>
      <c r="BR585" s="37"/>
      <c r="BS585" s="37"/>
    </row>
    <row r="586" spans="1:71" ht="14.25" customHeight="1" x14ac:dyDescent="0.3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60"/>
      <c r="AK586" s="37"/>
      <c r="AL586" s="37"/>
      <c r="AM586" s="41"/>
      <c r="AN586" s="41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  <c r="BK586" s="37"/>
      <c r="BL586" s="37"/>
      <c r="BM586" s="37"/>
      <c r="BN586" s="37"/>
      <c r="BO586" s="37"/>
      <c r="BP586" s="37"/>
      <c r="BQ586" s="37"/>
      <c r="BR586" s="37"/>
      <c r="BS586" s="37"/>
    </row>
    <row r="587" spans="1:71" ht="14.25" customHeight="1" x14ac:dyDescent="0.3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60"/>
      <c r="AK587" s="37"/>
      <c r="AL587" s="37"/>
      <c r="AM587" s="41"/>
      <c r="AN587" s="41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  <c r="BK587" s="37"/>
      <c r="BL587" s="37"/>
      <c r="BM587" s="37"/>
      <c r="BN587" s="37"/>
      <c r="BO587" s="37"/>
      <c r="BP587" s="37"/>
      <c r="BQ587" s="37"/>
      <c r="BR587" s="37"/>
      <c r="BS587" s="37"/>
    </row>
    <row r="588" spans="1:71" ht="14.25" customHeight="1" x14ac:dyDescent="0.3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60"/>
      <c r="AK588" s="37"/>
      <c r="AL588" s="37"/>
      <c r="AM588" s="41"/>
      <c r="AN588" s="41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  <c r="BJ588" s="37"/>
      <c r="BK588" s="37"/>
      <c r="BL588" s="37"/>
      <c r="BM588" s="37"/>
      <c r="BN588" s="37"/>
      <c r="BO588" s="37"/>
      <c r="BP588" s="37"/>
      <c r="BQ588" s="37"/>
      <c r="BR588" s="37"/>
      <c r="BS588" s="37"/>
    </row>
    <row r="589" spans="1:71" ht="14.25" customHeight="1" x14ac:dyDescent="0.3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60"/>
      <c r="AK589" s="37"/>
      <c r="AL589" s="37"/>
      <c r="AM589" s="41"/>
      <c r="AN589" s="41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  <c r="BK589" s="37"/>
      <c r="BL589" s="37"/>
      <c r="BM589" s="37"/>
      <c r="BN589" s="37"/>
      <c r="BO589" s="37"/>
      <c r="BP589" s="37"/>
      <c r="BQ589" s="37"/>
      <c r="BR589" s="37"/>
      <c r="BS589" s="37"/>
    </row>
    <row r="590" spans="1:71" ht="14.25" customHeight="1" x14ac:dyDescent="0.3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60"/>
      <c r="AK590" s="37"/>
      <c r="AL590" s="37"/>
      <c r="AM590" s="41"/>
      <c r="AN590" s="41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37"/>
      <c r="BK590" s="37"/>
      <c r="BL590" s="37"/>
      <c r="BM590" s="37"/>
      <c r="BN590" s="37"/>
      <c r="BO590" s="37"/>
      <c r="BP590" s="37"/>
      <c r="BQ590" s="37"/>
      <c r="BR590" s="37"/>
      <c r="BS590" s="37"/>
    </row>
    <row r="591" spans="1:71" ht="14.25" customHeight="1" x14ac:dyDescent="0.3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60"/>
      <c r="AK591" s="37"/>
      <c r="AL591" s="37"/>
      <c r="AM591" s="41"/>
      <c r="AN591" s="41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  <c r="BL591" s="37"/>
      <c r="BM591" s="37"/>
      <c r="BN591" s="37"/>
      <c r="BO591" s="37"/>
      <c r="BP591" s="37"/>
      <c r="BQ591" s="37"/>
      <c r="BR591" s="37"/>
      <c r="BS591" s="37"/>
    </row>
    <row r="592" spans="1:71" ht="14.25" customHeight="1" x14ac:dyDescent="0.3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60"/>
      <c r="AK592" s="37"/>
      <c r="AL592" s="37"/>
      <c r="AM592" s="41"/>
      <c r="AN592" s="41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  <c r="BK592" s="37"/>
      <c r="BL592" s="37"/>
      <c r="BM592" s="37"/>
      <c r="BN592" s="37"/>
      <c r="BO592" s="37"/>
      <c r="BP592" s="37"/>
      <c r="BQ592" s="37"/>
      <c r="BR592" s="37"/>
      <c r="BS592" s="37"/>
    </row>
    <row r="593" spans="1:71" ht="14.25" customHeight="1" x14ac:dyDescent="0.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60"/>
      <c r="AK593" s="37"/>
      <c r="AL593" s="37"/>
      <c r="AM593" s="41"/>
      <c r="AN593" s="41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  <c r="BK593" s="37"/>
      <c r="BL593" s="37"/>
      <c r="BM593" s="37"/>
      <c r="BN593" s="37"/>
      <c r="BO593" s="37"/>
      <c r="BP593" s="37"/>
      <c r="BQ593" s="37"/>
      <c r="BR593" s="37"/>
      <c r="BS593" s="37"/>
    </row>
    <row r="594" spans="1:71" ht="14.25" customHeight="1" x14ac:dyDescent="0.3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60"/>
      <c r="AK594" s="37"/>
      <c r="AL594" s="37"/>
      <c r="AM594" s="41"/>
      <c r="AN594" s="41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  <c r="BJ594" s="37"/>
      <c r="BK594" s="37"/>
      <c r="BL594" s="37"/>
      <c r="BM594" s="37"/>
      <c r="BN594" s="37"/>
      <c r="BO594" s="37"/>
      <c r="BP594" s="37"/>
      <c r="BQ594" s="37"/>
      <c r="BR594" s="37"/>
      <c r="BS594" s="37"/>
    </row>
    <row r="595" spans="1:71" ht="14.25" customHeight="1" x14ac:dyDescent="0.3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60"/>
      <c r="AK595" s="37"/>
      <c r="AL595" s="37"/>
      <c r="AM595" s="41"/>
      <c r="AN595" s="41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  <c r="BJ595" s="37"/>
      <c r="BK595" s="37"/>
      <c r="BL595" s="37"/>
      <c r="BM595" s="37"/>
      <c r="BN595" s="37"/>
      <c r="BO595" s="37"/>
      <c r="BP595" s="37"/>
      <c r="BQ595" s="37"/>
      <c r="BR595" s="37"/>
      <c r="BS595" s="37"/>
    </row>
    <row r="596" spans="1:71" ht="14.25" customHeight="1" x14ac:dyDescent="0.3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60"/>
      <c r="AK596" s="37"/>
      <c r="AL596" s="37"/>
      <c r="AM596" s="41"/>
      <c r="AN596" s="41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  <c r="BJ596" s="37"/>
      <c r="BK596" s="37"/>
      <c r="BL596" s="37"/>
      <c r="BM596" s="37"/>
      <c r="BN596" s="37"/>
      <c r="BO596" s="37"/>
      <c r="BP596" s="37"/>
      <c r="BQ596" s="37"/>
      <c r="BR596" s="37"/>
      <c r="BS596" s="37"/>
    </row>
    <row r="597" spans="1:71" ht="14.25" customHeight="1" x14ac:dyDescent="0.3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60"/>
      <c r="AK597" s="37"/>
      <c r="AL597" s="37"/>
      <c r="AM597" s="41"/>
      <c r="AN597" s="41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  <c r="BK597" s="37"/>
      <c r="BL597" s="37"/>
      <c r="BM597" s="37"/>
      <c r="BN597" s="37"/>
      <c r="BO597" s="37"/>
      <c r="BP597" s="37"/>
      <c r="BQ597" s="37"/>
      <c r="BR597" s="37"/>
      <c r="BS597" s="37"/>
    </row>
    <row r="598" spans="1:71" ht="14.25" customHeight="1" x14ac:dyDescent="0.3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60"/>
      <c r="AK598" s="37"/>
      <c r="AL598" s="37"/>
      <c r="AM598" s="41"/>
      <c r="AN598" s="41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  <c r="BJ598" s="37"/>
      <c r="BK598" s="37"/>
      <c r="BL598" s="37"/>
      <c r="BM598" s="37"/>
      <c r="BN598" s="37"/>
      <c r="BO598" s="37"/>
      <c r="BP598" s="37"/>
      <c r="BQ598" s="37"/>
      <c r="BR598" s="37"/>
      <c r="BS598" s="37"/>
    </row>
    <row r="599" spans="1:71" ht="14.25" customHeight="1" x14ac:dyDescent="0.3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60"/>
      <c r="AK599" s="37"/>
      <c r="AL599" s="37"/>
      <c r="AM599" s="41"/>
      <c r="AN599" s="41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  <c r="BK599" s="37"/>
      <c r="BL599" s="37"/>
      <c r="BM599" s="37"/>
      <c r="BN599" s="37"/>
      <c r="BO599" s="37"/>
      <c r="BP599" s="37"/>
      <c r="BQ599" s="37"/>
      <c r="BR599" s="37"/>
      <c r="BS599" s="37"/>
    </row>
    <row r="600" spans="1:71" ht="14.25" customHeight="1" x14ac:dyDescent="0.3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60"/>
      <c r="AK600" s="37"/>
      <c r="AL600" s="37"/>
      <c r="AM600" s="41"/>
      <c r="AN600" s="41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  <c r="BJ600" s="37"/>
      <c r="BK600" s="37"/>
      <c r="BL600" s="37"/>
      <c r="BM600" s="37"/>
      <c r="BN600" s="37"/>
      <c r="BO600" s="37"/>
      <c r="BP600" s="37"/>
      <c r="BQ600" s="37"/>
      <c r="BR600" s="37"/>
      <c r="BS600" s="37"/>
    </row>
    <row r="601" spans="1:71" ht="14.25" customHeight="1" x14ac:dyDescent="0.3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60"/>
      <c r="AK601" s="37"/>
      <c r="AL601" s="37"/>
      <c r="AM601" s="41"/>
      <c r="AN601" s="41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  <c r="BJ601" s="37"/>
      <c r="BK601" s="37"/>
      <c r="BL601" s="37"/>
      <c r="BM601" s="37"/>
      <c r="BN601" s="37"/>
      <c r="BO601" s="37"/>
      <c r="BP601" s="37"/>
      <c r="BQ601" s="37"/>
      <c r="BR601" s="37"/>
      <c r="BS601" s="37"/>
    </row>
    <row r="602" spans="1:71" ht="14.25" customHeight="1" x14ac:dyDescent="0.3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60"/>
      <c r="AK602" s="37"/>
      <c r="AL602" s="37"/>
      <c r="AM602" s="41"/>
      <c r="AN602" s="41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  <c r="BK602" s="37"/>
      <c r="BL602" s="37"/>
      <c r="BM602" s="37"/>
      <c r="BN602" s="37"/>
      <c r="BO602" s="37"/>
      <c r="BP602" s="37"/>
      <c r="BQ602" s="37"/>
      <c r="BR602" s="37"/>
      <c r="BS602" s="37"/>
    </row>
    <row r="603" spans="1:71" ht="14.25" customHeight="1" x14ac:dyDescent="0.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60"/>
      <c r="AK603" s="37"/>
      <c r="AL603" s="37"/>
      <c r="AM603" s="41"/>
      <c r="AN603" s="41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  <c r="BK603" s="37"/>
      <c r="BL603" s="37"/>
      <c r="BM603" s="37"/>
      <c r="BN603" s="37"/>
      <c r="BO603" s="37"/>
      <c r="BP603" s="37"/>
      <c r="BQ603" s="37"/>
      <c r="BR603" s="37"/>
      <c r="BS603" s="37"/>
    </row>
    <row r="604" spans="1:71" ht="14.25" customHeight="1" x14ac:dyDescent="0.3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60"/>
      <c r="AK604" s="37"/>
      <c r="AL604" s="37"/>
      <c r="AM604" s="41"/>
      <c r="AN604" s="41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  <c r="BJ604" s="37"/>
      <c r="BK604" s="37"/>
      <c r="BL604" s="37"/>
      <c r="BM604" s="37"/>
      <c r="BN604" s="37"/>
      <c r="BO604" s="37"/>
      <c r="BP604" s="37"/>
      <c r="BQ604" s="37"/>
      <c r="BR604" s="37"/>
      <c r="BS604" s="37"/>
    </row>
    <row r="605" spans="1:71" ht="14.25" customHeight="1" x14ac:dyDescent="0.3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60"/>
      <c r="AK605" s="37"/>
      <c r="AL605" s="37"/>
      <c r="AM605" s="41"/>
      <c r="AN605" s="41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  <c r="BK605" s="37"/>
      <c r="BL605" s="37"/>
      <c r="BM605" s="37"/>
      <c r="BN605" s="37"/>
      <c r="BO605" s="37"/>
      <c r="BP605" s="37"/>
      <c r="BQ605" s="37"/>
      <c r="BR605" s="37"/>
      <c r="BS605" s="37"/>
    </row>
    <row r="606" spans="1:71" ht="14.25" customHeight="1" x14ac:dyDescent="0.3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60"/>
      <c r="AK606" s="37"/>
      <c r="AL606" s="37"/>
      <c r="AM606" s="41"/>
      <c r="AN606" s="41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  <c r="BJ606" s="37"/>
      <c r="BK606" s="37"/>
      <c r="BL606" s="37"/>
      <c r="BM606" s="37"/>
      <c r="BN606" s="37"/>
      <c r="BO606" s="37"/>
      <c r="BP606" s="37"/>
      <c r="BQ606" s="37"/>
      <c r="BR606" s="37"/>
      <c r="BS606" s="37"/>
    </row>
    <row r="607" spans="1:71" ht="14.25" customHeight="1" x14ac:dyDescent="0.3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60"/>
      <c r="AK607" s="37"/>
      <c r="AL607" s="37"/>
      <c r="AM607" s="41"/>
      <c r="AN607" s="41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  <c r="BK607" s="37"/>
      <c r="BL607" s="37"/>
      <c r="BM607" s="37"/>
      <c r="BN607" s="37"/>
      <c r="BO607" s="37"/>
      <c r="BP607" s="37"/>
      <c r="BQ607" s="37"/>
      <c r="BR607" s="37"/>
      <c r="BS607" s="37"/>
    </row>
    <row r="608" spans="1:71" ht="14.25" customHeight="1" x14ac:dyDescent="0.3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60"/>
      <c r="AK608" s="37"/>
      <c r="AL608" s="37"/>
      <c r="AM608" s="41"/>
      <c r="AN608" s="41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  <c r="BK608" s="37"/>
      <c r="BL608" s="37"/>
      <c r="BM608" s="37"/>
      <c r="BN608" s="37"/>
      <c r="BO608" s="37"/>
      <c r="BP608" s="37"/>
      <c r="BQ608" s="37"/>
      <c r="BR608" s="37"/>
      <c r="BS608" s="37"/>
    </row>
    <row r="609" spans="1:71" ht="14.25" customHeight="1" x14ac:dyDescent="0.3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60"/>
      <c r="AK609" s="37"/>
      <c r="AL609" s="37"/>
      <c r="AM609" s="41"/>
      <c r="AN609" s="41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  <c r="BJ609" s="37"/>
      <c r="BK609" s="37"/>
      <c r="BL609" s="37"/>
      <c r="BM609" s="37"/>
      <c r="BN609" s="37"/>
      <c r="BO609" s="37"/>
      <c r="BP609" s="37"/>
      <c r="BQ609" s="37"/>
      <c r="BR609" s="37"/>
      <c r="BS609" s="37"/>
    </row>
    <row r="610" spans="1:71" ht="14.25" customHeight="1" x14ac:dyDescent="0.3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60"/>
      <c r="AK610" s="37"/>
      <c r="AL610" s="37"/>
      <c r="AM610" s="41"/>
      <c r="AN610" s="41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  <c r="BJ610" s="37"/>
      <c r="BK610" s="37"/>
      <c r="BL610" s="37"/>
      <c r="BM610" s="37"/>
      <c r="BN610" s="37"/>
      <c r="BO610" s="37"/>
      <c r="BP610" s="37"/>
      <c r="BQ610" s="37"/>
      <c r="BR610" s="37"/>
      <c r="BS610" s="37"/>
    </row>
    <row r="611" spans="1:71" ht="14.25" customHeight="1" x14ac:dyDescent="0.3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60"/>
      <c r="AK611" s="37"/>
      <c r="AL611" s="37"/>
      <c r="AM611" s="41"/>
      <c r="AN611" s="41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  <c r="BK611" s="37"/>
      <c r="BL611" s="37"/>
      <c r="BM611" s="37"/>
      <c r="BN611" s="37"/>
      <c r="BO611" s="37"/>
      <c r="BP611" s="37"/>
      <c r="BQ611" s="37"/>
      <c r="BR611" s="37"/>
      <c r="BS611" s="37"/>
    </row>
    <row r="612" spans="1:71" ht="14.25" customHeight="1" x14ac:dyDescent="0.3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60"/>
      <c r="AK612" s="37"/>
      <c r="AL612" s="37"/>
      <c r="AM612" s="41"/>
      <c r="AN612" s="41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  <c r="BJ612" s="37"/>
      <c r="BK612" s="37"/>
      <c r="BL612" s="37"/>
      <c r="BM612" s="37"/>
      <c r="BN612" s="37"/>
      <c r="BO612" s="37"/>
      <c r="BP612" s="37"/>
      <c r="BQ612" s="37"/>
      <c r="BR612" s="37"/>
      <c r="BS612" s="37"/>
    </row>
    <row r="613" spans="1:71" ht="14.25" customHeight="1" x14ac:dyDescent="0.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60"/>
      <c r="AK613" s="37"/>
      <c r="AL613" s="37"/>
      <c r="AM613" s="41"/>
      <c r="AN613" s="41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  <c r="BJ613" s="37"/>
      <c r="BK613" s="37"/>
      <c r="BL613" s="37"/>
      <c r="BM613" s="37"/>
      <c r="BN613" s="37"/>
      <c r="BO613" s="37"/>
      <c r="BP613" s="37"/>
      <c r="BQ613" s="37"/>
      <c r="BR613" s="37"/>
      <c r="BS613" s="37"/>
    </row>
    <row r="614" spans="1:71" ht="14.25" customHeight="1" x14ac:dyDescent="0.3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60"/>
      <c r="AK614" s="37"/>
      <c r="AL614" s="37"/>
      <c r="AM614" s="41"/>
      <c r="AN614" s="41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  <c r="BJ614" s="37"/>
      <c r="BK614" s="37"/>
      <c r="BL614" s="37"/>
      <c r="BM614" s="37"/>
      <c r="BN614" s="37"/>
      <c r="BO614" s="37"/>
      <c r="BP614" s="37"/>
      <c r="BQ614" s="37"/>
      <c r="BR614" s="37"/>
      <c r="BS614" s="37"/>
    </row>
    <row r="615" spans="1:71" ht="14.25" customHeight="1" x14ac:dyDescent="0.3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60"/>
      <c r="AK615" s="37"/>
      <c r="AL615" s="37"/>
      <c r="AM615" s="41"/>
      <c r="AN615" s="41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  <c r="BJ615" s="37"/>
      <c r="BK615" s="37"/>
      <c r="BL615" s="37"/>
      <c r="BM615" s="37"/>
      <c r="BN615" s="37"/>
      <c r="BO615" s="37"/>
      <c r="BP615" s="37"/>
      <c r="BQ615" s="37"/>
      <c r="BR615" s="37"/>
      <c r="BS615" s="37"/>
    </row>
    <row r="616" spans="1:71" ht="14.25" customHeight="1" x14ac:dyDescent="0.3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60"/>
      <c r="AK616" s="37"/>
      <c r="AL616" s="37"/>
      <c r="AM616" s="41"/>
      <c r="AN616" s="41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  <c r="BJ616" s="37"/>
      <c r="BK616" s="37"/>
      <c r="BL616" s="37"/>
      <c r="BM616" s="37"/>
      <c r="BN616" s="37"/>
      <c r="BO616" s="37"/>
      <c r="BP616" s="37"/>
      <c r="BQ616" s="37"/>
      <c r="BR616" s="37"/>
      <c r="BS616" s="37"/>
    </row>
    <row r="617" spans="1:71" ht="14.25" customHeight="1" x14ac:dyDescent="0.3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60"/>
      <c r="AK617" s="37"/>
      <c r="AL617" s="37"/>
      <c r="AM617" s="41"/>
      <c r="AN617" s="41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  <c r="BK617" s="37"/>
      <c r="BL617" s="37"/>
      <c r="BM617" s="37"/>
      <c r="BN617" s="37"/>
      <c r="BO617" s="37"/>
      <c r="BP617" s="37"/>
      <c r="BQ617" s="37"/>
      <c r="BR617" s="37"/>
      <c r="BS617" s="37"/>
    </row>
    <row r="618" spans="1:71" ht="14.25" customHeight="1" x14ac:dyDescent="0.3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60"/>
      <c r="AK618" s="37"/>
      <c r="AL618" s="37"/>
      <c r="AM618" s="41"/>
      <c r="AN618" s="41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  <c r="BJ618" s="37"/>
      <c r="BK618" s="37"/>
      <c r="BL618" s="37"/>
      <c r="BM618" s="37"/>
      <c r="BN618" s="37"/>
      <c r="BO618" s="37"/>
      <c r="BP618" s="37"/>
      <c r="BQ618" s="37"/>
      <c r="BR618" s="37"/>
      <c r="BS618" s="37"/>
    </row>
    <row r="619" spans="1:71" ht="14.25" customHeight="1" x14ac:dyDescent="0.3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60"/>
      <c r="AK619" s="37"/>
      <c r="AL619" s="37"/>
      <c r="AM619" s="41"/>
      <c r="AN619" s="41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  <c r="BK619" s="37"/>
      <c r="BL619" s="37"/>
      <c r="BM619" s="37"/>
      <c r="BN619" s="37"/>
      <c r="BO619" s="37"/>
      <c r="BP619" s="37"/>
      <c r="BQ619" s="37"/>
      <c r="BR619" s="37"/>
      <c r="BS619" s="37"/>
    </row>
    <row r="620" spans="1:71" ht="14.25" customHeight="1" x14ac:dyDescent="0.3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60"/>
      <c r="AK620" s="37"/>
      <c r="AL620" s="37"/>
      <c r="AM620" s="41"/>
      <c r="AN620" s="41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  <c r="BK620" s="37"/>
      <c r="BL620" s="37"/>
      <c r="BM620" s="37"/>
      <c r="BN620" s="37"/>
      <c r="BO620" s="37"/>
      <c r="BP620" s="37"/>
      <c r="BQ620" s="37"/>
      <c r="BR620" s="37"/>
      <c r="BS620" s="37"/>
    </row>
    <row r="621" spans="1:71" ht="14.25" customHeight="1" x14ac:dyDescent="0.3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60"/>
      <c r="AK621" s="37"/>
      <c r="AL621" s="37"/>
      <c r="AM621" s="41"/>
      <c r="AN621" s="41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  <c r="BJ621" s="37"/>
      <c r="BK621" s="37"/>
      <c r="BL621" s="37"/>
      <c r="BM621" s="37"/>
      <c r="BN621" s="37"/>
      <c r="BO621" s="37"/>
      <c r="BP621" s="37"/>
      <c r="BQ621" s="37"/>
      <c r="BR621" s="37"/>
      <c r="BS621" s="37"/>
    </row>
    <row r="622" spans="1:71" ht="14.25" customHeight="1" x14ac:dyDescent="0.3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60"/>
      <c r="AK622" s="37"/>
      <c r="AL622" s="37"/>
      <c r="AM622" s="41"/>
      <c r="AN622" s="41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  <c r="BJ622" s="37"/>
      <c r="BK622" s="37"/>
      <c r="BL622" s="37"/>
      <c r="BM622" s="37"/>
      <c r="BN622" s="37"/>
      <c r="BO622" s="37"/>
      <c r="BP622" s="37"/>
      <c r="BQ622" s="37"/>
      <c r="BR622" s="37"/>
      <c r="BS622" s="37"/>
    </row>
    <row r="623" spans="1:71" ht="14.25" customHeight="1" x14ac:dyDescent="0.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60"/>
      <c r="AK623" s="37"/>
      <c r="AL623" s="37"/>
      <c r="AM623" s="41"/>
      <c r="AN623" s="41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  <c r="BJ623" s="37"/>
      <c r="BK623" s="37"/>
      <c r="BL623" s="37"/>
      <c r="BM623" s="37"/>
      <c r="BN623" s="37"/>
      <c r="BO623" s="37"/>
      <c r="BP623" s="37"/>
      <c r="BQ623" s="37"/>
      <c r="BR623" s="37"/>
      <c r="BS623" s="37"/>
    </row>
    <row r="624" spans="1:71" ht="14.25" customHeight="1" x14ac:dyDescent="0.3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60"/>
      <c r="AK624" s="37"/>
      <c r="AL624" s="37"/>
      <c r="AM624" s="41"/>
      <c r="AN624" s="41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  <c r="BK624" s="37"/>
      <c r="BL624" s="37"/>
      <c r="BM624" s="37"/>
      <c r="BN624" s="37"/>
      <c r="BO624" s="37"/>
      <c r="BP624" s="37"/>
      <c r="BQ624" s="37"/>
      <c r="BR624" s="37"/>
      <c r="BS624" s="37"/>
    </row>
    <row r="625" spans="1:71" ht="14.25" customHeight="1" x14ac:dyDescent="0.3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60"/>
      <c r="AK625" s="37"/>
      <c r="AL625" s="37"/>
      <c r="AM625" s="41"/>
      <c r="AN625" s="41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  <c r="BK625" s="37"/>
      <c r="BL625" s="37"/>
      <c r="BM625" s="37"/>
      <c r="BN625" s="37"/>
      <c r="BO625" s="37"/>
      <c r="BP625" s="37"/>
      <c r="BQ625" s="37"/>
      <c r="BR625" s="37"/>
      <c r="BS625" s="37"/>
    </row>
    <row r="626" spans="1:71" ht="14.25" customHeight="1" x14ac:dyDescent="0.3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60"/>
      <c r="AK626" s="37"/>
      <c r="AL626" s="37"/>
      <c r="AM626" s="41"/>
      <c r="AN626" s="41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  <c r="BJ626" s="37"/>
      <c r="BK626" s="37"/>
      <c r="BL626" s="37"/>
      <c r="BM626" s="37"/>
      <c r="BN626" s="37"/>
      <c r="BO626" s="37"/>
      <c r="BP626" s="37"/>
      <c r="BQ626" s="37"/>
      <c r="BR626" s="37"/>
      <c r="BS626" s="37"/>
    </row>
    <row r="627" spans="1:71" ht="14.25" customHeight="1" x14ac:dyDescent="0.3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60"/>
      <c r="AK627" s="37"/>
      <c r="AL627" s="37"/>
      <c r="AM627" s="41"/>
      <c r="AN627" s="41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  <c r="BJ627" s="37"/>
      <c r="BK627" s="37"/>
      <c r="BL627" s="37"/>
      <c r="BM627" s="37"/>
      <c r="BN627" s="37"/>
      <c r="BO627" s="37"/>
      <c r="BP627" s="37"/>
      <c r="BQ627" s="37"/>
      <c r="BR627" s="37"/>
      <c r="BS627" s="37"/>
    </row>
    <row r="628" spans="1:71" ht="14.25" customHeight="1" x14ac:dyDescent="0.3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60"/>
      <c r="AK628" s="37"/>
      <c r="AL628" s="37"/>
      <c r="AM628" s="41"/>
      <c r="AN628" s="41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  <c r="BJ628" s="37"/>
      <c r="BK628" s="37"/>
      <c r="BL628" s="37"/>
      <c r="BM628" s="37"/>
      <c r="BN628" s="37"/>
      <c r="BO628" s="37"/>
      <c r="BP628" s="37"/>
      <c r="BQ628" s="37"/>
      <c r="BR628" s="37"/>
      <c r="BS628" s="37"/>
    </row>
    <row r="629" spans="1:71" ht="14.25" customHeight="1" x14ac:dyDescent="0.3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60"/>
      <c r="AK629" s="37"/>
      <c r="AL629" s="37"/>
      <c r="AM629" s="41"/>
      <c r="AN629" s="41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  <c r="BJ629" s="37"/>
      <c r="BK629" s="37"/>
      <c r="BL629" s="37"/>
      <c r="BM629" s="37"/>
      <c r="BN629" s="37"/>
      <c r="BO629" s="37"/>
      <c r="BP629" s="37"/>
      <c r="BQ629" s="37"/>
      <c r="BR629" s="37"/>
      <c r="BS629" s="37"/>
    </row>
    <row r="630" spans="1:71" ht="14.25" customHeight="1" x14ac:dyDescent="0.3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60"/>
      <c r="AK630" s="37"/>
      <c r="AL630" s="37"/>
      <c r="AM630" s="41"/>
      <c r="AN630" s="41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  <c r="BK630" s="37"/>
      <c r="BL630" s="37"/>
      <c r="BM630" s="37"/>
      <c r="BN630" s="37"/>
      <c r="BO630" s="37"/>
      <c r="BP630" s="37"/>
      <c r="BQ630" s="37"/>
      <c r="BR630" s="37"/>
      <c r="BS630" s="37"/>
    </row>
    <row r="631" spans="1:71" ht="14.25" customHeight="1" x14ac:dyDescent="0.3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60"/>
      <c r="AK631" s="37"/>
      <c r="AL631" s="37"/>
      <c r="AM631" s="41"/>
      <c r="AN631" s="41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  <c r="BJ631" s="37"/>
      <c r="BK631" s="37"/>
      <c r="BL631" s="37"/>
      <c r="BM631" s="37"/>
      <c r="BN631" s="37"/>
      <c r="BO631" s="37"/>
      <c r="BP631" s="37"/>
      <c r="BQ631" s="37"/>
      <c r="BR631" s="37"/>
      <c r="BS631" s="37"/>
    </row>
    <row r="632" spans="1:71" ht="14.25" customHeight="1" x14ac:dyDescent="0.3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60"/>
      <c r="AK632" s="37"/>
      <c r="AL632" s="37"/>
      <c r="AM632" s="41"/>
      <c r="AN632" s="41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  <c r="BK632" s="37"/>
      <c r="BL632" s="37"/>
      <c r="BM632" s="37"/>
      <c r="BN632" s="37"/>
      <c r="BO632" s="37"/>
      <c r="BP632" s="37"/>
      <c r="BQ632" s="37"/>
      <c r="BR632" s="37"/>
      <c r="BS632" s="37"/>
    </row>
    <row r="633" spans="1:71" ht="14.25" customHeight="1" x14ac:dyDescent="0.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60"/>
      <c r="AK633" s="37"/>
      <c r="AL633" s="37"/>
      <c r="AM633" s="41"/>
      <c r="AN633" s="41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  <c r="BJ633" s="37"/>
      <c r="BK633" s="37"/>
      <c r="BL633" s="37"/>
      <c r="BM633" s="37"/>
      <c r="BN633" s="37"/>
      <c r="BO633" s="37"/>
      <c r="BP633" s="37"/>
      <c r="BQ633" s="37"/>
      <c r="BR633" s="37"/>
      <c r="BS633" s="37"/>
    </row>
    <row r="634" spans="1:71" ht="14.25" customHeight="1" x14ac:dyDescent="0.3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60"/>
      <c r="AK634" s="37"/>
      <c r="AL634" s="37"/>
      <c r="AM634" s="41"/>
      <c r="AN634" s="41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  <c r="BJ634" s="37"/>
      <c r="BK634" s="37"/>
      <c r="BL634" s="37"/>
      <c r="BM634" s="37"/>
      <c r="BN634" s="37"/>
      <c r="BO634" s="37"/>
      <c r="BP634" s="37"/>
      <c r="BQ634" s="37"/>
      <c r="BR634" s="37"/>
      <c r="BS634" s="37"/>
    </row>
    <row r="635" spans="1:71" ht="14.25" customHeight="1" x14ac:dyDescent="0.3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60"/>
      <c r="AK635" s="37"/>
      <c r="AL635" s="37"/>
      <c r="AM635" s="41"/>
      <c r="AN635" s="41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  <c r="BK635" s="37"/>
      <c r="BL635" s="37"/>
      <c r="BM635" s="37"/>
      <c r="BN635" s="37"/>
      <c r="BO635" s="37"/>
      <c r="BP635" s="37"/>
      <c r="BQ635" s="37"/>
      <c r="BR635" s="37"/>
      <c r="BS635" s="37"/>
    </row>
    <row r="636" spans="1:71" ht="14.25" customHeight="1" x14ac:dyDescent="0.3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60"/>
      <c r="AK636" s="37"/>
      <c r="AL636" s="37"/>
      <c r="AM636" s="41"/>
      <c r="AN636" s="41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  <c r="BJ636" s="37"/>
      <c r="BK636" s="37"/>
      <c r="BL636" s="37"/>
      <c r="BM636" s="37"/>
      <c r="BN636" s="37"/>
      <c r="BO636" s="37"/>
      <c r="BP636" s="37"/>
      <c r="BQ636" s="37"/>
      <c r="BR636" s="37"/>
      <c r="BS636" s="37"/>
    </row>
    <row r="637" spans="1:71" ht="14.25" customHeight="1" x14ac:dyDescent="0.3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60"/>
      <c r="AK637" s="37"/>
      <c r="AL637" s="37"/>
      <c r="AM637" s="41"/>
      <c r="AN637" s="41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37"/>
      <c r="BK637" s="37"/>
      <c r="BL637" s="37"/>
      <c r="BM637" s="37"/>
      <c r="BN637" s="37"/>
      <c r="BO637" s="37"/>
      <c r="BP637" s="37"/>
      <c r="BQ637" s="37"/>
      <c r="BR637" s="37"/>
      <c r="BS637" s="37"/>
    </row>
    <row r="638" spans="1:71" ht="14.25" customHeight="1" x14ac:dyDescent="0.3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60"/>
      <c r="AK638" s="37"/>
      <c r="AL638" s="37"/>
      <c r="AM638" s="41"/>
      <c r="AN638" s="41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  <c r="BJ638" s="37"/>
      <c r="BK638" s="37"/>
      <c r="BL638" s="37"/>
      <c r="BM638" s="37"/>
      <c r="BN638" s="37"/>
      <c r="BO638" s="37"/>
      <c r="BP638" s="37"/>
      <c r="BQ638" s="37"/>
      <c r="BR638" s="37"/>
      <c r="BS638" s="37"/>
    </row>
    <row r="639" spans="1:71" ht="14.25" customHeight="1" x14ac:dyDescent="0.3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60"/>
      <c r="AK639" s="37"/>
      <c r="AL639" s="37"/>
      <c r="AM639" s="41"/>
      <c r="AN639" s="41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  <c r="BJ639" s="37"/>
      <c r="BK639" s="37"/>
      <c r="BL639" s="37"/>
      <c r="BM639" s="37"/>
      <c r="BN639" s="37"/>
      <c r="BO639" s="37"/>
      <c r="BP639" s="37"/>
      <c r="BQ639" s="37"/>
      <c r="BR639" s="37"/>
      <c r="BS639" s="37"/>
    </row>
    <row r="640" spans="1:71" ht="14.25" customHeight="1" x14ac:dyDescent="0.3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60"/>
      <c r="AK640" s="37"/>
      <c r="AL640" s="37"/>
      <c r="AM640" s="41"/>
      <c r="AN640" s="41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  <c r="BJ640" s="37"/>
      <c r="BK640" s="37"/>
      <c r="BL640" s="37"/>
      <c r="BM640" s="37"/>
      <c r="BN640" s="37"/>
      <c r="BO640" s="37"/>
      <c r="BP640" s="37"/>
      <c r="BQ640" s="37"/>
      <c r="BR640" s="37"/>
      <c r="BS640" s="37"/>
    </row>
    <row r="641" spans="1:71" ht="14.25" customHeight="1" x14ac:dyDescent="0.3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60"/>
      <c r="AK641" s="37"/>
      <c r="AL641" s="37"/>
      <c r="AM641" s="41"/>
      <c r="AN641" s="41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  <c r="BJ641" s="37"/>
      <c r="BK641" s="37"/>
      <c r="BL641" s="37"/>
      <c r="BM641" s="37"/>
      <c r="BN641" s="37"/>
      <c r="BO641" s="37"/>
      <c r="BP641" s="37"/>
      <c r="BQ641" s="37"/>
      <c r="BR641" s="37"/>
      <c r="BS641" s="37"/>
    </row>
    <row r="642" spans="1:71" ht="14.25" customHeight="1" x14ac:dyDescent="0.3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60"/>
      <c r="AK642" s="37"/>
      <c r="AL642" s="37"/>
      <c r="AM642" s="41"/>
      <c r="AN642" s="41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  <c r="BK642" s="37"/>
      <c r="BL642" s="37"/>
      <c r="BM642" s="37"/>
      <c r="BN642" s="37"/>
      <c r="BO642" s="37"/>
      <c r="BP642" s="37"/>
      <c r="BQ642" s="37"/>
      <c r="BR642" s="37"/>
      <c r="BS642" s="37"/>
    </row>
    <row r="643" spans="1:71" ht="14.25" customHeight="1" x14ac:dyDescent="0.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60"/>
      <c r="AK643" s="37"/>
      <c r="AL643" s="37"/>
      <c r="AM643" s="41"/>
      <c r="AN643" s="41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  <c r="BJ643" s="37"/>
      <c r="BK643" s="37"/>
      <c r="BL643" s="37"/>
      <c r="BM643" s="37"/>
      <c r="BN643" s="37"/>
      <c r="BO643" s="37"/>
      <c r="BP643" s="37"/>
      <c r="BQ643" s="37"/>
      <c r="BR643" s="37"/>
      <c r="BS643" s="37"/>
    </row>
    <row r="644" spans="1:71" ht="14.25" customHeight="1" x14ac:dyDescent="0.3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60"/>
      <c r="AK644" s="37"/>
      <c r="AL644" s="37"/>
      <c r="AM644" s="41"/>
      <c r="AN644" s="41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  <c r="BK644" s="37"/>
      <c r="BL644" s="37"/>
      <c r="BM644" s="37"/>
      <c r="BN644" s="37"/>
      <c r="BO644" s="37"/>
      <c r="BP644" s="37"/>
      <c r="BQ644" s="37"/>
      <c r="BR644" s="37"/>
      <c r="BS644" s="37"/>
    </row>
    <row r="645" spans="1:71" ht="14.25" customHeight="1" x14ac:dyDescent="0.3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60"/>
      <c r="AK645" s="37"/>
      <c r="AL645" s="37"/>
      <c r="AM645" s="41"/>
      <c r="AN645" s="41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  <c r="BJ645" s="37"/>
      <c r="BK645" s="37"/>
      <c r="BL645" s="37"/>
      <c r="BM645" s="37"/>
      <c r="BN645" s="37"/>
      <c r="BO645" s="37"/>
      <c r="BP645" s="37"/>
      <c r="BQ645" s="37"/>
      <c r="BR645" s="37"/>
      <c r="BS645" s="37"/>
    </row>
    <row r="646" spans="1:71" ht="14.25" customHeight="1" x14ac:dyDescent="0.3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60"/>
      <c r="AK646" s="37"/>
      <c r="AL646" s="37"/>
      <c r="AM646" s="41"/>
      <c r="AN646" s="41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37"/>
      <c r="BK646" s="37"/>
      <c r="BL646" s="37"/>
      <c r="BM646" s="37"/>
      <c r="BN646" s="37"/>
      <c r="BO646" s="37"/>
      <c r="BP646" s="37"/>
      <c r="BQ646" s="37"/>
      <c r="BR646" s="37"/>
      <c r="BS646" s="37"/>
    </row>
    <row r="647" spans="1:71" ht="14.25" customHeight="1" x14ac:dyDescent="0.3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60"/>
      <c r="AK647" s="37"/>
      <c r="AL647" s="37"/>
      <c r="AM647" s="41"/>
      <c r="AN647" s="41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  <c r="BJ647" s="37"/>
      <c r="BK647" s="37"/>
      <c r="BL647" s="37"/>
      <c r="BM647" s="37"/>
      <c r="BN647" s="37"/>
      <c r="BO647" s="37"/>
      <c r="BP647" s="37"/>
      <c r="BQ647" s="37"/>
      <c r="BR647" s="37"/>
      <c r="BS647" s="37"/>
    </row>
    <row r="648" spans="1:71" ht="14.25" customHeight="1" x14ac:dyDescent="0.3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60"/>
      <c r="AK648" s="37"/>
      <c r="AL648" s="37"/>
      <c r="AM648" s="41"/>
      <c r="AN648" s="41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  <c r="BK648" s="37"/>
      <c r="BL648" s="37"/>
      <c r="BM648" s="37"/>
      <c r="BN648" s="37"/>
      <c r="BO648" s="37"/>
      <c r="BP648" s="37"/>
      <c r="BQ648" s="37"/>
      <c r="BR648" s="37"/>
      <c r="BS648" s="37"/>
    </row>
    <row r="649" spans="1:71" ht="14.25" customHeight="1" x14ac:dyDescent="0.3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60"/>
      <c r="AK649" s="37"/>
      <c r="AL649" s="37"/>
      <c r="AM649" s="41"/>
      <c r="AN649" s="41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  <c r="BK649" s="37"/>
      <c r="BL649" s="37"/>
      <c r="BM649" s="37"/>
      <c r="BN649" s="37"/>
      <c r="BO649" s="37"/>
      <c r="BP649" s="37"/>
      <c r="BQ649" s="37"/>
      <c r="BR649" s="37"/>
      <c r="BS649" s="37"/>
    </row>
    <row r="650" spans="1:71" ht="14.25" customHeight="1" x14ac:dyDescent="0.3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60"/>
      <c r="AK650" s="37"/>
      <c r="AL650" s="37"/>
      <c r="AM650" s="41"/>
      <c r="AN650" s="41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  <c r="BK650" s="37"/>
      <c r="BL650" s="37"/>
      <c r="BM650" s="37"/>
      <c r="BN650" s="37"/>
      <c r="BO650" s="37"/>
      <c r="BP650" s="37"/>
      <c r="BQ650" s="37"/>
      <c r="BR650" s="37"/>
      <c r="BS650" s="37"/>
    </row>
    <row r="651" spans="1:71" ht="14.25" customHeight="1" x14ac:dyDescent="0.3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60"/>
      <c r="AK651" s="37"/>
      <c r="AL651" s="37"/>
      <c r="AM651" s="41"/>
      <c r="AN651" s="41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  <c r="BJ651" s="37"/>
      <c r="BK651" s="37"/>
      <c r="BL651" s="37"/>
      <c r="BM651" s="37"/>
      <c r="BN651" s="37"/>
      <c r="BO651" s="37"/>
      <c r="BP651" s="37"/>
      <c r="BQ651" s="37"/>
      <c r="BR651" s="37"/>
      <c r="BS651" s="37"/>
    </row>
    <row r="652" spans="1:71" ht="14.25" customHeight="1" x14ac:dyDescent="0.3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60"/>
      <c r="AK652" s="37"/>
      <c r="AL652" s="37"/>
      <c r="AM652" s="41"/>
      <c r="AN652" s="41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  <c r="BJ652" s="37"/>
      <c r="BK652" s="37"/>
      <c r="BL652" s="37"/>
      <c r="BM652" s="37"/>
      <c r="BN652" s="37"/>
      <c r="BO652" s="37"/>
      <c r="BP652" s="37"/>
      <c r="BQ652" s="37"/>
      <c r="BR652" s="37"/>
      <c r="BS652" s="37"/>
    </row>
    <row r="653" spans="1:71" ht="14.25" customHeight="1" x14ac:dyDescent="0.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60"/>
      <c r="AK653" s="37"/>
      <c r="AL653" s="37"/>
      <c r="AM653" s="41"/>
      <c r="AN653" s="41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  <c r="BJ653" s="37"/>
      <c r="BK653" s="37"/>
      <c r="BL653" s="37"/>
      <c r="BM653" s="37"/>
      <c r="BN653" s="37"/>
      <c r="BO653" s="37"/>
      <c r="BP653" s="37"/>
      <c r="BQ653" s="37"/>
      <c r="BR653" s="37"/>
      <c r="BS653" s="37"/>
    </row>
    <row r="654" spans="1:71" ht="14.25" customHeight="1" x14ac:dyDescent="0.3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60"/>
      <c r="AK654" s="37"/>
      <c r="AL654" s="37"/>
      <c r="AM654" s="41"/>
      <c r="AN654" s="41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  <c r="BK654" s="37"/>
      <c r="BL654" s="37"/>
      <c r="BM654" s="37"/>
      <c r="BN654" s="37"/>
      <c r="BO654" s="37"/>
      <c r="BP654" s="37"/>
      <c r="BQ654" s="37"/>
      <c r="BR654" s="37"/>
      <c r="BS654" s="37"/>
    </row>
    <row r="655" spans="1:71" ht="14.25" customHeight="1" x14ac:dyDescent="0.3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60"/>
      <c r="AK655" s="37"/>
      <c r="AL655" s="37"/>
      <c r="AM655" s="41"/>
      <c r="AN655" s="41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  <c r="BJ655" s="37"/>
      <c r="BK655" s="37"/>
      <c r="BL655" s="37"/>
      <c r="BM655" s="37"/>
      <c r="BN655" s="37"/>
      <c r="BO655" s="37"/>
      <c r="BP655" s="37"/>
      <c r="BQ655" s="37"/>
      <c r="BR655" s="37"/>
      <c r="BS655" s="37"/>
    </row>
    <row r="656" spans="1:71" ht="14.25" customHeight="1" x14ac:dyDescent="0.3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60"/>
      <c r="AK656" s="37"/>
      <c r="AL656" s="37"/>
      <c r="AM656" s="41"/>
      <c r="AN656" s="41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  <c r="BK656" s="37"/>
      <c r="BL656" s="37"/>
      <c r="BM656" s="37"/>
      <c r="BN656" s="37"/>
      <c r="BO656" s="37"/>
      <c r="BP656" s="37"/>
      <c r="BQ656" s="37"/>
      <c r="BR656" s="37"/>
      <c r="BS656" s="37"/>
    </row>
    <row r="657" spans="1:71" ht="14.25" customHeight="1" x14ac:dyDescent="0.3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60"/>
      <c r="AK657" s="37"/>
      <c r="AL657" s="37"/>
      <c r="AM657" s="41"/>
      <c r="AN657" s="41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  <c r="BJ657" s="37"/>
      <c r="BK657" s="37"/>
      <c r="BL657" s="37"/>
      <c r="BM657" s="37"/>
      <c r="BN657" s="37"/>
      <c r="BO657" s="37"/>
      <c r="BP657" s="37"/>
      <c r="BQ657" s="37"/>
      <c r="BR657" s="37"/>
      <c r="BS657" s="37"/>
    </row>
    <row r="658" spans="1:71" ht="14.25" customHeight="1" x14ac:dyDescent="0.3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60"/>
      <c r="AK658" s="37"/>
      <c r="AL658" s="37"/>
      <c r="AM658" s="41"/>
      <c r="AN658" s="41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  <c r="BK658" s="37"/>
      <c r="BL658" s="37"/>
      <c r="BM658" s="37"/>
      <c r="BN658" s="37"/>
      <c r="BO658" s="37"/>
      <c r="BP658" s="37"/>
      <c r="BQ658" s="37"/>
      <c r="BR658" s="37"/>
      <c r="BS658" s="37"/>
    </row>
    <row r="659" spans="1:71" ht="14.25" customHeight="1" x14ac:dyDescent="0.3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60"/>
      <c r="AK659" s="37"/>
      <c r="AL659" s="37"/>
      <c r="AM659" s="41"/>
      <c r="AN659" s="41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  <c r="BK659" s="37"/>
      <c r="BL659" s="37"/>
      <c r="BM659" s="37"/>
      <c r="BN659" s="37"/>
      <c r="BO659" s="37"/>
      <c r="BP659" s="37"/>
      <c r="BQ659" s="37"/>
      <c r="BR659" s="37"/>
      <c r="BS659" s="37"/>
    </row>
    <row r="660" spans="1:71" ht="14.25" customHeight="1" x14ac:dyDescent="0.3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60"/>
      <c r="AK660" s="37"/>
      <c r="AL660" s="37"/>
      <c r="AM660" s="41"/>
      <c r="AN660" s="41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  <c r="BK660" s="37"/>
      <c r="BL660" s="37"/>
      <c r="BM660" s="37"/>
      <c r="BN660" s="37"/>
      <c r="BO660" s="37"/>
      <c r="BP660" s="37"/>
      <c r="BQ660" s="37"/>
      <c r="BR660" s="37"/>
      <c r="BS660" s="37"/>
    </row>
    <row r="661" spans="1:71" ht="14.25" customHeight="1" x14ac:dyDescent="0.3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60"/>
      <c r="AK661" s="37"/>
      <c r="AL661" s="37"/>
      <c r="AM661" s="41"/>
      <c r="AN661" s="41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  <c r="BK661" s="37"/>
      <c r="BL661" s="37"/>
      <c r="BM661" s="37"/>
      <c r="BN661" s="37"/>
      <c r="BO661" s="37"/>
      <c r="BP661" s="37"/>
      <c r="BQ661" s="37"/>
      <c r="BR661" s="37"/>
      <c r="BS661" s="37"/>
    </row>
    <row r="662" spans="1:71" ht="14.25" customHeight="1" x14ac:dyDescent="0.3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60"/>
      <c r="AK662" s="37"/>
      <c r="AL662" s="37"/>
      <c r="AM662" s="41"/>
      <c r="AN662" s="41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  <c r="BK662" s="37"/>
      <c r="BL662" s="37"/>
      <c r="BM662" s="37"/>
      <c r="BN662" s="37"/>
      <c r="BO662" s="37"/>
      <c r="BP662" s="37"/>
      <c r="BQ662" s="37"/>
      <c r="BR662" s="37"/>
      <c r="BS662" s="37"/>
    </row>
    <row r="663" spans="1:71" ht="14.25" customHeight="1" x14ac:dyDescent="0.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60"/>
      <c r="AK663" s="37"/>
      <c r="AL663" s="37"/>
      <c r="AM663" s="41"/>
      <c r="AN663" s="41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  <c r="BK663" s="37"/>
      <c r="BL663" s="37"/>
      <c r="BM663" s="37"/>
      <c r="BN663" s="37"/>
      <c r="BO663" s="37"/>
      <c r="BP663" s="37"/>
      <c r="BQ663" s="37"/>
      <c r="BR663" s="37"/>
      <c r="BS663" s="37"/>
    </row>
    <row r="664" spans="1:71" ht="14.25" customHeight="1" x14ac:dyDescent="0.3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60"/>
      <c r="AK664" s="37"/>
      <c r="AL664" s="37"/>
      <c r="AM664" s="41"/>
      <c r="AN664" s="41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  <c r="BK664" s="37"/>
      <c r="BL664" s="37"/>
      <c r="BM664" s="37"/>
      <c r="BN664" s="37"/>
      <c r="BO664" s="37"/>
      <c r="BP664" s="37"/>
      <c r="BQ664" s="37"/>
      <c r="BR664" s="37"/>
      <c r="BS664" s="37"/>
    </row>
    <row r="665" spans="1:71" ht="14.25" customHeight="1" x14ac:dyDescent="0.3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60"/>
      <c r="AK665" s="37"/>
      <c r="AL665" s="37"/>
      <c r="AM665" s="41"/>
      <c r="AN665" s="41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  <c r="BJ665" s="37"/>
      <c r="BK665" s="37"/>
      <c r="BL665" s="37"/>
      <c r="BM665" s="37"/>
      <c r="BN665" s="37"/>
      <c r="BO665" s="37"/>
      <c r="BP665" s="37"/>
      <c r="BQ665" s="37"/>
      <c r="BR665" s="37"/>
      <c r="BS665" s="37"/>
    </row>
    <row r="666" spans="1:71" ht="14.25" customHeight="1" x14ac:dyDescent="0.3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60"/>
      <c r="AK666" s="37"/>
      <c r="AL666" s="37"/>
      <c r="AM666" s="41"/>
      <c r="AN666" s="41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  <c r="BJ666" s="37"/>
      <c r="BK666" s="37"/>
      <c r="BL666" s="37"/>
      <c r="BM666" s="37"/>
      <c r="BN666" s="37"/>
      <c r="BO666" s="37"/>
      <c r="BP666" s="37"/>
      <c r="BQ666" s="37"/>
      <c r="BR666" s="37"/>
      <c r="BS666" s="37"/>
    </row>
    <row r="667" spans="1:71" ht="14.25" customHeight="1" x14ac:dyDescent="0.3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60"/>
      <c r="AK667" s="37"/>
      <c r="AL667" s="37"/>
      <c r="AM667" s="41"/>
      <c r="AN667" s="41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  <c r="BJ667" s="37"/>
      <c r="BK667" s="37"/>
      <c r="BL667" s="37"/>
      <c r="BM667" s="37"/>
      <c r="BN667" s="37"/>
      <c r="BO667" s="37"/>
      <c r="BP667" s="37"/>
      <c r="BQ667" s="37"/>
      <c r="BR667" s="37"/>
      <c r="BS667" s="37"/>
    </row>
    <row r="668" spans="1:71" ht="14.25" customHeight="1" x14ac:dyDescent="0.3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60"/>
      <c r="AK668" s="37"/>
      <c r="AL668" s="37"/>
      <c r="AM668" s="41"/>
      <c r="AN668" s="41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  <c r="BJ668" s="37"/>
      <c r="BK668" s="37"/>
      <c r="BL668" s="37"/>
      <c r="BM668" s="37"/>
      <c r="BN668" s="37"/>
      <c r="BO668" s="37"/>
      <c r="BP668" s="37"/>
      <c r="BQ668" s="37"/>
      <c r="BR668" s="37"/>
      <c r="BS668" s="37"/>
    </row>
    <row r="669" spans="1:71" ht="14.25" customHeight="1" x14ac:dyDescent="0.3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60"/>
      <c r="AK669" s="37"/>
      <c r="AL669" s="37"/>
      <c r="AM669" s="41"/>
      <c r="AN669" s="41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  <c r="BK669" s="37"/>
      <c r="BL669" s="37"/>
      <c r="BM669" s="37"/>
      <c r="BN669" s="37"/>
      <c r="BO669" s="37"/>
      <c r="BP669" s="37"/>
      <c r="BQ669" s="37"/>
      <c r="BR669" s="37"/>
      <c r="BS669" s="37"/>
    </row>
    <row r="670" spans="1:71" ht="14.25" customHeight="1" x14ac:dyDescent="0.3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60"/>
      <c r="AK670" s="37"/>
      <c r="AL670" s="37"/>
      <c r="AM670" s="41"/>
      <c r="AN670" s="41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  <c r="BK670" s="37"/>
      <c r="BL670" s="37"/>
      <c r="BM670" s="37"/>
      <c r="BN670" s="37"/>
      <c r="BO670" s="37"/>
      <c r="BP670" s="37"/>
      <c r="BQ670" s="37"/>
      <c r="BR670" s="37"/>
      <c r="BS670" s="37"/>
    </row>
    <row r="671" spans="1:71" ht="14.25" customHeight="1" x14ac:dyDescent="0.3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60"/>
      <c r="AK671" s="37"/>
      <c r="AL671" s="37"/>
      <c r="AM671" s="41"/>
      <c r="AN671" s="41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/>
      <c r="BK671" s="37"/>
      <c r="BL671" s="37"/>
      <c r="BM671" s="37"/>
      <c r="BN671" s="37"/>
      <c r="BO671" s="37"/>
      <c r="BP671" s="37"/>
      <c r="BQ671" s="37"/>
      <c r="BR671" s="37"/>
      <c r="BS671" s="37"/>
    </row>
    <row r="672" spans="1:71" ht="14.25" customHeight="1" x14ac:dyDescent="0.3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60"/>
      <c r="AK672" s="37"/>
      <c r="AL672" s="37"/>
      <c r="AM672" s="41"/>
      <c r="AN672" s="41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/>
      <c r="BK672" s="37"/>
      <c r="BL672" s="37"/>
      <c r="BM672" s="37"/>
      <c r="BN672" s="37"/>
      <c r="BO672" s="37"/>
      <c r="BP672" s="37"/>
      <c r="BQ672" s="37"/>
      <c r="BR672" s="37"/>
      <c r="BS672" s="37"/>
    </row>
    <row r="673" spans="1:71" ht="14.25" customHeight="1" x14ac:dyDescent="0.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60"/>
      <c r="AK673" s="37"/>
      <c r="AL673" s="37"/>
      <c r="AM673" s="41"/>
      <c r="AN673" s="41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/>
      <c r="BK673" s="37"/>
      <c r="BL673" s="37"/>
      <c r="BM673" s="37"/>
      <c r="BN673" s="37"/>
      <c r="BO673" s="37"/>
      <c r="BP673" s="37"/>
      <c r="BQ673" s="37"/>
      <c r="BR673" s="37"/>
      <c r="BS673" s="37"/>
    </row>
    <row r="674" spans="1:71" ht="14.25" customHeight="1" x14ac:dyDescent="0.3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60"/>
      <c r="AK674" s="37"/>
      <c r="AL674" s="37"/>
      <c r="AM674" s="41"/>
      <c r="AN674" s="41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/>
      <c r="BK674" s="37"/>
      <c r="BL674" s="37"/>
      <c r="BM674" s="37"/>
      <c r="BN674" s="37"/>
      <c r="BO674" s="37"/>
      <c r="BP674" s="37"/>
      <c r="BQ674" s="37"/>
      <c r="BR674" s="37"/>
      <c r="BS674" s="37"/>
    </row>
    <row r="675" spans="1:71" ht="14.25" customHeight="1" x14ac:dyDescent="0.3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60"/>
      <c r="AK675" s="37"/>
      <c r="AL675" s="37"/>
      <c r="AM675" s="41"/>
      <c r="AN675" s="41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/>
      <c r="BK675" s="37"/>
      <c r="BL675" s="37"/>
      <c r="BM675" s="37"/>
      <c r="BN675" s="37"/>
      <c r="BO675" s="37"/>
      <c r="BP675" s="37"/>
      <c r="BQ675" s="37"/>
      <c r="BR675" s="37"/>
      <c r="BS675" s="37"/>
    </row>
    <row r="676" spans="1:71" ht="14.25" customHeight="1" x14ac:dyDescent="0.3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60"/>
      <c r="AK676" s="37"/>
      <c r="AL676" s="37"/>
      <c r="AM676" s="41"/>
      <c r="AN676" s="41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  <c r="BJ676" s="37"/>
      <c r="BK676" s="37"/>
      <c r="BL676" s="37"/>
      <c r="BM676" s="37"/>
      <c r="BN676" s="37"/>
      <c r="BO676" s="37"/>
      <c r="BP676" s="37"/>
      <c r="BQ676" s="37"/>
      <c r="BR676" s="37"/>
      <c r="BS676" s="37"/>
    </row>
    <row r="677" spans="1:71" ht="14.25" customHeight="1" x14ac:dyDescent="0.3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60"/>
      <c r="AK677" s="37"/>
      <c r="AL677" s="37"/>
      <c r="AM677" s="41"/>
      <c r="AN677" s="41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  <c r="BK677" s="37"/>
      <c r="BL677" s="37"/>
      <c r="BM677" s="37"/>
      <c r="BN677" s="37"/>
      <c r="BO677" s="37"/>
      <c r="BP677" s="37"/>
      <c r="BQ677" s="37"/>
      <c r="BR677" s="37"/>
      <c r="BS677" s="37"/>
    </row>
    <row r="678" spans="1:71" ht="14.25" customHeight="1" x14ac:dyDescent="0.3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60"/>
      <c r="AK678" s="37"/>
      <c r="AL678" s="37"/>
      <c r="AM678" s="41"/>
      <c r="AN678" s="41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  <c r="BK678" s="37"/>
      <c r="BL678" s="37"/>
      <c r="BM678" s="37"/>
      <c r="BN678" s="37"/>
      <c r="BO678" s="37"/>
      <c r="BP678" s="37"/>
      <c r="BQ678" s="37"/>
      <c r="BR678" s="37"/>
      <c r="BS678" s="37"/>
    </row>
    <row r="679" spans="1:71" ht="14.25" customHeight="1" x14ac:dyDescent="0.3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60"/>
      <c r="AK679" s="37"/>
      <c r="AL679" s="37"/>
      <c r="AM679" s="41"/>
      <c r="AN679" s="41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  <c r="BK679" s="37"/>
      <c r="BL679" s="37"/>
      <c r="BM679" s="37"/>
      <c r="BN679" s="37"/>
      <c r="BO679" s="37"/>
      <c r="BP679" s="37"/>
      <c r="BQ679" s="37"/>
      <c r="BR679" s="37"/>
      <c r="BS679" s="37"/>
    </row>
    <row r="680" spans="1:71" ht="14.25" customHeight="1" x14ac:dyDescent="0.3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60"/>
      <c r="AK680" s="37"/>
      <c r="AL680" s="37"/>
      <c r="AM680" s="41"/>
      <c r="AN680" s="41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  <c r="BK680" s="37"/>
      <c r="BL680" s="37"/>
      <c r="BM680" s="37"/>
      <c r="BN680" s="37"/>
      <c r="BO680" s="37"/>
      <c r="BP680" s="37"/>
      <c r="BQ680" s="37"/>
      <c r="BR680" s="37"/>
      <c r="BS680" s="37"/>
    </row>
    <row r="681" spans="1:71" ht="14.25" customHeight="1" x14ac:dyDescent="0.3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60"/>
      <c r="AK681" s="37"/>
      <c r="AL681" s="37"/>
      <c r="AM681" s="41"/>
      <c r="AN681" s="41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  <c r="BK681" s="37"/>
      <c r="BL681" s="37"/>
      <c r="BM681" s="37"/>
      <c r="BN681" s="37"/>
      <c r="BO681" s="37"/>
      <c r="BP681" s="37"/>
      <c r="BQ681" s="37"/>
      <c r="BR681" s="37"/>
      <c r="BS681" s="37"/>
    </row>
    <row r="682" spans="1:71" ht="14.25" customHeight="1" x14ac:dyDescent="0.3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60"/>
      <c r="AK682" s="37"/>
      <c r="AL682" s="37"/>
      <c r="AM682" s="41"/>
      <c r="AN682" s="41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  <c r="BK682" s="37"/>
      <c r="BL682" s="37"/>
      <c r="BM682" s="37"/>
      <c r="BN682" s="37"/>
      <c r="BO682" s="37"/>
      <c r="BP682" s="37"/>
      <c r="BQ682" s="37"/>
      <c r="BR682" s="37"/>
      <c r="BS682" s="37"/>
    </row>
    <row r="683" spans="1:71" ht="14.25" customHeight="1" x14ac:dyDescent="0.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60"/>
      <c r="AK683" s="37"/>
      <c r="AL683" s="37"/>
      <c r="AM683" s="41"/>
      <c r="AN683" s="41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  <c r="BK683" s="37"/>
      <c r="BL683" s="37"/>
      <c r="BM683" s="37"/>
      <c r="BN683" s="37"/>
      <c r="BO683" s="37"/>
      <c r="BP683" s="37"/>
      <c r="BQ683" s="37"/>
      <c r="BR683" s="37"/>
      <c r="BS683" s="37"/>
    </row>
    <row r="684" spans="1:71" ht="14.25" customHeight="1" x14ac:dyDescent="0.3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60"/>
      <c r="AK684" s="37"/>
      <c r="AL684" s="37"/>
      <c r="AM684" s="41"/>
      <c r="AN684" s="41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/>
      <c r="BK684" s="37"/>
      <c r="BL684" s="37"/>
      <c r="BM684" s="37"/>
      <c r="BN684" s="37"/>
      <c r="BO684" s="37"/>
      <c r="BP684" s="37"/>
      <c r="BQ684" s="37"/>
      <c r="BR684" s="37"/>
      <c r="BS684" s="37"/>
    </row>
    <row r="685" spans="1:71" ht="14.25" customHeight="1" x14ac:dyDescent="0.3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60"/>
      <c r="AK685" s="37"/>
      <c r="AL685" s="37"/>
      <c r="AM685" s="41"/>
      <c r="AN685" s="41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/>
      <c r="BK685" s="37"/>
      <c r="BL685" s="37"/>
      <c r="BM685" s="37"/>
      <c r="BN685" s="37"/>
      <c r="BO685" s="37"/>
      <c r="BP685" s="37"/>
      <c r="BQ685" s="37"/>
      <c r="BR685" s="37"/>
      <c r="BS685" s="37"/>
    </row>
    <row r="686" spans="1:71" ht="14.25" customHeight="1" x14ac:dyDescent="0.3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60"/>
      <c r="AK686" s="37"/>
      <c r="AL686" s="37"/>
      <c r="AM686" s="41"/>
      <c r="AN686" s="41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/>
      <c r="BK686" s="37"/>
      <c r="BL686" s="37"/>
      <c r="BM686" s="37"/>
      <c r="BN686" s="37"/>
      <c r="BO686" s="37"/>
      <c r="BP686" s="37"/>
      <c r="BQ686" s="37"/>
      <c r="BR686" s="37"/>
      <c r="BS686" s="37"/>
    </row>
    <row r="687" spans="1:71" ht="14.25" customHeight="1" x14ac:dyDescent="0.3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60"/>
      <c r="AK687" s="37"/>
      <c r="AL687" s="37"/>
      <c r="AM687" s="41"/>
      <c r="AN687" s="41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/>
      <c r="BK687" s="37"/>
      <c r="BL687" s="37"/>
      <c r="BM687" s="37"/>
      <c r="BN687" s="37"/>
      <c r="BO687" s="37"/>
      <c r="BP687" s="37"/>
      <c r="BQ687" s="37"/>
      <c r="BR687" s="37"/>
      <c r="BS687" s="37"/>
    </row>
    <row r="688" spans="1:71" ht="14.25" customHeight="1" x14ac:dyDescent="0.3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60"/>
      <c r="AK688" s="37"/>
      <c r="AL688" s="37"/>
      <c r="AM688" s="41"/>
      <c r="AN688" s="41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  <c r="BK688" s="37"/>
      <c r="BL688" s="37"/>
      <c r="BM688" s="37"/>
      <c r="BN688" s="37"/>
      <c r="BO688" s="37"/>
      <c r="BP688" s="37"/>
      <c r="BQ688" s="37"/>
      <c r="BR688" s="37"/>
      <c r="BS688" s="37"/>
    </row>
    <row r="689" spans="1:71" ht="14.25" customHeight="1" x14ac:dyDescent="0.3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60"/>
      <c r="AK689" s="37"/>
      <c r="AL689" s="37"/>
      <c r="AM689" s="41"/>
      <c r="AN689" s="41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  <c r="BK689" s="37"/>
      <c r="BL689" s="37"/>
      <c r="BM689" s="37"/>
      <c r="BN689" s="37"/>
      <c r="BO689" s="37"/>
      <c r="BP689" s="37"/>
      <c r="BQ689" s="37"/>
      <c r="BR689" s="37"/>
      <c r="BS689" s="37"/>
    </row>
    <row r="690" spans="1:71" ht="14.25" customHeight="1" x14ac:dyDescent="0.3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60"/>
      <c r="AK690" s="37"/>
      <c r="AL690" s="37"/>
      <c r="AM690" s="41"/>
      <c r="AN690" s="41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  <c r="BK690" s="37"/>
      <c r="BL690" s="37"/>
      <c r="BM690" s="37"/>
      <c r="BN690" s="37"/>
      <c r="BO690" s="37"/>
      <c r="BP690" s="37"/>
      <c r="BQ690" s="37"/>
      <c r="BR690" s="37"/>
      <c r="BS690" s="37"/>
    </row>
    <row r="691" spans="1:71" ht="14.25" customHeight="1" x14ac:dyDescent="0.3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60"/>
      <c r="AK691" s="37"/>
      <c r="AL691" s="37"/>
      <c r="AM691" s="41"/>
      <c r="AN691" s="41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  <c r="BL691" s="37"/>
      <c r="BM691" s="37"/>
      <c r="BN691" s="37"/>
      <c r="BO691" s="37"/>
      <c r="BP691" s="37"/>
      <c r="BQ691" s="37"/>
      <c r="BR691" s="37"/>
      <c r="BS691" s="37"/>
    </row>
    <row r="692" spans="1:71" ht="14.25" customHeight="1" x14ac:dyDescent="0.3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60"/>
      <c r="AK692" s="37"/>
      <c r="AL692" s="37"/>
      <c r="AM692" s="41"/>
      <c r="AN692" s="41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/>
      <c r="BK692" s="37"/>
      <c r="BL692" s="37"/>
      <c r="BM692" s="37"/>
      <c r="BN692" s="37"/>
      <c r="BO692" s="37"/>
      <c r="BP692" s="37"/>
      <c r="BQ692" s="37"/>
      <c r="BR692" s="37"/>
      <c r="BS692" s="37"/>
    </row>
    <row r="693" spans="1:71" ht="14.25" customHeight="1" x14ac:dyDescent="0.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60"/>
      <c r="AK693" s="37"/>
      <c r="AL693" s="37"/>
      <c r="AM693" s="41"/>
      <c r="AN693" s="41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/>
      <c r="BK693" s="37"/>
      <c r="BL693" s="37"/>
      <c r="BM693" s="37"/>
      <c r="BN693" s="37"/>
      <c r="BO693" s="37"/>
      <c r="BP693" s="37"/>
      <c r="BQ693" s="37"/>
      <c r="BR693" s="37"/>
      <c r="BS693" s="37"/>
    </row>
    <row r="694" spans="1:71" ht="14.25" customHeight="1" x14ac:dyDescent="0.3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60"/>
      <c r="AK694" s="37"/>
      <c r="AL694" s="37"/>
      <c r="AM694" s="41"/>
      <c r="AN694" s="41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  <c r="BK694" s="37"/>
      <c r="BL694" s="37"/>
      <c r="BM694" s="37"/>
      <c r="BN694" s="37"/>
      <c r="BO694" s="37"/>
      <c r="BP694" s="37"/>
      <c r="BQ694" s="37"/>
      <c r="BR694" s="37"/>
      <c r="BS694" s="37"/>
    </row>
    <row r="695" spans="1:71" ht="14.25" customHeight="1" x14ac:dyDescent="0.3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60"/>
      <c r="AK695" s="37"/>
      <c r="AL695" s="37"/>
      <c r="AM695" s="41"/>
      <c r="AN695" s="41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/>
      <c r="BK695" s="37"/>
      <c r="BL695" s="37"/>
      <c r="BM695" s="37"/>
      <c r="BN695" s="37"/>
      <c r="BO695" s="37"/>
      <c r="BP695" s="37"/>
      <c r="BQ695" s="37"/>
      <c r="BR695" s="37"/>
      <c r="BS695" s="37"/>
    </row>
    <row r="696" spans="1:71" ht="14.25" customHeight="1" x14ac:dyDescent="0.3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60"/>
      <c r="AK696" s="37"/>
      <c r="AL696" s="37"/>
      <c r="AM696" s="41"/>
      <c r="AN696" s="41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  <c r="BK696" s="37"/>
      <c r="BL696" s="37"/>
      <c r="BM696" s="37"/>
      <c r="BN696" s="37"/>
      <c r="BO696" s="37"/>
      <c r="BP696" s="37"/>
      <c r="BQ696" s="37"/>
      <c r="BR696" s="37"/>
      <c r="BS696" s="37"/>
    </row>
    <row r="697" spans="1:71" ht="14.25" customHeight="1" x14ac:dyDescent="0.3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60"/>
      <c r="AK697" s="37"/>
      <c r="AL697" s="37"/>
      <c r="AM697" s="41"/>
      <c r="AN697" s="41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/>
      <c r="BK697" s="37"/>
      <c r="BL697" s="37"/>
      <c r="BM697" s="37"/>
      <c r="BN697" s="37"/>
      <c r="BO697" s="37"/>
      <c r="BP697" s="37"/>
      <c r="BQ697" s="37"/>
      <c r="BR697" s="37"/>
      <c r="BS697" s="37"/>
    </row>
    <row r="698" spans="1:71" ht="14.25" customHeight="1" x14ac:dyDescent="0.3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60"/>
      <c r="AK698" s="37"/>
      <c r="AL698" s="37"/>
      <c r="AM698" s="41"/>
      <c r="AN698" s="41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/>
      <c r="BK698" s="37"/>
      <c r="BL698" s="37"/>
      <c r="BM698" s="37"/>
      <c r="BN698" s="37"/>
      <c r="BO698" s="37"/>
      <c r="BP698" s="37"/>
      <c r="BQ698" s="37"/>
      <c r="BR698" s="37"/>
      <c r="BS698" s="37"/>
    </row>
    <row r="699" spans="1:71" ht="14.25" customHeight="1" x14ac:dyDescent="0.3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60"/>
      <c r="AK699" s="37"/>
      <c r="AL699" s="37"/>
      <c r="AM699" s="41"/>
      <c r="AN699" s="41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/>
      <c r="BK699" s="37"/>
      <c r="BL699" s="37"/>
      <c r="BM699" s="37"/>
      <c r="BN699" s="37"/>
      <c r="BO699" s="37"/>
      <c r="BP699" s="37"/>
      <c r="BQ699" s="37"/>
      <c r="BR699" s="37"/>
      <c r="BS699" s="37"/>
    </row>
    <row r="700" spans="1:71" ht="14.25" customHeight="1" x14ac:dyDescent="0.3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60"/>
      <c r="AK700" s="37"/>
      <c r="AL700" s="37"/>
      <c r="AM700" s="41"/>
      <c r="AN700" s="41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  <c r="BK700" s="37"/>
      <c r="BL700" s="37"/>
      <c r="BM700" s="37"/>
      <c r="BN700" s="37"/>
      <c r="BO700" s="37"/>
      <c r="BP700" s="37"/>
      <c r="BQ700" s="37"/>
      <c r="BR700" s="37"/>
      <c r="BS700" s="37"/>
    </row>
    <row r="701" spans="1:71" ht="14.25" customHeight="1" x14ac:dyDescent="0.3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60"/>
      <c r="AK701" s="37"/>
      <c r="AL701" s="37"/>
      <c r="AM701" s="41"/>
      <c r="AN701" s="41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/>
      <c r="BK701" s="37"/>
      <c r="BL701" s="37"/>
      <c r="BM701" s="37"/>
      <c r="BN701" s="37"/>
      <c r="BO701" s="37"/>
      <c r="BP701" s="37"/>
      <c r="BQ701" s="37"/>
      <c r="BR701" s="37"/>
      <c r="BS701" s="37"/>
    </row>
    <row r="702" spans="1:71" ht="14.25" customHeight="1" x14ac:dyDescent="0.3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60"/>
      <c r="AK702" s="37"/>
      <c r="AL702" s="37"/>
      <c r="AM702" s="41"/>
      <c r="AN702" s="41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/>
      <c r="BK702" s="37"/>
      <c r="BL702" s="37"/>
      <c r="BM702" s="37"/>
      <c r="BN702" s="37"/>
      <c r="BO702" s="37"/>
      <c r="BP702" s="37"/>
      <c r="BQ702" s="37"/>
      <c r="BR702" s="37"/>
      <c r="BS702" s="37"/>
    </row>
    <row r="703" spans="1:71" ht="14.25" customHeight="1" x14ac:dyDescent="0.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60"/>
      <c r="AK703" s="37"/>
      <c r="AL703" s="37"/>
      <c r="AM703" s="41"/>
      <c r="AN703" s="41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/>
      <c r="BK703" s="37"/>
      <c r="BL703" s="37"/>
      <c r="BM703" s="37"/>
      <c r="BN703" s="37"/>
      <c r="BO703" s="37"/>
      <c r="BP703" s="37"/>
      <c r="BQ703" s="37"/>
      <c r="BR703" s="37"/>
      <c r="BS703" s="37"/>
    </row>
    <row r="704" spans="1:71" ht="14.25" customHeight="1" x14ac:dyDescent="0.3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60"/>
      <c r="AK704" s="37"/>
      <c r="AL704" s="37"/>
      <c r="AM704" s="41"/>
      <c r="AN704" s="41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/>
      <c r="BK704" s="37"/>
      <c r="BL704" s="37"/>
      <c r="BM704" s="37"/>
      <c r="BN704" s="37"/>
      <c r="BO704" s="37"/>
      <c r="BP704" s="37"/>
      <c r="BQ704" s="37"/>
      <c r="BR704" s="37"/>
      <c r="BS704" s="37"/>
    </row>
    <row r="705" spans="1:71" ht="14.25" customHeight="1" x14ac:dyDescent="0.3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60"/>
      <c r="AK705" s="37"/>
      <c r="AL705" s="37"/>
      <c r="AM705" s="41"/>
      <c r="AN705" s="41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/>
      <c r="BK705" s="37"/>
      <c r="BL705" s="37"/>
      <c r="BM705" s="37"/>
      <c r="BN705" s="37"/>
      <c r="BO705" s="37"/>
      <c r="BP705" s="37"/>
      <c r="BQ705" s="37"/>
      <c r="BR705" s="37"/>
      <c r="BS705" s="37"/>
    </row>
    <row r="706" spans="1:71" ht="14.25" customHeight="1" x14ac:dyDescent="0.3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60"/>
      <c r="AK706" s="37"/>
      <c r="AL706" s="37"/>
      <c r="AM706" s="41"/>
      <c r="AN706" s="41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/>
      <c r="BK706" s="37"/>
      <c r="BL706" s="37"/>
      <c r="BM706" s="37"/>
      <c r="BN706" s="37"/>
      <c r="BO706" s="37"/>
      <c r="BP706" s="37"/>
      <c r="BQ706" s="37"/>
      <c r="BR706" s="37"/>
      <c r="BS706" s="37"/>
    </row>
    <row r="707" spans="1:71" ht="14.25" customHeight="1" x14ac:dyDescent="0.3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60"/>
      <c r="AK707" s="37"/>
      <c r="AL707" s="37"/>
      <c r="AM707" s="41"/>
      <c r="AN707" s="41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/>
      <c r="BK707" s="37"/>
      <c r="BL707" s="37"/>
      <c r="BM707" s="37"/>
      <c r="BN707" s="37"/>
      <c r="BO707" s="37"/>
      <c r="BP707" s="37"/>
      <c r="BQ707" s="37"/>
      <c r="BR707" s="37"/>
      <c r="BS707" s="37"/>
    </row>
    <row r="708" spans="1:71" ht="14.25" customHeight="1" x14ac:dyDescent="0.3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60"/>
      <c r="AK708" s="37"/>
      <c r="AL708" s="37"/>
      <c r="AM708" s="41"/>
      <c r="AN708" s="41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  <c r="BK708" s="37"/>
      <c r="BL708" s="37"/>
      <c r="BM708" s="37"/>
      <c r="BN708" s="37"/>
      <c r="BO708" s="37"/>
      <c r="BP708" s="37"/>
      <c r="BQ708" s="37"/>
      <c r="BR708" s="37"/>
      <c r="BS708" s="37"/>
    </row>
    <row r="709" spans="1:71" ht="14.25" customHeight="1" x14ac:dyDescent="0.3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60"/>
      <c r="AK709" s="37"/>
      <c r="AL709" s="37"/>
      <c r="AM709" s="41"/>
      <c r="AN709" s="41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/>
      <c r="BK709" s="37"/>
      <c r="BL709" s="37"/>
      <c r="BM709" s="37"/>
      <c r="BN709" s="37"/>
      <c r="BO709" s="37"/>
      <c r="BP709" s="37"/>
      <c r="BQ709" s="37"/>
      <c r="BR709" s="37"/>
      <c r="BS709" s="37"/>
    </row>
    <row r="710" spans="1:71" ht="14.25" customHeight="1" x14ac:dyDescent="0.3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60"/>
      <c r="AK710" s="37"/>
      <c r="AL710" s="37"/>
      <c r="AM710" s="41"/>
      <c r="AN710" s="41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  <c r="BK710" s="37"/>
      <c r="BL710" s="37"/>
      <c r="BM710" s="37"/>
      <c r="BN710" s="37"/>
      <c r="BO710" s="37"/>
      <c r="BP710" s="37"/>
      <c r="BQ710" s="37"/>
      <c r="BR710" s="37"/>
      <c r="BS710" s="37"/>
    </row>
    <row r="711" spans="1:71" ht="14.25" customHeight="1" x14ac:dyDescent="0.3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60"/>
      <c r="AK711" s="37"/>
      <c r="AL711" s="37"/>
      <c r="AM711" s="41"/>
      <c r="AN711" s="41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  <c r="BK711" s="37"/>
      <c r="BL711" s="37"/>
      <c r="BM711" s="37"/>
      <c r="BN711" s="37"/>
      <c r="BO711" s="37"/>
      <c r="BP711" s="37"/>
      <c r="BQ711" s="37"/>
      <c r="BR711" s="37"/>
      <c r="BS711" s="37"/>
    </row>
    <row r="712" spans="1:71" ht="14.25" customHeight="1" x14ac:dyDescent="0.3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60"/>
      <c r="AK712" s="37"/>
      <c r="AL712" s="37"/>
      <c r="AM712" s="41"/>
      <c r="AN712" s="41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/>
      <c r="BK712" s="37"/>
      <c r="BL712" s="37"/>
      <c r="BM712" s="37"/>
      <c r="BN712" s="37"/>
      <c r="BO712" s="37"/>
      <c r="BP712" s="37"/>
      <c r="BQ712" s="37"/>
      <c r="BR712" s="37"/>
      <c r="BS712" s="37"/>
    </row>
    <row r="713" spans="1:71" ht="14.25" customHeight="1" x14ac:dyDescent="0.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60"/>
      <c r="AK713" s="37"/>
      <c r="AL713" s="37"/>
      <c r="AM713" s="41"/>
      <c r="AN713" s="41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/>
      <c r="BK713" s="37"/>
      <c r="BL713" s="37"/>
      <c r="BM713" s="37"/>
      <c r="BN713" s="37"/>
      <c r="BO713" s="37"/>
      <c r="BP713" s="37"/>
      <c r="BQ713" s="37"/>
      <c r="BR713" s="37"/>
      <c r="BS713" s="37"/>
    </row>
    <row r="714" spans="1:71" ht="14.25" customHeight="1" x14ac:dyDescent="0.3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60"/>
      <c r="AK714" s="37"/>
      <c r="AL714" s="37"/>
      <c r="AM714" s="41"/>
      <c r="AN714" s="41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/>
      <c r="BK714" s="37"/>
      <c r="BL714" s="37"/>
      <c r="BM714" s="37"/>
      <c r="BN714" s="37"/>
      <c r="BO714" s="37"/>
      <c r="BP714" s="37"/>
      <c r="BQ714" s="37"/>
      <c r="BR714" s="37"/>
      <c r="BS714" s="37"/>
    </row>
    <row r="715" spans="1:71" ht="14.25" customHeight="1" x14ac:dyDescent="0.3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60"/>
      <c r="AK715" s="37"/>
      <c r="AL715" s="37"/>
      <c r="AM715" s="41"/>
      <c r="AN715" s="41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/>
      <c r="BK715" s="37"/>
      <c r="BL715" s="37"/>
      <c r="BM715" s="37"/>
      <c r="BN715" s="37"/>
      <c r="BO715" s="37"/>
      <c r="BP715" s="37"/>
      <c r="BQ715" s="37"/>
      <c r="BR715" s="37"/>
      <c r="BS715" s="37"/>
    </row>
    <row r="716" spans="1:71" ht="14.25" customHeight="1" x14ac:dyDescent="0.3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60"/>
      <c r="AK716" s="37"/>
      <c r="AL716" s="37"/>
      <c r="AM716" s="41"/>
      <c r="AN716" s="41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  <c r="BK716" s="37"/>
      <c r="BL716" s="37"/>
      <c r="BM716" s="37"/>
      <c r="BN716" s="37"/>
      <c r="BO716" s="37"/>
      <c r="BP716" s="37"/>
      <c r="BQ716" s="37"/>
      <c r="BR716" s="37"/>
      <c r="BS716" s="37"/>
    </row>
    <row r="717" spans="1:71" ht="14.25" customHeight="1" x14ac:dyDescent="0.3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60"/>
      <c r="AK717" s="37"/>
      <c r="AL717" s="37"/>
      <c r="AM717" s="41"/>
      <c r="AN717" s="41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  <c r="BK717" s="37"/>
      <c r="BL717" s="37"/>
      <c r="BM717" s="37"/>
      <c r="BN717" s="37"/>
      <c r="BO717" s="37"/>
      <c r="BP717" s="37"/>
      <c r="BQ717" s="37"/>
      <c r="BR717" s="37"/>
      <c r="BS717" s="37"/>
    </row>
    <row r="718" spans="1:71" ht="14.25" customHeight="1" x14ac:dyDescent="0.3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60"/>
      <c r="AK718" s="37"/>
      <c r="AL718" s="37"/>
      <c r="AM718" s="41"/>
      <c r="AN718" s="41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/>
      <c r="BK718" s="37"/>
      <c r="BL718" s="37"/>
      <c r="BM718" s="37"/>
      <c r="BN718" s="37"/>
      <c r="BO718" s="37"/>
      <c r="BP718" s="37"/>
      <c r="BQ718" s="37"/>
      <c r="BR718" s="37"/>
      <c r="BS718" s="37"/>
    </row>
    <row r="719" spans="1:71" ht="14.25" customHeight="1" x14ac:dyDescent="0.3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60"/>
      <c r="AK719" s="37"/>
      <c r="AL719" s="37"/>
      <c r="AM719" s="41"/>
      <c r="AN719" s="41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/>
      <c r="BK719" s="37"/>
      <c r="BL719" s="37"/>
      <c r="BM719" s="37"/>
      <c r="BN719" s="37"/>
      <c r="BO719" s="37"/>
      <c r="BP719" s="37"/>
      <c r="BQ719" s="37"/>
      <c r="BR719" s="37"/>
      <c r="BS719" s="37"/>
    </row>
    <row r="720" spans="1:71" ht="14.25" customHeight="1" x14ac:dyDescent="0.3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60"/>
      <c r="AK720" s="37"/>
      <c r="AL720" s="37"/>
      <c r="AM720" s="41"/>
      <c r="AN720" s="41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/>
      <c r="BK720" s="37"/>
      <c r="BL720" s="37"/>
      <c r="BM720" s="37"/>
      <c r="BN720" s="37"/>
      <c r="BO720" s="37"/>
      <c r="BP720" s="37"/>
      <c r="BQ720" s="37"/>
      <c r="BR720" s="37"/>
      <c r="BS720" s="37"/>
    </row>
    <row r="721" spans="1:71" ht="14.25" customHeight="1" x14ac:dyDescent="0.3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60"/>
      <c r="AK721" s="37"/>
      <c r="AL721" s="37"/>
      <c r="AM721" s="41"/>
      <c r="AN721" s="41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  <c r="BK721" s="37"/>
      <c r="BL721" s="37"/>
      <c r="BM721" s="37"/>
      <c r="BN721" s="37"/>
      <c r="BO721" s="37"/>
      <c r="BP721" s="37"/>
      <c r="BQ721" s="37"/>
      <c r="BR721" s="37"/>
      <c r="BS721" s="37"/>
    </row>
    <row r="722" spans="1:71" ht="14.25" customHeight="1" x14ac:dyDescent="0.3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60"/>
      <c r="AK722" s="37"/>
      <c r="AL722" s="37"/>
      <c r="AM722" s="41"/>
      <c r="AN722" s="41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/>
      <c r="BK722" s="37"/>
      <c r="BL722" s="37"/>
      <c r="BM722" s="37"/>
      <c r="BN722" s="37"/>
      <c r="BO722" s="37"/>
      <c r="BP722" s="37"/>
      <c r="BQ722" s="37"/>
      <c r="BR722" s="37"/>
      <c r="BS722" s="37"/>
    </row>
    <row r="723" spans="1:71" ht="14.25" customHeight="1" x14ac:dyDescent="0.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60"/>
      <c r="AK723" s="37"/>
      <c r="AL723" s="37"/>
      <c r="AM723" s="41"/>
      <c r="AN723" s="41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  <c r="BK723" s="37"/>
      <c r="BL723" s="37"/>
      <c r="BM723" s="37"/>
      <c r="BN723" s="37"/>
      <c r="BO723" s="37"/>
      <c r="BP723" s="37"/>
      <c r="BQ723" s="37"/>
      <c r="BR723" s="37"/>
      <c r="BS723" s="37"/>
    </row>
    <row r="724" spans="1:71" ht="14.25" customHeight="1" x14ac:dyDescent="0.3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60"/>
      <c r="AK724" s="37"/>
      <c r="AL724" s="37"/>
      <c r="AM724" s="41"/>
      <c r="AN724" s="41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/>
      <c r="BK724" s="37"/>
      <c r="BL724" s="37"/>
      <c r="BM724" s="37"/>
      <c r="BN724" s="37"/>
      <c r="BO724" s="37"/>
      <c r="BP724" s="37"/>
      <c r="BQ724" s="37"/>
      <c r="BR724" s="37"/>
      <c r="BS724" s="37"/>
    </row>
    <row r="725" spans="1:71" ht="14.25" customHeight="1" x14ac:dyDescent="0.3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60"/>
      <c r="AK725" s="37"/>
      <c r="AL725" s="37"/>
      <c r="AM725" s="41"/>
      <c r="AN725" s="41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  <c r="BK725" s="37"/>
      <c r="BL725" s="37"/>
      <c r="BM725" s="37"/>
      <c r="BN725" s="37"/>
      <c r="BO725" s="37"/>
      <c r="BP725" s="37"/>
      <c r="BQ725" s="37"/>
      <c r="BR725" s="37"/>
      <c r="BS725" s="37"/>
    </row>
    <row r="726" spans="1:71" ht="14.25" customHeight="1" x14ac:dyDescent="0.3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60"/>
      <c r="AK726" s="37"/>
      <c r="AL726" s="37"/>
      <c r="AM726" s="41"/>
      <c r="AN726" s="41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/>
      <c r="BK726" s="37"/>
      <c r="BL726" s="37"/>
      <c r="BM726" s="37"/>
      <c r="BN726" s="37"/>
      <c r="BO726" s="37"/>
      <c r="BP726" s="37"/>
      <c r="BQ726" s="37"/>
      <c r="BR726" s="37"/>
      <c r="BS726" s="37"/>
    </row>
    <row r="727" spans="1:71" ht="14.25" customHeight="1" x14ac:dyDescent="0.3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60"/>
      <c r="AK727" s="37"/>
      <c r="AL727" s="37"/>
      <c r="AM727" s="41"/>
      <c r="AN727" s="41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  <c r="BK727" s="37"/>
      <c r="BL727" s="37"/>
      <c r="BM727" s="37"/>
      <c r="BN727" s="37"/>
      <c r="BO727" s="37"/>
      <c r="BP727" s="37"/>
      <c r="BQ727" s="37"/>
      <c r="BR727" s="37"/>
      <c r="BS727" s="37"/>
    </row>
    <row r="728" spans="1:71" ht="14.25" customHeight="1" x14ac:dyDescent="0.3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60"/>
      <c r="AK728" s="37"/>
      <c r="AL728" s="37"/>
      <c r="AM728" s="41"/>
      <c r="AN728" s="41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/>
      <c r="BK728" s="37"/>
      <c r="BL728" s="37"/>
      <c r="BM728" s="37"/>
      <c r="BN728" s="37"/>
      <c r="BO728" s="37"/>
      <c r="BP728" s="37"/>
      <c r="BQ728" s="37"/>
      <c r="BR728" s="37"/>
      <c r="BS728" s="37"/>
    </row>
    <row r="729" spans="1:71" ht="14.25" customHeight="1" x14ac:dyDescent="0.3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60"/>
      <c r="AK729" s="37"/>
      <c r="AL729" s="37"/>
      <c r="AM729" s="41"/>
      <c r="AN729" s="41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  <c r="BK729" s="37"/>
      <c r="BL729" s="37"/>
      <c r="BM729" s="37"/>
      <c r="BN729" s="37"/>
      <c r="BO729" s="37"/>
      <c r="BP729" s="37"/>
      <c r="BQ729" s="37"/>
      <c r="BR729" s="37"/>
      <c r="BS729" s="37"/>
    </row>
    <row r="730" spans="1:71" ht="14.25" customHeight="1" x14ac:dyDescent="0.3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60"/>
      <c r="AK730" s="37"/>
      <c r="AL730" s="37"/>
      <c r="AM730" s="41"/>
      <c r="AN730" s="41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/>
      <c r="BK730" s="37"/>
      <c r="BL730" s="37"/>
      <c r="BM730" s="37"/>
      <c r="BN730" s="37"/>
      <c r="BO730" s="37"/>
      <c r="BP730" s="37"/>
      <c r="BQ730" s="37"/>
      <c r="BR730" s="37"/>
      <c r="BS730" s="37"/>
    </row>
    <row r="731" spans="1:71" ht="14.25" customHeight="1" x14ac:dyDescent="0.3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60"/>
      <c r="AK731" s="37"/>
      <c r="AL731" s="37"/>
      <c r="AM731" s="41"/>
      <c r="AN731" s="41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  <c r="BK731" s="37"/>
      <c r="BL731" s="37"/>
      <c r="BM731" s="37"/>
      <c r="BN731" s="37"/>
      <c r="BO731" s="37"/>
      <c r="BP731" s="37"/>
      <c r="BQ731" s="37"/>
      <c r="BR731" s="37"/>
      <c r="BS731" s="37"/>
    </row>
    <row r="732" spans="1:71" ht="14.25" customHeight="1" x14ac:dyDescent="0.3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60"/>
      <c r="AK732" s="37"/>
      <c r="AL732" s="37"/>
      <c r="AM732" s="41"/>
      <c r="AN732" s="41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/>
      <c r="BK732" s="37"/>
      <c r="BL732" s="37"/>
      <c r="BM732" s="37"/>
      <c r="BN732" s="37"/>
      <c r="BO732" s="37"/>
      <c r="BP732" s="37"/>
      <c r="BQ732" s="37"/>
      <c r="BR732" s="37"/>
      <c r="BS732" s="37"/>
    </row>
    <row r="733" spans="1:71" ht="14.25" customHeight="1" x14ac:dyDescent="0.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60"/>
      <c r="AK733" s="37"/>
      <c r="AL733" s="37"/>
      <c r="AM733" s="41"/>
      <c r="AN733" s="41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/>
      <c r="BK733" s="37"/>
      <c r="BL733" s="37"/>
      <c r="BM733" s="37"/>
      <c r="BN733" s="37"/>
      <c r="BO733" s="37"/>
      <c r="BP733" s="37"/>
      <c r="BQ733" s="37"/>
      <c r="BR733" s="37"/>
      <c r="BS733" s="37"/>
    </row>
    <row r="734" spans="1:71" ht="14.25" customHeight="1" x14ac:dyDescent="0.3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60"/>
      <c r="AK734" s="37"/>
      <c r="AL734" s="37"/>
      <c r="AM734" s="41"/>
      <c r="AN734" s="41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  <c r="BK734" s="37"/>
      <c r="BL734" s="37"/>
      <c r="BM734" s="37"/>
      <c r="BN734" s="37"/>
      <c r="BO734" s="37"/>
      <c r="BP734" s="37"/>
      <c r="BQ734" s="37"/>
      <c r="BR734" s="37"/>
      <c r="BS734" s="37"/>
    </row>
    <row r="735" spans="1:71" ht="14.25" customHeight="1" x14ac:dyDescent="0.3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60"/>
      <c r="AK735" s="37"/>
      <c r="AL735" s="37"/>
      <c r="AM735" s="41"/>
      <c r="AN735" s="41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/>
      <c r="BK735" s="37"/>
      <c r="BL735" s="37"/>
      <c r="BM735" s="37"/>
      <c r="BN735" s="37"/>
      <c r="BO735" s="37"/>
      <c r="BP735" s="37"/>
      <c r="BQ735" s="37"/>
      <c r="BR735" s="37"/>
      <c r="BS735" s="37"/>
    </row>
    <row r="736" spans="1:71" ht="14.25" customHeight="1" x14ac:dyDescent="0.3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60"/>
      <c r="AK736" s="37"/>
      <c r="AL736" s="37"/>
      <c r="AM736" s="41"/>
      <c r="AN736" s="41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/>
      <c r="BK736" s="37"/>
      <c r="BL736" s="37"/>
      <c r="BM736" s="37"/>
      <c r="BN736" s="37"/>
      <c r="BO736" s="37"/>
      <c r="BP736" s="37"/>
      <c r="BQ736" s="37"/>
      <c r="BR736" s="37"/>
      <c r="BS736" s="37"/>
    </row>
    <row r="737" spans="1:71" ht="14.25" customHeight="1" x14ac:dyDescent="0.3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60"/>
      <c r="AK737" s="37"/>
      <c r="AL737" s="37"/>
      <c r="AM737" s="41"/>
      <c r="AN737" s="41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  <c r="BK737" s="37"/>
      <c r="BL737" s="37"/>
      <c r="BM737" s="37"/>
      <c r="BN737" s="37"/>
      <c r="BO737" s="37"/>
      <c r="BP737" s="37"/>
      <c r="BQ737" s="37"/>
      <c r="BR737" s="37"/>
      <c r="BS737" s="37"/>
    </row>
    <row r="738" spans="1:71" ht="14.25" customHeight="1" x14ac:dyDescent="0.3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60"/>
      <c r="AK738" s="37"/>
      <c r="AL738" s="37"/>
      <c r="AM738" s="41"/>
      <c r="AN738" s="41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/>
      <c r="BK738" s="37"/>
      <c r="BL738" s="37"/>
      <c r="BM738" s="37"/>
      <c r="BN738" s="37"/>
      <c r="BO738" s="37"/>
      <c r="BP738" s="37"/>
      <c r="BQ738" s="37"/>
      <c r="BR738" s="37"/>
      <c r="BS738" s="37"/>
    </row>
    <row r="739" spans="1:71" ht="14.25" customHeight="1" x14ac:dyDescent="0.3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60"/>
      <c r="AK739" s="37"/>
      <c r="AL739" s="37"/>
      <c r="AM739" s="41"/>
      <c r="AN739" s="41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/>
      <c r="BK739" s="37"/>
      <c r="BL739" s="37"/>
      <c r="BM739" s="37"/>
      <c r="BN739" s="37"/>
      <c r="BO739" s="37"/>
      <c r="BP739" s="37"/>
      <c r="BQ739" s="37"/>
      <c r="BR739" s="37"/>
      <c r="BS739" s="37"/>
    </row>
    <row r="740" spans="1:71" ht="14.25" customHeight="1" x14ac:dyDescent="0.3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60"/>
      <c r="AK740" s="37"/>
      <c r="AL740" s="37"/>
      <c r="AM740" s="41"/>
      <c r="AN740" s="41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  <c r="BK740" s="37"/>
      <c r="BL740" s="37"/>
      <c r="BM740" s="37"/>
      <c r="BN740" s="37"/>
      <c r="BO740" s="37"/>
      <c r="BP740" s="37"/>
      <c r="BQ740" s="37"/>
      <c r="BR740" s="37"/>
      <c r="BS740" s="37"/>
    </row>
    <row r="741" spans="1:71" ht="14.25" customHeight="1" x14ac:dyDescent="0.3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60"/>
      <c r="AK741" s="37"/>
      <c r="AL741" s="37"/>
      <c r="AM741" s="41"/>
      <c r="AN741" s="41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  <c r="BK741" s="37"/>
      <c r="BL741" s="37"/>
      <c r="BM741" s="37"/>
      <c r="BN741" s="37"/>
      <c r="BO741" s="37"/>
      <c r="BP741" s="37"/>
      <c r="BQ741" s="37"/>
      <c r="BR741" s="37"/>
      <c r="BS741" s="37"/>
    </row>
    <row r="742" spans="1:71" ht="14.25" customHeight="1" x14ac:dyDescent="0.3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60"/>
      <c r="AK742" s="37"/>
      <c r="AL742" s="37"/>
      <c r="AM742" s="41"/>
      <c r="AN742" s="41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/>
      <c r="BK742" s="37"/>
      <c r="BL742" s="37"/>
      <c r="BM742" s="37"/>
      <c r="BN742" s="37"/>
      <c r="BO742" s="37"/>
      <c r="BP742" s="37"/>
      <c r="BQ742" s="37"/>
      <c r="BR742" s="37"/>
      <c r="BS742" s="37"/>
    </row>
    <row r="743" spans="1:71" ht="14.25" customHeight="1" x14ac:dyDescent="0.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60"/>
      <c r="AK743" s="37"/>
      <c r="AL743" s="37"/>
      <c r="AM743" s="41"/>
      <c r="AN743" s="41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/>
      <c r="BK743" s="37"/>
      <c r="BL743" s="37"/>
      <c r="BM743" s="37"/>
      <c r="BN743" s="37"/>
      <c r="BO743" s="37"/>
      <c r="BP743" s="37"/>
      <c r="BQ743" s="37"/>
      <c r="BR743" s="37"/>
      <c r="BS743" s="37"/>
    </row>
    <row r="744" spans="1:71" ht="14.25" customHeight="1" x14ac:dyDescent="0.3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60"/>
      <c r="AK744" s="37"/>
      <c r="AL744" s="37"/>
      <c r="AM744" s="41"/>
      <c r="AN744" s="41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  <c r="BJ744" s="37"/>
      <c r="BK744" s="37"/>
      <c r="BL744" s="37"/>
      <c r="BM744" s="37"/>
      <c r="BN744" s="37"/>
      <c r="BO744" s="37"/>
      <c r="BP744" s="37"/>
      <c r="BQ744" s="37"/>
      <c r="BR744" s="37"/>
      <c r="BS744" s="37"/>
    </row>
    <row r="745" spans="1:71" ht="14.25" customHeight="1" x14ac:dyDescent="0.3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60"/>
      <c r="AK745" s="37"/>
      <c r="AL745" s="37"/>
      <c r="AM745" s="41"/>
      <c r="AN745" s="41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/>
      <c r="BK745" s="37"/>
      <c r="BL745" s="37"/>
      <c r="BM745" s="37"/>
      <c r="BN745" s="37"/>
      <c r="BO745" s="37"/>
      <c r="BP745" s="37"/>
      <c r="BQ745" s="37"/>
      <c r="BR745" s="37"/>
      <c r="BS745" s="37"/>
    </row>
    <row r="746" spans="1:71" ht="14.25" customHeight="1" x14ac:dyDescent="0.3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60"/>
      <c r="AK746" s="37"/>
      <c r="AL746" s="37"/>
      <c r="AM746" s="41"/>
      <c r="AN746" s="41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/>
      <c r="BK746" s="37"/>
      <c r="BL746" s="37"/>
      <c r="BM746" s="37"/>
      <c r="BN746" s="37"/>
      <c r="BO746" s="37"/>
      <c r="BP746" s="37"/>
      <c r="BQ746" s="37"/>
      <c r="BR746" s="37"/>
      <c r="BS746" s="37"/>
    </row>
    <row r="747" spans="1:71" ht="14.25" customHeight="1" x14ac:dyDescent="0.3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60"/>
      <c r="AK747" s="37"/>
      <c r="AL747" s="37"/>
      <c r="AM747" s="41"/>
      <c r="AN747" s="41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  <c r="BK747" s="37"/>
      <c r="BL747" s="37"/>
      <c r="BM747" s="37"/>
      <c r="BN747" s="37"/>
      <c r="BO747" s="37"/>
      <c r="BP747" s="37"/>
      <c r="BQ747" s="37"/>
      <c r="BR747" s="37"/>
      <c r="BS747" s="37"/>
    </row>
    <row r="748" spans="1:71" ht="14.25" customHeight="1" x14ac:dyDescent="0.3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60"/>
      <c r="AK748" s="37"/>
      <c r="AL748" s="37"/>
      <c r="AM748" s="41"/>
      <c r="AN748" s="41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  <c r="BK748" s="37"/>
      <c r="BL748" s="37"/>
      <c r="BM748" s="37"/>
      <c r="BN748" s="37"/>
      <c r="BO748" s="37"/>
      <c r="BP748" s="37"/>
      <c r="BQ748" s="37"/>
      <c r="BR748" s="37"/>
      <c r="BS748" s="37"/>
    </row>
    <row r="749" spans="1:71" ht="14.25" customHeight="1" x14ac:dyDescent="0.3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60"/>
      <c r="AK749" s="37"/>
      <c r="AL749" s="37"/>
      <c r="AM749" s="41"/>
      <c r="AN749" s="41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/>
      <c r="BK749" s="37"/>
      <c r="BL749" s="37"/>
      <c r="BM749" s="37"/>
      <c r="BN749" s="37"/>
      <c r="BO749" s="37"/>
      <c r="BP749" s="37"/>
      <c r="BQ749" s="37"/>
      <c r="BR749" s="37"/>
      <c r="BS749" s="37"/>
    </row>
    <row r="750" spans="1:71" ht="14.25" customHeight="1" x14ac:dyDescent="0.3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60"/>
      <c r="AK750" s="37"/>
      <c r="AL750" s="37"/>
      <c r="AM750" s="41"/>
      <c r="AN750" s="41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  <c r="BK750" s="37"/>
      <c r="BL750" s="37"/>
      <c r="BM750" s="37"/>
      <c r="BN750" s="37"/>
      <c r="BO750" s="37"/>
      <c r="BP750" s="37"/>
      <c r="BQ750" s="37"/>
      <c r="BR750" s="37"/>
      <c r="BS750" s="37"/>
    </row>
    <row r="751" spans="1:71" ht="14.25" customHeight="1" x14ac:dyDescent="0.3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60"/>
      <c r="AK751" s="37"/>
      <c r="AL751" s="37"/>
      <c r="AM751" s="41"/>
      <c r="AN751" s="41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  <c r="BK751" s="37"/>
      <c r="BL751" s="37"/>
      <c r="BM751" s="37"/>
      <c r="BN751" s="37"/>
      <c r="BO751" s="37"/>
      <c r="BP751" s="37"/>
      <c r="BQ751" s="37"/>
      <c r="BR751" s="37"/>
      <c r="BS751" s="37"/>
    </row>
    <row r="752" spans="1:71" ht="14.25" customHeight="1" x14ac:dyDescent="0.3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60"/>
      <c r="AK752" s="37"/>
      <c r="AL752" s="37"/>
      <c r="AM752" s="41"/>
      <c r="AN752" s="41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  <c r="BK752" s="37"/>
      <c r="BL752" s="37"/>
      <c r="BM752" s="37"/>
      <c r="BN752" s="37"/>
      <c r="BO752" s="37"/>
      <c r="BP752" s="37"/>
      <c r="BQ752" s="37"/>
      <c r="BR752" s="37"/>
      <c r="BS752" s="37"/>
    </row>
    <row r="753" spans="1:71" ht="14.25" customHeight="1" x14ac:dyDescent="0.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60"/>
      <c r="AK753" s="37"/>
      <c r="AL753" s="37"/>
      <c r="AM753" s="41"/>
      <c r="AN753" s="41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  <c r="BK753" s="37"/>
      <c r="BL753" s="37"/>
      <c r="BM753" s="37"/>
      <c r="BN753" s="37"/>
      <c r="BO753" s="37"/>
      <c r="BP753" s="37"/>
      <c r="BQ753" s="37"/>
      <c r="BR753" s="37"/>
      <c r="BS753" s="37"/>
    </row>
    <row r="754" spans="1:71" ht="14.25" customHeight="1" x14ac:dyDescent="0.3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60"/>
      <c r="AK754" s="37"/>
      <c r="AL754" s="37"/>
      <c r="AM754" s="41"/>
      <c r="AN754" s="41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/>
      <c r="BK754" s="37"/>
      <c r="BL754" s="37"/>
      <c r="BM754" s="37"/>
      <c r="BN754" s="37"/>
      <c r="BO754" s="37"/>
      <c r="BP754" s="37"/>
      <c r="BQ754" s="37"/>
      <c r="BR754" s="37"/>
      <c r="BS754" s="37"/>
    </row>
    <row r="755" spans="1:71" ht="14.25" customHeight="1" x14ac:dyDescent="0.3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60"/>
      <c r="AK755" s="37"/>
      <c r="AL755" s="37"/>
      <c r="AM755" s="41"/>
      <c r="AN755" s="41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/>
      <c r="BK755" s="37"/>
      <c r="BL755" s="37"/>
      <c r="BM755" s="37"/>
      <c r="BN755" s="37"/>
      <c r="BO755" s="37"/>
      <c r="BP755" s="37"/>
      <c r="BQ755" s="37"/>
      <c r="BR755" s="37"/>
      <c r="BS755" s="37"/>
    </row>
    <row r="756" spans="1:71" ht="14.25" customHeight="1" x14ac:dyDescent="0.3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60"/>
      <c r="AK756" s="37"/>
      <c r="AL756" s="37"/>
      <c r="AM756" s="41"/>
      <c r="AN756" s="41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  <c r="BK756" s="37"/>
      <c r="BL756" s="37"/>
      <c r="BM756" s="37"/>
      <c r="BN756" s="37"/>
      <c r="BO756" s="37"/>
      <c r="BP756" s="37"/>
      <c r="BQ756" s="37"/>
      <c r="BR756" s="37"/>
      <c r="BS756" s="37"/>
    </row>
    <row r="757" spans="1:71" ht="14.25" customHeight="1" x14ac:dyDescent="0.3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60"/>
      <c r="AK757" s="37"/>
      <c r="AL757" s="37"/>
      <c r="AM757" s="41"/>
      <c r="AN757" s="41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/>
      <c r="BK757" s="37"/>
      <c r="BL757" s="37"/>
      <c r="BM757" s="37"/>
      <c r="BN757" s="37"/>
      <c r="BO757" s="37"/>
      <c r="BP757" s="37"/>
      <c r="BQ757" s="37"/>
      <c r="BR757" s="37"/>
      <c r="BS757" s="37"/>
    </row>
    <row r="758" spans="1:71" ht="14.25" customHeight="1" x14ac:dyDescent="0.3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60"/>
      <c r="AK758" s="37"/>
      <c r="AL758" s="37"/>
      <c r="AM758" s="41"/>
      <c r="AN758" s="41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/>
      <c r="BK758" s="37"/>
      <c r="BL758" s="37"/>
      <c r="BM758" s="37"/>
      <c r="BN758" s="37"/>
      <c r="BO758" s="37"/>
      <c r="BP758" s="37"/>
      <c r="BQ758" s="37"/>
      <c r="BR758" s="37"/>
      <c r="BS758" s="37"/>
    </row>
    <row r="759" spans="1:71" ht="14.25" customHeight="1" x14ac:dyDescent="0.3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60"/>
      <c r="AK759" s="37"/>
      <c r="AL759" s="37"/>
      <c r="AM759" s="41"/>
      <c r="AN759" s="41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  <c r="BK759" s="37"/>
      <c r="BL759" s="37"/>
      <c r="BM759" s="37"/>
      <c r="BN759" s="37"/>
      <c r="BO759" s="37"/>
      <c r="BP759" s="37"/>
      <c r="BQ759" s="37"/>
      <c r="BR759" s="37"/>
      <c r="BS759" s="37"/>
    </row>
    <row r="760" spans="1:71" ht="14.25" customHeight="1" x14ac:dyDescent="0.3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60"/>
      <c r="AK760" s="37"/>
      <c r="AL760" s="37"/>
      <c r="AM760" s="41"/>
      <c r="AN760" s="41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  <c r="BK760" s="37"/>
      <c r="BL760" s="37"/>
      <c r="BM760" s="37"/>
      <c r="BN760" s="37"/>
      <c r="BO760" s="37"/>
      <c r="BP760" s="37"/>
      <c r="BQ760" s="37"/>
      <c r="BR760" s="37"/>
      <c r="BS760" s="37"/>
    </row>
    <row r="761" spans="1:71" ht="14.25" customHeight="1" x14ac:dyDescent="0.3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60"/>
      <c r="AK761" s="37"/>
      <c r="AL761" s="37"/>
      <c r="AM761" s="41"/>
      <c r="AN761" s="41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  <c r="BK761" s="37"/>
      <c r="BL761" s="37"/>
      <c r="BM761" s="37"/>
      <c r="BN761" s="37"/>
      <c r="BO761" s="37"/>
      <c r="BP761" s="37"/>
      <c r="BQ761" s="37"/>
      <c r="BR761" s="37"/>
      <c r="BS761" s="37"/>
    </row>
    <row r="762" spans="1:71" ht="14.25" customHeight="1" x14ac:dyDescent="0.3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60"/>
      <c r="AK762" s="37"/>
      <c r="AL762" s="37"/>
      <c r="AM762" s="41"/>
      <c r="AN762" s="41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/>
      <c r="BK762" s="37"/>
      <c r="BL762" s="37"/>
      <c r="BM762" s="37"/>
      <c r="BN762" s="37"/>
      <c r="BO762" s="37"/>
      <c r="BP762" s="37"/>
      <c r="BQ762" s="37"/>
      <c r="BR762" s="37"/>
      <c r="BS762" s="37"/>
    </row>
    <row r="763" spans="1:71" ht="14.25" customHeight="1" x14ac:dyDescent="0.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60"/>
      <c r="AK763" s="37"/>
      <c r="AL763" s="37"/>
      <c r="AM763" s="41"/>
      <c r="AN763" s="41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  <c r="BK763" s="37"/>
      <c r="BL763" s="37"/>
      <c r="BM763" s="37"/>
      <c r="BN763" s="37"/>
      <c r="BO763" s="37"/>
      <c r="BP763" s="37"/>
      <c r="BQ763" s="37"/>
      <c r="BR763" s="37"/>
      <c r="BS763" s="37"/>
    </row>
    <row r="764" spans="1:71" ht="14.25" customHeight="1" x14ac:dyDescent="0.3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60"/>
      <c r="AK764" s="37"/>
      <c r="AL764" s="37"/>
      <c r="AM764" s="41"/>
      <c r="AN764" s="41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/>
      <c r="BK764" s="37"/>
      <c r="BL764" s="37"/>
      <c r="BM764" s="37"/>
      <c r="BN764" s="37"/>
      <c r="BO764" s="37"/>
      <c r="BP764" s="37"/>
      <c r="BQ764" s="37"/>
      <c r="BR764" s="37"/>
      <c r="BS764" s="37"/>
    </row>
    <row r="765" spans="1:71" ht="14.25" customHeight="1" x14ac:dyDescent="0.3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60"/>
      <c r="AK765" s="37"/>
      <c r="AL765" s="37"/>
      <c r="AM765" s="41"/>
      <c r="AN765" s="41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/>
      <c r="BK765" s="37"/>
      <c r="BL765" s="37"/>
      <c r="BM765" s="37"/>
      <c r="BN765" s="37"/>
      <c r="BO765" s="37"/>
      <c r="BP765" s="37"/>
      <c r="BQ765" s="37"/>
      <c r="BR765" s="37"/>
      <c r="BS765" s="37"/>
    </row>
    <row r="766" spans="1:71" ht="14.25" customHeight="1" x14ac:dyDescent="0.3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60"/>
      <c r="AK766" s="37"/>
      <c r="AL766" s="37"/>
      <c r="AM766" s="41"/>
      <c r="AN766" s="41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/>
      <c r="BK766" s="37"/>
      <c r="BL766" s="37"/>
      <c r="BM766" s="37"/>
      <c r="BN766" s="37"/>
      <c r="BO766" s="37"/>
      <c r="BP766" s="37"/>
      <c r="BQ766" s="37"/>
      <c r="BR766" s="37"/>
      <c r="BS766" s="37"/>
    </row>
    <row r="767" spans="1:71" ht="14.25" customHeight="1" x14ac:dyDescent="0.3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60"/>
      <c r="AK767" s="37"/>
      <c r="AL767" s="37"/>
      <c r="AM767" s="41"/>
      <c r="AN767" s="41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/>
      <c r="BK767" s="37"/>
      <c r="BL767" s="37"/>
      <c r="BM767" s="37"/>
      <c r="BN767" s="37"/>
      <c r="BO767" s="37"/>
      <c r="BP767" s="37"/>
      <c r="BQ767" s="37"/>
      <c r="BR767" s="37"/>
      <c r="BS767" s="37"/>
    </row>
    <row r="768" spans="1:71" ht="14.25" customHeight="1" x14ac:dyDescent="0.3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60"/>
      <c r="AK768" s="37"/>
      <c r="AL768" s="37"/>
      <c r="AM768" s="41"/>
      <c r="AN768" s="41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/>
      <c r="BK768" s="37"/>
      <c r="BL768" s="37"/>
      <c r="BM768" s="37"/>
      <c r="BN768" s="37"/>
      <c r="BO768" s="37"/>
      <c r="BP768" s="37"/>
      <c r="BQ768" s="37"/>
      <c r="BR768" s="37"/>
      <c r="BS768" s="37"/>
    </row>
    <row r="769" spans="1:71" ht="14.25" customHeight="1" x14ac:dyDescent="0.3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60"/>
      <c r="AK769" s="37"/>
      <c r="AL769" s="37"/>
      <c r="AM769" s="41"/>
      <c r="AN769" s="41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/>
      <c r="BK769" s="37"/>
      <c r="BL769" s="37"/>
      <c r="BM769" s="37"/>
      <c r="BN769" s="37"/>
      <c r="BO769" s="37"/>
      <c r="BP769" s="37"/>
      <c r="BQ769" s="37"/>
      <c r="BR769" s="37"/>
      <c r="BS769" s="37"/>
    </row>
    <row r="770" spans="1:71" ht="14.25" customHeight="1" x14ac:dyDescent="0.3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60"/>
      <c r="AK770" s="37"/>
      <c r="AL770" s="37"/>
      <c r="AM770" s="41"/>
      <c r="AN770" s="41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/>
      <c r="BK770" s="37"/>
      <c r="BL770" s="37"/>
      <c r="BM770" s="37"/>
      <c r="BN770" s="37"/>
      <c r="BO770" s="37"/>
      <c r="BP770" s="37"/>
      <c r="BQ770" s="37"/>
      <c r="BR770" s="37"/>
      <c r="BS770" s="37"/>
    </row>
    <row r="771" spans="1:71" ht="14.25" customHeight="1" x14ac:dyDescent="0.3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60"/>
      <c r="AK771" s="37"/>
      <c r="AL771" s="37"/>
      <c r="AM771" s="41"/>
      <c r="AN771" s="41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  <c r="BJ771" s="37"/>
      <c r="BK771" s="37"/>
      <c r="BL771" s="37"/>
      <c r="BM771" s="37"/>
      <c r="BN771" s="37"/>
      <c r="BO771" s="37"/>
      <c r="BP771" s="37"/>
      <c r="BQ771" s="37"/>
      <c r="BR771" s="37"/>
      <c r="BS771" s="37"/>
    </row>
    <row r="772" spans="1:71" ht="14.25" customHeight="1" x14ac:dyDescent="0.3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60"/>
      <c r="AK772" s="37"/>
      <c r="AL772" s="37"/>
      <c r="AM772" s="41"/>
      <c r="AN772" s="41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/>
      <c r="BK772" s="37"/>
      <c r="BL772" s="37"/>
      <c r="BM772" s="37"/>
      <c r="BN772" s="37"/>
      <c r="BO772" s="37"/>
      <c r="BP772" s="37"/>
      <c r="BQ772" s="37"/>
      <c r="BR772" s="37"/>
      <c r="BS772" s="37"/>
    </row>
    <row r="773" spans="1:71" ht="14.25" customHeight="1" x14ac:dyDescent="0.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60"/>
      <c r="AK773" s="37"/>
      <c r="AL773" s="37"/>
      <c r="AM773" s="41"/>
      <c r="AN773" s="41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  <c r="BJ773" s="37"/>
      <c r="BK773" s="37"/>
      <c r="BL773" s="37"/>
      <c r="BM773" s="37"/>
      <c r="BN773" s="37"/>
      <c r="BO773" s="37"/>
      <c r="BP773" s="37"/>
      <c r="BQ773" s="37"/>
      <c r="BR773" s="37"/>
      <c r="BS773" s="37"/>
    </row>
    <row r="774" spans="1:71" ht="14.25" customHeight="1" x14ac:dyDescent="0.3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60"/>
      <c r="AK774" s="37"/>
      <c r="AL774" s="37"/>
      <c r="AM774" s="41"/>
      <c r="AN774" s="41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/>
      <c r="BK774" s="37"/>
      <c r="BL774" s="37"/>
      <c r="BM774" s="37"/>
      <c r="BN774" s="37"/>
      <c r="BO774" s="37"/>
      <c r="BP774" s="37"/>
      <c r="BQ774" s="37"/>
      <c r="BR774" s="37"/>
      <c r="BS774" s="37"/>
    </row>
    <row r="775" spans="1:71" ht="14.25" customHeight="1" x14ac:dyDescent="0.3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60"/>
      <c r="AK775" s="37"/>
      <c r="AL775" s="37"/>
      <c r="AM775" s="41"/>
      <c r="AN775" s="41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  <c r="BK775" s="37"/>
      <c r="BL775" s="37"/>
      <c r="BM775" s="37"/>
      <c r="BN775" s="37"/>
      <c r="BO775" s="37"/>
      <c r="BP775" s="37"/>
      <c r="BQ775" s="37"/>
      <c r="BR775" s="37"/>
      <c r="BS775" s="37"/>
    </row>
    <row r="776" spans="1:71" ht="14.25" customHeight="1" x14ac:dyDescent="0.3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60"/>
      <c r="AK776" s="37"/>
      <c r="AL776" s="37"/>
      <c r="AM776" s="41"/>
      <c r="AN776" s="41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37"/>
      <c r="BK776" s="37"/>
      <c r="BL776" s="37"/>
      <c r="BM776" s="37"/>
      <c r="BN776" s="37"/>
      <c r="BO776" s="37"/>
      <c r="BP776" s="37"/>
      <c r="BQ776" s="37"/>
      <c r="BR776" s="37"/>
      <c r="BS776" s="37"/>
    </row>
    <row r="777" spans="1:71" ht="14.25" customHeight="1" x14ac:dyDescent="0.3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60"/>
      <c r="AK777" s="37"/>
      <c r="AL777" s="37"/>
      <c r="AM777" s="41"/>
      <c r="AN777" s="41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  <c r="BJ777" s="37"/>
      <c r="BK777" s="37"/>
      <c r="BL777" s="37"/>
      <c r="BM777" s="37"/>
      <c r="BN777" s="37"/>
      <c r="BO777" s="37"/>
      <c r="BP777" s="37"/>
      <c r="BQ777" s="37"/>
      <c r="BR777" s="37"/>
      <c r="BS777" s="37"/>
    </row>
    <row r="778" spans="1:71" ht="14.25" customHeight="1" x14ac:dyDescent="0.3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60"/>
      <c r="AK778" s="37"/>
      <c r="AL778" s="37"/>
      <c r="AM778" s="41"/>
      <c r="AN778" s="41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  <c r="BK778" s="37"/>
      <c r="BL778" s="37"/>
      <c r="BM778" s="37"/>
      <c r="BN778" s="37"/>
      <c r="BO778" s="37"/>
      <c r="BP778" s="37"/>
      <c r="BQ778" s="37"/>
      <c r="BR778" s="37"/>
      <c r="BS778" s="37"/>
    </row>
    <row r="779" spans="1:71" ht="14.25" customHeight="1" x14ac:dyDescent="0.3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60"/>
      <c r="AK779" s="37"/>
      <c r="AL779" s="37"/>
      <c r="AM779" s="41"/>
      <c r="AN779" s="41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37"/>
      <c r="BJ779" s="37"/>
      <c r="BK779" s="37"/>
      <c r="BL779" s="37"/>
      <c r="BM779" s="37"/>
      <c r="BN779" s="37"/>
      <c r="BO779" s="37"/>
      <c r="BP779" s="37"/>
      <c r="BQ779" s="37"/>
      <c r="BR779" s="37"/>
      <c r="BS779" s="37"/>
    </row>
    <row r="780" spans="1:71" ht="14.25" customHeight="1" x14ac:dyDescent="0.3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60"/>
      <c r="AK780" s="37"/>
      <c r="AL780" s="37"/>
      <c r="AM780" s="41"/>
      <c r="AN780" s="41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  <c r="BJ780" s="37"/>
      <c r="BK780" s="37"/>
      <c r="BL780" s="37"/>
      <c r="BM780" s="37"/>
      <c r="BN780" s="37"/>
      <c r="BO780" s="37"/>
      <c r="BP780" s="37"/>
      <c r="BQ780" s="37"/>
      <c r="BR780" s="37"/>
      <c r="BS780" s="37"/>
    </row>
    <row r="781" spans="1:71" ht="14.25" customHeight="1" x14ac:dyDescent="0.3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60"/>
      <c r="AK781" s="37"/>
      <c r="AL781" s="37"/>
      <c r="AM781" s="41"/>
      <c r="AN781" s="41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37"/>
      <c r="BJ781" s="37"/>
      <c r="BK781" s="37"/>
      <c r="BL781" s="37"/>
      <c r="BM781" s="37"/>
      <c r="BN781" s="37"/>
      <c r="BO781" s="37"/>
      <c r="BP781" s="37"/>
      <c r="BQ781" s="37"/>
      <c r="BR781" s="37"/>
      <c r="BS781" s="37"/>
    </row>
    <row r="782" spans="1:71" ht="14.25" customHeight="1" x14ac:dyDescent="0.3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60"/>
      <c r="AK782" s="37"/>
      <c r="AL782" s="37"/>
      <c r="AM782" s="41"/>
      <c r="AN782" s="41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  <c r="BJ782" s="37"/>
      <c r="BK782" s="37"/>
      <c r="BL782" s="37"/>
      <c r="BM782" s="37"/>
      <c r="BN782" s="37"/>
      <c r="BO782" s="37"/>
      <c r="BP782" s="37"/>
      <c r="BQ782" s="37"/>
      <c r="BR782" s="37"/>
      <c r="BS782" s="37"/>
    </row>
    <row r="783" spans="1:71" ht="14.25" customHeight="1" x14ac:dyDescent="0.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60"/>
      <c r="AK783" s="37"/>
      <c r="AL783" s="37"/>
      <c r="AM783" s="41"/>
      <c r="AN783" s="41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37"/>
      <c r="BJ783" s="37"/>
      <c r="BK783" s="37"/>
      <c r="BL783" s="37"/>
      <c r="BM783" s="37"/>
      <c r="BN783" s="37"/>
      <c r="BO783" s="37"/>
      <c r="BP783" s="37"/>
      <c r="BQ783" s="37"/>
      <c r="BR783" s="37"/>
      <c r="BS783" s="37"/>
    </row>
    <row r="784" spans="1:71" ht="14.25" customHeight="1" x14ac:dyDescent="0.3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60"/>
      <c r="AK784" s="37"/>
      <c r="AL784" s="37"/>
      <c r="AM784" s="41"/>
      <c r="AN784" s="41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  <c r="BJ784" s="37"/>
      <c r="BK784" s="37"/>
      <c r="BL784" s="37"/>
      <c r="BM784" s="37"/>
      <c r="BN784" s="37"/>
      <c r="BO784" s="37"/>
      <c r="BP784" s="37"/>
      <c r="BQ784" s="37"/>
      <c r="BR784" s="37"/>
      <c r="BS784" s="37"/>
    </row>
    <row r="785" spans="1:71" ht="14.25" customHeight="1" x14ac:dyDescent="0.3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60"/>
      <c r="AK785" s="37"/>
      <c r="AL785" s="37"/>
      <c r="AM785" s="41"/>
      <c r="AN785" s="41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  <c r="BJ785" s="37"/>
      <c r="BK785" s="37"/>
      <c r="BL785" s="37"/>
      <c r="BM785" s="37"/>
      <c r="BN785" s="37"/>
      <c r="BO785" s="37"/>
      <c r="BP785" s="37"/>
      <c r="BQ785" s="37"/>
      <c r="BR785" s="37"/>
      <c r="BS785" s="37"/>
    </row>
    <row r="786" spans="1:71" ht="14.25" customHeight="1" x14ac:dyDescent="0.3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60"/>
      <c r="AK786" s="37"/>
      <c r="AL786" s="37"/>
      <c r="AM786" s="41"/>
      <c r="AN786" s="41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7"/>
      <c r="BJ786" s="37"/>
      <c r="BK786" s="37"/>
      <c r="BL786" s="37"/>
      <c r="BM786" s="37"/>
      <c r="BN786" s="37"/>
      <c r="BO786" s="37"/>
      <c r="BP786" s="37"/>
      <c r="BQ786" s="37"/>
      <c r="BR786" s="37"/>
      <c r="BS786" s="37"/>
    </row>
    <row r="787" spans="1:71" ht="14.25" customHeight="1" x14ac:dyDescent="0.3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60"/>
      <c r="AK787" s="37"/>
      <c r="AL787" s="37"/>
      <c r="AM787" s="41"/>
      <c r="AN787" s="41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  <c r="BJ787" s="37"/>
      <c r="BK787" s="37"/>
      <c r="BL787" s="37"/>
      <c r="BM787" s="37"/>
      <c r="BN787" s="37"/>
      <c r="BO787" s="37"/>
      <c r="BP787" s="37"/>
      <c r="BQ787" s="37"/>
      <c r="BR787" s="37"/>
      <c r="BS787" s="37"/>
    </row>
    <row r="788" spans="1:71" ht="14.25" customHeight="1" x14ac:dyDescent="0.3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60"/>
      <c r="AK788" s="37"/>
      <c r="AL788" s="37"/>
      <c r="AM788" s="41"/>
      <c r="AN788" s="41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  <c r="BJ788" s="37"/>
      <c r="BK788" s="37"/>
      <c r="BL788" s="37"/>
      <c r="BM788" s="37"/>
      <c r="BN788" s="37"/>
      <c r="BO788" s="37"/>
      <c r="BP788" s="37"/>
      <c r="BQ788" s="37"/>
      <c r="BR788" s="37"/>
      <c r="BS788" s="37"/>
    </row>
    <row r="789" spans="1:71" ht="14.25" customHeight="1" x14ac:dyDescent="0.3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60"/>
      <c r="AK789" s="37"/>
      <c r="AL789" s="37"/>
      <c r="AM789" s="41"/>
      <c r="AN789" s="41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37"/>
      <c r="BJ789" s="37"/>
      <c r="BK789" s="37"/>
      <c r="BL789" s="37"/>
      <c r="BM789" s="37"/>
      <c r="BN789" s="37"/>
      <c r="BO789" s="37"/>
      <c r="BP789" s="37"/>
      <c r="BQ789" s="37"/>
      <c r="BR789" s="37"/>
      <c r="BS789" s="37"/>
    </row>
    <row r="790" spans="1:71" ht="14.25" customHeight="1" x14ac:dyDescent="0.3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60"/>
      <c r="AK790" s="37"/>
      <c r="AL790" s="37"/>
      <c r="AM790" s="41"/>
      <c r="AN790" s="41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7"/>
      <c r="BJ790" s="37"/>
      <c r="BK790" s="37"/>
      <c r="BL790" s="37"/>
      <c r="BM790" s="37"/>
      <c r="BN790" s="37"/>
      <c r="BO790" s="37"/>
      <c r="BP790" s="37"/>
      <c r="BQ790" s="37"/>
      <c r="BR790" s="37"/>
      <c r="BS790" s="37"/>
    </row>
    <row r="791" spans="1:71" ht="14.25" customHeight="1" x14ac:dyDescent="0.3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60"/>
      <c r="AK791" s="37"/>
      <c r="AL791" s="37"/>
      <c r="AM791" s="41"/>
      <c r="AN791" s="41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  <c r="BJ791" s="37"/>
      <c r="BK791" s="37"/>
      <c r="BL791" s="37"/>
      <c r="BM791" s="37"/>
      <c r="BN791" s="37"/>
      <c r="BO791" s="37"/>
      <c r="BP791" s="37"/>
      <c r="BQ791" s="37"/>
      <c r="BR791" s="37"/>
      <c r="BS791" s="37"/>
    </row>
    <row r="792" spans="1:71" ht="14.25" customHeight="1" x14ac:dyDescent="0.3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60"/>
      <c r="AK792" s="37"/>
      <c r="AL792" s="37"/>
      <c r="AM792" s="41"/>
      <c r="AN792" s="41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  <c r="BJ792" s="37"/>
      <c r="BK792" s="37"/>
      <c r="BL792" s="37"/>
      <c r="BM792" s="37"/>
      <c r="BN792" s="37"/>
      <c r="BO792" s="37"/>
      <c r="BP792" s="37"/>
      <c r="BQ792" s="37"/>
      <c r="BR792" s="37"/>
      <c r="BS792" s="37"/>
    </row>
    <row r="793" spans="1:71" ht="14.25" customHeight="1" x14ac:dyDescent="0.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60"/>
      <c r="AK793" s="37"/>
      <c r="AL793" s="37"/>
      <c r="AM793" s="41"/>
      <c r="AN793" s="41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37"/>
      <c r="BJ793" s="37"/>
      <c r="BK793" s="37"/>
      <c r="BL793" s="37"/>
      <c r="BM793" s="37"/>
      <c r="BN793" s="37"/>
      <c r="BO793" s="37"/>
      <c r="BP793" s="37"/>
      <c r="BQ793" s="37"/>
      <c r="BR793" s="37"/>
      <c r="BS793" s="37"/>
    </row>
    <row r="794" spans="1:71" ht="14.25" customHeight="1" x14ac:dyDescent="0.3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60"/>
      <c r="AK794" s="37"/>
      <c r="AL794" s="37"/>
      <c r="AM794" s="41"/>
      <c r="AN794" s="41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7"/>
      <c r="BJ794" s="37"/>
      <c r="BK794" s="37"/>
      <c r="BL794" s="37"/>
      <c r="BM794" s="37"/>
      <c r="BN794" s="37"/>
      <c r="BO794" s="37"/>
      <c r="BP794" s="37"/>
      <c r="BQ794" s="37"/>
      <c r="BR794" s="37"/>
      <c r="BS794" s="37"/>
    </row>
    <row r="795" spans="1:71" ht="14.25" customHeight="1" x14ac:dyDescent="0.3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60"/>
      <c r="AK795" s="37"/>
      <c r="AL795" s="37"/>
      <c r="AM795" s="41"/>
      <c r="AN795" s="41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37"/>
      <c r="BJ795" s="37"/>
      <c r="BK795" s="37"/>
      <c r="BL795" s="37"/>
      <c r="BM795" s="37"/>
      <c r="BN795" s="37"/>
      <c r="BO795" s="37"/>
      <c r="BP795" s="37"/>
      <c r="BQ795" s="37"/>
      <c r="BR795" s="37"/>
      <c r="BS795" s="37"/>
    </row>
    <row r="796" spans="1:71" ht="14.25" customHeight="1" x14ac:dyDescent="0.3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60"/>
      <c r="AK796" s="37"/>
      <c r="AL796" s="37"/>
      <c r="AM796" s="41"/>
      <c r="AN796" s="41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7"/>
      <c r="BJ796" s="37"/>
      <c r="BK796" s="37"/>
      <c r="BL796" s="37"/>
      <c r="BM796" s="37"/>
      <c r="BN796" s="37"/>
      <c r="BO796" s="37"/>
      <c r="BP796" s="37"/>
      <c r="BQ796" s="37"/>
      <c r="BR796" s="37"/>
      <c r="BS796" s="37"/>
    </row>
    <row r="797" spans="1:71" ht="14.25" customHeight="1" x14ac:dyDescent="0.3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60"/>
      <c r="AK797" s="37"/>
      <c r="AL797" s="37"/>
      <c r="AM797" s="41"/>
      <c r="AN797" s="41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37"/>
      <c r="BJ797" s="37"/>
      <c r="BK797" s="37"/>
      <c r="BL797" s="37"/>
      <c r="BM797" s="37"/>
      <c r="BN797" s="37"/>
      <c r="BO797" s="37"/>
      <c r="BP797" s="37"/>
      <c r="BQ797" s="37"/>
      <c r="BR797" s="37"/>
      <c r="BS797" s="37"/>
    </row>
    <row r="798" spans="1:71" ht="14.25" customHeight="1" x14ac:dyDescent="0.3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60"/>
      <c r="AK798" s="37"/>
      <c r="AL798" s="37"/>
      <c r="AM798" s="41"/>
      <c r="AN798" s="41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/>
      <c r="BJ798" s="37"/>
      <c r="BK798" s="37"/>
      <c r="BL798" s="37"/>
      <c r="BM798" s="37"/>
      <c r="BN798" s="37"/>
      <c r="BO798" s="37"/>
      <c r="BP798" s="37"/>
      <c r="BQ798" s="37"/>
      <c r="BR798" s="37"/>
      <c r="BS798" s="37"/>
    </row>
    <row r="799" spans="1:71" ht="14.25" customHeight="1" x14ac:dyDescent="0.3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60"/>
      <c r="AK799" s="37"/>
      <c r="AL799" s="37"/>
      <c r="AM799" s="41"/>
      <c r="AN799" s="41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  <c r="BJ799" s="37"/>
      <c r="BK799" s="37"/>
      <c r="BL799" s="37"/>
      <c r="BM799" s="37"/>
      <c r="BN799" s="37"/>
      <c r="BO799" s="37"/>
      <c r="BP799" s="37"/>
      <c r="BQ799" s="37"/>
      <c r="BR799" s="37"/>
      <c r="BS799" s="37"/>
    </row>
    <row r="800" spans="1:71" ht="14.25" customHeight="1" x14ac:dyDescent="0.3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60"/>
      <c r="AK800" s="37"/>
      <c r="AL800" s="37"/>
      <c r="AM800" s="41"/>
      <c r="AN800" s="41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  <c r="BJ800" s="37"/>
      <c r="BK800" s="37"/>
      <c r="BL800" s="37"/>
      <c r="BM800" s="37"/>
      <c r="BN800" s="37"/>
      <c r="BO800" s="37"/>
      <c r="BP800" s="37"/>
      <c r="BQ800" s="37"/>
      <c r="BR800" s="37"/>
      <c r="BS800" s="37"/>
    </row>
    <row r="801" spans="1:71" ht="14.25" customHeight="1" x14ac:dyDescent="0.3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60"/>
      <c r="AK801" s="37"/>
      <c r="AL801" s="37"/>
      <c r="AM801" s="41"/>
      <c r="AN801" s="41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  <c r="BJ801" s="37"/>
      <c r="BK801" s="37"/>
      <c r="BL801" s="37"/>
      <c r="BM801" s="37"/>
      <c r="BN801" s="37"/>
      <c r="BO801" s="37"/>
      <c r="BP801" s="37"/>
      <c r="BQ801" s="37"/>
      <c r="BR801" s="37"/>
      <c r="BS801" s="37"/>
    </row>
    <row r="802" spans="1:71" ht="14.25" customHeight="1" x14ac:dyDescent="0.3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60"/>
      <c r="AK802" s="37"/>
      <c r="AL802" s="37"/>
      <c r="AM802" s="41"/>
      <c r="AN802" s="41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  <c r="BJ802" s="37"/>
      <c r="BK802" s="37"/>
      <c r="BL802" s="37"/>
      <c r="BM802" s="37"/>
      <c r="BN802" s="37"/>
      <c r="BO802" s="37"/>
      <c r="BP802" s="37"/>
      <c r="BQ802" s="37"/>
      <c r="BR802" s="37"/>
      <c r="BS802" s="37"/>
    </row>
    <row r="803" spans="1:71" ht="14.25" customHeight="1" x14ac:dyDescent="0.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60"/>
      <c r="AK803" s="37"/>
      <c r="AL803" s="37"/>
      <c r="AM803" s="41"/>
      <c r="AN803" s="41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37"/>
      <c r="BJ803" s="37"/>
      <c r="BK803" s="37"/>
      <c r="BL803" s="37"/>
      <c r="BM803" s="37"/>
      <c r="BN803" s="37"/>
      <c r="BO803" s="37"/>
      <c r="BP803" s="37"/>
      <c r="BQ803" s="37"/>
      <c r="BR803" s="37"/>
      <c r="BS803" s="37"/>
    </row>
    <row r="804" spans="1:71" ht="14.25" customHeight="1" x14ac:dyDescent="0.3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60"/>
      <c r="AK804" s="37"/>
      <c r="AL804" s="37"/>
      <c r="AM804" s="41"/>
      <c r="AN804" s="41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7"/>
      <c r="BJ804" s="37"/>
      <c r="BK804" s="37"/>
      <c r="BL804" s="37"/>
      <c r="BM804" s="37"/>
      <c r="BN804" s="37"/>
      <c r="BO804" s="37"/>
      <c r="BP804" s="37"/>
      <c r="BQ804" s="37"/>
      <c r="BR804" s="37"/>
      <c r="BS804" s="37"/>
    </row>
    <row r="805" spans="1:71" ht="14.25" customHeight="1" x14ac:dyDescent="0.3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60"/>
      <c r="AK805" s="37"/>
      <c r="AL805" s="37"/>
      <c r="AM805" s="41"/>
      <c r="AN805" s="41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37"/>
      <c r="BJ805" s="37"/>
      <c r="BK805" s="37"/>
      <c r="BL805" s="37"/>
      <c r="BM805" s="37"/>
      <c r="BN805" s="37"/>
      <c r="BO805" s="37"/>
      <c r="BP805" s="37"/>
      <c r="BQ805" s="37"/>
      <c r="BR805" s="37"/>
      <c r="BS805" s="37"/>
    </row>
    <row r="806" spans="1:71" ht="14.25" customHeight="1" x14ac:dyDescent="0.3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60"/>
      <c r="AK806" s="37"/>
      <c r="AL806" s="37"/>
      <c r="AM806" s="41"/>
      <c r="AN806" s="41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37"/>
      <c r="BJ806" s="37"/>
      <c r="BK806" s="37"/>
      <c r="BL806" s="37"/>
      <c r="BM806" s="37"/>
      <c r="BN806" s="37"/>
      <c r="BO806" s="37"/>
      <c r="BP806" s="37"/>
      <c r="BQ806" s="37"/>
      <c r="BR806" s="37"/>
      <c r="BS806" s="37"/>
    </row>
    <row r="807" spans="1:71" ht="14.25" customHeight="1" x14ac:dyDescent="0.3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60"/>
      <c r="AK807" s="37"/>
      <c r="AL807" s="37"/>
      <c r="AM807" s="41"/>
      <c r="AN807" s="41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  <c r="BJ807" s="37"/>
      <c r="BK807" s="37"/>
      <c r="BL807" s="37"/>
      <c r="BM807" s="37"/>
      <c r="BN807" s="37"/>
      <c r="BO807" s="37"/>
      <c r="BP807" s="37"/>
      <c r="BQ807" s="37"/>
      <c r="BR807" s="37"/>
      <c r="BS807" s="37"/>
    </row>
    <row r="808" spans="1:71" ht="14.25" customHeight="1" x14ac:dyDescent="0.3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60"/>
      <c r="AK808" s="37"/>
      <c r="AL808" s="37"/>
      <c r="AM808" s="41"/>
      <c r="AN808" s="41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  <c r="BJ808" s="37"/>
      <c r="BK808" s="37"/>
      <c r="BL808" s="37"/>
      <c r="BM808" s="37"/>
      <c r="BN808" s="37"/>
      <c r="BO808" s="37"/>
      <c r="BP808" s="37"/>
      <c r="BQ808" s="37"/>
      <c r="BR808" s="37"/>
      <c r="BS808" s="37"/>
    </row>
    <row r="809" spans="1:71" ht="14.25" customHeight="1" x14ac:dyDescent="0.3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60"/>
      <c r="AK809" s="37"/>
      <c r="AL809" s="37"/>
      <c r="AM809" s="41"/>
      <c r="AN809" s="41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  <c r="BK809" s="37"/>
      <c r="BL809" s="37"/>
      <c r="BM809" s="37"/>
      <c r="BN809" s="37"/>
      <c r="BO809" s="37"/>
      <c r="BP809" s="37"/>
      <c r="BQ809" s="37"/>
      <c r="BR809" s="37"/>
      <c r="BS809" s="37"/>
    </row>
    <row r="810" spans="1:71" ht="14.25" customHeight="1" x14ac:dyDescent="0.3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60"/>
      <c r="AK810" s="37"/>
      <c r="AL810" s="37"/>
      <c r="AM810" s="41"/>
      <c r="AN810" s="41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37"/>
      <c r="BJ810" s="37"/>
      <c r="BK810" s="37"/>
      <c r="BL810" s="37"/>
      <c r="BM810" s="37"/>
      <c r="BN810" s="37"/>
      <c r="BO810" s="37"/>
      <c r="BP810" s="37"/>
      <c r="BQ810" s="37"/>
      <c r="BR810" s="37"/>
      <c r="BS810" s="37"/>
    </row>
    <row r="811" spans="1:71" ht="14.25" customHeight="1" x14ac:dyDescent="0.3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60"/>
      <c r="AK811" s="37"/>
      <c r="AL811" s="37"/>
      <c r="AM811" s="41"/>
      <c r="AN811" s="41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37"/>
      <c r="BJ811" s="37"/>
      <c r="BK811" s="37"/>
      <c r="BL811" s="37"/>
      <c r="BM811" s="37"/>
      <c r="BN811" s="37"/>
      <c r="BO811" s="37"/>
      <c r="BP811" s="37"/>
      <c r="BQ811" s="37"/>
      <c r="BR811" s="37"/>
      <c r="BS811" s="37"/>
    </row>
    <row r="812" spans="1:71" ht="14.25" customHeight="1" x14ac:dyDescent="0.3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60"/>
      <c r="AK812" s="37"/>
      <c r="AL812" s="37"/>
      <c r="AM812" s="41"/>
      <c r="AN812" s="41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/>
      <c r="BJ812" s="37"/>
      <c r="BK812" s="37"/>
      <c r="BL812" s="37"/>
      <c r="BM812" s="37"/>
      <c r="BN812" s="37"/>
      <c r="BO812" s="37"/>
      <c r="BP812" s="37"/>
      <c r="BQ812" s="37"/>
      <c r="BR812" s="37"/>
      <c r="BS812" s="37"/>
    </row>
    <row r="813" spans="1:71" ht="14.25" customHeight="1" x14ac:dyDescent="0.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60"/>
      <c r="AK813" s="37"/>
      <c r="AL813" s="37"/>
      <c r="AM813" s="41"/>
      <c r="AN813" s="41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37"/>
      <c r="BJ813" s="37"/>
      <c r="BK813" s="37"/>
      <c r="BL813" s="37"/>
      <c r="BM813" s="37"/>
      <c r="BN813" s="37"/>
      <c r="BO813" s="37"/>
      <c r="BP813" s="37"/>
      <c r="BQ813" s="37"/>
      <c r="BR813" s="37"/>
      <c r="BS813" s="37"/>
    </row>
    <row r="814" spans="1:71" ht="14.25" customHeight="1" x14ac:dyDescent="0.3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60"/>
      <c r="AK814" s="37"/>
      <c r="AL814" s="37"/>
      <c r="AM814" s="41"/>
      <c r="AN814" s="41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/>
      <c r="BJ814" s="37"/>
      <c r="BK814" s="37"/>
      <c r="BL814" s="37"/>
      <c r="BM814" s="37"/>
      <c r="BN814" s="37"/>
      <c r="BO814" s="37"/>
      <c r="BP814" s="37"/>
      <c r="BQ814" s="37"/>
      <c r="BR814" s="37"/>
      <c r="BS814" s="37"/>
    </row>
    <row r="815" spans="1:71" ht="14.25" customHeight="1" x14ac:dyDescent="0.3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60"/>
      <c r="AK815" s="37"/>
      <c r="AL815" s="37"/>
      <c r="AM815" s="41"/>
      <c r="AN815" s="41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  <c r="BJ815" s="37"/>
      <c r="BK815" s="37"/>
      <c r="BL815" s="37"/>
      <c r="BM815" s="37"/>
      <c r="BN815" s="37"/>
      <c r="BO815" s="37"/>
      <c r="BP815" s="37"/>
      <c r="BQ815" s="37"/>
      <c r="BR815" s="37"/>
      <c r="BS815" s="37"/>
    </row>
    <row r="816" spans="1:71" ht="14.25" customHeight="1" x14ac:dyDescent="0.3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60"/>
      <c r="AK816" s="37"/>
      <c r="AL816" s="37"/>
      <c r="AM816" s="41"/>
      <c r="AN816" s="41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  <c r="BJ816" s="37"/>
      <c r="BK816" s="37"/>
      <c r="BL816" s="37"/>
      <c r="BM816" s="37"/>
      <c r="BN816" s="37"/>
      <c r="BO816" s="37"/>
      <c r="BP816" s="37"/>
      <c r="BQ816" s="37"/>
      <c r="BR816" s="37"/>
      <c r="BS816" s="37"/>
    </row>
    <row r="817" spans="1:71" ht="14.25" customHeight="1" x14ac:dyDescent="0.3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60"/>
      <c r="AK817" s="37"/>
      <c r="AL817" s="37"/>
      <c r="AM817" s="41"/>
      <c r="AN817" s="41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  <c r="BJ817" s="37"/>
      <c r="BK817" s="37"/>
      <c r="BL817" s="37"/>
      <c r="BM817" s="37"/>
      <c r="BN817" s="37"/>
      <c r="BO817" s="37"/>
      <c r="BP817" s="37"/>
      <c r="BQ817" s="37"/>
      <c r="BR817" s="37"/>
      <c r="BS817" s="37"/>
    </row>
    <row r="818" spans="1:71" ht="14.25" customHeight="1" x14ac:dyDescent="0.3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60"/>
      <c r="AK818" s="37"/>
      <c r="AL818" s="37"/>
      <c r="AM818" s="41"/>
      <c r="AN818" s="41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7"/>
      <c r="BJ818" s="37"/>
      <c r="BK818" s="37"/>
      <c r="BL818" s="37"/>
      <c r="BM818" s="37"/>
      <c r="BN818" s="37"/>
      <c r="BO818" s="37"/>
      <c r="BP818" s="37"/>
      <c r="BQ818" s="37"/>
      <c r="BR818" s="37"/>
      <c r="BS818" s="37"/>
    </row>
    <row r="819" spans="1:71" ht="14.25" customHeight="1" x14ac:dyDescent="0.3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60"/>
      <c r="AK819" s="37"/>
      <c r="AL819" s="37"/>
      <c r="AM819" s="41"/>
      <c r="AN819" s="41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37"/>
      <c r="BJ819" s="37"/>
      <c r="BK819" s="37"/>
      <c r="BL819" s="37"/>
      <c r="BM819" s="37"/>
      <c r="BN819" s="37"/>
      <c r="BO819" s="37"/>
      <c r="BP819" s="37"/>
      <c r="BQ819" s="37"/>
      <c r="BR819" s="37"/>
      <c r="BS819" s="37"/>
    </row>
    <row r="820" spans="1:71" ht="14.25" customHeight="1" x14ac:dyDescent="0.3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60"/>
      <c r="AK820" s="37"/>
      <c r="AL820" s="37"/>
      <c r="AM820" s="41"/>
      <c r="AN820" s="41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7"/>
      <c r="BJ820" s="37"/>
      <c r="BK820" s="37"/>
      <c r="BL820" s="37"/>
      <c r="BM820" s="37"/>
      <c r="BN820" s="37"/>
      <c r="BO820" s="37"/>
      <c r="BP820" s="37"/>
      <c r="BQ820" s="37"/>
      <c r="BR820" s="37"/>
      <c r="BS820" s="37"/>
    </row>
    <row r="821" spans="1:71" ht="14.25" customHeight="1" x14ac:dyDescent="0.3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60"/>
      <c r="AK821" s="37"/>
      <c r="AL821" s="37"/>
      <c r="AM821" s="41"/>
      <c r="AN821" s="41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/>
      <c r="BJ821" s="37"/>
      <c r="BK821" s="37"/>
      <c r="BL821" s="37"/>
      <c r="BM821" s="37"/>
      <c r="BN821" s="37"/>
      <c r="BO821" s="37"/>
      <c r="BP821" s="37"/>
      <c r="BQ821" s="37"/>
      <c r="BR821" s="37"/>
      <c r="BS821" s="37"/>
    </row>
    <row r="822" spans="1:71" ht="14.25" customHeight="1" x14ac:dyDescent="0.3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60"/>
      <c r="AK822" s="37"/>
      <c r="AL822" s="37"/>
      <c r="AM822" s="41"/>
      <c r="AN822" s="41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  <c r="BJ822" s="37"/>
      <c r="BK822" s="37"/>
      <c r="BL822" s="37"/>
      <c r="BM822" s="37"/>
      <c r="BN822" s="37"/>
      <c r="BO822" s="37"/>
      <c r="BP822" s="37"/>
      <c r="BQ822" s="37"/>
      <c r="BR822" s="37"/>
      <c r="BS822" s="37"/>
    </row>
    <row r="823" spans="1:71" ht="14.25" customHeight="1" x14ac:dyDescent="0.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60"/>
      <c r="AK823" s="37"/>
      <c r="AL823" s="37"/>
      <c r="AM823" s="41"/>
      <c r="AN823" s="41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  <c r="BJ823" s="37"/>
      <c r="BK823" s="37"/>
      <c r="BL823" s="37"/>
      <c r="BM823" s="37"/>
      <c r="BN823" s="37"/>
      <c r="BO823" s="37"/>
      <c r="BP823" s="37"/>
      <c r="BQ823" s="37"/>
      <c r="BR823" s="37"/>
      <c r="BS823" s="37"/>
    </row>
    <row r="824" spans="1:71" ht="14.25" customHeight="1" x14ac:dyDescent="0.3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60"/>
      <c r="AK824" s="37"/>
      <c r="AL824" s="37"/>
      <c r="AM824" s="41"/>
      <c r="AN824" s="41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  <c r="BJ824" s="37"/>
      <c r="BK824" s="37"/>
      <c r="BL824" s="37"/>
      <c r="BM824" s="37"/>
      <c r="BN824" s="37"/>
      <c r="BO824" s="37"/>
      <c r="BP824" s="37"/>
      <c r="BQ824" s="37"/>
      <c r="BR824" s="37"/>
      <c r="BS824" s="37"/>
    </row>
    <row r="825" spans="1:71" ht="14.25" customHeight="1" x14ac:dyDescent="0.3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60"/>
      <c r="AK825" s="37"/>
      <c r="AL825" s="37"/>
      <c r="AM825" s="41"/>
      <c r="AN825" s="41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  <c r="BJ825" s="37"/>
      <c r="BK825" s="37"/>
      <c r="BL825" s="37"/>
      <c r="BM825" s="37"/>
      <c r="BN825" s="37"/>
      <c r="BO825" s="37"/>
      <c r="BP825" s="37"/>
      <c r="BQ825" s="37"/>
      <c r="BR825" s="37"/>
      <c r="BS825" s="37"/>
    </row>
    <row r="826" spans="1:71" ht="14.25" customHeight="1" x14ac:dyDescent="0.3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60"/>
      <c r="AK826" s="37"/>
      <c r="AL826" s="37"/>
      <c r="AM826" s="41"/>
      <c r="AN826" s="41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7"/>
      <c r="BJ826" s="37"/>
      <c r="BK826" s="37"/>
      <c r="BL826" s="37"/>
      <c r="BM826" s="37"/>
      <c r="BN826" s="37"/>
      <c r="BO826" s="37"/>
      <c r="BP826" s="37"/>
      <c r="BQ826" s="37"/>
      <c r="BR826" s="37"/>
      <c r="BS826" s="37"/>
    </row>
    <row r="827" spans="1:71" ht="14.25" customHeight="1" x14ac:dyDescent="0.3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60"/>
      <c r="AK827" s="37"/>
      <c r="AL827" s="37"/>
      <c r="AM827" s="41"/>
      <c r="AN827" s="41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/>
      <c r="BJ827" s="37"/>
      <c r="BK827" s="37"/>
      <c r="BL827" s="37"/>
      <c r="BM827" s="37"/>
      <c r="BN827" s="37"/>
      <c r="BO827" s="37"/>
      <c r="BP827" s="37"/>
      <c r="BQ827" s="37"/>
      <c r="BR827" s="37"/>
      <c r="BS827" s="37"/>
    </row>
    <row r="828" spans="1:71" ht="14.25" customHeight="1" x14ac:dyDescent="0.3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60"/>
      <c r="AK828" s="37"/>
      <c r="AL828" s="37"/>
      <c r="AM828" s="41"/>
      <c r="AN828" s="41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  <c r="BJ828" s="37"/>
      <c r="BK828" s="37"/>
      <c r="BL828" s="37"/>
      <c r="BM828" s="37"/>
      <c r="BN828" s="37"/>
      <c r="BO828" s="37"/>
      <c r="BP828" s="37"/>
      <c r="BQ828" s="37"/>
      <c r="BR828" s="37"/>
      <c r="BS828" s="37"/>
    </row>
    <row r="829" spans="1:71" ht="14.25" customHeight="1" x14ac:dyDescent="0.3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60"/>
      <c r="AK829" s="37"/>
      <c r="AL829" s="37"/>
      <c r="AM829" s="41"/>
      <c r="AN829" s="41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  <c r="BJ829" s="37"/>
      <c r="BK829" s="37"/>
      <c r="BL829" s="37"/>
      <c r="BM829" s="37"/>
      <c r="BN829" s="37"/>
      <c r="BO829" s="37"/>
      <c r="BP829" s="37"/>
      <c r="BQ829" s="37"/>
      <c r="BR829" s="37"/>
      <c r="BS829" s="37"/>
    </row>
    <row r="830" spans="1:71" ht="14.25" customHeight="1" x14ac:dyDescent="0.3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60"/>
      <c r="AK830" s="37"/>
      <c r="AL830" s="37"/>
      <c r="AM830" s="41"/>
      <c r="AN830" s="41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  <c r="BJ830" s="37"/>
      <c r="BK830" s="37"/>
      <c r="BL830" s="37"/>
      <c r="BM830" s="37"/>
      <c r="BN830" s="37"/>
      <c r="BO830" s="37"/>
      <c r="BP830" s="37"/>
      <c r="BQ830" s="37"/>
      <c r="BR830" s="37"/>
      <c r="BS830" s="37"/>
    </row>
    <row r="831" spans="1:71" ht="14.25" customHeight="1" x14ac:dyDescent="0.3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60"/>
      <c r="AK831" s="37"/>
      <c r="AL831" s="37"/>
      <c r="AM831" s="41"/>
      <c r="AN831" s="41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  <c r="BJ831" s="37"/>
      <c r="BK831" s="37"/>
      <c r="BL831" s="37"/>
      <c r="BM831" s="37"/>
      <c r="BN831" s="37"/>
      <c r="BO831" s="37"/>
      <c r="BP831" s="37"/>
      <c r="BQ831" s="37"/>
      <c r="BR831" s="37"/>
      <c r="BS831" s="37"/>
    </row>
    <row r="832" spans="1:71" ht="14.25" customHeight="1" x14ac:dyDescent="0.3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60"/>
      <c r="AK832" s="37"/>
      <c r="AL832" s="37"/>
      <c r="AM832" s="41"/>
      <c r="AN832" s="41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  <c r="BJ832" s="37"/>
      <c r="BK832" s="37"/>
      <c r="BL832" s="37"/>
      <c r="BM832" s="37"/>
      <c r="BN832" s="37"/>
      <c r="BO832" s="37"/>
      <c r="BP832" s="37"/>
      <c r="BQ832" s="37"/>
      <c r="BR832" s="37"/>
      <c r="BS832" s="37"/>
    </row>
    <row r="833" spans="1:71" ht="14.25" customHeight="1" x14ac:dyDescent="0.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60"/>
      <c r="AK833" s="37"/>
      <c r="AL833" s="37"/>
      <c r="AM833" s="41"/>
      <c r="AN833" s="41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  <c r="BJ833" s="37"/>
      <c r="BK833" s="37"/>
      <c r="BL833" s="37"/>
      <c r="BM833" s="37"/>
      <c r="BN833" s="37"/>
      <c r="BO833" s="37"/>
      <c r="BP833" s="37"/>
      <c r="BQ833" s="37"/>
      <c r="BR833" s="37"/>
      <c r="BS833" s="37"/>
    </row>
    <row r="834" spans="1:71" ht="14.25" customHeight="1" x14ac:dyDescent="0.3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60"/>
      <c r="AK834" s="37"/>
      <c r="AL834" s="37"/>
      <c r="AM834" s="41"/>
      <c r="AN834" s="41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  <c r="BK834" s="37"/>
      <c r="BL834" s="37"/>
      <c r="BM834" s="37"/>
      <c r="BN834" s="37"/>
      <c r="BO834" s="37"/>
      <c r="BP834" s="37"/>
      <c r="BQ834" s="37"/>
      <c r="BR834" s="37"/>
      <c r="BS834" s="37"/>
    </row>
    <row r="835" spans="1:71" ht="14.25" customHeight="1" x14ac:dyDescent="0.3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60"/>
      <c r="AK835" s="37"/>
      <c r="AL835" s="37"/>
      <c r="AM835" s="41"/>
      <c r="AN835" s="41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  <c r="BJ835" s="37"/>
      <c r="BK835" s="37"/>
      <c r="BL835" s="37"/>
      <c r="BM835" s="37"/>
      <c r="BN835" s="37"/>
      <c r="BO835" s="37"/>
      <c r="BP835" s="37"/>
      <c r="BQ835" s="37"/>
      <c r="BR835" s="37"/>
      <c r="BS835" s="37"/>
    </row>
    <row r="836" spans="1:71" ht="14.25" customHeight="1" x14ac:dyDescent="0.3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60"/>
      <c r="AK836" s="37"/>
      <c r="AL836" s="37"/>
      <c r="AM836" s="41"/>
      <c r="AN836" s="41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  <c r="BK836" s="37"/>
      <c r="BL836" s="37"/>
      <c r="BM836" s="37"/>
      <c r="BN836" s="37"/>
      <c r="BO836" s="37"/>
      <c r="BP836" s="37"/>
      <c r="BQ836" s="37"/>
      <c r="BR836" s="37"/>
      <c r="BS836" s="37"/>
    </row>
    <row r="837" spans="1:71" ht="14.25" customHeight="1" x14ac:dyDescent="0.3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60"/>
      <c r="AK837" s="37"/>
      <c r="AL837" s="37"/>
      <c r="AM837" s="41"/>
      <c r="AN837" s="41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  <c r="BK837" s="37"/>
      <c r="BL837" s="37"/>
      <c r="BM837" s="37"/>
      <c r="BN837" s="37"/>
      <c r="BO837" s="37"/>
      <c r="BP837" s="37"/>
      <c r="BQ837" s="37"/>
      <c r="BR837" s="37"/>
      <c r="BS837" s="37"/>
    </row>
    <row r="838" spans="1:71" ht="14.25" customHeight="1" x14ac:dyDescent="0.3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60"/>
      <c r="AK838" s="37"/>
      <c r="AL838" s="37"/>
      <c r="AM838" s="41"/>
      <c r="AN838" s="41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  <c r="BJ838" s="37"/>
      <c r="BK838" s="37"/>
      <c r="BL838" s="37"/>
      <c r="BM838" s="37"/>
      <c r="BN838" s="37"/>
      <c r="BO838" s="37"/>
      <c r="BP838" s="37"/>
      <c r="BQ838" s="37"/>
      <c r="BR838" s="37"/>
      <c r="BS838" s="37"/>
    </row>
    <row r="839" spans="1:71" ht="14.25" customHeight="1" x14ac:dyDescent="0.3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60"/>
      <c r="AK839" s="37"/>
      <c r="AL839" s="37"/>
      <c r="AM839" s="41"/>
      <c r="AN839" s="41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  <c r="BJ839" s="37"/>
      <c r="BK839" s="37"/>
      <c r="BL839" s="37"/>
      <c r="BM839" s="37"/>
      <c r="BN839" s="37"/>
      <c r="BO839" s="37"/>
      <c r="BP839" s="37"/>
      <c r="BQ839" s="37"/>
      <c r="BR839" s="37"/>
      <c r="BS839" s="37"/>
    </row>
    <row r="840" spans="1:71" ht="14.25" customHeight="1" x14ac:dyDescent="0.3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60"/>
      <c r="AK840" s="37"/>
      <c r="AL840" s="37"/>
      <c r="AM840" s="41"/>
      <c r="AN840" s="41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  <c r="BJ840" s="37"/>
      <c r="BK840" s="37"/>
      <c r="BL840" s="37"/>
      <c r="BM840" s="37"/>
      <c r="BN840" s="37"/>
      <c r="BO840" s="37"/>
      <c r="BP840" s="37"/>
      <c r="BQ840" s="37"/>
      <c r="BR840" s="37"/>
      <c r="BS840" s="37"/>
    </row>
    <row r="841" spans="1:71" ht="14.25" customHeight="1" x14ac:dyDescent="0.3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60"/>
      <c r="AK841" s="37"/>
      <c r="AL841" s="37"/>
      <c r="AM841" s="41"/>
      <c r="AN841" s="41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  <c r="BJ841" s="37"/>
      <c r="BK841" s="37"/>
      <c r="BL841" s="37"/>
      <c r="BM841" s="37"/>
      <c r="BN841" s="37"/>
      <c r="BO841" s="37"/>
      <c r="BP841" s="37"/>
      <c r="BQ841" s="37"/>
      <c r="BR841" s="37"/>
      <c r="BS841" s="37"/>
    </row>
    <row r="842" spans="1:71" ht="14.25" customHeight="1" x14ac:dyDescent="0.3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60"/>
      <c r="AK842" s="37"/>
      <c r="AL842" s="37"/>
      <c r="AM842" s="41"/>
      <c r="AN842" s="41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  <c r="BJ842" s="37"/>
      <c r="BK842" s="37"/>
      <c r="BL842" s="37"/>
      <c r="BM842" s="37"/>
      <c r="BN842" s="37"/>
      <c r="BO842" s="37"/>
      <c r="BP842" s="37"/>
      <c r="BQ842" s="37"/>
      <c r="BR842" s="37"/>
      <c r="BS842" s="37"/>
    </row>
    <row r="843" spans="1:71" ht="14.25" customHeight="1" x14ac:dyDescent="0.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60"/>
      <c r="AK843" s="37"/>
      <c r="AL843" s="37"/>
      <c r="AM843" s="41"/>
      <c r="AN843" s="41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  <c r="BJ843" s="37"/>
      <c r="BK843" s="37"/>
      <c r="BL843" s="37"/>
      <c r="BM843" s="37"/>
      <c r="BN843" s="37"/>
      <c r="BO843" s="37"/>
      <c r="BP843" s="37"/>
      <c r="BQ843" s="37"/>
      <c r="BR843" s="37"/>
      <c r="BS843" s="37"/>
    </row>
    <row r="844" spans="1:71" ht="14.25" customHeight="1" x14ac:dyDescent="0.3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60"/>
      <c r="AK844" s="37"/>
      <c r="AL844" s="37"/>
      <c r="AM844" s="41"/>
      <c r="AN844" s="41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  <c r="BJ844" s="37"/>
      <c r="BK844" s="37"/>
      <c r="BL844" s="37"/>
      <c r="BM844" s="37"/>
      <c r="BN844" s="37"/>
      <c r="BO844" s="37"/>
      <c r="BP844" s="37"/>
      <c r="BQ844" s="37"/>
      <c r="BR844" s="37"/>
      <c r="BS844" s="37"/>
    </row>
    <row r="845" spans="1:71" ht="14.25" customHeight="1" x14ac:dyDescent="0.3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60"/>
      <c r="AK845" s="37"/>
      <c r="AL845" s="37"/>
      <c r="AM845" s="41"/>
      <c r="AN845" s="41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  <c r="BJ845" s="37"/>
      <c r="BK845" s="37"/>
      <c r="BL845" s="37"/>
      <c r="BM845" s="37"/>
      <c r="BN845" s="37"/>
      <c r="BO845" s="37"/>
      <c r="BP845" s="37"/>
      <c r="BQ845" s="37"/>
      <c r="BR845" s="37"/>
      <c r="BS845" s="37"/>
    </row>
    <row r="846" spans="1:71" ht="14.25" customHeight="1" x14ac:dyDescent="0.3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60"/>
      <c r="AK846" s="37"/>
      <c r="AL846" s="37"/>
      <c r="AM846" s="41"/>
      <c r="AN846" s="41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  <c r="BJ846" s="37"/>
      <c r="BK846" s="37"/>
      <c r="BL846" s="37"/>
      <c r="BM846" s="37"/>
      <c r="BN846" s="37"/>
      <c r="BO846" s="37"/>
      <c r="BP846" s="37"/>
      <c r="BQ846" s="37"/>
      <c r="BR846" s="37"/>
      <c r="BS846" s="37"/>
    </row>
    <row r="847" spans="1:71" ht="14.25" customHeight="1" x14ac:dyDescent="0.3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60"/>
      <c r="AK847" s="37"/>
      <c r="AL847" s="37"/>
      <c r="AM847" s="41"/>
      <c r="AN847" s="41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  <c r="BJ847" s="37"/>
      <c r="BK847" s="37"/>
      <c r="BL847" s="37"/>
      <c r="BM847" s="37"/>
      <c r="BN847" s="37"/>
      <c r="BO847" s="37"/>
      <c r="BP847" s="37"/>
      <c r="BQ847" s="37"/>
      <c r="BR847" s="37"/>
      <c r="BS847" s="37"/>
    </row>
    <row r="848" spans="1:71" ht="14.25" customHeight="1" x14ac:dyDescent="0.3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60"/>
      <c r="AK848" s="37"/>
      <c r="AL848" s="37"/>
      <c r="AM848" s="41"/>
      <c r="AN848" s="41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  <c r="BJ848" s="37"/>
      <c r="BK848" s="37"/>
      <c r="BL848" s="37"/>
      <c r="BM848" s="37"/>
      <c r="BN848" s="37"/>
      <c r="BO848" s="37"/>
      <c r="BP848" s="37"/>
      <c r="BQ848" s="37"/>
      <c r="BR848" s="37"/>
      <c r="BS848" s="37"/>
    </row>
    <row r="849" spans="1:71" ht="14.25" customHeight="1" x14ac:dyDescent="0.3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60"/>
      <c r="AK849" s="37"/>
      <c r="AL849" s="37"/>
      <c r="AM849" s="41"/>
      <c r="AN849" s="41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  <c r="BJ849" s="37"/>
      <c r="BK849" s="37"/>
      <c r="BL849" s="37"/>
      <c r="BM849" s="37"/>
      <c r="BN849" s="37"/>
      <c r="BO849" s="37"/>
      <c r="BP849" s="37"/>
      <c r="BQ849" s="37"/>
      <c r="BR849" s="37"/>
      <c r="BS849" s="37"/>
    </row>
    <row r="850" spans="1:71" ht="14.25" customHeight="1" x14ac:dyDescent="0.3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60"/>
      <c r="AK850" s="37"/>
      <c r="AL850" s="37"/>
      <c r="AM850" s="41"/>
      <c r="AN850" s="41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  <c r="BJ850" s="37"/>
      <c r="BK850" s="37"/>
      <c r="BL850" s="37"/>
      <c r="BM850" s="37"/>
      <c r="BN850" s="37"/>
      <c r="BO850" s="37"/>
      <c r="BP850" s="37"/>
      <c r="BQ850" s="37"/>
      <c r="BR850" s="37"/>
      <c r="BS850" s="37"/>
    </row>
    <row r="851" spans="1:71" ht="14.25" customHeight="1" x14ac:dyDescent="0.3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60"/>
      <c r="AK851" s="37"/>
      <c r="AL851" s="37"/>
      <c r="AM851" s="41"/>
      <c r="AN851" s="41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  <c r="BK851" s="37"/>
      <c r="BL851" s="37"/>
      <c r="BM851" s="37"/>
      <c r="BN851" s="37"/>
      <c r="BO851" s="37"/>
      <c r="BP851" s="37"/>
      <c r="BQ851" s="37"/>
      <c r="BR851" s="37"/>
      <c r="BS851" s="37"/>
    </row>
    <row r="852" spans="1:71" ht="14.25" customHeight="1" x14ac:dyDescent="0.3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60"/>
      <c r="AK852" s="37"/>
      <c r="AL852" s="37"/>
      <c r="AM852" s="41"/>
      <c r="AN852" s="41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  <c r="BK852" s="37"/>
      <c r="BL852" s="37"/>
      <c r="BM852" s="37"/>
      <c r="BN852" s="37"/>
      <c r="BO852" s="37"/>
      <c r="BP852" s="37"/>
      <c r="BQ852" s="37"/>
      <c r="BR852" s="37"/>
      <c r="BS852" s="37"/>
    </row>
    <row r="853" spans="1:71" ht="14.25" customHeight="1" x14ac:dyDescent="0.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60"/>
      <c r="AK853" s="37"/>
      <c r="AL853" s="37"/>
      <c r="AM853" s="41"/>
      <c r="AN853" s="41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  <c r="BJ853" s="37"/>
      <c r="BK853" s="37"/>
      <c r="BL853" s="37"/>
      <c r="BM853" s="37"/>
      <c r="BN853" s="37"/>
      <c r="BO853" s="37"/>
      <c r="BP853" s="37"/>
      <c r="BQ853" s="37"/>
      <c r="BR853" s="37"/>
      <c r="BS853" s="37"/>
    </row>
    <row r="854" spans="1:71" ht="14.25" customHeight="1" x14ac:dyDescent="0.3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60"/>
      <c r="AK854" s="37"/>
      <c r="AL854" s="37"/>
      <c r="AM854" s="41"/>
      <c r="AN854" s="41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  <c r="BJ854" s="37"/>
      <c r="BK854" s="37"/>
      <c r="BL854" s="37"/>
      <c r="BM854" s="37"/>
      <c r="BN854" s="37"/>
      <c r="BO854" s="37"/>
      <c r="BP854" s="37"/>
      <c r="BQ854" s="37"/>
      <c r="BR854" s="37"/>
      <c r="BS854" s="37"/>
    </row>
    <row r="855" spans="1:71" ht="14.25" customHeight="1" x14ac:dyDescent="0.3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60"/>
      <c r="AK855" s="37"/>
      <c r="AL855" s="37"/>
      <c r="AM855" s="41"/>
      <c r="AN855" s="41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  <c r="BJ855" s="37"/>
      <c r="BK855" s="37"/>
      <c r="BL855" s="37"/>
      <c r="BM855" s="37"/>
      <c r="BN855" s="37"/>
      <c r="BO855" s="37"/>
      <c r="BP855" s="37"/>
      <c r="BQ855" s="37"/>
      <c r="BR855" s="37"/>
      <c r="BS855" s="37"/>
    </row>
    <row r="856" spans="1:71" ht="14.25" customHeight="1" x14ac:dyDescent="0.3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60"/>
      <c r="AK856" s="37"/>
      <c r="AL856" s="37"/>
      <c r="AM856" s="41"/>
      <c r="AN856" s="41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  <c r="BJ856" s="37"/>
      <c r="BK856" s="37"/>
      <c r="BL856" s="37"/>
      <c r="BM856" s="37"/>
      <c r="BN856" s="37"/>
      <c r="BO856" s="37"/>
      <c r="BP856" s="37"/>
      <c r="BQ856" s="37"/>
      <c r="BR856" s="37"/>
      <c r="BS856" s="37"/>
    </row>
    <row r="857" spans="1:71" ht="14.25" customHeight="1" x14ac:dyDescent="0.3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60"/>
      <c r="AK857" s="37"/>
      <c r="AL857" s="37"/>
      <c r="AM857" s="41"/>
      <c r="AN857" s="41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  <c r="BK857" s="37"/>
      <c r="BL857" s="37"/>
      <c r="BM857" s="37"/>
      <c r="BN857" s="37"/>
      <c r="BO857" s="37"/>
      <c r="BP857" s="37"/>
      <c r="BQ857" s="37"/>
      <c r="BR857" s="37"/>
      <c r="BS857" s="37"/>
    </row>
    <row r="858" spans="1:71" ht="14.25" customHeight="1" x14ac:dyDescent="0.3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60"/>
      <c r="AK858" s="37"/>
      <c r="AL858" s="37"/>
      <c r="AM858" s="41"/>
      <c r="AN858" s="41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7"/>
      <c r="BJ858" s="37"/>
      <c r="BK858" s="37"/>
      <c r="BL858" s="37"/>
      <c r="BM858" s="37"/>
      <c r="BN858" s="37"/>
      <c r="BO858" s="37"/>
      <c r="BP858" s="37"/>
      <c r="BQ858" s="37"/>
      <c r="BR858" s="37"/>
      <c r="BS858" s="37"/>
    </row>
    <row r="859" spans="1:71" ht="14.25" customHeight="1" x14ac:dyDescent="0.3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60"/>
      <c r="AK859" s="37"/>
      <c r="AL859" s="37"/>
      <c r="AM859" s="41"/>
      <c r="AN859" s="41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  <c r="BJ859" s="37"/>
      <c r="BK859" s="37"/>
      <c r="BL859" s="37"/>
      <c r="BM859" s="37"/>
      <c r="BN859" s="37"/>
      <c r="BO859" s="37"/>
      <c r="BP859" s="37"/>
      <c r="BQ859" s="37"/>
      <c r="BR859" s="37"/>
      <c r="BS859" s="37"/>
    </row>
    <row r="860" spans="1:71" ht="14.25" customHeight="1" x14ac:dyDescent="0.3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60"/>
      <c r="AK860" s="37"/>
      <c r="AL860" s="37"/>
      <c r="AM860" s="41"/>
      <c r="AN860" s="41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  <c r="BJ860" s="37"/>
      <c r="BK860" s="37"/>
      <c r="BL860" s="37"/>
      <c r="BM860" s="37"/>
      <c r="BN860" s="37"/>
      <c r="BO860" s="37"/>
      <c r="BP860" s="37"/>
      <c r="BQ860" s="37"/>
      <c r="BR860" s="37"/>
      <c r="BS860" s="37"/>
    </row>
    <row r="861" spans="1:71" ht="14.25" customHeight="1" x14ac:dyDescent="0.3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60"/>
      <c r="AK861" s="37"/>
      <c r="AL861" s="37"/>
      <c r="AM861" s="41"/>
      <c r="AN861" s="41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37"/>
      <c r="BJ861" s="37"/>
      <c r="BK861" s="37"/>
      <c r="BL861" s="37"/>
      <c r="BM861" s="37"/>
      <c r="BN861" s="37"/>
      <c r="BO861" s="37"/>
      <c r="BP861" s="37"/>
      <c r="BQ861" s="37"/>
      <c r="BR861" s="37"/>
      <c r="BS861" s="37"/>
    </row>
    <row r="862" spans="1:71" ht="14.25" customHeight="1" x14ac:dyDescent="0.3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60"/>
      <c r="AK862" s="37"/>
      <c r="AL862" s="37"/>
      <c r="AM862" s="41"/>
      <c r="AN862" s="41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  <c r="BJ862" s="37"/>
      <c r="BK862" s="37"/>
      <c r="BL862" s="37"/>
      <c r="BM862" s="37"/>
      <c r="BN862" s="37"/>
      <c r="BO862" s="37"/>
      <c r="BP862" s="37"/>
      <c r="BQ862" s="37"/>
      <c r="BR862" s="37"/>
      <c r="BS862" s="37"/>
    </row>
    <row r="863" spans="1:71" ht="14.25" customHeight="1" x14ac:dyDescent="0.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60"/>
      <c r="AK863" s="37"/>
      <c r="AL863" s="37"/>
      <c r="AM863" s="41"/>
      <c r="AN863" s="41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37"/>
      <c r="BJ863" s="37"/>
      <c r="BK863" s="37"/>
      <c r="BL863" s="37"/>
      <c r="BM863" s="37"/>
      <c r="BN863" s="37"/>
      <c r="BO863" s="37"/>
      <c r="BP863" s="37"/>
      <c r="BQ863" s="37"/>
      <c r="BR863" s="37"/>
      <c r="BS863" s="37"/>
    </row>
    <row r="864" spans="1:71" ht="14.25" customHeight="1" x14ac:dyDescent="0.3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60"/>
      <c r="AK864" s="37"/>
      <c r="AL864" s="37"/>
      <c r="AM864" s="41"/>
      <c r="AN864" s="41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  <c r="BK864" s="37"/>
      <c r="BL864" s="37"/>
      <c r="BM864" s="37"/>
      <c r="BN864" s="37"/>
      <c r="BO864" s="37"/>
      <c r="BP864" s="37"/>
      <c r="BQ864" s="37"/>
      <c r="BR864" s="37"/>
      <c r="BS864" s="37"/>
    </row>
    <row r="865" spans="1:71" ht="14.25" customHeight="1" x14ac:dyDescent="0.3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60"/>
      <c r="AK865" s="37"/>
      <c r="AL865" s="37"/>
      <c r="AM865" s="41"/>
      <c r="AN865" s="41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  <c r="BJ865" s="37"/>
      <c r="BK865" s="37"/>
      <c r="BL865" s="37"/>
      <c r="BM865" s="37"/>
      <c r="BN865" s="37"/>
      <c r="BO865" s="37"/>
      <c r="BP865" s="37"/>
      <c r="BQ865" s="37"/>
      <c r="BR865" s="37"/>
      <c r="BS865" s="37"/>
    </row>
    <row r="866" spans="1:71" ht="14.25" customHeight="1" x14ac:dyDescent="0.3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60"/>
      <c r="AK866" s="37"/>
      <c r="AL866" s="37"/>
      <c r="AM866" s="41"/>
      <c r="AN866" s="41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  <c r="BK866" s="37"/>
      <c r="BL866" s="37"/>
      <c r="BM866" s="37"/>
      <c r="BN866" s="37"/>
      <c r="BO866" s="37"/>
      <c r="BP866" s="37"/>
      <c r="BQ866" s="37"/>
      <c r="BR866" s="37"/>
      <c r="BS866" s="37"/>
    </row>
    <row r="867" spans="1:71" ht="14.25" customHeight="1" x14ac:dyDescent="0.3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60"/>
      <c r="AK867" s="37"/>
      <c r="AL867" s="37"/>
      <c r="AM867" s="41"/>
      <c r="AN867" s="41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  <c r="BJ867" s="37"/>
      <c r="BK867" s="37"/>
      <c r="BL867" s="37"/>
      <c r="BM867" s="37"/>
      <c r="BN867" s="37"/>
      <c r="BO867" s="37"/>
      <c r="BP867" s="37"/>
      <c r="BQ867" s="37"/>
      <c r="BR867" s="37"/>
      <c r="BS867" s="37"/>
    </row>
    <row r="868" spans="1:71" ht="14.25" customHeight="1" x14ac:dyDescent="0.3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60"/>
      <c r="AK868" s="37"/>
      <c r="AL868" s="37"/>
      <c r="AM868" s="41"/>
      <c r="AN868" s="41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  <c r="BJ868" s="37"/>
      <c r="BK868" s="37"/>
      <c r="BL868" s="37"/>
      <c r="BM868" s="37"/>
      <c r="BN868" s="37"/>
      <c r="BO868" s="37"/>
      <c r="BP868" s="37"/>
      <c r="BQ868" s="37"/>
      <c r="BR868" s="37"/>
      <c r="BS868" s="37"/>
    </row>
    <row r="869" spans="1:71" ht="14.25" customHeight="1" x14ac:dyDescent="0.3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60"/>
      <c r="AK869" s="37"/>
      <c r="AL869" s="37"/>
      <c r="AM869" s="41"/>
      <c r="AN869" s="41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  <c r="BK869" s="37"/>
      <c r="BL869" s="37"/>
      <c r="BM869" s="37"/>
      <c r="BN869" s="37"/>
      <c r="BO869" s="37"/>
      <c r="BP869" s="37"/>
      <c r="BQ869" s="37"/>
      <c r="BR869" s="37"/>
      <c r="BS869" s="37"/>
    </row>
    <row r="870" spans="1:71" ht="14.25" customHeight="1" x14ac:dyDescent="0.3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60"/>
      <c r="AK870" s="37"/>
      <c r="AL870" s="37"/>
      <c r="AM870" s="41"/>
      <c r="AN870" s="41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  <c r="BJ870" s="37"/>
      <c r="BK870" s="37"/>
      <c r="BL870" s="37"/>
      <c r="BM870" s="37"/>
      <c r="BN870" s="37"/>
      <c r="BO870" s="37"/>
      <c r="BP870" s="37"/>
      <c r="BQ870" s="37"/>
      <c r="BR870" s="37"/>
      <c r="BS870" s="37"/>
    </row>
    <row r="871" spans="1:71" ht="14.25" customHeight="1" x14ac:dyDescent="0.3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60"/>
      <c r="AK871" s="37"/>
      <c r="AL871" s="37"/>
      <c r="AM871" s="41"/>
      <c r="AN871" s="41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  <c r="BJ871" s="37"/>
      <c r="BK871" s="37"/>
      <c r="BL871" s="37"/>
      <c r="BM871" s="37"/>
      <c r="BN871" s="37"/>
      <c r="BO871" s="37"/>
      <c r="BP871" s="37"/>
      <c r="BQ871" s="37"/>
      <c r="BR871" s="37"/>
      <c r="BS871" s="37"/>
    </row>
    <row r="872" spans="1:71" ht="14.25" customHeight="1" x14ac:dyDescent="0.3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60"/>
      <c r="AK872" s="37"/>
      <c r="AL872" s="37"/>
      <c r="AM872" s="41"/>
      <c r="AN872" s="41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  <c r="BJ872" s="37"/>
      <c r="BK872" s="37"/>
      <c r="BL872" s="37"/>
      <c r="BM872" s="37"/>
      <c r="BN872" s="37"/>
      <c r="BO872" s="37"/>
      <c r="BP872" s="37"/>
      <c r="BQ872" s="37"/>
      <c r="BR872" s="37"/>
      <c r="BS872" s="37"/>
    </row>
    <row r="873" spans="1:71" ht="14.25" customHeight="1" x14ac:dyDescent="0.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60"/>
      <c r="AK873" s="37"/>
      <c r="AL873" s="37"/>
      <c r="AM873" s="41"/>
      <c r="AN873" s="41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  <c r="BJ873" s="37"/>
      <c r="BK873" s="37"/>
      <c r="BL873" s="37"/>
      <c r="BM873" s="37"/>
      <c r="BN873" s="37"/>
      <c r="BO873" s="37"/>
      <c r="BP873" s="37"/>
      <c r="BQ873" s="37"/>
      <c r="BR873" s="37"/>
      <c r="BS873" s="37"/>
    </row>
    <row r="874" spans="1:71" ht="14.25" customHeight="1" x14ac:dyDescent="0.3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60"/>
      <c r="AK874" s="37"/>
      <c r="AL874" s="37"/>
      <c r="AM874" s="41"/>
      <c r="AN874" s="41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  <c r="BJ874" s="37"/>
      <c r="BK874" s="37"/>
      <c r="BL874" s="37"/>
      <c r="BM874" s="37"/>
      <c r="BN874" s="37"/>
      <c r="BO874" s="37"/>
      <c r="BP874" s="37"/>
      <c r="BQ874" s="37"/>
      <c r="BR874" s="37"/>
      <c r="BS874" s="37"/>
    </row>
    <row r="875" spans="1:71" ht="14.25" customHeight="1" x14ac:dyDescent="0.3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60"/>
      <c r="AK875" s="37"/>
      <c r="AL875" s="37"/>
      <c r="AM875" s="41"/>
      <c r="AN875" s="41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  <c r="BK875" s="37"/>
      <c r="BL875" s="37"/>
      <c r="BM875" s="37"/>
      <c r="BN875" s="37"/>
      <c r="BO875" s="37"/>
      <c r="BP875" s="37"/>
      <c r="BQ875" s="37"/>
      <c r="BR875" s="37"/>
      <c r="BS875" s="37"/>
    </row>
    <row r="876" spans="1:71" ht="14.25" customHeight="1" x14ac:dyDescent="0.3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60"/>
      <c r="AK876" s="37"/>
      <c r="AL876" s="37"/>
      <c r="AM876" s="41"/>
      <c r="AN876" s="41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  <c r="BJ876" s="37"/>
      <c r="BK876" s="37"/>
      <c r="BL876" s="37"/>
      <c r="BM876" s="37"/>
      <c r="BN876" s="37"/>
      <c r="BO876" s="37"/>
      <c r="BP876" s="37"/>
      <c r="BQ876" s="37"/>
      <c r="BR876" s="37"/>
      <c r="BS876" s="37"/>
    </row>
    <row r="877" spans="1:71" ht="14.25" customHeight="1" x14ac:dyDescent="0.3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60"/>
      <c r="AK877" s="37"/>
      <c r="AL877" s="37"/>
      <c r="AM877" s="41"/>
      <c r="AN877" s="41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  <c r="BJ877" s="37"/>
      <c r="BK877" s="37"/>
      <c r="BL877" s="37"/>
      <c r="BM877" s="37"/>
      <c r="BN877" s="37"/>
      <c r="BO877" s="37"/>
      <c r="BP877" s="37"/>
      <c r="BQ877" s="37"/>
      <c r="BR877" s="37"/>
      <c r="BS877" s="37"/>
    </row>
    <row r="878" spans="1:71" ht="14.25" customHeight="1" x14ac:dyDescent="0.3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60"/>
      <c r="AK878" s="37"/>
      <c r="AL878" s="37"/>
      <c r="AM878" s="41"/>
      <c r="AN878" s="41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  <c r="BK878" s="37"/>
      <c r="BL878" s="37"/>
      <c r="BM878" s="37"/>
      <c r="BN878" s="37"/>
      <c r="BO878" s="37"/>
      <c r="BP878" s="37"/>
      <c r="BQ878" s="37"/>
      <c r="BR878" s="37"/>
      <c r="BS878" s="37"/>
    </row>
    <row r="879" spans="1:71" ht="14.25" customHeight="1" x14ac:dyDescent="0.3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60"/>
      <c r="AK879" s="37"/>
      <c r="AL879" s="37"/>
      <c r="AM879" s="41"/>
      <c r="AN879" s="41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  <c r="BJ879" s="37"/>
      <c r="BK879" s="37"/>
      <c r="BL879" s="37"/>
      <c r="BM879" s="37"/>
      <c r="BN879" s="37"/>
      <c r="BO879" s="37"/>
      <c r="BP879" s="37"/>
      <c r="BQ879" s="37"/>
      <c r="BR879" s="37"/>
      <c r="BS879" s="37"/>
    </row>
    <row r="880" spans="1:71" ht="14.25" customHeight="1" x14ac:dyDescent="0.3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60"/>
      <c r="AK880" s="37"/>
      <c r="AL880" s="37"/>
      <c r="AM880" s="41"/>
      <c r="AN880" s="41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  <c r="BK880" s="37"/>
      <c r="BL880" s="37"/>
      <c r="BM880" s="37"/>
      <c r="BN880" s="37"/>
      <c r="BO880" s="37"/>
      <c r="BP880" s="37"/>
      <c r="BQ880" s="37"/>
      <c r="BR880" s="37"/>
      <c r="BS880" s="37"/>
    </row>
    <row r="881" spans="1:71" ht="14.25" customHeight="1" x14ac:dyDescent="0.3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60"/>
      <c r="AK881" s="37"/>
      <c r="AL881" s="37"/>
      <c r="AM881" s="41"/>
      <c r="AN881" s="41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37"/>
      <c r="BJ881" s="37"/>
      <c r="BK881" s="37"/>
      <c r="BL881" s="37"/>
      <c r="BM881" s="37"/>
      <c r="BN881" s="37"/>
      <c r="BO881" s="37"/>
      <c r="BP881" s="37"/>
      <c r="BQ881" s="37"/>
      <c r="BR881" s="37"/>
      <c r="BS881" s="37"/>
    </row>
    <row r="882" spans="1:71" ht="14.25" customHeight="1" x14ac:dyDescent="0.3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60"/>
      <c r="AK882" s="37"/>
      <c r="AL882" s="37"/>
      <c r="AM882" s="41"/>
      <c r="AN882" s="41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7"/>
      <c r="BH882" s="37"/>
      <c r="BI882" s="37"/>
      <c r="BJ882" s="37"/>
      <c r="BK882" s="37"/>
      <c r="BL882" s="37"/>
      <c r="BM882" s="37"/>
      <c r="BN882" s="37"/>
      <c r="BO882" s="37"/>
      <c r="BP882" s="37"/>
      <c r="BQ882" s="37"/>
      <c r="BR882" s="37"/>
      <c r="BS882" s="37"/>
    </row>
    <row r="883" spans="1:71" ht="14.25" customHeight="1" x14ac:dyDescent="0.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60"/>
      <c r="AK883" s="37"/>
      <c r="AL883" s="37"/>
      <c r="AM883" s="41"/>
      <c r="AN883" s="41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37"/>
      <c r="BJ883" s="37"/>
      <c r="BK883" s="37"/>
      <c r="BL883" s="37"/>
      <c r="BM883" s="37"/>
      <c r="BN883" s="37"/>
      <c r="BO883" s="37"/>
      <c r="BP883" s="37"/>
      <c r="BQ883" s="37"/>
      <c r="BR883" s="37"/>
      <c r="BS883" s="37"/>
    </row>
    <row r="884" spans="1:71" ht="14.25" customHeight="1" x14ac:dyDescent="0.3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60"/>
      <c r="AK884" s="37"/>
      <c r="AL884" s="37"/>
      <c r="AM884" s="41"/>
      <c r="AN884" s="41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7"/>
      <c r="BB884" s="37"/>
      <c r="BC884" s="37"/>
      <c r="BD884" s="37"/>
      <c r="BE884" s="37"/>
      <c r="BF884" s="37"/>
      <c r="BG884" s="37"/>
      <c r="BH884" s="37"/>
      <c r="BI884" s="37"/>
      <c r="BJ884" s="37"/>
      <c r="BK884" s="37"/>
      <c r="BL884" s="37"/>
      <c r="BM884" s="37"/>
      <c r="BN884" s="37"/>
      <c r="BO884" s="37"/>
      <c r="BP884" s="37"/>
      <c r="BQ884" s="37"/>
      <c r="BR884" s="37"/>
      <c r="BS884" s="37"/>
    </row>
    <row r="885" spans="1:71" ht="14.25" customHeight="1" x14ac:dyDescent="0.3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60"/>
      <c r="AK885" s="37"/>
      <c r="AL885" s="37"/>
      <c r="AM885" s="41"/>
      <c r="AN885" s="41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37"/>
      <c r="BJ885" s="37"/>
      <c r="BK885" s="37"/>
      <c r="BL885" s="37"/>
      <c r="BM885" s="37"/>
      <c r="BN885" s="37"/>
      <c r="BO885" s="37"/>
      <c r="BP885" s="37"/>
      <c r="BQ885" s="37"/>
      <c r="BR885" s="37"/>
      <c r="BS885" s="37"/>
    </row>
    <row r="886" spans="1:71" ht="14.25" customHeight="1" x14ac:dyDescent="0.3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60"/>
      <c r="AK886" s="37"/>
      <c r="AL886" s="37"/>
      <c r="AM886" s="41"/>
      <c r="AN886" s="41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/>
      <c r="BH886" s="37"/>
      <c r="BI886" s="37"/>
      <c r="BJ886" s="37"/>
      <c r="BK886" s="37"/>
      <c r="BL886" s="37"/>
      <c r="BM886" s="37"/>
      <c r="BN886" s="37"/>
      <c r="BO886" s="37"/>
      <c r="BP886" s="37"/>
      <c r="BQ886" s="37"/>
      <c r="BR886" s="37"/>
      <c r="BS886" s="37"/>
    </row>
    <row r="887" spans="1:71" ht="14.25" customHeight="1" x14ac:dyDescent="0.3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60"/>
      <c r="AK887" s="37"/>
      <c r="AL887" s="37"/>
      <c r="AM887" s="41"/>
      <c r="AN887" s="41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37"/>
      <c r="BJ887" s="37"/>
      <c r="BK887" s="37"/>
      <c r="BL887" s="37"/>
      <c r="BM887" s="37"/>
      <c r="BN887" s="37"/>
      <c r="BO887" s="37"/>
      <c r="BP887" s="37"/>
      <c r="BQ887" s="37"/>
      <c r="BR887" s="37"/>
      <c r="BS887" s="37"/>
    </row>
    <row r="888" spans="1:71" ht="14.25" customHeight="1" x14ac:dyDescent="0.3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60"/>
      <c r="AK888" s="37"/>
      <c r="AL888" s="37"/>
      <c r="AM888" s="41"/>
      <c r="AN888" s="41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7"/>
      <c r="BB888" s="37"/>
      <c r="BC888" s="37"/>
      <c r="BD888" s="37"/>
      <c r="BE888" s="37"/>
      <c r="BF888" s="37"/>
      <c r="BG888" s="37"/>
      <c r="BH888" s="37"/>
      <c r="BI888" s="37"/>
      <c r="BJ888" s="37"/>
      <c r="BK888" s="37"/>
      <c r="BL888" s="37"/>
      <c r="BM888" s="37"/>
      <c r="BN888" s="37"/>
      <c r="BO888" s="37"/>
      <c r="BP888" s="37"/>
      <c r="BQ888" s="37"/>
      <c r="BR888" s="37"/>
      <c r="BS888" s="37"/>
    </row>
    <row r="889" spans="1:71" ht="14.25" customHeight="1" x14ac:dyDescent="0.3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60"/>
      <c r="AK889" s="37"/>
      <c r="AL889" s="37"/>
      <c r="AM889" s="41"/>
      <c r="AN889" s="41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37"/>
      <c r="BJ889" s="37"/>
      <c r="BK889" s="37"/>
      <c r="BL889" s="37"/>
      <c r="BM889" s="37"/>
      <c r="BN889" s="37"/>
      <c r="BO889" s="37"/>
      <c r="BP889" s="37"/>
      <c r="BQ889" s="37"/>
      <c r="BR889" s="37"/>
      <c r="BS889" s="37"/>
    </row>
    <row r="890" spans="1:71" ht="14.25" customHeight="1" x14ac:dyDescent="0.3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60"/>
      <c r="AK890" s="37"/>
      <c r="AL890" s="37"/>
      <c r="AM890" s="41"/>
      <c r="AN890" s="41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7"/>
      <c r="BB890" s="37"/>
      <c r="BC890" s="37"/>
      <c r="BD890" s="37"/>
      <c r="BE890" s="37"/>
      <c r="BF890" s="37"/>
      <c r="BG890" s="37"/>
      <c r="BH890" s="37"/>
      <c r="BI890" s="37"/>
      <c r="BJ890" s="37"/>
      <c r="BK890" s="37"/>
      <c r="BL890" s="37"/>
      <c r="BM890" s="37"/>
      <c r="BN890" s="37"/>
      <c r="BO890" s="37"/>
      <c r="BP890" s="37"/>
      <c r="BQ890" s="37"/>
      <c r="BR890" s="37"/>
      <c r="BS890" s="37"/>
    </row>
    <row r="891" spans="1:71" ht="14.25" customHeight="1" x14ac:dyDescent="0.3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60"/>
      <c r="AK891" s="37"/>
      <c r="AL891" s="37"/>
      <c r="AM891" s="41"/>
      <c r="AN891" s="41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7"/>
      <c r="BB891" s="37"/>
      <c r="BC891" s="37"/>
      <c r="BD891" s="37"/>
      <c r="BE891" s="37"/>
      <c r="BF891" s="37"/>
      <c r="BG891" s="37"/>
      <c r="BH891" s="37"/>
      <c r="BI891" s="37"/>
      <c r="BJ891" s="37"/>
      <c r="BK891" s="37"/>
      <c r="BL891" s="37"/>
      <c r="BM891" s="37"/>
      <c r="BN891" s="37"/>
      <c r="BO891" s="37"/>
      <c r="BP891" s="37"/>
      <c r="BQ891" s="37"/>
      <c r="BR891" s="37"/>
      <c r="BS891" s="37"/>
    </row>
    <row r="892" spans="1:71" ht="14.25" customHeight="1" x14ac:dyDescent="0.3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60"/>
      <c r="AK892" s="37"/>
      <c r="AL892" s="37"/>
      <c r="AM892" s="41"/>
      <c r="AN892" s="41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7"/>
      <c r="BB892" s="37"/>
      <c r="BC892" s="37"/>
      <c r="BD892" s="37"/>
      <c r="BE892" s="37"/>
      <c r="BF892" s="37"/>
      <c r="BG892" s="37"/>
      <c r="BH892" s="37"/>
      <c r="BI892" s="37"/>
      <c r="BJ892" s="37"/>
      <c r="BK892" s="37"/>
      <c r="BL892" s="37"/>
      <c r="BM892" s="37"/>
      <c r="BN892" s="37"/>
      <c r="BO892" s="37"/>
      <c r="BP892" s="37"/>
      <c r="BQ892" s="37"/>
      <c r="BR892" s="37"/>
      <c r="BS892" s="37"/>
    </row>
    <row r="893" spans="1:71" ht="14.25" customHeight="1" x14ac:dyDescent="0.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60"/>
      <c r="AK893" s="37"/>
      <c r="AL893" s="37"/>
      <c r="AM893" s="41"/>
      <c r="AN893" s="41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7"/>
      <c r="BJ893" s="37"/>
      <c r="BK893" s="37"/>
      <c r="BL893" s="37"/>
      <c r="BM893" s="37"/>
      <c r="BN893" s="37"/>
      <c r="BO893" s="37"/>
      <c r="BP893" s="37"/>
      <c r="BQ893" s="37"/>
      <c r="BR893" s="37"/>
      <c r="BS893" s="37"/>
    </row>
    <row r="894" spans="1:71" ht="14.25" customHeight="1" x14ac:dyDescent="0.3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60"/>
      <c r="AK894" s="37"/>
      <c r="AL894" s="37"/>
      <c r="AM894" s="41"/>
      <c r="AN894" s="41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7"/>
      <c r="BB894" s="37"/>
      <c r="BC894" s="37"/>
      <c r="BD894" s="37"/>
      <c r="BE894" s="37"/>
      <c r="BF894" s="37"/>
      <c r="BG894" s="37"/>
      <c r="BH894" s="37"/>
      <c r="BI894" s="37"/>
      <c r="BJ894" s="37"/>
      <c r="BK894" s="37"/>
      <c r="BL894" s="37"/>
      <c r="BM894" s="37"/>
      <c r="BN894" s="37"/>
      <c r="BO894" s="37"/>
      <c r="BP894" s="37"/>
      <c r="BQ894" s="37"/>
      <c r="BR894" s="37"/>
      <c r="BS894" s="37"/>
    </row>
    <row r="895" spans="1:71" ht="14.25" customHeight="1" x14ac:dyDescent="0.3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60"/>
      <c r="AK895" s="37"/>
      <c r="AL895" s="37"/>
      <c r="AM895" s="41"/>
      <c r="AN895" s="41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37"/>
      <c r="BJ895" s="37"/>
      <c r="BK895" s="37"/>
      <c r="BL895" s="37"/>
      <c r="BM895" s="37"/>
      <c r="BN895" s="37"/>
      <c r="BO895" s="37"/>
      <c r="BP895" s="37"/>
      <c r="BQ895" s="37"/>
      <c r="BR895" s="37"/>
      <c r="BS895" s="37"/>
    </row>
    <row r="896" spans="1:71" ht="14.25" customHeight="1" x14ac:dyDescent="0.3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60"/>
      <c r="AK896" s="37"/>
      <c r="AL896" s="37"/>
      <c r="AM896" s="41"/>
      <c r="AN896" s="41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37"/>
      <c r="BJ896" s="37"/>
      <c r="BK896" s="37"/>
      <c r="BL896" s="37"/>
      <c r="BM896" s="37"/>
      <c r="BN896" s="37"/>
      <c r="BO896" s="37"/>
      <c r="BP896" s="37"/>
      <c r="BQ896" s="37"/>
      <c r="BR896" s="37"/>
      <c r="BS896" s="37"/>
    </row>
    <row r="897" spans="1:71" ht="14.25" customHeight="1" x14ac:dyDescent="0.3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60"/>
      <c r="AK897" s="37"/>
      <c r="AL897" s="37"/>
      <c r="AM897" s="41"/>
      <c r="AN897" s="41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37"/>
      <c r="BJ897" s="37"/>
      <c r="BK897" s="37"/>
      <c r="BL897" s="37"/>
      <c r="BM897" s="37"/>
      <c r="BN897" s="37"/>
      <c r="BO897" s="37"/>
      <c r="BP897" s="37"/>
      <c r="BQ897" s="37"/>
      <c r="BR897" s="37"/>
      <c r="BS897" s="37"/>
    </row>
    <row r="898" spans="1:71" ht="14.25" customHeight="1" x14ac:dyDescent="0.3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60"/>
      <c r="AK898" s="37"/>
      <c r="AL898" s="37"/>
      <c r="AM898" s="41"/>
      <c r="AN898" s="41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7"/>
      <c r="BB898" s="37"/>
      <c r="BC898" s="37"/>
      <c r="BD898" s="37"/>
      <c r="BE898" s="37"/>
      <c r="BF898" s="37"/>
      <c r="BG898" s="37"/>
      <c r="BH898" s="37"/>
      <c r="BI898" s="37"/>
      <c r="BJ898" s="37"/>
      <c r="BK898" s="37"/>
      <c r="BL898" s="37"/>
      <c r="BM898" s="37"/>
      <c r="BN898" s="37"/>
      <c r="BO898" s="37"/>
      <c r="BP898" s="37"/>
      <c r="BQ898" s="37"/>
      <c r="BR898" s="37"/>
      <c r="BS898" s="37"/>
    </row>
    <row r="899" spans="1:71" ht="14.25" customHeight="1" x14ac:dyDescent="0.3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60"/>
      <c r="AK899" s="37"/>
      <c r="AL899" s="37"/>
      <c r="AM899" s="41"/>
      <c r="AN899" s="41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7"/>
      <c r="BJ899" s="37"/>
      <c r="BK899" s="37"/>
      <c r="BL899" s="37"/>
      <c r="BM899" s="37"/>
      <c r="BN899" s="37"/>
      <c r="BO899" s="37"/>
      <c r="BP899" s="37"/>
      <c r="BQ899" s="37"/>
      <c r="BR899" s="37"/>
      <c r="BS899" s="37"/>
    </row>
    <row r="900" spans="1:71" ht="14.25" customHeight="1" x14ac:dyDescent="0.3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60"/>
      <c r="AK900" s="37"/>
      <c r="AL900" s="37"/>
      <c r="AM900" s="41"/>
      <c r="AN900" s="41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7"/>
      <c r="BB900" s="37"/>
      <c r="BC900" s="37"/>
      <c r="BD900" s="37"/>
      <c r="BE900" s="37"/>
      <c r="BF900" s="37"/>
      <c r="BG900" s="37"/>
      <c r="BH900" s="37"/>
      <c r="BI900" s="37"/>
      <c r="BJ900" s="37"/>
      <c r="BK900" s="37"/>
      <c r="BL900" s="37"/>
      <c r="BM900" s="37"/>
      <c r="BN900" s="37"/>
      <c r="BO900" s="37"/>
      <c r="BP900" s="37"/>
      <c r="BQ900" s="37"/>
      <c r="BR900" s="37"/>
      <c r="BS900" s="37"/>
    </row>
    <row r="901" spans="1:71" ht="14.25" customHeight="1" x14ac:dyDescent="0.3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60"/>
      <c r="AK901" s="37"/>
      <c r="AL901" s="37"/>
      <c r="AM901" s="41"/>
      <c r="AN901" s="41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37"/>
      <c r="BJ901" s="37"/>
      <c r="BK901" s="37"/>
      <c r="BL901" s="37"/>
      <c r="BM901" s="37"/>
      <c r="BN901" s="37"/>
      <c r="BO901" s="37"/>
      <c r="BP901" s="37"/>
      <c r="BQ901" s="37"/>
      <c r="BR901" s="37"/>
      <c r="BS901" s="37"/>
    </row>
    <row r="902" spans="1:71" ht="14.25" customHeight="1" x14ac:dyDescent="0.3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60"/>
      <c r="AK902" s="37"/>
      <c r="AL902" s="37"/>
      <c r="AM902" s="41"/>
      <c r="AN902" s="41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37"/>
      <c r="BJ902" s="37"/>
      <c r="BK902" s="37"/>
      <c r="BL902" s="37"/>
      <c r="BM902" s="37"/>
      <c r="BN902" s="37"/>
      <c r="BO902" s="37"/>
      <c r="BP902" s="37"/>
      <c r="BQ902" s="37"/>
      <c r="BR902" s="37"/>
      <c r="BS902" s="37"/>
    </row>
    <row r="903" spans="1:71" ht="14.25" customHeight="1" x14ac:dyDescent="0.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60"/>
      <c r="AK903" s="37"/>
      <c r="AL903" s="37"/>
      <c r="AM903" s="41"/>
      <c r="AN903" s="41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37"/>
      <c r="BJ903" s="37"/>
      <c r="BK903" s="37"/>
      <c r="BL903" s="37"/>
      <c r="BM903" s="37"/>
      <c r="BN903" s="37"/>
      <c r="BO903" s="37"/>
      <c r="BP903" s="37"/>
      <c r="BQ903" s="37"/>
      <c r="BR903" s="37"/>
      <c r="BS903" s="37"/>
    </row>
    <row r="904" spans="1:71" ht="14.25" customHeight="1" x14ac:dyDescent="0.3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60"/>
      <c r="AK904" s="37"/>
      <c r="AL904" s="37"/>
      <c r="AM904" s="41"/>
      <c r="AN904" s="41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7"/>
      <c r="BB904" s="37"/>
      <c r="BC904" s="37"/>
      <c r="BD904" s="37"/>
      <c r="BE904" s="37"/>
      <c r="BF904" s="37"/>
      <c r="BG904" s="37"/>
      <c r="BH904" s="37"/>
      <c r="BI904" s="37"/>
      <c r="BJ904" s="37"/>
      <c r="BK904" s="37"/>
      <c r="BL904" s="37"/>
      <c r="BM904" s="37"/>
      <c r="BN904" s="37"/>
      <c r="BO904" s="37"/>
      <c r="BP904" s="37"/>
      <c r="BQ904" s="37"/>
      <c r="BR904" s="37"/>
      <c r="BS904" s="37"/>
    </row>
    <row r="905" spans="1:71" ht="14.25" customHeight="1" x14ac:dyDescent="0.3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60"/>
      <c r="AK905" s="37"/>
      <c r="AL905" s="37"/>
      <c r="AM905" s="41"/>
      <c r="AN905" s="41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7"/>
      <c r="BB905" s="37"/>
      <c r="BC905" s="37"/>
      <c r="BD905" s="37"/>
      <c r="BE905" s="37"/>
      <c r="BF905" s="37"/>
      <c r="BG905" s="37"/>
      <c r="BH905" s="37"/>
      <c r="BI905" s="37"/>
      <c r="BJ905" s="37"/>
      <c r="BK905" s="37"/>
      <c r="BL905" s="37"/>
      <c r="BM905" s="37"/>
      <c r="BN905" s="37"/>
      <c r="BO905" s="37"/>
      <c r="BP905" s="37"/>
      <c r="BQ905" s="37"/>
      <c r="BR905" s="37"/>
      <c r="BS905" s="37"/>
    </row>
    <row r="906" spans="1:71" ht="14.25" customHeight="1" x14ac:dyDescent="0.3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60"/>
      <c r="AK906" s="37"/>
      <c r="AL906" s="37"/>
      <c r="AM906" s="41"/>
      <c r="AN906" s="41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7"/>
      <c r="BB906" s="37"/>
      <c r="BC906" s="37"/>
      <c r="BD906" s="37"/>
      <c r="BE906" s="37"/>
      <c r="BF906" s="37"/>
      <c r="BG906" s="37"/>
      <c r="BH906" s="37"/>
      <c r="BI906" s="37"/>
      <c r="BJ906" s="37"/>
      <c r="BK906" s="37"/>
      <c r="BL906" s="37"/>
      <c r="BM906" s="37"/>
      <c r="BN906" s="37"/>
      <c r="BO906" s="37"/>
      <c r="BP906" s="37"/>
      <c r="BQ906" s="37"/>
      <c r="BR906" s="37"/>
      <c r="BS906" s="37"/>
    </row>
    <row r="907" spans="1:71" ht="14.25" customHeight="1" x14ac:dyDescent="0.3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60"/>
      <c r="AK907" s="37"/>
      <c r="AL907" s="37"/>
      <c r="AM907" s="41"/>
      <c r="AN907" s="41"/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  <c r="AY907" s="37"/>
      <c r="AZ907" s="37"/>
      <c r="BA907" s="37"/>
      <c r="BB907" s="37"/>
      <c r="BC907" s="37"/>
      <c r="BD907" s="37"/>
      <c r="BE907" s="37"/>
      <c r="BF907" s="37"/>
      <c r="BG907" s="37"/>
      <c r="BH907" s="37"/>
      <c r="BI907" s="37"/>
      <c r="BJ907" s="37"/>
      <c r="BK907" s="37"/>
      <c r="BL907" s="37"/>
      <c r="BM907" s="37"/>
      <c r="BN907" s="37"/>
      <c r="BO907" s="37"/>
      <c r="BP907" s="37"/>
      <c r="BQ907" s="37"/>
      <c r="BR907" s="37"/>
      <c r="BS907" s="37"/>
    </row>
    <row r="908" spans="1:71" ht="14.25" customHeight="1" x14ac:dyDescent="0.3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60"/>
      <c r="AK908" s="37"/>
      <c r="AL908" s="37"/>
      <c r="AM908" s="41"/>
      <c r="AN908" s="41"/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  <c r="AY908" s="37"/>
      <c r="AZ908" s="37"/>
      <c r="BA908" s="37"/>
      <c r="BB908" s="37"/>
      <c r="BC908" s="37"/>
      <c r="BD908" s="37"/>
      <c r="BE908" s="37"/>
      <c r="BF908" s="37"/>
      <c r="BG908" s="37"/>
      <c r="BH908" s="37"/>
      <c r="BI908" s="37"/>
      <c r="BJ908" s="37"/>
      <c r="BK908" s="37"/>
      <c r="BL908" s="37"/>
      <c r="BM908" s="37"/>
      <c r="BN908" s="37"/>
      <c r="BO908" s="37"/>
      <c r="BP908" s="37"/>
      <c r="BQ908" s="37"/>
      <c r="BR908" s="37"/>
      <c r="BS908" s="37"/>
    </row>
    <row r="909" spans="1:71" ht="14.25" customHeight="1" x14ac:dyDescent="0.3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60"/>
      <c r="AK909" s="37"/>
      <c r="AL909" s="37"/>
      <c r="AM909" s="41"/>
      <c r="AN909" s="41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7"/>
      <c r="BH909" s="37"/>
      <c r="BI909" s="37"/>
      <c r="BJ909" s="37"/>
      <c r="BK909" s="37"/>
      <c r="BL909" s="37"/>
      <c r="BM909" s="37"/>
      <c r="BN909" s="37"/>
      <c r="BO909" s="37"/>
      <c r="BP909" s="37"/>
      <c r="BQ909" s="37"/>
      <c r="BR909" s="37"/>
      <c r="BS909" s="37"/>
    </row>
    <row r="910" spans="1:71" ht="14.25" customHeight="1" x14ac:dyDescent="0.3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60"/>
      <c r="AK910" s="37"/>
      <c r="AL910" s="37"/>
      <c r="AM910" s="41"/>
      <c r="AN910" s="41"/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  <c r="AY910" s="37"/>
      <c r="AZ910" s="37"/>
      <c r="BA910" s="37"/>
      <c r="BB910" s="37"/>
      <c r="BC910" s="37"/>
      <c r="BD910" s="37"/>
      <c r="BE910" s="37"/>
      <c r="BF910" s="37"/>
      <c r="BG910" s="37"/>
      <c r="BH910" s="37"/>
      <c r="BI910" s="37"/>
      <c r="BJ910" s="37"/>
      <c r="BK910" s="37"/>
      <c r="BL910" s="37"/>
      <c r="BM910" s="37"/>
      <c r="BN910" s="37"/>
      <c r="BO910" s="37"/>
      <c r="BP910" s="37"/>
      <c r="BQ910" s="37"/>
      <c r="BR910" s="37"/>
      <c r="BS910" s="37"/>
    </row>
    <row r="911" spans="1:71" ht="14.25" customHeight="1" x14ac:dyDescent="0.3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60"/>
      <c r="AK911" s="37"/>
      <c r="AL911" s="37"/>
      <c r="AM911" s="41"/>
      <c r="AN911" s="41"/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  <c r="AY911" s="37"/>
      <c r="AZ911" s="37"/>
      <c r="BA911" s="37"/>
      <c r="BB911" s="37"/>
      <c r="BC911" s="37"/>
      <c r="BD911" s="37"/>
      <c r="BE911" s="37"/>
      <c r="BF911" s="37"/>
      <c r="BG911" s="37"/>
      <c r="BH911" s="37"/>
      <c r="BI911" s="37"/>
      <c r="BJ911" s="37"/>
      <c r="BK911" s="37"/>
      <c r="BL911" s="37"/>
      <c r="BM911" s="37"/>
      <c r="BN911" s="37"/>
      <c r="BO911" s="37"/>
      <c r="BP911" s="37"/>
      <c r="BQ911" s="37"/>
      <c r="BR911" s="37"/>
      <c r="BS911" s="37"/>
    </row>
    <row r="912" spans="1:71" ht="14.25" customHeight="1" x14ac:dyDescent="0.3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60"/>
      <c r="AK912" s="37"/>
      <c r="AL912" s="37"/>
      <c r="AM912" s="41"/>
      <c r="AN912" s="41"/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7"/>
      <c r="BB912" s="37"/>
      <c r="BC912" s="37"/>
      <c r="BD912" s="37"/>
      <c r="BE912" s="37"/>
      <c r="BF912" s="37"/>
      <c r="BG912" s="37"/>
      <c r="BH912" s="37"/>
      <c r="BI912" s="37"/>
      <c r="BJ912" s="37"/>
      <c r="BK912" s="37"/>
      <c r="BL912" s="37"/>
      <c r="BM912" s="37"/>
      <c r="BN912" s="37"/>
      <c r="BO912" s="37"/>
      <c r="BP912" s="37"/>
      <c r="BQ912" s="37"/>
      <c r="BR912" s="37"/>
      <c r="BS912" s="37"/>
    </row>
    <row r="913" spans="1:71" ht="14.25" customHeight="1" x14ac:dyDescent="0.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60"/>
      <c r="AK913" s="37"/>
      <c r="AL913" s="37"/>
      <c r="AM913" s="41"/>
      <c r="AN913" s="41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7"/>
      <c r="BB913" s="37"/>
      <c r="BC913" s="37"/>
      <c r="BD913" s="37"/>
      <c r="BE913" s="37"/>
      <c r="BF913" s="37"/>
      <c r="BG913" s="37"/>
      <c r="BH913" s="37"/>
      <c r="BI913" s="37"/>
      <c r="BJ913" s="37"/>
      <c r="BK913" s="37"/>
      <c r="BL913" s="37"/>
      <c r="BM913" s="37"/>
      <c r="BN913" s="37"/>
      <c r="BO913" s="37"/>
      <c r="BP913" s="37"/>
      <c r="BQ913" s="37"/>
      <c r="BR913" s="37"/>
      <c r="BS913" s="37"/>
    </row>
    <row r="914" spans="1:71" ht="14.25" customHeight="1" x14ac:dyDescent="0.3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60"/>
      <c r="AK914" s="37"/>
      <c r="AL914" s="37"/>
      <c r="AM914" s="41"/>
      <c r="AN914" s="41"/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7"/>
      <c r="BB914" s="37"/>
      <c r="BC914" s="37"/>
      <c r="BD914" s="37"/>
      <c r="BE914" s="37"/>
      <c r="BF914" s="37"/>
      <c r="BG914" s="37"/>
      <c r="BH914" s="37"/>
      <c r="BI914" s="37"/>
      <c r="BJ914" s="37"/>
      <c r="BK914" s="37"/>
      <c r="BL914" s="37"/>
      <c r="BM914" s="37"/>
      <c r="BN914" s="37"/>
      <c r="BO914" s="37"/>
      <c r="BP914" s="37"/>
      <c r="BQ914" s="37"/>
      <c r="BR914" s="37"/>
      <c r="BS914" s="37"/>
    </row>
    <row r="915" spans="1:71" ht="14.25" customHeight="1" x14ac:dyDescent="0.3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60"/>
      <c r="AK915" s="37"/>
      <c r="AL915" s="37"/>
      <c r="AM915" s="41"/>
      <c r="AN915" s="41"/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  <c r="AY915" s="37"/>
      <c r="AZ915" s="37"/>
      <c r="BA915" s="37"/>
      <c r="BB915" s="37"/>
      <c r="BC915" s="37"/>
      <c r="BD915" s="37"/>
      <c r="BE915" s="37"/>
      <c r="BF915" s="37"/>
      <c r="BG915" s="37"/>
      <c r="BH915" s="37"/>
      <c r="BI915" s="37"/>
      <c r="BJ915" s="37"/>
      <c r="BK915" s="37"/>
      <c r="BL915" s="37"/>
      <c r="BM915" s="37"/>
      <c r="BN915" s="37"/>
      <c r="BO915" s="37"/>
      <c r="BP915" s="37"/>
      <c r="BQ915" s="37"/>
      <c r="BR915" s="37"/>
      <c r="BS915" s="37"/>
    </row>
    <row r="916" spans="1:71" ht="14.25" customHeight="1" x14ac:dyDescent="0.3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60"/>
      <c r="AK916" s="37"/>
      <c r="AL916" s="37"/>
      <c r="AM916" s="41"/>
      <c r="AN916" s="41"/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  <c r="AY916" s="37"/>
      <c r="AZ916" s="37"/>
      <c r="BA916" s="37"/>
      <c r="BB916" s="37"/>
      <c r="BC916" s="37"/>
      <c r="BD916" s="37"/>
      <c r="BE916" s="37"/>
      <c r="BF916" s="37"/>
      <c r="BG916" s="37"/>
      <c r="BH916" s="37"/>
      <c r="BI916" s="37"/>
      <c r="BJ916" s="37"/>
      <c r="BK916" s="37"/>
      <c r="BL916" s="37"/>
      <c r="BM916" s="37"/>
      <c r="BN916" s="37"/>
      <c r="BO916" s="37"/>
      <c r="BP916" s="37"/>
      <c r="BQ916" s="37"/>
      <c r="BR916" s="37"/>
      <c r="BS916" s="37"/>
    </row>
    <row r="917" spans="1:71" ht="14.25" customHeight="1" x14ac:dyDescent="0.3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60"/>
      <c r="AK917" s="37"/>
      <c r="AL917" s="37"/>
      <c r="AM917" s="41"/>
      <c r="AN917" s="41"/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  <c r="AY917" s="37"/>
      <c r="AZ917" s="37"/>
      <c r="BA917" s="37"/>
      <c r="BB917" s="37"/>
      <c r="BC917" s="37"/>
      <c r="BD917" s="37"/>
      <c r="BE917" s="37"/>
      <c r="BF917" s="37"/>
      <c r="BG917" s="37"/>
      <c r="BH917" s="37"/>
      <c r="BI917" s="37"/>
      <c r="BJ917" s="37"/>
      <c r="BK917" s="37"/>
      <c r="BL917" s="37"/>
      <c r="BM917" s="37"/>
      <c r="BN917" s="37"/>
      <c r="BO917" s="37"/>
      <c r="BP917" s="37"/>
      <c r="BQ917" s="37"/>
      <c r="BR917" s="37"/>
      <c r="BS917" s="37"/>
    </row>
    <row r="918" spans="1:71" ht="14.25" customHeight="1" x14ac:dyDescent="0.3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60"/>
      <c r="AK918" s="37"/>
      <c r="AL918" s="37"/>
      <c r="AM918" s="41"/>
      <c r="AN918" s="41"/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7"/>
      <c r="BB918" s="37"/>
      <c r="BC918" s="37"/>
      <c r="BD918" s="37"/>
      <c r="BE918" s="37"/>
      <c r="BF918" s="37"/>
      <c r="BG918" s="37"/>
      <c r="BH918" s="37"/>
      <c r="BI918" s="37"/>
      <c r="BJ918" s="37"/>
      <c r="BK918" s="37"/>
      <c r="BL918" s="37"/>
      <c r="BM918" s="37"/>
      <c r="BN918" s="37"/>
      <c r="BO918" s="37"/>
      <c r="BP918" s="37"/>
      <c r="BQ918" s="37"/>
      <c r="BR918" s="37"/>
      <c r="BS918" s="37"/>
    </row>
    <row r="919" spans="1:71" ht="14.25" customHeight="1" x14ac:dyDescent="0.3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60"/>
      <c r="AK919" s="37"/>
      <c r="AL919" s="37"/>
      <c r="AM919" s="41"/>
      <c r="AN919" s="41"/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  <c r="AY919" s="37"/>
      <c r="AZ919" s="37"/>
      <c r="BA919" s="37"/>
      <c r="BB919" s="37"/>
      <c r="BC919" s="37"/>
      <c r="BD919" s="37"/>
      <c r="BE919" s="37"/>
      <c r="BF919" s="37"/>
      <c r="BG919" s="37"/>
      <c r="BH919" s="37"/>
      <c r="BI919" s="37"/>
      <c r="BJ919" s="37"/>
      <c r="BK919" s="37"/>
      <c r="BL919" s="37"/>
      <c r="BM919" s="37"/>
      <c r="BN919" s="37"/>
      <c r="BO919" s="37"/>
      <c r="BP919" s="37"/>
      <c r="BQ919" s="37"/>
      <c r="BR919" s="37"/>
      <c r="BS919" s="37"/>
    </row>
    <row r="920" spans="1:71" ht="14.25" customHeight="1" x14ac:dyDescent="0.3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60"/>
      <c r="AK920" s="37"/>
      <c r="AL920" s="37"/>
      <c r="AM920" s="41"/>
      <c r="AN920" s="41"/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7"/>
      <c r="BB920" s="37"/>
      <c r="BC920" s="37"/>
      <c r="BD920" s="37"/>
      <c r="BE920" s="37"/>
      <c r="BF920" s="37"/>
      <c r="BG920" s="37"/>
      <c r="BH920" s="37"/>
      <c r="BI920" s="37"/>
      <c r="BJ920" s="37"/>
      <c r="BK920" s="37"/>
      <c r="BL920" s="37"/>
      <c r="BM920" s="37"/>
      <c r="BN920" s="37"/>
      <c r="BO920" s="37"/>
      <c r="BP920" s="37"/>
      <c r="BQ920" s="37"/>
      <c r="BR920" s="37"/>
      <c r="BS920" s="37"/>
    </row>
    <row r="921" spans="1:71" ht="14.25" customHeight="1" x14ac:dyDescent="0.3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60"/>
      <c r="AK921" s="37"/>
      <c r="AL921" s="37"/>
      <c r="AM921" s="41"/>
      <c r="AN921" s="41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7"/>
      <c r="BH921" s="37"/>
      <c r="BI921" s="37"/>
      <c r="BJ921" s="37"/>
      <c r="BK921" s="37"/>
      <c r="BL921" s="37"/>
      <c r="BM921" s="37"/>
      <c r="BN921" s="37"/>
      <c r="BO921" s="37"/>
      <c r="BP921" s="37"/>
      <c r="BQ921" s="37"/>
      <c r="BR921" s="37"/>
      <c r="BS921" s="37"/>
    </row>
    <row r="922" spans="1:71" ht="14.25" customHeight="1" x14ac:dyDescent="0.3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60"/>
      <c r="AK922" s="37"/>
      <c r="AL922" s="37"/>
      <c r="AM922" s="41"/>
      <c r="AN922" s="41"/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7"/>
      <c r="BB922" s="37"/>
      <c r="BC922" s="37"/>
      <c r="BD922" s="37"/>
      <c r="BE922" s="37"/>
      <c r="BF922" s="37"/>
      <c r="BG922" s="37"/>
      <c r="BH922" s="37"/>
      <c r="BI922" s="37"/>
      <c r="BJ922" s="37"/>
      <c r="BK922" s="37"/>
      <c r="BL922" s="37"/>
      <c r="BM922" s="37"/>
      <c r="BN922" s="37"/>
      <c r="BO922" s="37"/>
      <c r="BP922" s="37"/>
      <c r="BQ922" s="37"/>
      <c r="BR922" s="37"/>
      <c r="BS922" s="37"/>
    </row>
    <row r="923" spans="1:71" ht="14.25" customHeight="1" x14ac:dyDescent="0.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60"/>
      <c r="AK923" s="37"/>
      <c r="AL923" s="37"/>
      <c r="AM923" s="41"/>
      <c r="AN923" s="41"/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7"/>
      <c r="BB923" s="37"/>
      <c r="BC923" s="37"/>
      <c r="BD923" s="37"/>
      <c r="BE923" s="37"/>
      <c r="BF923" s="37"/>
      <c r="BG923" s="37"/>
      <c r="BH923" s="37"/>
      <c r="BI923" s="37"/>
      <c r="BJ923" s="37"/>
      <c r="BK923" s="37"/>
      <c r="BL923" s="37"/>
      <c r="BM923" s="37"/>
      <c r="BN923" s="37"/>
      <c r="BO923" s="37"/>
      <c r="BP923" s="37"/>
      <c r="BQ923" s="37"/>
      <c r="BR923" s="37"/>
      <c r="BS923" s="37"/>
    </row>
    <row r="924" spans="1:71" ht="14.25" customHeight="1" x14ac:dyDescent="0.3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60"/>
      <c r="AK924" s="37"/>
      <c r="AL924" s="37"/>
      <c r="AM924" s="41"/>
      <c r="AN924" s="41"/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7"/>
      <c r="BB924" s="37"/>
      <c r="BC924" s="37"/>
      <c r="BD924" s="37"/>
      <c r="BE924" s="37"/>
      <c r="BF924" s="37"/>
      <c r="BG924" s="37"/>
      <c r="BH924" s="37"/>
      <c r="BI924" s="37"/>
      <c r="BJ924" s="37"/>
      <c r="BK924" s="37"/>
      <c r="BL924" s="37"/>
      <c r="BM924" s="37"/>
      <c r="BN924" s="37"/>
      <c r="BO924" s="37"/>
      <c r="BP924" s="37"/>
      <c r="BQ924" s="37"/>
      <c r="BR924" s="37"/>
      <c r="BS924" s="37"/>
    </row>
    <row r="925" spans="1:71" ht="14.25" customHeight="1" x14ac:dyDescent="0.3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60"/>
      <c r="AK925" s="37"/>
      <c r="AL925" s="37"/>
      <c r="AM925" s="41"/>
      <c r="AN925" s="41"/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  <c r="AY925" s="37"/>
      <c r="AZ925" s="37"/>
      <c r="BA925" s="37"/>
      <c r="BB925" s="37"/>
      <c r="BC925" s="37"/>
      <c r="BD925" s="37"/>
      <c r="BE925" s="37"/>
      <c r="BF925" s="37"/>
      <c r="BG925" s="37"/>
      <c r="BH925" s="37"/>
      <c r="BI925" s="37"/>
      <c r="BJ925" s="37"/>
      <c r="BK925" s="37"/>
      <c r="BL925" s="37"/>
      <c r="BM925" s="37"/>
      <c r="BN925" s="37"/>
      <c r="BO925" s="37"/>
      <c r="BP925" s="37"/>
      <c r="BQ925" s="37"/>
      <c r="BR925" s="37"/>
      <c r="BS925" s="37"/>
    </row>
    <row r="926" spans="1:71" ht="14.25" customHeight="1" x14ac:dyDescent="0.3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60"/>
      <c r="AK926" s="37"/>
      <c r="AL926" s="37"/>
      <c r="AM926" s="41"/>
      <c r="AN926" s="41"/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7"/>
      <c r="BB926" s="37"/>
      <c r="BC926" s="37"/>
      <c r="BD926" s="37"/>
      <c r="BE926" s="37"/>
      <c r="BF926" s="37"/>
      <c r="BG926" s="37"/>
      <c r="BH926" s="37"/>
      <c r="BI926" s="37"/>
      <c r="BJ926" s="37"/>
      <c r="BK926" s="37"/>
      <c r="BL926" s="37"/>
      <c r="BM926" s="37"/>
      <c r="BN926" s="37"/>
      <c r="BO926" s="37"/>
      <c r="BP926" s="37"/>
      <c r="BQ926" s="37"/>
      <c r="BR926" s="37"/>
      <c r="BS926" s="37"/>
    </row>
    <row r="927" spans="1:71" ht="14.25" customHeight="1" x14ac:dyDescent="0.3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60"/>
      <c r="AK927" s="37"/>
      <c r="AL927" s="37"/>
      <c r="AM927" s="41"/>
      <c r="AN927" s="41"/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  <c r="AY927" s="37"/>
      <c r="AZ927" s="37"/>
      <c r="BA927" s="37"/>
      <c r="BB927" s="37"/>
      <c r="BC927" s="37"/>
      <c r="BD927" s="37"/>
      <c r="BE927" s="37"/>
      <c r="BF927" s="37"/>
      <c r="BG927" s="37"/>
      <c r="BH927" s="37"/>
      <c r="BI927" s="37"/>
      <c r="BJ927" s="37"/>
      <c r="BK927" s="37"/>
      <c r="BL927" s="37"/>
      <c r="BM927" s="37"/>
      <c r="BN927" s="37"/>
      <c r="BO927" s="37"/>
      <c r="BP927" s="37"/>
      <c r="BQ927" s="37"/>
      <c r="BR927" s="37"/>
      <c r="BS927" s="37"/>
    </row>
    <row r="928" spans="1:71" ht="14.25" customHeight="1" x14ac:dyDescent="0.3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60"/>
      <c r="AK928" s="37"/>
      <c r="AL928" s="37"/>
      <c r="AM928" s="41"/>
      <c r="AN928" s="41"/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7"/>
      <c r="BB928" s="37"/>
      <c r="BC928" s="37"/>
      <c r="BD928" s="37"/>
      <c r="BE928" s="37"/>
      <c r="BF928" s="37"/>
      <c r="BG928" s="37"/>
      <c r="BH928" s="37"/>
      <c r="BI928" s="37"/>
      <c r="BJ928" s="37"/>
      <c r="BK928" s="37"/>
      <c r="BL928" s="37"/>
      <c r="BM928" s="37"/>
      <c r="BN928" s="37"/>
      <c r="BO928" s="37"/>
      <c r="BP928" s="37"/>
      <c r="BQ928" s="37"/>
      <c r="BR928" s="37"/>
      <c r="BS928" s="37"/>
    </row>
    <row r="929" spans="1:71" ht="14.25" customHeight="1" x14ac:dyDescent="0.3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60"/>
      <c r="AK929" s="37"/>
      <c r="AL929" s="37"/>
      <c r="AM929" s="41"/>
      <c r="AN929" s="41"/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7"/>
      <c r="BB929" s="37"/>
      <c r="BC929" s="37"/>
      <c r="BD929" s="37"/>
      <c r="BE929" s="37"/>
      <c r="BF929" s="37"/>
      <c r="BG929" s="37"/>
      <c r="BH929" s="37"/>
      <c r="BI929" s="37"/>
      <c r="BJ929" s="37"/>
      <c r="BK929" s="37"/>
      <c r="BL929" s="37"/>
      <c r="BM929" s="37"/>
      <c r="BN929" s="37"/>
      <c r="BO929" s="37"/>
      <c r="BP929" s="37"/>
      <c r="BQ929" s="37"/>
      <c r="BR929" s="37"/>
      <c r="BS929" s="37"/>
    </row>
    <row r="930" spans="1:71" ht="14.25" customHeight="1" x14ac:dyDescent="0.3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60"/>
      <c r="AK930" s="37"/>
      <c r="AL930" s="37"/>
      <c r="AM930" s="41"/>
      <c r="AN930" s="41"/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  <c r="AY930" s="37"/>
      <c r="AZ930" s="37"/>
      <c r="BA930" s="37"/>
      <c r="BB930" s="37"/>
      <c r="BC930" s="37"/>
      <c r="BD930" s="37"/>
      <c r="BE930" s="37"/>
      <c r="BF930" s="37"/>
      <c r="BG930" s="37"/>
      <c r="BH930" s="37"/>
      <c r="BI930" s="37"/>
      <c r="BJ930" s="37"/>
      <c r="BK930" s="37"/>
      <c r="BL930" s="37"/>
      <c r="BM930" s="37"/>
      <c r="BN930" s="37"/>
      <c r="BO930" s="37"/>
      <c r="BP930" s="37"/>
      <c r="BQ930" s="37"/>
      <c r="BR930" s="37"/>
      <c r="BS930" s="37"/>
    </row>
    <row r="931" spans="1:71" ht="14.25" customHeight="1" x14ac:dyDescent="0.3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60"/>
      <c r="AK931" s="37"/>
      <c r="AL931" s="37"/>
      <c r="AM931" s="41"/>
      <c r="AN931" s="41"/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  <c r="AY931" s="37"/>
      <c r="AZ931" s="37"/>
      <c r="BA931" s="37"/>
      <c r="BB931" s="37"/>
      <c r="BC931" s="37"/>
      <c r="BD931" s="37"/>
      <c r="BE931" s="37"/>
      <c r="BF931" s="37"/>
      <c r="BG931" s="37"/>
      <c r="BH931" s="37"/>
      <c r="BI931" s="37"/>
      <c r="BJ931" s="37"/>
      <c r="BK931" s="37"/>
      <c r="BL931" s="37"/>
      <c r="BM931" s="37"/>
      <c r="BN931" s="37"/>
      <c r="BO931" s="37"/>
      <c r="BP931" s="37"/>
      <c r="BQ931" s="37"/>
      <c r="BR931" s="37"/>
      <c r="BS931" s="37"/>
    </row>
    <row r="932" spans="1:71" ht="14.25" customHeight="1" x14ac:dyDescent="0.3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60"/>
      <c r="AK932" s="37"/>
      <c r="AL932" s="37"/>
      <c r="AM932" s="41"/>
      <c r="AN932" s="41"/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37"/>
      <c r="AZ932" s="37"/>
      <c r="BA932" s="37"/>
      <c r="BB932" s="37"/>
      <c r="BC932" s="37"/>
      <c r="BD932" s="37"/>
      <c r="BE932" s="37"/>
      <c r="BF932" s="37"/>
      <c r="BG932" s="37"/>
      <c r="BH932" s="37"/>
      <c r="BI932" s="37"/>
      <c r="BJ932" s="37"/>
      <c r="BK932" s="37"/>
      <c r="BL932" s="37"/>
      <c r="BM932" s="37"/>
      <c r="BN932" s="37"/>
      <c r="BO932" s="37"/>
      <c r="BP932" s="37"/>
      <c r="BQ932" s="37"/>
      <c r="BR932" s="37"/>
      <c r="BS932" s="37"/>
    </row>
    <row r="933" spans="1:71" ht="14.25" customHeight="1" x14ac:dyDescent="0.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60"/>
      <c r="AK933" s="37"/>
      <c r="AL933" s="37"/>
      <c r="AM933" s="41"/>
      <c r="AN933" s="41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7"/>
      <c r="BH933" s="37"/>
      <c r="BI933" s="37"/>
      <c r="BJ933" s="37"/>
      <c r="BK933" s="37"/>
      <c r="BL933" s="37"/>
      <c r="BM933" s="37"/>
      <c r="BN933" s="37"/>
      <c r="BO933" s="37"/>
      <c r="BP933" s="37"/>
      <c r="BQ933" s="37"/>
      <c r="BR933" s="37"/>
      <c r="BS933" s="37"/>
    </row>
    <row r="934" spans="1:71" ht="14.25" customHeight="1" x14ac:dyDescent="0.3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60"/>
      <c r="AK934" s="37"/>
      <c r="AL934" s="37"/>
      <c r="AM934" s="41"/>
      <c r="AN934" s="41"/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37"/>
      <c r="AZ934" s="37"/>
      <c r="BA934" s="37"/>
      <c r="BB934" s="37"/>
      <c r="BC934" s="37"/>
      <c r="BD934" s="37"/>
      <c r="BE934" s="37"/>
      <c r="BF934" s="37"/>
      <c r="BG934" s="37"/>
      <c r="BH934" s="37"/>
      <c r="BI934" s="37"/>
      <c r="BJ934" s="37"/>
      <c r="BK934" s="37"/>
      <c r="BL934" s="37"/>
      <c r="BM934" s="37"/>
      <c r="BN934" s="37"/>
      <c r="BO934" s="37"/>
      <c r="BP934" s="37"/>
      <c r="BQ934" s="37"/>
      <c r="BR934" s="37"/>
      <c r="BS934" s="37"/>
    </row>
    <row r="935" spans="1:71" ht="14.25" customHeight="1" x14ac:dyDescent="0.3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60"/>
      <c r="AK935" s="37"/>
      <c r="AL935" s="37"/>
      <c r="AM935" s="41"/>
      <c r="AN935" s="41"/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37"/>
      <c r="AZ935" s="37"/>
      <c r="BA935" s="37"/>
      <c r="BB935" s="37"/>
      <c r="BC935" s="37"/>
      <c r="BD935" s="37"/>
      <c r="BE935" s="37"/>
      <c r="BF935" s="37"/>
      <c r="BG935" s="37"/>
      <c r="BH935" s="37"/>
      <c r="BI935" s="37"/>
      <c r="BJ935" s="37"/>
      <c r="BK935" s="37"/>
      <c r="BL935" s="37"/>
      <c r="BM935" s="37"/>
      <c r="BN935" s="37"/>
      <c r="BO935" s="37"/>
      <c r="BP935" s="37"/>
      <c r="BQ935" s="37"/>
      <c r="BR935" s="37"/>
      <c r="BS935" s="37"/>
    </row>
    <row r="936" spans="1:71" ht="14.25" customHeight="1" x14ac:dyDescent="0.3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60"/>
      <c r="AK936" s="37"/>
      <c r="AL936" s="37"/>
      <c r="AM936" s="41"/>
      <c r="AN936" s="41"/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37"/>
      <c r="AZ936" s="37"/>
      <c r="BA936" s="37"/>
      <c r="BB936" s="37"/>
      <c r="BC936" s="37"/>
      <c r="BD936" s="37"/>
      <c r="BE936" s="37"/>
      <c r="BF936" s="37"/>
      <c r="BG936" s="37"/>
      <c r="BH936" s="37"/>
      <c r="BI936" s="37"/>
      <c r="BJ936" s="37"/>
      <c r="BK936" s="37"/>
      <c r="BL936" s="37"/>
      <c r="BM936" s="37"/>
      <c r="BN936" s="37"/>
      <c r="BO936" s="37"/>
      <c r="BP936" s="37"/>
      <c r="BQ936" s="37"/>
      <c r="BR936" s="37"/>
      <c r="BS936" s="37"/>
    </row>
    <row r="937" spans="1:71" ht="14.25" customHeight="1" x14ac:dyDescent="0.3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60"/>
      <c r="AK937" s="37"/>
      <c r="AL937" s="37"/>
      <c r="AM937" s="41"/>
      <c r="AN937" s="41"/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37"/>
      <c r="AZ937" s="37"/>
      <c r="BA937" s="37"/>
      <c r="BB937" s="37"/>
      <c r="BC937" s="37"/>
      <c r="BD937" s="37"/>
      <c r="BE937" s="37"/>
      <c r="BF937" s="37"/>
      <c r="BG937" s="37"/>
      <c r="BH937" s="37"/>
      <c r="BI937" s="37"/>
      <c r="BJ937" s="37"/>
      <c r="BK937" s="37"/>
      <c r="BL937" s="37"/>
      <c r="BM937" s="37"/>
      <c r="BN937" s="37"/>
      <c r="BO937" s="37"/>
      <c r="BP937" s="37"/>
      <c r="BQ937" s="37"/>
      <c r="BR937" s="37"/>
      <c r="BS937" s="37"/>
    </row>
    <row r="938" spans="1:71" ht="14.25" customHeight="1" x14ac:dyDescent="0.3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60"/>
      <c r="AK938" s="37"/>
      <c r="AL938" s="37"/>
      <c r="AM938" s="41"/>
      <c r="AN938" s="41"/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37"/>
      <c r="AZ938" s="37"/>
      <c r="BA938" s="37"/>
      <c r="BB938" s="37"/>
      <c r="BC938" s="37"/>
      <c r="BD938" s="37"/>
      <c r="BE938" s="37"/>
      <c r="BF938" s="37"/>
      <c r="BG938" s="37"/>
      <c r="BH938" s="37"/>
      <c r="BI938" s="37"/>
      <c r="BJ938" s="37"/>
      <c r="BK938" s="37"/>
      <c r="BL938" s="37"/>
      <c r="BM938" s="37"/>
      <c r="BN938" s="37"/>
      <c r="BO938" s="37"/>
      <c r="BP938" s="37"/>
      <c r="BQ938" s="37"/>
      <c r="BR938" s="37"/>
      <c r="BS938" s="37"/>
    </row>
    <row r="939" spans="1:71" ht="14.25" customHeight="1" x14ac:dyDescent="0.3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60"/>
      <c r="AK939" s="37"/>
      <c r="AL939" s="37"/>
      <c r="AM939" s="41"/>
      <c r="AN939" s="41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7"/>
      <c r="BB939" s="37"/>
      <c r="BC939" s="37"/>
      <c r="BD939" s="37"/>
      <c r="BE939" s="37"/>
      <c r="BF939" s="37"/>
      <c r="BG939" s="37"/>
      <c r="BH939" s="37"/>
      <c r="BI939" s="37"/>
      <c r="BJ939" s="37"/>
      <c r="BK939" s="37"/>
      <c r="BL939" s="37"/>
      <c r="BM939" s="37"/>
      <c r="BN939" s="37"/>
      <c r="BO939" s="37"/>
      <c r="BP939" s="37"/>
      <c r="BQ939" s="37"/>
      <c r="BR939" s="37"/>
      <c r="BS939" s="37"/>
    </row>
    <row r="940" spans="1:71" ht="14.25" customHeight="1" x14ac:dyDescent="0.3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60"/>
      <c r="AK940" s="37"/>
      <c r="AL940" s="37"/>
      <c r="AM940" s="41"/>
      <c r="AN940" s="41"/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37"/>
      <c r="AZ940" s="37"/>
      <c r="BA940" s="37"/>
      <c r="BB940" s="37"/>
      <c r="BC940" s="37"/>
      <c r="BD940" s="37"/>
      <c r="BE940" s="37"/>
      <c r="BF940" s="37"/>
      <c r="BG940" s="37"/>
      <c r="BH940" s="37"/>
      <c r="BI940" s="37"/>
      <c r="BJ940" s="37"/>
      <c r="BK940" s="37"/>
      <c r="BL940" s="37"/>
      <c r="BM940" s="37"/>
      <c r="BN940" s="37"/>
      <c r="BO940" s="37"/>
      <c r="BP940" s="37"/>
      <c r="BQ940" s="37"/>
      <c r="BR940" s="37"/>
      <c r="BS940" s="37"/>
    </row>
    <row r="941" spans="1:71" ht="14.25" customHeight="1" x14ac:dyDescent="0.3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60"/>
      <c r="AK941" s="37"/>
      <c r="AL941" s="37"/>
      <c r="AM941" s="41"/>
      <c r="AN941" s="41"/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37"/>
      <c r="AZ941" s="37"/>
      <c r="BA941" s="37"/>
      <c r="BB941" s="37"/>
      <c r="BC941" s="37"/>
      <c r="BD941" s="37"/>
      <c r="BE941" s="37"/>
      <c r="BF941" s="37"/>
      <c r="BG941" s="37"/>
      <c r="BH941" s="37"/>
      <c r="BI941" s="37"/>
      <c r="BJ941" s="37"/>
      <c r="BK941" s="37"/>
      <c r="BL941" s="37"/>
      <c r="BM941" s="37"/>
      <c r="BN941" s="37"/>
      <c r="BO941" s="37"/>
      <c r="BP941" s="37"/>
      <c r="BQ941" s="37"/>
      <c r="BR941" s="37"/>
      <c r="BS941" s="37"/>
    </row>
    <row r="942" spans="1:71" ht="14.25" customHeight="1" x14ac:dyDescent="0.3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60"/>
      <c r="AK942" s="37"/>
      <c r="AL942" s="37"/>
      <c r="AM942" s="41"/>
      <c r="AN942" s="41"/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  <c r="AY942" s="37"/>
      <c r="AZ942" s="37"/>
      <c r="BA942" s="37"/>
      <c r="BB942" s="37"/>
      <c r="BC942" s="37"/>
      <c r="BD942" s="37"/>
      <c r="BE942" s="37"/>
      <c r="BF942" s="37"/>
      <c r="BG942" s="37"/>
      <c r="BH942" s="37"/>
      <c r="BI942" s="37"/>
      <c r="BJ942" s="37"/>
      <c r="BK942" s="37"/>
      <c r="BL942" s="37"/>
      <c r="BM942" s="37"/>
      <c r="BN942" s="37"/>
      <c r="BO942" s="37"/>
      <c r="BP942" s="37"/>
      <c r="BQ942" s="37"/>
      <c r="BR942" s="37"/>
      <c r="BS942" s="37"/>
    </row>
    <row r="943" spans="1:71" ht="14.25" customHeight="1" x14ac:dyDescent="0.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60"/>
      <c r="AK943" s="37"/>
      <c r="AL943" s="37"/>
      <c r="AM943" s="41"/>
      <c r="AN943" s="41"/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  <c r="AY943" s="37"/>
      <c r="AZ943" s="37"/>
      <c r="BA943" s="37"/>
      <c r="BB943" s="37"/>
      <c r="BC943" s="37"/>
      <c r="BD943" s="37"/>
      <c r="BE943" s="37"/>
      <c r="BF943" s="37"/>
      <c r="BG943" s="37"/>
      <c r="BH943" s="37"/>
      <c r="BI943" s="37"/>
      <c r="BJ943" s="37"/>
      <c r="BK943" s="37"/>
      <c r="BL943" s="37"/>
      <c r="BM943" s="37"/>
      <c r="BN943" s="37"/>
      <c r="BO943" s="37"/>
      <c r="BP943" s="37"/>
      <c r="BQ943" s="37"/>
      <c r="BR943" s="37"/>
      <c r="BS943" s="37"/>
    </row>
    <row r="944" spans="1:71" ht="14.25" customHeight="1" x14ac:dyDescent="0.3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60"/>
      <c r="AK944" s="37"/>
      <c r="AL944" s="37"/>
      <c r="AM944" s="41"/>
      <c r="AN944" s="41"/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  <c r="AY944" s="37"/>
      <c r="AZ944" s="37"/>
      <c r="BA944" s="37"/>
      <c r="BB944" s="37"/>
      <c r="BC944" s="37"/>
      <c r="BD944" s="37"/>
      <c r="BE944" s="37"/>
      <c r="BF944" s="37"/>
      <c r="BG944" s="37"/>
      <c r="BH944" s="37"/>
      <c r="BI944" s="37"/>
      <c r="BJ944" s="37"/>
      <c r="BK944" s="37"/>
      <c r="BL944" s="37"/>
      <c r="BM944" s="37"/>
      <c r="BN944" s="37"/>
      <c r="BO944" s="37"/>
      <c r="BP944" s="37"/>
      <c r="BQ944" s="37"/>
      <c r="BR944" s="37"/>
      <c r="BS944" s="37"/>
    </row>
    <row r="945" spans="1:71" ht="14.25" customHeight="1" x14ac:dyDescent="0.3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60"/>
      <c r="AK945" s="37"/>
      <c r="AL945" s="37"/>
      <c r="AM945" s="41"/>
      <c r="AN945" s="41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7"/>
      <c r="BH945" s="37"/>
      <c r="BI945" s="37"/>
      <c r="BJ945" s="37"/>
      <c r="BK945" s="37"/>
      <c r="BL945" s="37"/>
      <c r="BM945" s="37"/>
      <c r="BN945" s="37"/>
      <c r="BO945" s="37"/>
      <c r="BP945" s="37"/>
      <c r="BQ945" s="37"/>
      <c r="BR945" s="37"/>
      <c r="BS945" s="37"/>
    </row>
    <row r="946" spans="1:71" ht="14.25" customHeight="1" x14ac:dyDescent="0.3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60"/>
      <c r="AK946" s="37"/>
      <c r="AL946" s="37"/>
      <c r="AM946" s="41"/>
      <c r="AN946" s="41"/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37"/>
      <c r="AZ946" s="37"/>
      <c r="BA946" s="37"/>
      <c r="BB946" s="37"/>
      <c r="BC946" s="37"/>
      <c r="BD946" s="37"/>
      <c r="BE946" s="37"/>
      <c r="BF946" s="37"/>
      <c r="BG946" s="37"/>
      <c r="BH946" s="37"/>
      <c r="BI946" s="37"/>
      <c r="BJ946" s="37"/>
      <c r="BK946" s="37"/>
      <c r="BL946" s="37"/>
      <c r="BM946" s="37"/>
      <c r="BN946" s="37"/>
      <c r="BO946" s="37"/>
      <c r="BP946" s="37"/>
      <c r="BQ946" s="37"/>
      <c r="BR946" s="37"/>
      <c r="BS946" s="37"/>
    </row>
    <row r="947" spans="1:71" ht="14.25" customHeight="1" x14ac:dyDescent="0.3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60"/>
      <c r="AK947" s="37"/>
      <c r="AL947" s="37"/>
      <c r="AM947" s="41"/>
      <c r="AN947" s="41"/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37"/>
      <c r="AZ947" s="37"/>
      <c r="BA947" s="37"/>
      <c r="BB947" s="37"/>
      <c r="BC947" s="37"/>
      <c r="BD947" s="37"/>
      <c r="BE947" s="37"/>
      <c r="BF947" s="37"/>
      <c r="BG947" s="37"/>
      <c r="BH947" s="37"/>
      <c r="BI947" s="37"/>
      <c r="BJ947" s="37"/>
      <c r="BK947" s="37"/>
      <c r="BL947" s="37"/>
      <c r="BM947" s="37"/>
      <c r="BN947" s="37"/>
      <c r="BO947" s="37"/>
      <c r="BP947" s="37"/>
      <c r="BQ947" s="37"/>
      <c r="BR947" s="37"/>
      <c r="BS947" s="37"/>
    </row>
    <row r="948" spans="1:71" ht="14.25" customHeight="1" x14ac:dyDescent="0.3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60"/>
      <c r="AK948" s="37"/>
      <c r="AL948" s="37"/>
      <c r="AM948" s="41"/>
      <c r="AN948" s="41"/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37"/>
      <c r="AZ948" s="37"/>
      <c r="BA948" s="37"/>
      <c r="BB948" s="37"/>
      <c r="BC948" s="37"/>
      <c r="BD948" s="37"/>
      <c r="BE948" s="37"/>
      <c r="BF948" s="37"/>
      <c r="BG948" s="37"/>
      <c r="BH948" s="37"/>
      <c r="BI948" s="37"/>
      <c r="BJ948" s="37"/>
      <c r="BK948" s="37"/>
      <c r="BL948" s="37"/>
      <c r="BM948" s="37"/>
      <c r="BN948" s="37"/>
      <c r="BO948" s="37"/>
      <c r="BP948" s="37"/>
      <c r="BQ948" s="37"/>
      <c r="BR948" s="37"/>
      <c r="BS948" s="37"/>
    </row>
    <row r="949" spans="1:71" ht="14.25" customHeight="1" x14ac:dyDescent="0.3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60"/>
      <c r="AK949" s="37"/>
      <c r="AL949" s="37"/>
      <c r="AM949" s="41"/>
      <c r="AN949" s="41"/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37"/>
      <c r="AZ949" s="37"/>
      <c r="BA949" s="37"/>
      <c r="BB949" s="37"/>
      <c r="BC949" s="37"/>
      <c r="BD949" s="37"/>
      <c r="BE949" s="37"/>
      <c r="BF949" s="37"/>
      <c r="BG949" s="37"/>
      <c r="BH949" s="37"/>
      <c r="BI949" s="37"/>
      <c r="BJ949" s="37"/>
      <c r="BK949" s="37"/>
      <c r="BL949" s="37"/>
      <c r="BM949" s="37"/>
      <c r="BN949" s="37"/>
      <c r="BO949" s="37"/>
      <c r="BP949" s="37"/>
      <c r="BQ949" s="37"/>
      <c r="BR949" s="37"/>
      <c r="BS949" s="37"/>
    </row>
    <row r="950" spans="1:71" ht="14.25" customHeight="1" x14ac:dyDescent="0.3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60"/>
      <c r="AK950" s="37"/>
      <c r="AL950" s="37"/>
      <c r="AM950" s="41"/>
      <c r="AN950" s="41"/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37"/>
      <c r="AZ950" s="37"/>
      <c r="BA950" s="37"/>
      <c r="BB950" s="37"/>
      <c r="BC950" s="37"/>
      <c r="BD950" s="37"/>
      <c r="BE950" s="37"/>
      <c r="BF950" s="37"/>
      <c r="BG950" s="37"/>
      <c r="BH950" s="37"/>
      <c r="BI950" s="37"/>
      <c r="BJ950" s="37"/>
      <c r="BK950" s="37"/>
      <c r="BL950" s="37"/>
      <c r="BM950" s="37"/>
      <c r="BN950" s="37"/>
      <c r="BO950" s="37"/>
      <c r="BP950" s="37"/>
      <c r="BQ950" s="37"/>
      <c r="BR950" s="37"/>
      <c r="BS950" s="37"/>
    </row>
    <row r="951" spans="1:71" ht="14.25" customHeight="1" x14ac:dyDescent="0.3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60"/>
      <c r="AK951" s="37"/>
      <c r="AL951" s="37"/>
      <c r="AM951" s="41"/>
      <c r="AN951" s="41"/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37"/>
      <c r="AZ951" s="37"/>
      <c r="BA951" s="37"/>
      <c r="BB951" s="37"/>
      <c r="BC951" s="37"/>
      <c r="BD951" s="37"/>
      <c r="BE951" s="37"/>
      <c r="BF951" s="37"/>
      <c r="BG951" s="37"/>
      <c r="BH951" s="37"/>
      <c r="BI951" s="37"/>
      <c r="BJ951" s="37"/>
      <c r="BK951" s="37"/>
      <c r="BL951" s="37"/>
      <c r="BM951" s="37"/>
      <c r="BN951" s="37"/>
      <c r="BO951" s="37"/>
      <c r="BP951" s="37"/>
      <c r="BQ951" s="37"/>
      <c r="BR951" s="37"/>
      <c r="BS951" s="37"/>
    </row>
    <row r="952" spans="1:71" ht="14.25" customHeight="1" x14ac:dyDescent="0.3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60"/>
      <c r="AK952" s="37"/>
      <c r="AL952" s="37"/>
      <c r="AM952" s="41"/>
      <c r="AN952" s="41"/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37"/>
      <c r="AZ952" s="37"/>
      <c r="BA952" s="37"/>
      <c r="BB952" s="37"/>
      <c r="BC952" s="37"/>
      <c r="BD952" s="37"/>
      <c r="BE952" s="37"/>
      <c r="BF952" s="37"/>
      <c r="BG952" s="37"/>
      <c r="BH952" s="37"/>
      <c r="BI952" s="37"/>
      <c r="BJ952" s="37"/>
      <c r="BK952" s="37"/>
      <c r="BL952" s="37"/>
      <c r="BM952" s="37"/>
      <c r="BN952" s="37"/>
      <c r="BO952" s="37"/>
      <c r="BP952" s="37"/>
      <c r="BQ952" s="37"/>
      <c r="BR952" s="37"/>
      <c r="BS952" s="37"/>
    </row>
    <row r="953" spans="1:71" ht="14.25" customHeight="1" x14ac:dyDescent="0.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60"/>
      <c r="AK953" s="37"/>
      <c r="AL953" s="37"/>
      <c r="AM953" s="41"/>
      <c r="AN953" s="41"/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37"/>
      <c r="AZ953" s="37"/>
      <c r="BA953" s="37"/>
      <c r="BB953" s="37"/>
      <c r="BC953" s="37"/>
      <c r="BD953" s="37"/>
      <c r="BE953" s="37"/>
      <c r="BF953" s="37"/>
      <c r="BG953" s="37"/>
      <c r="BH953" s="37"/>
      <c r="BI953" s="37"/>
      <c r="BJ953" s="37"/>
      <c r="BK953" s="37"/>
      <c r="BL953" s="37"/>
      <c r="BM953" s="37"/>
      <c r="BN953" s="37"/>
      <c r="BO953" s="37"/>
      <c r="BP953" s="37"/>
      <c r="BQ953" s="37"/>
      <c r="BR953" s="37"/>
      <c r="BS953" s="37"/>
    </row>
    <row r="954" spans="1:71" ht="14.25" customHeight="1" x14ac:dyDescent="0.3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60"/>
      <c r="AK954" s="37"/>
      <c r="AL954" s="37"/>
      <c r="AM954" s="41"/>
      <c r="AN954" s="41"/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37"/>
      <c r="AZ954" s="37"/>
      <c r="BA954" s="37"/>
      <c r="BB954" s="37"/>
      <c r="BC954" s="37"/>
      <c r="BD954" s="37"/>
      <c r="BE954" s="37"/>
      <c r="BF954" s="37"/>
      <c r="BG954" s="37"/>
      <c r="BH954" s="37"/>
      <c r="BI954" s="37"/>
      <c r="BJ954" s="37"/>
      <c r="BK954" s="37"/>
      <c r="BL954" s="37"/>
      <c r="BM954" s="37"/>
      <c r="BN954" s="37"/>
      <c r="BO954" s="37"/>
      <c r="BP954" s="37"/>
      <c r="BQ954" s="37"/>
      <c r="BR954" s="37"/>
      <c r="BS954" s="37"/>
    </row>
    <row r="955" spans="1:71" ht="14.25" customHeight="1" x14ac:dyDescent="0.3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60"/>
      <c r="AK955" s="37"/>
      <c r="AL955" s="37"/>
      <c r="AM955" s="41"/>
      <c r="AN955" s="41"/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37"/>
      <c r="AZ955" s="37"/>
      <c r="BA955" s="37"/>
      <c r="BB955" s="37"/>
      <c r="BC955" s="37"/>
      <c r="BD955" s="37"/>
      <c r="BE955" s="37"/>
      <c r="BF955" s="37"/>
      <c r="BG955" s="37"/>
      <c r="BH955" s="37"/>
      <c r="BI955" s="37"/>
      <c r="BJ955" s="37"/>
      <c r="BK955" s="37"/>
      <c r="BL955" s="37"/>
      <c r="BM955" s="37"/>
      <c r="BN955" s="37"/>
      <c r="BO955" s="37"/>
      <c r="BP955" s="37"/>
      <c r="BQ955" s="37"/>
      <c r="BR955" s="37"/>
      <c r="BS955" s="37"/>
    </row>
    <row r="956" spans="1:71" ht="14.25" customHeight="1" x14ac:dyDescent="0.3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60"/>
      <c r="AK956" s="37"/>
      <c r="AL956" s="37"/>
      <c r="AM956" s="41"/>
      <c r="AN956" s="41"/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37"/>
      <c r="AZ956" s="37"/>
      <c r="BA956" s="37"/>
      <c r="BB956" s="37"/>
      <c r="BC956" s="37"/>
      <c r="BD956" s="37"/>
      <c r="BE956" s="37"/>
      <c r="BF956" s="37"/>
      <c r="BG956" s="37"/>
      <c r="BH956" s="37"/>
      <c r="BI956" s="37"/>
      <c r="BJ956" s="37"/>
      <c r="BK956" s="37"/>
      <c r="BL956" s="37"/>
      <c r="BM956" s="37"/>
      <c r="BN956" s="37"/>
      <c r="BO956" s="37"/>
      <c r="BP956" s="37"/>
      <c r="BQ956" s="37"/>
      <c r="BR956" s="37"/>
      <c r="BS956" s="37"/>
    </row>
    <row r="957" spans="1:71" ht="14.25" customHeight="1" x14ac:dyDescent="0.3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60"/>
      <c r="AK957" s="37"/>
      <c r="AL957" s="37"/>
      <c r="AM957" s="41"/>
      <c r="AN957" s="41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7"/>
      <c r="BH957" s="37"/>
      <c r="BI957" s="37"/>
      <c r="BJ957" s="37"/>
      <c r="BK957" s="37"/>
      <c r="BL957" s="37"/>
      <c r="BM957" s="37"/>
      <c r="BN957" s="37"/>
      <c r="BO957" s="37"/>
      <c r="BP957" s="37"/>
      <c r="BQ957" s="37"/>
      <c r="BR957" s="37"/>
      <c r="BS957" s="37"/>
    </row>
    <row r="958" spans="1:71" ht="14.25" customHeight="1" x14ac:dyDescent="0.3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60"/>
      <c r="AK958" s="37"/>
      <c r="AL958" s="37"/>
      <c r="AM958" s="41"/>
      <c r="AN958" s="41"/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37"/>
      <c r="AZ958" s="37"/>
      <c r="BA958" s="37"/>
      <c r="BB958" s="37"/>
      <c r="BC958" s="37"/>
      <c r="BD958" s="37"/>
      <c r="BE958" s="37"/>
      <c r="BF958" s="37"/>
      <c r="BG958" s="37"/>
      <c r="BH958" s="37"/>
      <c r="BI958" s="37"/>
      <c r="BJ958" s="37"/>
      <c r="BK958" s="37"/>
      <c r="BL958" s="37"/>
      <c r="BM958" s="37"/>
      <c r="BN958" s="37"/>
      <c r="BO958" s="37"/>
      <c r="BP958" s="37"/>
      <c r="BQ958" s="37"/>
      <c r="BR958" s="37"/>
      <c r="BS958" s="37"/>
    </row>
    <row r="959" spans="1:71" ht="14.25" customHeight="1" x14ac:dyDescent="0.3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60"/>
      <c r="AK959" s="37"/>
      <c r="AL959" s="37"/>
      <c r="AM959" s="41"/>
      <c r="AN959" s="41"/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37"/>
      <c r="AZ959" s="37"/>
      <c r="BA959" s="37"/>
      <c r="BB959" s="37"/>
      <c r="BC959" s="37"/>
      <c r="BD959" s="37"/>
      <c r="BE959" s="37"/>
      <c r="BF959" s="37"/>
      <c r="BG959" s="37"/>
      <c r="BH959" s="37"/>
      <c r="BI959" s="37"/>
      <c r="BJ959" s="37"/>
      <c r="BK959" s="37"/>
      <c r="BL959" s="37"/>
      <c r="BM959" s="37"/>
      <c r="BN959" s="37"/>
      <c r="BO959" s="37"/>
      <c r="BP959" s="37"/>
      <c r="BQ959" s="37"/>
      <c r="BR959" s="37"/>
      <c r="BS959" s="37"/>
    </row>
    <row r="960" spans="1:71" ht="14.25" customHeight="1" x14ac:dyDescent="0.3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60"/>
      <c r="AK960" s="37"/>
      <c r="AL960" s="37"/>
      <c r="AM960" s="41"/>
      <c r="AN960" s="41"/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37"/>
      <c r="AZ960" s="37"/>
      <c r="BA960" s="37"/>
      <c r="BB960" s="37"/>
      <c r="BC960" s="37"/>
      <c r="BD960" s="37"/>
      <c r="BE960" s="37"/>
      <c r="BF960" s="37"/>
      <c r="BG960" s="37"/>
      <c r="BH960" s="37"/>
      <c r="BI960" s="37"/>
      <c r="BJ960" s="37"/>
      <c r="BK960" s="37"/>
      <c r="BL960" s="37"/>
      <c r="BM960" s="37"/>
      <c r="BN960" s="37"/>
      <c r="BO960" s="37"/>
      <c r="BP960" s="37"/>
      <c r="BQ960" s="37"/>
      <c r="BR960" s="37"/>
      <c r="BS960" s="37"/>
    </row>
    <row r="961" spans="1:71" ht="14.25" customHeight="1" x14ac:dyDescent="0.3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60"/>
      <c r="AK961" s="37"/>
      <c r="AL961" s="37"/>
      <c r="AM961" s="41"/>
      <c r="AN961" s="41"/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37"/>
      <c r="AZ961" s="37"/>
      <c r="BA961" s="37"/>
      <c r="BB961" s="37"/>
      <c r="BC961" s="37"/>
      <c r="BD961" s="37"/>
      <c r="BE961" s="37"/>
      <c r="BF961" s="37"/>
      <c r="BG961" s="37"/>
      <c r="BH961" s="37"/>
      <c r="BI961" s="37"/>
      <c r="BJ961" s="37"/>
      <c r="BK961" s="37"/>
      <c r="BL961" s="37"/>
      <c r="BM961" s="37"/>
      <c r="BN961" s="37"/>
      <c r="BO961" s="37"/>
      <c r="BP961" s="37"/>
      <c r="BQ961" s="37"/>
      <c r="BR961" s="37"/>
      <c r="BS961" s="37"/>
    </row>
    <row r="962" spans="1:71" ht="14.25" customHeight="1" x14ac:dyDescent="0.3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60"/>
      <c r="AK962" s="37"/>
      <c r="AL962" s="37"/>
      <c r="AM962" s="41"/>
      <c r="AN962" s="41"/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37"/>
      <c r="AZ962" s="37"/>
      <c r="BA962" s="37"/>
      <c r="BB962" s="37"/>
      <c r="BC962" s="37"/>
      <c r="BD962" s="37"/>
      <c r="BE962" s="37"/>
      <c r="BF962" s="37"/>
      <c r="BG962" s="37"/>
      <c r="BH962" s="37"/>
      <c r="BI962" s="37"/>
      <c r="BJ962" s="37"/>
      <c r="BK962" s="37"/>
      <c r="BL962" s="37"/>
      <c r="BM962" s="37"/>
      <c r="BN962" s="37"/>
      <c r="BO962" s="37"/>
      <c r="BP962" s="37"/>
      <c r="BQ962" s="37"/>
      <c r="BR962" s="37"/>
      <c r="BS962" s="37"/>
    </row>
    <row r="963" spans="1:71" ht="14.25" customHeight="1" x14ac:dyDescent="0.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60"/>
      <c r="AK963" s="37"/>
      <c r="AL963" s="37"/>
      <c r="AM963" s="41"/>
      <c r="AN963" s="41"/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  <c r="AY963" s="37"/>
      <c r="AZ963" s="37"/>
      <c r="BA963" s="37"/>
      <c r="BB963" s="37"/>
      <c r="BC963" s="37"/>
      <c r="BD963" s="37"/>
      <c r="BE963" s="37"/>
      <c r="BF963" s="37"/>
      <c r="BG963" s="37"/>
      <c r="BH963" s="37"/>
      <c r="BI963" s="37"/>
      <c r="BJ963" s="37"/>
      <c r="BK963" s="37"/>
      <c r="BL963" s="37"/>
      <c r="BM963" s="37"/>
      <c r="BN963" s="37"/>
      <c r="BO963" s="37"/>
      <c r="BP963" s="37"/>
      <c r="BQ963" s="37"/>
      <c r="BR963" s="37"/>
      <c r="BS963" s="37"/>
    </row>
    <row r="964" spans="1:71" ht="14.25" customHeight="1" x14ac:dyDescent="0.3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60"/>
      <c r="AK964" s="37"/>
      <c r="AL964" s="37"/>
      <c r="AM964" s="41"/>
      <c r="AN964" s="41"/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  <c r="AY964" s="37"/>
      <c r="AZ964" s="37"/>
      <c r="BA964" s="37"/>
      <c r="BB964" s="37"/>
      <c r="BC964" s="37"/>
      <c r="BD964" s="37"/>
      <c r="BE964" s="37"/>
      <c r="BF964" s="37"/>
      <c r="BG964" s="37"/>
      <c r="BH964" s="37"/>
      <c r="BI964" s="37"/>
      <c r="BJ964" s="37"/>
      <c r="BK964" s="37"/>
      <c r="BL964" s="37"/>
      <c r="BM964" s="37"/>
      <c r="BN964" s="37"/>
      <c r="BO964" s="37"/>
      <c r="BP964" s="37"/>
      <c r="BQ964" s="37"/>
      <c r="BR964" s="37"/>
      <c r="BS964" s="37"/>
    </row>
    <row r="965" spans="1:71" ht="14.25" customHeight="1" x14ac:dyDescent="0.3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60"/>
      <c r="AK965" s="37"/>
      <c r="AL965" s="37"/>
      <c r="AM965" s="41"/>
      <c r="AN965" s="41"/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  <c r="AY965" s="37"/>
      <c r="AZ965" s="37"/>
      <c r="BA965" s="37"/>
      <c r="BB965" s="37"/>
      <c r="BC965" s="37"/>
      <c r="BD965" s="37"/>
      <c r="BE965" s="37"/>
      <c r="BF965" s="37"/>
      <c r="BG965" s="37"/>
      <c r="BH965" s="37"/>
      <c r="BI965" s="37"/>
      <c r="BJ965" s="37"/>
      <c r="BK965" s="37"/>
      <c r="BL965" s="37"/>
      <c r="BM965" s="37"/>
      <c r="BN965" s="37"/>
      <c r="BO965" s="37"/>
      <c r="BP965" s="37"/>
      <c r="BQ965" s="37"/>
      <c r="BR965" s="37"/>
      <c r="BS965" s="37"/>
    </row>
    <row r="966" spans="1:71" ht="14.25" customHeight="1" x14ac:dyDescent="0.3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60"/>
      <c r="AK966" s="37"/>
      <c r="AL966" s="37"/>
      <c r="AM966" s="41"/>
      <c r="AN966" s="41"/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  <c r="AY966" s="37"/>
      <c r="AZ966" s="37"/>
      <c r="BA966" s="37"/>
      <c r="BB966" s="37"/>
      <c r="BC966" s="37"/>
      <c r="BD966" s="37"/>
      <c r="BE966" s="37"/>
      <c r="BF966" s="37"/>
      <c r="BG966" s="37"/>
      <c r="BH966" s="37"/>
      <c r="BI966" s="37"/>
      <c r="BJ966" s="37"/>
      <c r="BK966" s="37"/>
      <c r="BL966" s="37"/>
      <c r="BM966" s="37"/>
      <c r="BN966" s="37"/>
      <c r="BO966" s="37"/>
      <c r="BP966" s="37"/>
      <c r="BQ966" s="37"/>
      <c r="BR966" s="37"/>
      <c r="BS966" s="37"/>
    </row>
    <row r="967" spans="1:71" ht="14.25" customHeight="1" x14ac:dyDescent="0.3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60"/>
      <c r="AK967" s="37"/>
      <c r="AL967" s="37"/>
      <c r="AM967" s="41"/>
      <c r="AN967" s="41"/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  <c r="AY967" s="37"/>
      <c r="AZ967" s="37"/>
      <c r="BA967" s="37"/>
      <c r="BB967" s="37"/>
      <c r="BC967" s="37"/>
      <c r="BD967" s="37"/>
      <c r="BE967" s="37"/>
      <c r="BF967" s="37"/>
      <c r="BG967" s="37"/>
      <c r="BH967" s="37"/>
      <c r="BI967" s="37"/>
      <c r="BJ967" s="37"/>
      <c r="BK967" s="37"/>
      <c r="BL967" s="37"/>
      <c r="BM967" s="37"/>
      <c r="BN967" s="37"/>
      <c r="BO967" s="37"/>
      <c r="BP967" s="37"/>
      <c r="BQ967" s="37"/>
      <c r="BR967" s="37"/>
      <c r="BS967" s="37"/>
    </row>
    <row r="968" spans="1:71" ht="14.25" customHeight="1" x14ac:dyDescent="0.3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60"/>
      <c r="AK968" s="37"/>
      <c r="AL968" s="37"/>
      <c r="AM968" s="41"/>
      <c r="AN968" s="41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7"/>
      <c r="AZ968" s="37"/>
      <c r="BA968" s="37"/>
      <c r="BB968" s="37"/>
      <c r="BC968" s="37"/>
      <c r="BD968" s="37"/>
      <c r="BE968" s="37"/>
      <c r="BF968" s="37"/>
      <c r="BG968" s="37"/>
      <c r="BH968" s="37"/>
      <c r="BI968" s="37"/>
      <c r="BJ968" s="37"/>
      <c r="BK968" s="37"/>
      <c r="BL968" s="37"/>
      <c r="BM968" s="37"/>
      <c r="BN968" s="37"/>
      <c r="BO968" s="37"/>
      <c r="BP968" s="37"/>
      <c r="BQ968" s="37"/>
      <c r="BR968" s="37"/>
      <c r="BS968" s="37"/>
    </row>
    <row r="969" spans="1:71" ht="14.25" customHeight="1" x14ac:dyDescent="0.3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60"/>
      <c r="AK969" s="37"/>
      <c r="AL969" s="37"/>
      <c r="AM969" s="41"/>
      <c r="AN969" s="41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7"/>
      <c r="BF969" s="37"/>
      <c r="BG969" s="37"/>
      <c r="BH969" s="37"/>
      <c r="BI969" s="37"/>
      <c r="BJ969" s="37"/>
      <c r="BK969" s="37"/>
      <c r="BL969" s="37"/>
      <c r="BM969" s="37"/>
      <c r="BN969" s="37"/>
      <c r="BO969" s="37"/>
      <c r="BP969" s="37"/>
      <c r="BQ969" s="37"/>
      <c r="BR969" s="37"/>
      <c r="BS969" s="37"/>
    </row>
    <row r="970" spans="1:71" ht="14.25" customHeight="1" x14ac:dyDescent="0.3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60"/>
      <c r="AK970" s="37"/>
      <c r="AL970" s="37"/>
      <c r="AM970" s="41"/>
      <c r="AN970" s="41"/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  <c r="AY970" s="37"/>
      <c r="AZ970" s="37"/>
      <c r="BA970" s="37"/>
      <c r="BB970" s="37"/>
      <c r="BC970" s="37"/>
      <c r="BD970" s="37"/>
      <c r="BE970" s="37"/>
      <c r="BF970" s="37"/>
      <c r="BG970" s="37"/>
      <c r="BH970" s="37"/>
      <c r="BI970" s="37"/>
      <c r="BJ970" s="37"/>
      <c r="BK970" s="37"/>
      <c r="BL970" s="37"/>
      <c r="BM970" s="37"/>
      <c r="BN970" s="37"/>
      <c r="BO970" s="37"/>
      <c r="BP970" s="37"/>
      <c r="BQ970" s="37"/>
      <c r="BR970" s="37"/>
      <c r="BS970" s="37"/>
    </row>
    <row r="971" spans="1:71" ht="14.25" customHeight="1" x14ac:dyDescent="0.3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60"/>
      <c r="AK971" s="37"/>
      <c r="AL971" s="37"/>
      <c r="AM971" s="41"/>
      <c r="AN971" s="41"/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  <c r="AY971" s="37"/>
      <c r="AZ971" s="37"/>
      <c r="BA971" s="37"/>
      <c r="BB971" s="37"/>
      <c r="BC971" s="37"/>
      <c r="BD971" s="37"/>
      <c r="BE971" s="37"/>
      <c r="BF971" s="37"/>
      <c r="BG971" s="37"/>
      <c r="BH971" s="37"/>
      <c r="BI971" s="37"/>
      <c r="BJ971" s="37"/>
      <c r="BK971" s="37"/>
      <c r="BL971" s="37"/>
      <c r="BM971" s="37"/>
      <c r="BN971" s="37"/>
      <c r="BO971" s="37"/>
      <c r="BP971" s="37"/>
      <c r="BQ971" s="37"/>
      <c r="BR971" s="37"/>
      <c r="BS971" s="37"/>
    </row>
    <row r="972" spans="1:71" ht="14.25" customHeight="1" x14ac:dyDescent="0.3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60"/>
      <c r="AK972" s="37"/>
      <c r="AL972" s="37"/>
      <c r="AM972" s="41"/>
      <c r="AN972" s="41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7"/>
      <c r="BH972" s="37"/>
      <c r="BI972" s="37"/>
      <c r="BJ972" s="37"/>
      <c r="BK972" s="37"/>
      <c r="BL972" s="37"/>
      <c r="BM972" s="37"/>
      <c r="BN972" s="37"/>
      <c r="BO972" s="37"/>
      <c r="BP972" s="37"/>
      <c r="BQ972" s="37"/>
      <c r="BR972" s="37"/>
      <c r="BS972" s="37"/>
    </row>
    <row r="973" spans="1:71" ht="14.25" customHeight="1" x14ac:dyDescent="0.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60"/>
      <c r="AK973" s="37"/>
      <c r="AL973" s="37"/>
      <c r="AM973" s="41"/>
      <c r="AN973" s="41"/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  <c r="AY973" s="37"/>
      <c r="AZ973" s="37"/>
      <c r="BA973" s="37"/>
      <c r="BB973" s="37"/>
      <c r="BC973" s="37"/>
      <c r="BD973" s="37"/>
      <c r="BE973" s="37"/>
      <c r="BF973" s="37"/>
      <c r="BG973" s="37"/>
      <c r="BH973" s="37"/>
      <c r="BI973" s="37"/>
      <c r="BJ973" s="37"/>
      <c r="BK973" s="37"/>
      <c r="BL973" s="37"/>
      <c r="BM973" s="37"/>
      <c r="BN973" s="37"/>
      <c r="BO973" s="37"/>
      <c r="BP973" s="37"/>
      <c r="BQ973" s="37"/>
      <c r="BR973" s="37"/>
      <c r="BS973" s="37"/>
    </row>
    <row r="974" spans="1:71" ht="14.25" customHeight="1" x14ac:dyDescent="0.3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60"/>
      <c r="AK974" s="37"/>
      <c r="AL974" s="37"/>
      <c r="AM974" s="41"/>
      <c r="AN974" s="41"/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  <c r="AY974" s="37"/>
      <c r="AZ974" s="37"/>
      <c r="BA974" s="37"/>
      <c r="BB974" s="37"/>
      <c r="BC974" s="37"/>
      <c r="BD974" s="37"/>
      <c r="BE974" s="37"/>
      <c r="BF974" s="37"/>
      <c r="BG974" s="37"/>
      <c r="BH974" s="37"/>
      <c r="BI974" s="37"/>
      <c r="BJ974" s="37"/>
      <c r="BK974" s="37"/>
      <c r="BL974" s="37"/>
      <c r="BM974" s="37"/>
      <c r="BN974" s="37"/>
      <c r="BO974" s="37"/>
      <c r="BP974" s="37"/>
      <c r="BQ974" s="37"/>
      <c r="BR974" s="37"/>
      <c r="BS974" s="37"/>
    </row>
    <row r="975" spans="1:71" ht="14.25" customHeight="1" x14ac:dyDescent="0.3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60"/>
      <c r="AK975" s="37"/>
      <c r="AL975" s="37"/>
      <c r="AM975" s="41"/>
      <c r="AN975" s="41"/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  <c r="AY975" s="37"/>
      <c r="AZ975" s="37"/>
      <c r="BA975" s="37"/>
      <c r="BB975" s="37"/>
      <c r="BC975" s="37"/>
      <c r="BD975" s="37"/>
      <c r="BE975" s="37"/>
      <c r="BF975" s="37"/>
      <c r="BG975" s="37"/>
      <c r="BH975" s="37"/>
      <c r="BI975" s="37"/>
      <c r="BJ975" s="37"/>
      <c r="BK975" s="37"/>
      <c r="BL975" s="37"/>
      <c r="BM975" s="37"/>
      <c r="BN975" s="37"/>
      <c r="BO975" s="37"/>
      <c r="BP975" s="37"/>
      <c r="BQ975" s="37"/>
      <c r="BR975" s="37"/>
      <c r="BS975" s="37"/>
    </row>
    <row r="976" spans="1:71" ht="14.25" customHeight="1" x14ac:dyDescent="0.3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60"/>
      <c r="AK976" s="37"/>
      <c r="AL976" s="37"/>
      <c r="AM976" s="41"/>
      <c r="AN976" s="41"/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  <c r="AY976" s="37"/>
      <c r="AZ976" s="37"/>
      <c r="BA976" s="37"/>
      <c r="BB976" s="37"/>
      <c r="BC976" s="37"/>
      <c r="BD976" s="37"/>
      <c r="BE976" s="37"/>
      <c r="BF976" s="37"/>
      <c r="BG976" s="37"/>
      <c r="BH976" s="37"/>
      <c r="BI976" s="37"/>
      <c r="BJ976" s="37"/>
      <c r="BK976" s="37"/>
      <c r="BL976" s="37"/>
      <c r="BM976" s="37"/>
      <c r="BN976" s="37"/>
      <c r="BO976" s="37"/>
      <c r="BP976" s="37"/>
      <c r="BQ976" s="37"/>
      <c r="BR976" s="37"/>
      <c r="BS976" s="37"/>
    </row>
    <row r="977" spans="1:71" ht="14.25" customHeight="1" x14ac:dyDescent="0.3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60"/>
      <c r="AK977" s="37"/>
      <c r="AL977" s="37"/>
      <c r="AM977" s="41"/>
      <c r="AN977" s="41"/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  <c r="AY977" s="37"/>
      <c r="AZ977" s="37"/>
      <c r="BA977" s="37"/>
      <c r="BB977" s="37"/>
      <c r="BC977" s="37"/>
      <c r="BD977" s="37"/>
      <c r="BE977" s="37"/>
      <c r="BF977" s="37"/>
      <c r="BG977" s="37"/>
      <c r="BH977" s="37"/>
      <c r="BI977" s="37"/>
      <c r="BJ977" s="37"/>
      <c r="BK977" s="37"/>
      <c r="BL977" s="37"/>
      <c r="BM977" s="37"/>
      <c r="BN977" s="37"/>
      <c r="BO977" s="37"/>
      <c r="BP977" s="37"/>
      <c r="BQ977" s="37"/>
      <c r="BR977" s="37"/>
      <c r="BS977" s="37"/>
    </row>
    <row r="978" spans="1:71" ht="14.25" customHeight="1" x14ac:dyDescent="0.3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60"/>
      <c r="AK978" s="37"/>
      <c r="AL978" s="37"/>
      <c r="AM978" s="41"/>
      <c r="AN978" s="41"/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  <c r="AY978" s="37"/>
      <c r="AZ978" s="37"/>
      <c r="BA978" s="37"/>
      <c r="BB978" s="37"/>
      <c r="BC978" s="37"/>
      <c r="BD978" s="37"/>
      <c r="BE978" s="37"/>
      <c r="BF978" s="37"/>
      <c r="BG978" s="37"/>
      <c r="BH978" s="37"/>
      <c r="BI978" s="37"/>
      <c r="BJ978" s="37"/>
      <c r="BK978" s="37"/>
      <c r="BL978" s="37"/>
      <c r="BM978" s="37"/>
      <c r="BN978" s="37"/>
      <c r="BO978" s="37"/>
      <c r="BP978" s="37"/>
      <c r="BQ978" s="37"/>
      <c r="BR978" s="37"/>
      <c r="BS978" s="37"/>
    </row>
    <row r="979" spans="1:71" ht="14.25" customHeight="1" x14ac:dyDescent="0.3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60"/>
      <c r="AK979" s="37"/>
      <c r="AL979" s="37"/>
      <c r="AM979" s="41"/>
      <c r="AN979" s="41"/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  <c r="AY979" s="37"/>
      <c r="AZ979" s="37"/>
      <c r="BA979" s="37"/>
      <c r="BB979" s="37"/>
      <c r="BC979" s="37"/>
      <c r="BD979" s="37"/>
      <c r="BE979" s="37"/>
      <c r="BF979" s="37"/>
      <c r="BG979" s="37"/>
      <c r="BH979" s="37"/>
      <c r="BI979" s="37"/>
      <c r="BJ979" s="37"/>
      <c r="BK979" s="37"/>
      <c r="BL979" s="37"/>
      <c r="BM979" s="37"/>
      <c r="BN979" s="37"/>
      <c r="BO979" s="37"/>
      <c r="BP979" s="37"/>
      <c r="BQ979" s="37"/>
      <c r="BR979" s="37"/>
      <c r="BS979" s="37"/>
    </row>
    <row r="980" spans="1:71" ht="14.25" customHeight="1" x14ac:dyDescent="0.3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60"/>
      <c r="AK980" s="37"/>
      <c r="AL980" s="37"/>
      <c r="AM980" s="41"/>
      <c r="AN980" s="41"/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  <c r="AY980" s="37"/>
      <c r="AZ980" s="37"/>
      <c r="BA980" s="37"/>
      <c r="BB980" s="37"/>
      <c r="BC980" s="37"/>
      <c r="BD980" s="37"/>
      <c r="BE980" s="37"/>
      <c r="BF980" s="37"/>
      <c r="BG980" s="37"/>
      <c r="BH980" s="37"/>
      <c r="BI980" s="37"/>
      <c r="BJ980" s="37"/>
      <c r="BK980" s="37"/>
      <c r="BL980" s="37"/>
      <c r="BM980" s="37"/>
      <c r="BN980" s="37"/>
      <c r="BO980" s="37"/>
      <c r="BP980" s="37"/>
      <c r="BQ980" s="37"/>
      <c r="BR980" s="37"/>
      <c r="BS980" s="37"/>
    </row>
    <row r="981" spans="1:71" ht="14.25" customHeight="1" x14ac:dyDescent="0.3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60"/>
      <c r="AK981" s="37"/>
      <c r="AL981" s="37"/>
      <c r="AM981" s="41"/>
      <c r="AN981" s="41"/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  <c r="AY981" s="37"/>
      <c r="AZ981" s="37"/>
      <c r="BA981" s="37"/>
      <c r="BB981" s="37"/>
      <c r="BC981" s="37"/>
      <c r="BD981" s="37"/>
      <c r="BE981" s="37"/>
      <c r="BF981" s="37"/>
      <c r="BG981" s="37"/>
      <c r="BH981" s="37"/>
      <c r="BI981" s="37"/>
      <c r="BJ981" s="37"/>
      <c r="BK981" s="37"/>
      <c r="BL981" s="37"/>
      <c r="BM981" s="37"/>
      <c r="BN981" s="37"/>
      <c r="BO981" s="37"/>
      <c r="BP981" s="37"/>
      <c r="BQ981" s="37"/>
      <c r="BR981" s="37"/>
      <c r="BS981" s="37"/>
    </row>
    <row r="982" spans="1:71" ht="14.25" customHeight="1" x14ac:dyDescent="0.3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60"/>
      <c r="AK982" s="37"/>
      <c r="AL982" s="37"/>
      <c r="AM982" s="41"/>
      <c r="AN982" s="41"/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  <c r="AY982" s="37"/>
      <c r="AZ982" s="37"/>
      <c r="BA982" s="37"/>
      <c r="BB982" s="37"/>
      <c r="BC982" s="37"/>
      <c r="BD982" s="37"/>
      <c r="BE982" s="37"/>
      <c r="BF982" s="37"/>
      <c r="BG982" s="37"/>
      <c r="BH982" s="37"/>
      <c r="BI982" s="37"/>
      <c r="BJ982" s="37"/>
      <c r="BK982" s="37"/>
      <c r="BL982" s="37"/>
      <c r="BM982" s="37"/>
      <c r="BN982" s="37"/>
      <c r="BO982" s="37"/>
      <c r="BP982" s="37"/>
      <c r="BQ982" s="37"/>
      <c r="BR982" s="37"/>
      <c r="BS982" s="37"/>
    </row>
    <row r="983" spans="1:71" ht="14.25" customHeight="1" x14ac:dyDescent="0.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60"/>
      <c r="AK983" s="37"/>
      <c r="AL983" s="37"/>
      <c r="AM983" s="41"/>
      <c r="AN983" s="41"/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  <c r="AY983" s="37"/>
      <c r="AZ983" s="37"/>
      <c r="BA983" s="37"/>
      <c r="BB983" s="37"/>
      <c r="BC983" s="37"/>
      <c r="BD983" s="37"/>
      <c r="BE983" s="37"/>
      <c r="BF983" s="37"/>
      <c r="BG983" s="37"/>
      <c r="BH983" s="37"/>
      <c r="BI983" s="37"/>
      <c r="BJ983" s="37"/>
      <c r="BK983" s="37"/>
      <c r="BL983" s="37"/>
      <c r="BM983" s="37"/>
      <c r="BN983" s="37"/>
      <c r="BO983" s="37"/>
      <c r="BP983" s="37"/>
      <c r="BQ983" s="37"/>
      <c r="BR983" s="37"/>
      <c r="BS983" s="37"/>
    </row>
    <row r="984" spans="1:71" ht="14.25" customHeight="1" x14ac:dyDescent="0.3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60"/>
      <c r="AK984" s="37"/>
      <c r="AL984" s="37"/>
      <c r="AM984" s="41"/>
      <c r="AN984" s="41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7"/>
      <c r="BH984" s="37"/>
      <c r="BI984" s="37"/>
      <c r="BJ984" s="37"/>
      <c r="BK984" s="37"/>
      <c r="BL984" s="37"/>
      <c r="BM984" s="37"/>
      <c r="BN984" s="37"/>
      <c r="BO984" s="37"/>
      <c r="BP984" s="37"/>
      <c r="BQ984" s="37"/>
      <c r="BR984" s="37"/>
      <c r="BS984" s="37"/>
    </row>
    <row r="985" spans="1:71" ht="14.25" customHeight="1" x14ac:dyDescent="0.3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60"/>
      <c r="AK985" s="37"/>
      <c r="AL985" s="37"/>
      <c r="AM985" s="41"/>
      <c r="AN985" s="41"/>
      <c r="AO985" s="37"/>
      <c r="AP985" s="37"/>
      <c r="AQ985" s="37"/>
      <c r="AR985" s="37"/>
      <c r="AS985" s="37"/>
      <c r="AT985" s="37"/>
      <c r="AU985" s="37"/>
      <c r="AV985" s="37"/>
      <c r="AW985" s="37"/>
      <c r="AX985" s="37"/>
      <c r="AY985" s="37"/>
      <c r="AZ985" s="37"/>
      <c r="BA985" s="37"/>
      <c r="BB985" s="37"/>
      <c r="BC985" s="37"/>
      <c r="BD985" s="37"/>
      <c r="BE985" s="37"/>
      <c r="BF985" s="37"/>
      <c r="BG985" s="37"/>
      <c r="BH985" s="37"/>
      <c r="BI985" s="37"/>
      <c r="BJ985" s="37"/>
      <c r="BK985" s="37"/>
      <c r="BL985" s="37"/>
      <c r="BM985" s="37"/>
      <c r="BN985" s="37"/>
      <c r="BO985" s="37"/>
      <c r="BP985" s="37"/>
      <c r="BQ985" s="37"/>
      <c r="BR985" s="37"/>
      <c r="BS985" s="37"/>
    </row>
    <row r="986" spans="1:71" ht="14.25" customHeight="1" x14ac:dyDescent="0.3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60"/>
      <c r="AK986" s="37"/>
      <c r="AL986" s="37"/>
      <c r="AM986" s="41"/>
      <c r="AN986" s="41"/>
      <c r="AO986" s="37"/>
      <c r="AP986" s="37"/>
      <c r="AQ986" s="37"/>
      <c r="AR986" s="37"/>
      <c r="AS986" s="37"/>
      <c r="AT986" s="37"/>
      <c r="AU986" s="37"/>
      <c r="AV986" s="37"/>
      <c r="AW986" s="37"/>
      <c r="AX986" s="37"/>
      <c r="AY986" s="37"/>
      <c r="AZ986" s="37"/>
      <c r="BA986" s="37"/>
      <c r="BB986" s="37"/>
      <c r="BC986" s="37"/>
      <c r="BD986" s="37"/>
      <c r="BE986" s="37"/>
      <c r="BF986" s="37"/>
      <c r="BG986" s="37"/>
      <c r="BH986" s="37"/>
      <c r="BI986" s="37"/>
      <c r="BJ986" s="37"/>
      <c r="BK986" s="37"/>
      <c r="BL986" s="37"/>
      <c r="BM986" s="37"/>
      <c r="BN986" s="37"/>
      <c r="BO986" s="37"/>
      <c r="BP986" s="37"/>
      <c r="BQ986" s="37"/>
      <c r="BR986" s="37"/>
      <c r="BS986" s="37"/>
    </row>
    <row r="987" spans="1:71" ht="14.25" customHeight="1" x14ac:dyDescent="0.3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60"/>
      <c r="AK987" s="37"/>
      <c r="AL987" s="37"/>
      <c r="AM987" s="41"/>
      <c r="AN987" s="41"/>
      <c r="AO987" s="37"/>
      <c r="AP987" s="37"/>
      <c r="AQ987" s="37"/>
      <c r="AR987" s="37"/>
      <c r="AS987" s="37"/>
      <c r="AT987" s="37"/>
      <c r="AU987" s="37"/>
      <c r="AV987" s="37"/>
      <c r="AW987" s="37"/>
      <c r="AX987" s="37"/>
      <c r="AY987" s="37"/>
      <c r="AZ987" s="37"/>
      <c r="BA987" s="37"/>
      <c r="BB987" s="37"/>
      <c r="BC987" s="37"/>
      <c r="BD987" s="37"/>
      <c r="BE987" s="37"/>
      <c r="BF987" s="37"/>
      <c r="BG987" s="37"/>
      <c r="BH987" s="37"/>
      <c r="BI987" s="37"/>
      <c r="BJ987" s="37"/>
      <c r="BK987" s="37"/>
      <c r="BL987" s="37"/>
      <c r="BM987" s="37"/>
      <c r="BN987" s="37"/>
      <c r="BO987" s="37"/>
      <c r="BP987" s="37"/>
      <c r="BQ987" s="37"/>
      <c r="BR987" s="37"/>
      <c r="BS987" s="37"/>
    </row>
    <row r="988" spans="1:71" ht="14.25" customHeight="1" x14ac:dyDescent="0.3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60"/>
      <c r="AK988" s="37"/>
      <c r="AL988" s="37"/>
      <c r="AM988" s="41"/>
      <c r="AN988" s="41"/>
      <c r="AO988" s="37"/>
      <c r="AP988" s="37"/>
      <c r="AQ988" s="37"/>
      <c r="AR988" s="37"/>
      <c r="AS988" s="37"/>
      <c r="AT988" s="37"/>
      <c r="AU988" s="37"/>
      <c r="AV988" s="37"/>
      <c r="AW988" s="37"/>
      <c r="AX988" s="37"/>
      <c r="AY988" s="37"/>
      <c r="AZ988" s="37"/>
      <c r="BA988" s="37"/>
      <c r="BB988" s="37"/>
      <c r="BC988" s="37"/>
      <c r="BD988" s="37"/>
      <c r="BE988" s="37"/>
      <c r="BF988" s="37"/>
      <c r="BG988" s="37"/>
      <c r="BH988" s="37"/>
      <c r="BI988" s="37"/>
      <c r="BJ988" s="37"/>
      <c r="BK988" s="37"/>
      <c r="BL988" s="37"/>
      <c r="BM988" s="37"/>
      <c r="BN988" s="37"/>
      <c r="BO988" s="37"/>
      <c r="BP988" s="37"/>
      <c r="BQ988" s="37"/>
      <c r="BR988" s="37"/>
      <c r="BS988" s="37"/>
    </row>
    <row r="989" spans="1:71" ht="14.25" customHeight="1" x14ac:dyDescent="0.3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60"/>
      <c r="AK989" s="37"/>
      <c r="AL989" s="37"/>
      <c r="AM989" s="41"/>
      <c r="AN989" s="41"/>
      <c r="AO989" s="37"/>
      <c r="AP989" s="37"/>
      <c r="AQ989" s="37"/>
      <c r="AR989" s="37"/>
      <c r="AS989" s="37"/>
      <c r="AT989" s="37"/>
      <c r="AU989" s="37"/>
      <c r="AV989" s="37"/>
      <c r="AW989" s="37"/>
      <c r="AX989" s="37"/>
      <c r="AY989" s="37"/>
      <c r="AZ989" s="37"/>
      <c r="BA989" s="37"/>
      <c r="BB989" s="37"/>
      <c r="BC989" s="37"/>
      <c r="BD989" s="37"/>
      <c r="BE989" s="37"/>
      <c r="BF989" s="37"/>
      <c r="BG989" s="37"/>
      <c r="BH989" s="37"/>
      <c r="BI989" s="37"/>
      <c r="BJ989" s="37"/>
      <c r="BK989" s="37"/>
      <c r="BL989" s="37"/>
      <c r="BM989" s="37"/>
      <c r="BN989" s="37"/>
      <c r="BO989" s="37"/>
      <c r="BP989" s="37"/>
      <c r="BQ989" s="37"/>
      <c r="BR989" s="37"/>
      <c r="BS989" s="37"/>
    </row>
    <row r="990" spans="1:71" ht="14.25" customHeight="1" x14ac:dyDescent="0.3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60"/>
      <c r="AK990" s="37"/>
      <c r="AL990" s="37"/>
      <c r="AM990" s="41"/>
      <c r="AN990" s="41"/>
      <c r="AO990" s="37"/>
      <c r="AP990" s="37"/>
      <c r="AQ990" s="37"/>
      <c r="AR990" s="37"/>
      <c r="AS990" s="37"/>
      <c r="AT990" s="37"/>
      <c r="AU990" s="37"/>
      <c r="AV990" s="37"/>
      <c r="AW990" s="37"/>
      <c r="AX990" s="37"/>
      <c r="AY990" s="37"/>
      <c r="AZ990" s="37"/>
      <c r="BA990" s="37"/>
      <c r="BB990" s="37"/>
      <c r="BC990" s="37"/>
      <c r="BD990" s="37"/>
      <c r="BE990" s="37"/>
      <c r="BF990" s="37"/>
      <c r="BG990" s="37"/>
      <c r="BH990" s="37"/>
      <c r="BI990" s="37"/>
      <c r="BJ990" s="37"/>
      <c r="BK990" s="37"/>
      <c r="BL990" s="37"/>
      <c r="BM990" s="37"/>
      <c r="BN990" s="37"/>
      <c r="BO990" s="37"/>
      <c r="BP990" s="37"/>
      <c r="BQ990" s="37"/>
      <c r="BR990" s="37"/>
      <c r="BS990" s="37"/>
    </row>
    <row r="991" spans="1:71" ht="14.25" customHeight="1" x14ac:dyDescent="0.3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60"/>
      <c r="AK991" s="37"/>
      <c r="AL991" s="37"/>
      <c r="AM991" s="41"/>
      <c r="AN991" s="41"/>
      <c r="AO991" s="37"/>
      <c r="AP991" s="37"/>
      <c r="AQ991" s="37"/>
      <c r="AR991" s="37"/>
      <c r="AS991" s="37"/>
      <c r="AT991" s="37"/>
      <c r="AU991" s="37"/>
      <c r="AV991" s="37"/>
      <c r="AW991" s="37"/>
      <c r="AX991" s="37"/>
      <c r="AY991" s="37"/>
      <c r="AZ991" s="37"/>
      <c r="BA991" s="37"/>
      <c r="BB991" s="37"/>
      <c r="BC991" s="37"/>
      <c r="BD991" s="37"/>
      <c r="BE991" s="37"/>
      <c r="BF991" s="37"/>
      <c r="BG991" s="37"/>
      <c r="BH991" s="37"/>
      <c r="BI991" s="37"/>
      <c r="BJ991" s="37"/>
      <c r="BK991" s="37"/>
      <c r="BL991" s="37"/>
      <c r="BM991" s="37"/>
      <c r="BN991" s="37"/>
      <c r="BO991" s="37"/>
      <c r="BP991" s="37"/>
      <c r="BQ991" s="37"/>
      <c r="BR991" s="37"/>
      <c r="BS991" s="37"/>
    </row>
    <row r="992" spans="1:71" ht="14.25" customHeight="1" x14ac:dyDescent="0.3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60"/>
      <c r="AK992" s="37"/>
      <c r="AL992" s="37"/>
      <c r="AM992" s="41"/>
      <c r="AN992" s="41"/>
      <c r="AO992" s="37"/>
      <c r="AP992" s="37"/>
      <c r="AQ992" s="37"/>
      <c r="AR992" s="37"/>
      <c r="AS992" s="37"/>
      <c r="AT992" s="37"/>
      <c r="AU992" s="37"/>
      <c r="AV992" s="37"/>
      <c r="AW992" s="37"/>
      <c r="AX992" s="37"/>
      <c r="AY992" s="37"/>
      <c r="AZ992" s="37"/>
      <c r="BA992" s="37"/>
      <c r="BB992" s="37"/>
      <c r="BC992" s="37"/>
      <c r="BD992" s="37"/>
      <c r="BE992" s="37"/>
      <c r="BF992" s="37"/>
      <c r="BG992" s="37"/>
      <c r="BH992" s="37"/>
      <c r="BI992" s="37"/>
      <c r="BJ992" s="37"/>
      <c r="BK992" s="37"/>
      <c r="BL992" s="37"/>
      <c r="BM992" s="37"/>
      <c r="BN992" s="37"/>
      <c r="BO992" s="37"/>
      <c r="BP992" s="37"/>
      <c r="BQ992" s="37"/>
      <c r="BR992" s="37"/>
      <c r="BS992" s="37"/>
    </row>
    <row r="993" spans="1:71" ht="14.25" customHeight="1" x14ac:dyDescent="0.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60"/>
      <c r="AK993" s="37"/>
      <c r="AL993" s="37"/>
      <c r="AM993" s="41"/>
      <c r="AN993" s="41"/>
      <c r="AO993" s="37"/>
      <c r="AP993" s="37"/>
      <c r="AQ993" s="37"/>
      <c r="AR993" s="37"/>
      <c r="AS993" s="37"/>
      <c r="AT993" s="37"/>
      <c r="AU993" s="37"/>
      <c r="AV993" s="37"/>
      <c r="AW993" s="37"/>
      <c r="AX993" s="37"/>
      <c r="AY993" s="37"/>
      <c r="AZ993" s="37"/>
      <c r="BA993" s="37"/>
      <c r="BB993" s="37"/>
      <c r="BC993" s="37"/>
      <c r="BD993" s="37"/>
      <c r="BE993" s="37"/>
      <c r="BF993" s="37"/>
      <c r="BG993" s="37"/>
      <c r="BH993" s="37"/>
      <c r="BI993" s="37"/>
      <c r="BJ993" s="37"/>
      <c r="BK993" s="37"/>
      <c r="BL993" s="37"/>
      <c r="BM993" s="37"/>
      <c r="BN993" s="37"/>
      <c r="BO993" s="37"/>
      <c r="BP993" s="37"/>
      <c r="BQ993" s="37"/>
      <c r="BR993" s="37"/>
      <c r="BS993" s="37"/>
    </row>
    <row r="994" spans="1:71" ht="14.25" customHeight="1" x14ac:dyDescent="0.3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60"/>
      <c r="AK994" s="37"/>
      <c r="AL994" s="37"/>
      <c r="AM994" s="41"/>
      <c r="AN994" s="41"/>
      <c r="AO994" s="37"/>
      <c r="AP994" s="37"/>
      <c r="AQ994" s="37"/>
      <c r="AR994" s="37"/>
      <c r="AS994" s="37"/>
      <c r="AT994" s="37"/>
      <c r="AU994" s="37"/>
      <c r="AV994" s="37"/>
      <c r="AW994" s="37"/>
      <c r="AX994" s="37"/>
      <c r="AY994" s="37"/>
      <c r="AZ994" s="37"/>
      <c r="BA994" s="37"/>
      <c r="BB994" s="37"/>
      <c r="BC994" s="37"/>
      <c r="BD994" s="37"/>
      <c r="BE994" s="37"/>
      <c r="BF994" s="37"/>
      <c r="BG994" s="37"/>
      <c r="BH994" s="37"/>
      <c r="BI994" s="37"/>
      <c r="BJ994" s="37"/>
      <c r="BK994" s="37"/>
      <c r="BL994" s="37"/>
      <c r="BM994" s="37"/>
      <c r="BN994" s="37"/>
      <c r="BO994" s="37"/>
      <c r="BP994" s="37"/>
      <c r="BQ994" s="37"/>
      <c r="BR994" s="37"/>
      <c r="BS994" s="37"/>
    </row>
    <row r="995" spans="1:71" ht="14.25" customHeight="1" x14ac:dyDescent="0.3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60"/>
      <c r="AK995" s="37"/>
      <c r="AL995" s="37"/>
      <c r="AM995" s="41"/>
      <c r="AN995" s="41"/>
      <c r="AO995" s="37"/>
      <c r="AP995" s="37"/>
      <c r="AQ995" s="37"/>
      <c r="AR995" s="37"/>
      <c r="AS995" s="37"/>
      <c r="AT995" s="37"/>
      <c r="AU995" s="37"/>
      <c r="AV995" s="37"/>
      <c r="AW995" s="37"/>
      <c r="AX995" s="37"/>
      <c r="AY995" s="37"/>
      <c r="AZ995" s="37"/>
      <c r="BA995" s="37"/>
      <c r="BB995" s="37"/>
      <c r="BC995" s="37"/>
      <c r="BD995" s="37"/>
      <c r="BE995" s="37"/>
      <c r="BF995" s="37"/>
      <c r="BG995" s="37"/>
      <c r="BH995" s="37"/>
      <c r="BI995" s="37"/>
      <c r="BJ995" s="37"/>
      <c r="BK995" s="37"/>
      <c r="BL995" s="37"/>
      <c r="BM995" s="37"/>
      <c r="BN995" s="37"/>
      <c r="BO995" s="37"/>
      <c r="BP995" s="37"/>
      <c r="BQ995" s="37"/>
      <c r="BR995" s="37"/>
      <c r="BS995" s="37"/>
    </row>
    <row r="996" spans="1:71" ht="14.25" customHeight="1" x14ac:dyDescent="0.3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60"/>
      <c r="AK996" s="37"/>
      <c r="AL996" s="37"/>
      <c r="AM996" s="41"/>
      <c r="AN996" s="41"/>
      <c r="AO996" s="37"/>
      <c r="AP996" s="37"/>
      <c r="AQ996" s="37"/>
      <c r="AR996" s="37"/>
      <c r="AS996" s="37"/>
      <c r="AT996" s="37"/>
      <c r="AU996" s="37"/>
      <c r="AV996" s="37"/>
      <c r="AW996" s="37"/>
      <c r="AX996" s="37"/>
      <c r="AY996" s="37"/>
      <c r="AZ996" s="37"/>
      <c r="BA996" s="37"/>
      <c r="BB996" s="37"/>
      <c r="BC996" s="37"/>
      <c r="BD996" s="37"/>
      <c r="BE996" s="37"/>
      <c r="BF996" s="37"/>
      <c r="BG996" s="37"/>
      <c r="BH996" s="37"/>
      <c r="BI996" s="37"/>
      <c r="BJ996" s="37"/>
      <c r="BK996" s="37"/>
      <c r="BL996" s="37"/>
      <c r="BM996" s="37"/>
      <c r="BN996" s="37"/>
      <c r="BO996" s="37"/>
      <c r="BP996" s="37"/>
      <c r="BQ996" s="37"/>
      <c r="BR996" s="37"/>
      <c r="BS996" s="37"/>
    </row>
    <row r="997" spans="1:71" ht="14.25" customHeight="1" x14ac:dyDescent="0.3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60"/>
      <c r="AK997" s="37"/>
      <c r="AL997" s="37"/>
      <c r="AM997" s="41"/>
      <c r="AN997" s="41"/>
      <c r="AO997" s="37"/>
      <c r="AP997" s="37"/>
      <c r="AQ997" s="37"/>
      <c r="AR997" s="37"/>
      <c r="AS997" s="37"/>
      <c r="AT997" s="37"/>
      <c r="AU997" s="37"/>
      <c r="AV997" s="37"/>
      <c r="AW997" s="37"/>
      <c r="AX997" s="37"/>
      <c r="AY997" s="37"/>
      <c r="AZ997" s="37"/>
      <c r="BA997" s="37"/>
      <c r="BB997" s="37"/>
      <c r="BC997" s="37"/>
      <c r="BD997" s="37"/>
      <c r="BE997" s="37"/>
      <c r="BF997" s="37"/>
      <c r="BG997" s="37"/>
      <c r="BH997" s="37"/>
      <c r="BI997" s="37"/>
      <c r="BJ997" s="37"/>
      <c r="BK997" s="37"/>
      <c r="BL997" s="37"/>
      <c r="BM997" s="37"/>
      <c r="BN997" s="37"/>
      <c r="BO997" s="37"/>
      <c r="BP997" s="37"/>
      <c r="BQ997" s="37"/>
      <c r="BR997" s="37"/>
      <c r="BS997" s="37"/>
    </row>
    <row r="998" spans="1:71" ht="14.25" customHeight="1" x14ac:dyDescent="0.3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60"/>
      <c r="AK998" s="37"/>
      <c r="AL998" s="37"/>
      <c r="AM998" s="41"/>
      <c r="AN998" s="41"/>
      <c r="AO998" s="37"/>
      <c r="AP998" s="37"/>
      <c r="AQ998" s="37"/>
      <c r="AR998" s="37"/>
      <c r="AS998" s="37"/>
      <c r="AT998" s="37"/>
      <c r="AU998" s="37"/>
      <c r="AV998" s="37"/>
      <c r="AW998" s="37"/>
      <c r="AX998" s="37"/>
      <c r="AY998" s="37"/>
      <c r="AZ998" s="37"/>
      <c r="BA998" s="37"/>
      <c r="BB998" s="37"/>
      <c r="BC998" s="37"/>
      <c r="BD998" s="37"/>
      <c r="BE998" s="37"/>
      <c r="BF998" s="37"/>
      <c r="BG998" s="37"/>
      <c r="BH998" s="37"/>
      <c r="BI998" s="37"/>
      <c r="BJ998" s="37"/>
      <c r="BK998" s="37"/>
      <c r="BL998" s="37"/>
      <c r="BM998" s="37"/>
      <c r="BN998" s="37"/>
      <c r="BO998" s="37"/>
      <c r="BP998" s="37"/>
      <c r="BQ998" s="37"/>
      <c r="BR998" s="37"/>
      <c r="BS998" s="37"/>
    </row>
    <row r="999" spans="1:71" ht="14.25" customHeight="1" x14ac:dyDescent="0.3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60"/>
      <c r="AK999" s="37"/>
      <c r="AL999" s="37"/>
      <c r="AM999" s="41"/>
      <c r="AN999" s="41"/>
      <c r="AO999" s="37"/>
      <c r="AP999" s="37"/>
      <c r="AQ999" s="37"/>
      <c r="AR999" s="37"/>
      <c r="AS999" s="37"/>
      <c r="AT999" s="37"/>
      <c r="AU999" s="37"/>
      <c r="AV999" s="37"/>
      <c r="AW999" s="37"/>
      <c r="AX999" s="37"/>
      <c r="AY999" s="37"/>
      <c r="AZ999" s="37"/>
      <c r="BA999" s="37"/>
      <c r="BB999" s="37"/>
      <c r="BC999" s="37"/>
      <c r="BD999" s="37"/>
      <c r="BE999" s="37"/>
      <c r="BF999" s="37"/>
      <c r="BG999" s="37"/>
      <c r="BH999" s="37"/>
      <c r="BI999" s="37"/>
      <c r="BJ999" s="37"/>
      <c r="BK999" s="37"/>
      <c r="BL999" s="37"/>
      <c r="BM999" s="37"/>
      <c r="BN999" s="37"/>
      <c r="BO999" s="37"/>
      <c r="BP999" s="37"/>
      <c r="BQ999" s="37"/>
      <c r="BR999" s="37"/>
      <c r="BS999" s="37"/>
    </row>
    <row r="1000" spans="1:71" ht="14.25" customHeight="1" x14ac:dyDescent="0.3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60"/>
      <c r="AK1000" s="37"/>
      <c r="AL1000" s="37"/>
      <c r="AM1000" s="41"/>
      <c r="AN1000" s="41"/>
      <c r="AO1000" s="37"/>
      <c r="AP1000" s="37"/>
      <c r="AQ1000" s="37"/>
      <c r="AR1000" s="37"/>
      <c r="AS1000" s="37"/>
      <c r="AT1000" s="37"/>
      <c r="AU1000" s="37"/>
      <c r="AV1000" s="37"/>
      <c r="AW1000" s="37"/>
      <c r="AX1000" s="37"/>
      <c r="AY1000" s="37"/>
      <c r="AZ1000" s="37"/>
      <c r="BA1000" s="37"/>
      <c r="BB1000" s="37"/>
      <c r="BC1000" s="37"/>
      <c r="BD1000" s="37"/>
      <c r="BE1000" s="37"/>
      <c r="BF1000" s="37"/>
      <c r="BG1000" s="37"/>
      <c r="BH1000" s="37"/>
      <c r="BI1000" s="37"/>
      <c r="BJ1000" s="37"/>
      <c r="BK1000" s="37"/>
      <c r="BL1000" s="37"/>
      <c r="BM1000" s="37"/>
      <c r="BN1000" s="37"/>
      <c r="BO1000" s="37"/>
      <c r="BP1000" s="37"/>
      <c r="BQ1000" s="37"/>
      <c r="BR1000" s="37"/>
      <c r="BS1000" s="37"/>
    </row>
  </sheetData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Berent Baris</cp:lastModifiedBy>
  <dcterms:modified xsi:type="dcterms:W3CDTF">2022-05-16T17:09:00Z</dcterms:modified>
</cp:coreProperties>
</file>