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M11" i="1" l="1"/>
  <c r="M4" i="1"/>
  <c r="Z18" i="1"/>
  <c r="Z19" i="1"/>
  <c r="Z21" i="1"/>
  <c r="Z23" i="1"/>
  <c r="Z24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40" i="1"/>
  <c r="Z41" i="1"/>
  <c r="Z42" i="1"/>
  <c r="Z43" i="1"/>
  <c r="Z44" i="1"/>
  <c r="Z45" i="1"/>
  <c r="Z46" i="1"/>
  <c r="Z6" i="1"/>
  <c r="Z7" i="1"/>
  <c r="Z8" i="1"/>
  <c r="Z9" i="1"/>
  <c r="Z10" i="1"/>
  <c r="Z11" i="1"/>
  <c r="Z12" i="1"/>
  <c r="Z13" i="1"/>
  <c r="Z14" i="1"/>
  <c r="Z15" i="1"/>
  <c r="Z16" i="1"/>
  <c r="Z17" i="1"/>
  <c r="Z5" i="1"/>
  <c r="Z4" i="1"/>
  <c r="Z3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Z22" i="1" s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Z39" i="1" s="1"/>
  <c r="Y40" i="1"/>
  <c r="Y41" i="1"/>
  <c r="Y42" i="1"/>
  <c r="Y43" i="1"/>
  <c r="Y44" i="1"/>
  <c r="Y45" i="1"/>
  <c r="Y46" i="1"/>
  <c r="M19" i="1"/>
  <c r="M20" i="1"/>
  <c r="Z20" i="1" s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7" i="1"/>
  <c r="M8" i="1"/>
  <c r="M9" i="1"/>
  <c r="M10" i="1"/>
  <c r="M12" i="1"/>
  <c r="M13" i="1"/>
  <c r="M14" i="1"/>
  <c r="M15" i="1"/>
  <c r="M16" i="1"/>
  <c r="M17" i="1"/>
  <c r="M18" i="1"/>
  <c r="M6" i="1"/>
  <c r="M5" i="1"/>
  <c r="M3" i="1"/>
  <c r="Z25" i="1" l="1"/>
</calcChain>
</file>

<file path=xl/sharedStrings.xml><?xml version="1.0" encoding="utf-8"?>
<sst xmlns="http://schemas.openxmlformats.org/spreadsheetml/2006/main" count="75" uniqueCount="52">
  <si>
    <t>Iteration 1</t>
  </si>
  <si>
    <t xml:space="preserve">Mondrian without cache modifications 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</si>
  <si>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</si>
  <si>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</si>
  <si>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</si>
  <si>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</si>
  <si>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</si>
  <si>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</si>
  <si>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</si>
  <si>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</si>
  <si>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</si>
  <si>
    <t>100 nodes</t>
  </si>
  <si>
    <t>500 nodes</t>
  </si>
  <si>
    <t>1000 nodes</t>
  </si>
  <si>
    <t>5 nodes</t>
  </si>
  <si>
    <t>15 nodes</t>
  </si>
  <si>
    <t>10 nodes</t>
  </si>
  <si>
    <t>Displaying ManyInnerNodesAndEdges</t>
  </si>
  <si>
    <t>Displaying ManyInnerNodes</t>
  </si>
  <si>
    <t>ManyInnerNodes</t>
  </si>
  <si>
    <t>ManyEdges</t>
  </si>
  <si>
    <t>ManyNode</t>
  </si>
  <si>
    <t>1 nodes</t>
  </si>
  <si>
    <t>2 nodes</t>
  </si>
  <si>
    <t>3 nodes</t>
  </si>
  <si>
    <t>4 nodes</t>
  </si>
  <si>
    <t>Displaying elementAt</t>
  </si>
  <si>
    <t>1500 nodes</t>
  </si>
  <si>
    <t>2000 nodes</t>
  </si>
  <si>
    <t>2500 nodes</t>
  </si>
  <si>
    <t>many small nodes</t>
  </si>
  <si>
    <t>edges bounds</t>
  </si>
  <si>
    <t>subnodes lookup</t>
  </si>
  <si>
    <t>20000 nodes</t>
  </si>
  <si>
    <t>Average</t>
  </si>
  <si>
    <t>Mondrian with cache modifications</t>
  </si>
  <si>
    <t>Percentage of change</t>
  </si>
  <si>
    <t>Faster</t>
  </si>
  <si>
    <t>Slower</t>
  </si>
  <si>
    <t>Equals</t>
  </si>
  <si>
    <t>Number of scenarios</t>
  </si>
  <si>
    <t>Improvement</t>
  </si>
  <si>
    <t>x&lt;-15 %</t>
  </si>
  <si>
    <t>x&gt;15</t>
  </si>
  <si>
    <t>faster</t>
  </si>
  <si>
    <t>slower</t>
  </si>
  <si>
    <t xml:space="preserve"> -15 &lt;=x&lt;-10 %</t>
  </si>
  <si>
    <t xml:space="preserve"> -10 &lt;=x&lt;-5 %</t>
  </si>
  <si>
    <t xml:space="preserve"> -5 &lt;=x&lt;0 %</t>
  </si>
  <si>
    <t>0&lt;=x&lt;5 %</t>
  </si>
  <si>
    <t>5&lt;=x&lt;10 %</t>
  </si>
  <si>
    <t>10&lt;=x&lt;15 %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</si>
</sst>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38486677492162"/>
          <c:y val="4.8615294016645501E-2"/>
          <c:w val="0.58357772399072683"/>
          <c:h val="0.71380754753801501"/>
        </c:manualLayout>
      </c:layout>
      <c:barChart>
        <c:barDir val="col"/>
        <c:grouping val="clustered"/>
        <c:varyColors val="0"/>
        <c:ser>
          <c:idx val="0"/>
          <c:order val="0"/>
          <c:tx>
            <c:v>Before refactoring</c:v>
          </c:tx>
          <c:invertIfNegative val="0"/>
          <c:cat>
            <c:numRef>
              <c:f>Hoja1!$B$3:$B$13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1600</c:v>
                </c:pt>
              </c:numCache>
            </c:numRef>
          </c:cat>
          <c:val>
            <c:numRef>
              <c:f>Hoja1!$M$3:$M$13</c:f>
              <c:numCache>
                <c:formatCode>General</c:formatCode>
                <c:ptCount val="11"/>
                <c:pt idx="0">
                  <c:v>13.6</c:v>
                </c:pt>
                <c:pt idx="1">
                  <c:v>23.3</c:v>
                </c:pt>
                <c:pt idx="2">
                  <c:v>23.2</c:v>
                </c:pt>
                <c:pt idx="3">
                  <c:v>25.2</c:v>
                </c:pt>
                <c:pt idx="4">
                  <c:v>30.2</c:v>
                </c:pt>
                <c:pt idx="5">
                  <c:v>35.799999999999997</c:v>
                </c:pt>
                <c:pt idx="6">
                  <c:v>41.5</c:v>
                </c:pt>
                <c:pt idx="7">
                  <c:v>47.3</c:v>
                </c:pt>
                <c:pt idx="8">
                  <c:v>53.2</c:v>
                </c:pt>
                <c:pt idx="9">
                  <c:v>59.7</c:v>
                </c:pt>
                <c:pt idx="10">
                  <c:v>110.7</c:v>
                </c:pt>
              </c:numCache>
            </c:numRef>
          </c:val>
        </c:ser>
        <c:ser>
          <c:idx val="1"/>
          <c:order val="1"/>
          <c:tx>
            <c:v>After refactoring</c:v>
          </c:tx>
          <c:invertIfNegative val="0"/>
          <c:cat>
            <c:numRef>
              <c:f>Hoja1!$B$3:$B$13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1600</c:v>
                </c:pt>
              </c:numCache>
            </c:numRef>
          </c:cat>
          <c:val>
            <c:numRef>
              <c:f>Hoja1!$Y$3:$Y$13</c:f>
              <c:numCache>
                <c:formatCode>General</c:formatCode>
                <c:ptCount val="11"/>
                <c:pt idx="0">
                  <c:v>13.9</c:v>
                </c:pt>
                <c:pt idx="1">
                  <c:v>21.9</c:v>
                </c:pt>
                <c:pt idx="2">
                  <c:v>18.8</c:v>
                </c:pt>
                <c:pt idx="3">
                  <c:v>26.5</c:v>
                </c:pt>
                <c:pt idx="4">
                  <c:v>32</c:v>
                </c:pt>
                <c:pt idx="5">
                  <c:v>38.5</c:v>
                </c:pt>
                <c:pt idx="6">
                  <c:v>44.8</c:v>
                </c:pt>
                <c:pt idx="7">
                  <c:v>50.9</c:v>
                </c:pt>
                <c:pt idx="8">
                  <c:v>57.2</c:v>
                </c:pt>
                <c:pt idx="9">
                  <c:v>63.8</c:v>
                </c:pt>
                <c:pt idx="10">
                  <c:v>102.7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323072"/>
        <c:axId val="90309184"/>
      </c:barChart>
      <c:catAx>
        <c:axId val="5632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309184"/>
        <c:crosses val="autoZero"/>
        <c:auto val="1"/>
        <c:lblAlgn val="ctr"/>
        <c:lblOffset val="100"/>
        <c:noMultiLvlLbl val="0"/>
      </c:catAx>
      <c:valAx>
        <c:axId val="90309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Time in ms.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323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732855377513598"/>
          <c:y val="0.82831976549142294"/>
          <c:w val="0.25372200349956253"/>
          <c:h val="0.16743438320209975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29744892999486"/>
          <c:y val="4.8456177164267894E-2"/>
          <c:w val="0.77782777152855909"/>
          <c:h val="0.7147442495189675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Hoja1!$B$16:$B$25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Hoja1!$M$16:$M$25</c:f>
              <c:numCache>
                <c:formatCode>General</c:formatCode>
                <c:ptCount val="10"/>
                <c:pt idx="0">
                  <c:v>2.6</c:v>
                </c:pt>
                <c:pt idx="1">
                  <c:v>7.6</c:v>
                </c:pt>
                <c:pt idx="2">
                  <c:v>16.399999999999999</c:v>
                </c:pt>
                <c:pt idx="3">
                  <c:v>37</c:v>
                </c:pt>
                <c:pt idx="4">
                  <c:v>43.7</c:v>
                </c:pt>
                <c:pt idx="5">
                  <c:v>63.9</c:v>
                </c:pt>
                <c:pt idx="6">
                  <c:v>83.3</c:v>
                </c:pt>
                <c:pt idx="7">
                  <c:v>110.3</c:v>
                </c:pt>
                <c:pt idx="8">
                  <c:v>143.30000000000001</c:v>
                </c:pt>
                <c:pt idx="9">
                  <c:v>167.1</c:v>
                </c:pt>
              </c:numCache>
            </c:numRef>
          </c:val>
        </c:ser>
        <c:ser>
          <c:idx val="1"/>
          <c:order val="1"/>
          <c:invertIfNegative val="0"/>
          <c:cat>
            <c:numRef>
              <c:f>Hoja1!$B$16:$B$25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Hoja1!$Y$16:$Y$25</c:f>
              <c:numCache>
                <c:formatCode>General</c:formatCode>
                <c:ptCount val="10"/>
                <c:pt idx="0">
                  <c:v>2.5</c:v>
                </c:pt>
                <c:pt idx="1">
                  <c:v>8</c:v>
                </c:pt>
                <c:pt idx="2">
                  <c:v>17.100000000000001</c:v>
                </c:pt>
                <c:pt idx="3">
                  <c:v>37.5</c:v>
                </c:pt>
                <c:pt idx="4">
                  <c:v>43.8</c:v>
                </c:pt>
                <c:pt idx="5">
                  <c:v>83</c:v>
                </c:pt>
                <c:pt idx="6">
                  <c:v>86.9</c:v>
                </c:pt>
                <c:pt idx="7">
                  <c:v>109.5</c:v>
                </c:pt>
                <c:pt idx="8">
                  <c:v>149.19999999999999</c:v>
                </c:pt>
                <c:pt idx="9">
                  <c:v>181.7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130432"/>
        <c:axId val="90310912"/>
      </c:barChart>
      <c:catAx>
        <c:axId val="9013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Edges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310912"/>
        <c:crosses val="autoZero"/>
        <c:auto val="1"/>
        <c:lblAlgn val="ctr"/>
        <c:lblOffset val="100"/>
        <c:noMultiLvlLbl val="0"/>
      </c:catAx>
      <c:valAx>
        <c:axId val="9031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13043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Displaying elementAt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cache</c:v>
          </c:tx>
          <c:invertIfNegative val="0"/>
          <c:cat>
            <c:strRef>
              <c:f>Hoja1!$B$38:$B$43</c:f>
              <c:strCache>
                <c:ptCount val="6"/>
                <c:pt idx="0">
                  <c:v>100 nodes</c:v>
                </c:pt>
                <c:pt idx="1">
                  <c:v>500 nodes</c:v>
                </c:pt>
                <c:pt idx="2">
                  <c:v>1000 nodes</c:v>
                </c:pt>
                <c:pt idx="3">
                  <c:v>1500 nodes</c:v>
                </c:pt>
                <c:pt idx="4">
                  <c:v>2000 nodes</c:v>
                </c:pt>
                <c:pt idx="5">
                  <c:v>2500 nodes</c:v>
                </c:pt>
              </c:strCache>
            </c:strRef>
          </c:cat>
          <c:val>
            <c:numRef>
              <c:f>Hoja1!$M$38:$M$43</c:f>
              <c:numCache>
                <c:formatCode>General</c:formatCode>
                <c:ptCount val="6"/>
                <c:pt idx="0">
                  <c:v>4.2</c:v>
                </c:pt>
                <c:pt idx="1">
                  <c:v>6.9</c:v>
                </c:pt>
                <c:pt idx="2">
                  <c:v>10.4</c:v>
                </c:pt>
                <c:pt idx="3">
                  <c:v>13.4</c:v>
                </c:pt>
                <c:pt idx="4">
                  <c:v>16.2</c:v>
                </c:pt>
                <c:pt idx="5">
                  <c:v>19.899999999999999</c:v>
                </c:pt>
              </c:numCache>
            </c:numRef>
          </c:val>
        </c:ser>
        <c:ser>
          <c:idx val="1"/>
          <c:order val="1"/>
          <c:tx>
            <c:v>With cache</c:v>
          </c:tx>
          <c:invertIfNegative val="0"/>
          <c:cat>
            <c:strRef>
              <c:f>Hoja1!$B$38:$B$43</c:f>
              <c:strCache>
                <c:ptCount val="6"/>
                <c:pt idx="0">
                  <c:v>100 nodes</c:v>
                </c:pt>
                <c:pt idx="1">
                  <c:v>500 nodes</c:v>
                </c:pt>
                <c:pt idx="2">
                  <c:v>1000 nodes</c:v>
                </c:pt>
                <c:pt idx="3">
                  <c:v>1500 nodes</c:v>
                </c:pt>
                <c:pt idx="4">
                  <c:v>2000 nodes</c:v>
                </c:pt>
                <c:pt idx="5">
                  <c:v>2500 nodes</c:v>
                </c:pt>
              </c:strCache>
            </c:strRef>
          </c:cat>
          <c:val>
            <c:numRef>
              <c:f>Hoja1!$Y$38:$Y$43</c:f>
              <c:numCache>
                <c:formatCode>General</c:formatCode>
                <c:ptCount val="6"/>
                <c:pt idx="0">
                  <c:v>5.0999999999999996</c:v>
                </c:pt>
                <c:pt idx="1">
                  <c:v>7.6</c:v>
                </c:pt>
                <c:pt idx="2">
                  <c:v>10.3</c:v>
                </c:pt>
                <c:pt idx="3">
                  <c:v>13.4</c:v>
                </c:pt>
                <c:pt idx="4">
                  <c:v>17</c:v>
                </c:pt>
                <c:pt idx="5">
                  <c:v>20.9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130944"/>
        <c:axId val="90312640"/>
      </c:barChart>
      <c:catAx>
        <c:axId val="9013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90312640"/>
        <c:crosses val="autoZero"/>
        <c:auto val="1"/>
        <c:lblAlgn val="ctr"/>
        <c:lblOffset val="100"/>
        <c:noMultiLvlLbl val="0"/>
      </c:catAx>
      <c:valAx>
        <c:axId val="9031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130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Hoja1!$S$49:$S$51</c:f>
              <c:strCache>
                <c:ptCount val="3"/>
                <c:pt idx="0">
                  <c:v>Faster</c:v>
                </c:pt>
                <c:pt idx="1">
                  <c:v>Slower</c:v>
                </c:pt>
                <c:pt idx="2">
                  <c:v>Equals</c:v>
                </c:pt>
              </c:strCache>
            </c:strRef>
          </c:cat>
          <c:val>
            <c:numRef>
              <c:f>Hoja1!$T$49:$T$51</c:f>
              <c:numCache>
                <c:formatCode>General</c:formatCode>
                <c:ptCount val="3"/>
                <c:pt idx="0">
                  <c:v>18</c:v>
                </c:pt>
                <c:pt idx="1">
                  <c:v>24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Hoja1!$W$49:$W$56</c:f>
              <c:strCache>
                <c:ptCount val="8"/>
                <c:pt idx="0">
                  <c:v>x&lt;-15 %</c:v>
                </c:pt>
                <c:pt idx="1">
                  <c:v> -15 &lt;=x&lt;-10 %</c:v>
                </c:pt>
                <c:pt idx="2">
                  <c:v> -10 &lt;=x&lt;-5 %</c:v>
                </c:pt>
                <c:pt idx="3">
                  <c:v> -5 &lt;=x&lt;0 %</c:v>
                </c:pt>
                <c:pt idx="4">
                  <c:v>0&lt;=x&lt;5 %</c:v>
                </c:pt>
                <c:pt idx="5">
                  <c:v>5&lt;=x&lt;10 %</c:v>
                </c:pt>
                <c:pt idx="6">
                  <c:v>10&lt;=x&lt;15 %</c:v>
                </c:pt>
                <c:pt idx="7">
                  <c:v>x&gt;15</c:v>
                </c:pt>
              </c:strCache>
            </c:strRef>
          </c:cat>
          <c:val>
            <c:numRef>
              <c:f>Hoja1!$X$49:$X$56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11</c:v>
                </c:pt>
                <c:pt idx="4">
                  <c:v>10</c:v>
                </c:pt>
                <c:pt idx="5">
                  <c:v>11</c:v>
                </c:pt>
                <c:pt idx="6">
                  <c:v>1</c:v>
                </c:pt>
                <c:pt idx="7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23811</xdr:rowOff>
    </xdr:from>
    <xdr:to>
      <xdr:col>4</xdr:col>
      <xdr:colOff>209550</xdr:colOff>
      <xdr:row>81</xdr:row>
      <xdr:rowOff>66674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428625</xdr:colOff>
      <xdr:row>66</xdr:row>
      <xdr:rowOff>23812</xdr:rowOff>
    </xdr:from>
    <xdr:to>
      <xdr:col>7</xdr:col>
      <xdr:colOff>219075</xdr:colOff>
      <xdr:row>81</xdr:row>
      <xdr:rowOff>76199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352425</xdr:colOff>
      <xdr:row>48</xdr:row>
      <xdr:rowOff>90487</xdr:rowOff>
    </xdr:from>
    <xdr:to>
      <xdr:col>17</xdr:col>
      <xdr:colOff>352425</xdr:colOff>
      <xdr:row>62</xdr:row>
      <xdr:rowOff>166687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733425</xdr:colOff>
      <xdr:row>52</xdr:row>
      <xdr:rowOff>109537</xdr:rowOff>
    </xdr:from>
    <xdr:to>
      <xdr:col>21</xdr:col>
      <xdr:colOff>409575</xdr:colOff>
      <xdr:row>61</xdr:row>
      <xdr:rowOff>104775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590550</xdr:colOff>
      <xdr:row>56</xdr:row>
      <xdr:rowOff>128587</xdr:rowOff>
    </xdr:from>
    <xdr:to>
      <xdr:col>25</xdr:col>
      <xdr:colOff>628650</xdr:colOff>
      <xdr:row>70</xdr:row>
      <xdr:rowOff>9525</xdr:rowOff>
    </xdr:to>
    <xdr:graphicFrame macro="">
      <xdr:nvGraphicFramePr>
        <xdr:cNvPr id="17" name="1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"/>
  <sheetViews>
    <sheetView tabSelected="1" topLeftCell="A51" zoomScale="80" zoomScaleNormal="80" workbookViewId="0">
      <selection activeCell="F27" sqref="F27"/>
    </sheetView>
  </sheetViews>
  <sheetFormatPr baseColWidth="10" defaultRowHeight="15" x14ac:dyDescent="0.25"/>
  <cols>
    <col min="1" max="1" width="36" customWidth="1"/>
    <col min="23" max="23" width="11.85546875" bestFit="1" customWidth="1"/>
  </cols>
  <sheetData>
    <row r="1" spans="1:26" x14ac:dyDescent="0.25"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O1" s="1" t="s">
        <v>35</v>
      </c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x14ac:dyDescent="0.25">
      <c r="C2" t="s">
        <v>0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34</v>
      </c>
      <c r="O2" t="s">
        <v>0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7</v>
      </c>
      <c r="V2" t="s">
        <v>8</v>
      </c>
      <c r="W2" t="s">
        <v>9</v>
      </c>
      <c r="X2" t="s">
        <v>10</v>
      </c>
      <c r="Y2" t="s">
        <v>34</v>
      </c>
      <c r="Z2" t="s">
        <v>36</v>
      </c>
    </row>
    <row r="3" spans="1:26" x14ac:dyDescent="0.25">
      <c r="A3" t="s">
        <v>21</v>
      </c>
      <c r="B3">
        <v>100</v>
      </c>
      <c r="C3">
        <v>6</v>
      </c>
      <c r="D3">
        <v>13</v>
      </c>
      <c r="E3">
        <v>15</v>
      </c>
      <c r="F3">
        <v>14</v>
      </c>
      <c r="G3">
        <v>15</v>
      </c>
      <c r="H3">
        <v>15</v>
      </c>
      <c r="I3">
        <v>15</v>
      </c>
      <c r="J3">
        <v>15</v>
      </c>
      <c r="K3">
        <v>15</v>
      </c>
      <c r="L3">
        <v>13</v>
      </c>
      <c r="M3">
        <f t="shared" ref="M3:M46" si="0">AVERAGE(C3:L3)</f>
        <v>13.6</v>
      </c>
      <c r="O3">
        <v>12</v>
      </c>
      <c r="P3">
        <v>15</v>
      </c>
      <c r="Q3">
        <v>15</v>
      </c>
      <c r="R3">
        <v>16</v>
      </c>
      <c r="S3">
        <v>14</v>
      </c>
      <c r="T3">
        <v>15</v>
      </c>
      <c r="U3">
        <v>14</v>
      </c>
      <c r="V3">
        <v>16</v>
      </c>
      <c r="W3">
        <v>16</v>
      </c>
      <c r="X3">
        <v>6</v>
      </c>
      <c r="Y3">
        <f t="shared" ref="Y3:Y46" si="1">AVERAGE(O3:X3)</f>
        <v>13.9</v>
      </c>
      <c r="Z3">
        <f>(Y3*100)/M3-100</f>
        <v>2.205882352941174</v>
      </c>
    </row>
    <row r="4" spans="1:26" x14ac:dyDescent="0.25">
      <c r="B4">
        <v>200</v>
      </c>
      <c r="C4">
        <v>12</v>
      </c>
      <c r="D4">
        <v>26</v>
      </c>
      <c r="E4">
        <v>25</v>
      </c>
      <c r="F4">
        <v>26</v>
      </c>
      <c r="G4">
        <v>27</v>
      </c>
      <c r="H4">
        <v>22</v>
      </c>
      <c r="I4">
        <v>11</v>
      </c>
      <c r="J4">
        <v>30</v>
      </c>
      <c r="K4">
        <v>25</v>
      </c>
      <c r="L4">
        <v>29</v>
      </c>
      <c r="M4">
        <f t="shared" si="0"/>
        <v>23.3</v>
      </c>
      <c r="O4">
        <v>24</v>
      </c>
      <c r="P4">
        <v>18</v>
      </c>
      <c r="Q4">
        <v>18</v>
      </c>
      <c r="R4">
        <v>15</v>
      </c>
      <c r="S4">
        <v>32</v>
      </c>
      <c r="T4">
        <v>15</v>
      </c>
      <c r="U4">
        <v>27</v>
      </c>
      <c r="V4">
        <v>30</v>
      </c>
      <c r="W4">
        <v>28</v>
      </c>
      <c r="X4">
        <v>12</v>
      </c>
      <c r="Y4">
        <f t="shared" si="1"/>
        <v>21.9</v>
      </c>
      <c r="Z4">
        <f>(Y4*100)/M4-100</f>
        <v>-6.0085836909871233</v>
      </c>
    </row>
    <row r="5" spans="1:26" x14ac:dyDescent="0.25">
      <c r="B5">
        <v>300</v>
      </c>
      <c r="C5">
        <v>16</v>
      </c>
      <c r="D5">
        <v>18</v>
      </c>
      <c r="E5">
        <v>21</v>
      </c>
      <c r="F5">
        <v>39</v>
      </c>
      <c r="G5">
        <v>38</v>
      </c>
      <c r="H5">
        <v>18</v>
      </c>
      <c r="I5">
        <v>19</v>
      </c>
      <c r="J5">
        <v>18</v>
      </c>
      <c r="K5">
        <v>18</v>
      </c>
      <c r="L5">
        <v>27</v>
      </c>
      <c r="M5">
        <f t="shared" si="0"/>
        <v>23.2</v>
      </c>
      <c r="O5">
        <v>19</v>
      </c>
      <c r="P5">
        <v>18</v>
      </c>
      <c r="Q5">
        <v>19</v>
      </c>
      <c r="R5">
        <v>19</v>
      </c>
      <c r="S5">
        <v>18</v>
      </c>
      <c r="T5">
        <v>19</v>
      </c>
      <c r="U5">
        <v>20</v>
      </c>
      <c r="V5">
        <v>18</v>
      </c>
      <c r="W5">
        <v>18</v>
      </c>
      <c r="X5">
        <v>20</v>
      </c>
      <c r="Y5">
        <f t="shared" si="1"/>
        <v>18.8</v>
      </c>
      <c r="Z5">
        <f>(Y5*100)/M5-100</f>
        <v>-18.965517241379303</v>
      </c>
    </row>
    <row r="6" spans="1:26" x14ac:dyDescent="0.25">
      <c r="B6">
        <v>400</v>
      </c>
      <c r="C6">
        <v>23</v>
      </c>
      <c r="D6">
        <v>25</v>
      </c>
      <c r="E6">
        <v>23</v>
      </c>
      <c r="F6">
        <v>32</v>
      </c>
      <c r="G6">
        <v>26</v>
      </c>
      <c r="H6">
        <v>24</v>
      </c>
      <c r="I6">
        <v>24</v>
      </c>
      <c r="J6">
        <v>25</v>
      </c>
      <c r="K6">
        <v>25</v>
      </c>
      <c r="L6">
        <v>25</v>
      </c>
      <c r="M6">
        <f t="shared" si="0"/>
        <v>25.2</v>
      </c>
      <c r="O6">
        <v>28</v>
      </c>
      <c r="P6">
        <v>26</v>
      </c>
      <c r="Q6">
        <v>27</v>
      </c>
      <c r="R6">
        <v>27</v>
      </c>
      <c r="S6">
        <v>25</v>
      </c>
      <c r="T6">
        <v>26</v>
      </c>
      <c r="U6">
        <v>26</v>
      </c>
      <c r="V6">
        <v>27</v>
      </c>
      <c r="W6">
        <v>27</v>
      </c>
      <c r="X6">
        <v>26</v>
      </c>
      <c r="Y6">
        <f t="shared" si="1"/>
        <v>26.5</v>
      </c>
      <c r="Z6">
        <f t="shared" ref="Z6:Z46" si="2">(Y6*100)/M6-100</f>
        <v>5.1587301587301653</v>
      </c>
    </row>
    <row r="7" spans="1:26" x14ac:dyDescent="0.25">
      <c r="B7">
        <v>500</v>
      </c>
      <c r="C7">
        <v>31</v>
      </c>
      <c r="D7">
        <v>30</v>
      </c>
      <c r="E7">
        <v>30</v>
      </c>
      <c r="F7">
        <v>31</v>
      </c>
      <c r="G7">
        <v>29</v>
      </c>
      <c r="H7">
        <v>31</v>
      </c>
      <c r="I7">
        <v>30</v>
      </c>
      <c r="J7">
        <v>31</v>
      </c>
      <c r="K7">
        <v>30</v>
      </c>
      <c r="L7">
        <v>29</v>
      </c>
      <c r="M7">
        <f t="shared" si="0"/>
        <v>30.2</v>
      </c>
      <c r="O7">
        <v>35</v>
      </c>
      <c r="P7">
        <v>31</v>
      </c>
      <c r="Q7">
        <v>32</v>
      </c>
      <c r="R7">
        <v>32</v>
      </c>
      <c r="S7">
        <v>31</v>
      </c>
      <c r="T7">
        <v>31</v>
      </c>
      <c r="U7">
        <v>31</v>
      </c>
      <c r="V7">
        <v>30</v>
      </c>
      <c r="W7">
        <v>31</v>
      </c>
      <c r="X7">
        <v>36</v>
      </c>
      <c r="Y7">
        <f t="shared" si="1"/>
        <v>32</v>
      </c>
      <c r="Z7">
        <f t="shared" si="2"/>
        <v>5.9602649006622528</v>
      </c>
    </row>
    <row r="8" spans="1:26" x14ac:dyDescent="0.25">
      <c r="B8">
        <v>600</v>
      </c>
      <c r="C8">
        <v>36</v>
      </c>
      <c r="D8">
        <v>36</v>
      </c>
      <c r="E8">
        <v>37</v>
      </c>
      <c r="F8">
        <v>36</v>
      </c>
      <c r="G8">
        <v>35</v>
      </c>
      <c r="H8">
        <v>35</v>
      </c>
      <c r="I8">
        <v>36</v>
      </c>
      <c r="J8">
        <v>35</v>
      </c>
      <c r="K8">
        <v>36</v>
      </c>
      <c r="L8">
        <v>36</v>
      </c>
      <c r="M8">
        <f t="shared" si="0"/>
        <v>35.799999999999997</v>
      </c>
      <c r="O8">
        <v>40</v>
      </c>
      <c r="P8">
        <v>38</v>
      </c>
      <c r="Q8">
        <v>38</v>
      </c>
      <c r="R8">
        <v>37</v>
      </c>
      <c r="S8">
        <v>37</v>
      </c>
      <c r="T8">
        <v>38</v>
      </c>
      <c r="U8">
        <v>38</v>
      </c>
      <c r="V8">
        <v>40</v>
      </c>
      <c r="W8">
        <v>38</v>
      </c>
      <c r="X8">
        <v>41</v>
      </c>
      <c r="Y8">
        <f t="shared" si="1"/>
        <v>38.5</v>
      </c>
      <c r="Z8">
        <f t="shared" si="2"/>
        <v>7.5418994413407887</v>
      </c>
    </row>
    <row r="9" spans="1:26" x14ac:dyDescent="0.25">
      <c r="B9">
        <v>700</v>
      </c>
      <c r="C9">
        <v>41</v>
      </c>
      <c r="D9">
        <v>42</v>
      </c>
      <c r="E9">
        <v>41</v>
      </c>
      <c r="F9">
        <v>41</v>
      </c>
      <c r="G9">
        <v>41</v>
      </c>
      <c r="H9">
        <v>42</v>
      </c>
      <c r="I9">
        <v>42</v>
      </c>
      <c r="J9">
        <v>43</v>
      </c>
      <c r="K9">
        <v>41</v>
      </c>
      <c r="L9">
        <v>41</v>
      </c>
      <c r="M9">
        <f t="shared" si="0"/>
        <v>41.5</v>
      </c>
      <c r="O9">
        <v>45</v>
      </c>
      <c r="P9">
        <v>44</v>
      </c>
      <c r="Q9">
        <v>44</v>
      </c>
      <c r="R9">
        <v>44</v>
      </c>
      <c r="S9">
        <v>42</v>
      </c>
      <c r="T9">
        <v>45</v>
      </c>
      <c r="U9">
        <v>44</v>
      </c>
      <c r="V9">
        <v>44</v>
      </c>
      <c r="W9">
        <v>45</v>
      </c>
      <c r="X9">
        <v>51</v>
      </c>
      <c r="Y9">
        <f t="shared" si="1"/>
        <v>44.8</v>
      </c>
      <c r="Z9">
        <f t="shared" si="2"/>
        <v>7.9518072289156692</v>
      </c>
    </row>
    <row r="10" spans="1:26" x14ac:dyDescent="0.25">
      <c r="B10">
        <v>800</v>
      </c>
      <c r="C10">
        <v>47</v>
      </c>
      <c r="D10">
        <v>47</v>
      </c>
      <c r="E10">
        <v>48</v>
      </c>
      <c r="F10">
        <v>47</v>
      </c>
      <c r="G10">
        <v>47</v>
      </c>
      <c r="H10">
        <v>47</v>
      </c>
      <c r="I10">
        <v>48</v>
      </c>
      <c r="J10">
        <v>48</v>
      </c>
      <c r="K10">
        <v>47</v>
      </c>
      <c r="L10">
        <v>47</v>
      </c>
      <c r="M10">
        <f t="shared" si="0"/>
        <v>47.3</v>
      </c>
      <c r="O10">
        <v>51</v>
      </c>
      <c r="P10">
        <v>50</v>
      </c>
      <c r="Q10">
        <v>50</v>
      </c>
      <c r="R10">
        <v>50</v>
      </c>
      <c r="S10">
        <v>49</v>
      </c>
      <c r="T10">
        <v>50</v>
      </c>
      <c r="U10">
        <v>50</v>
      </c>
      <c r="V10">
        <v>50</v>
      </c>
      <c r="W10">
        <v>51</v>
      </c>
      <c r="X10">
        <v>58</v>
      </c>
      <c r="Y10">
        <f t="shared" si="1"/>
        <v>50.9</v>
      </c>
      <c r="Z10">
        <f t="shared" si="2"/>
        <v>7.6109936575052899</v>
      </c>
    </row>
    <row r="11" spans="1:26" x14ac:dyDescent="0.25">
      <c r="B11">
        <v>900</v>
      </c>
      <c r="C11">
        <v>54</v>
      </c>
      <c r="D11">
        <v>52</v>
      </c>
      <c r="E11">
        <v>53</v>
      </c>
      <c r="F11">
        <v>53</v>
      </c>
      <c r="G11">
        <v>54</v>
      </c>
      <c r="H11">
        <v>53</v>
      </c>
      <c r="I11">
        <v>53</v>
      </c>
      <c r="J11">
        <v>53</v>
      </c>
      <c r="K11">
        <v>54</v>
      </c>
      <c r="L11">
        <v>53</v>
      </c>
      <c r="M11">
        <f t="shared" si="0"/>
        <v>53.2</v>
      </c>
      <c r="O11">
        <v>59</v>
      </c>
      <c r="P11">
        <v>57</v>
      </c>
      <c r="Q11">
        <v>58</v>
      </c>
      <c r="R11">
        <v>56</v>
      </c>
      <c r="S11">
        <v>54</v>
      </c>
      <c r="T11">
        <v>56</v>
      </c>
      <c r="U11">
        <v>57</v>
      </c>
      <c r="V11">
        <v>58</v>
      </c>
      <c r="W11">
        <v>58</v>
      </c>
      <c r="X11">
        <v>59</v>
      </c>
      <c r="Y11">
        <f t="shared" si="1"/>
        <v>57.2</v>
      </c>
      <c r="Z11">
        <f t="shared" si="2"/>
        <v>7.5187969924811995</v>
      </c>
    </row>
    <row r="12" spans="1:26" x14ac:dyDescent="0.25">
      <c r="B12">
        <v>1000</v>
      </c>
      <c r="C12">
        <v>58</v>
      </c>
      <c r="D12">
        <v>58</v>
      </c>
      <c r="E12">
        <v>61</v>
      </c>
      <c r="F12">
        <v>60</v>
      </c>
      <c r="G12">
        <v>60</v>
      </c>
      <c r="H12">
        <v>59</v>
      </c>
      <c r="I12">
        <v>61</v>
      </c>
      <c r="J12">
        <v>60</v>
      </c>
      <c r="K12">
        <v>60</v>
      </c>
      <c r="L12">
        <v>60</v>
      </c>
      <c r="M12">
        <f t="shared" si="0"/>
        <v>59.7</v>
      </c>
      <c r="O12">
        <v>64</v>
      </c>
      <c r="P12">
        <v>63</v>
      </c>
      <c r="Q12">
        <v>65</v>
      </c>
      <c r="R12">
        <v>63</v>
      </c>
      <c r="S12">
        <v>61</v>
      </c>
      <c r="T12">
        <v>63</v>
      </c>
      <c r="U12">
        <v>64</v>
      </c>
      <c r="V12">
        <v>63</v>
      </c>
      <c r="W12">
        <v>64</v>
      </c>
      <c r="X12">
        <v>68</v>
      </c>
      <c r="Y12">
        <f t="shared" si="1"/>
        <v>63.8</v>
      </c>
      <c r="Z12">
        <f t="shared" si="2"/>
        <v>6.867671691792296</v>
      </c>
    </row>
    <row r="13" spans="1:26" x14ac:dyDescent="0.25">
      <c r="B13">
        <v>1600</v>
      </c>
      <c r="C13">
        <v>255</v>
      </c>
      <c r="D13">
        <v>94</v>
      </c>
      <c r="E13">
        <v>96</v>
      </c>
      <c r="F13">
        <v>94</v>
      </c>
      <c r="G13">
        <v>94</v>
      </c>
      <c r="H13">
        <v>95</v>
      </c>
      <c r="I13">
        <v>94</v>
      </c>
      <c r="J13">
        <v>96</v>
      </c>
      <c r="K13">
        <v>95</v>
      </c>
      <c r="L13">
        <v>94</v>
      </c>
      <c r="M13">
        <f t="shared" si="0"/>
        <v>110.7</v>
      </c>
      <c r="O13">
        <v>107</v>
      </c>
      <c r="P13">
        <v>102</v>
      </c>
      <c r="Q13">
        <v>100</v>
      </c>
      <c r="R13">
        <v>101</v>
      </c>
      <c r="S13">
        <v>99</v>
      </c>
      <c r="T13">
        <v>99</v>
      </c>
      <c r="U13">
        <v>103</v>
      </c>
      <c r="V13">
        <v>100</v>
      </c>
      <c r="W13">
        <v>105</v>
      </c>
      <c r="X13">
        <v>111</v>
      </c>
      <c r="Y13">
        <f t="shared" si="1"/>
        <v>102.7</v>
      </c>
      <c r="Z13">
        <f t="shared" si="2"/>
        <v>-7.2267389340560158</v>
      </c>
    </row>
    <row r="14" spans="1:26" x14ac:dyDescent="0.25">
      <c r="B14">
        <v>3200</v>
      </c>
      <c r="C14">
        <v>180</v>
      </c>
      <c r="D14">
        <v>325</v>
      </c>
      <c r="E14">
        <v>307</v>
      </c>
      <c r="F14">
        <v>191</v>
      </c>
      <c r="G14">
        <v>283</v>
      </c>
      <c r="H14">
        <v>294</v>
      </c>
      <c r="I14">
        <v>319</v>
      </c>
      <c r="J14">
        <v>191</v>
      </c>
      <c r="K14">
        <v>190</v>
      </c>
      <c r="L14">
        <v>281</v>
      </c>
      <c r="M14">
        <f t="shared" si="0"/>
        <v>256.10000000000002</v>
      </c>
      <c r="O14">
        <v>202</v>
      </c>
      <c r="P14">
        <v>201</v>
      </c>
      <c r="Q14">
        <v>210</v>
      </c>
      <c r="R14">
        <v>203</v>
      </c>
      <c r="S14">
        <v>250</v>
      </c>
      <c r="T14">
        <v>204</v>
      </c>
      <c r="U14">
        <v>201</v>
      </c>
      <c r="V14">
        <v>200</v>
      </c>
      <c r="W14">
        <v>202</v>
      </c>
      <c r="X14">
        <v>226</v>
      </c>
      <c r="Y14">
        <f t="shared" si="1"/>
        <v>209.9</v>
      </c>
      <c r="Z14">
        <f t="shared" si="2"/>
        <v>-18.039828192112466</v>
      </c>
    </row>
    <row r="15" spans="1:26" x14ac:dyDescent="0.25">
      <c r="B15">
        <v>6400</v>
      </c>
      <c r="C15">
        <v>358</v>
      </c>
      <c r="D15">
        <v>379</v>
      </c>
      <c r="E15">
        <v>388</v>
      </c>
      <c r="F15">
        <v>382</v>
      </c>
      <c r="G15">
        <v>383</v>
      </c>
      <c r="H15">
        <v>382</v>
      </c>
      <c r="I15">
        <v>409</v>
      </c>
      <c r="J15">
        <v>382</v>
      </c>
      <c r="K15">
        <v>380</v>
      </c>
      <c r="L15">
        <v>382</v>
      </c>
      <c r="M15">
        <f t="shared" si="0"/>
        <v>382.5</v>
      </c>
      <c r="O15">
        <v>397</v>
      </c>
      <c r="P15">
        <v>409</v>
      </c>
      <c r="Q15">
        <v>405</v>
      </c>
      <c r="R15">
        <v>407</v>
      </c>
      <c r="S15">
        <v>425</v>
      </c>
      <c r="T15">
        <v>402</v>
      </c>
      <c r="U15">
        <v>397</v>
      </c>
      <c r="V15">
        <v>399</v>
      </c>
      <c r="W15">
        <v>401</v>
      </c>
      <c r="X15">
        <v>467</v>
      </c>
      <c r="Y15">
        <f t="shared" si="1"/>
        <v>410.9</v>
      </c>
      <c r="Z15">
        <f t="shared" si="2"/>
        <v>7.4248366013071916</v>
      </c>
    </row>
    <row r="16" spans="1:26" x14ac:dyDescent="0.25">
      <c r="A16" t="s">
        <v>20</v>
      </c>
      <c r="B16">
        <v>10</v>
      </c>
      <c r="C16">
        <v>2</v>
      </c>
      <c r="D16">
        <v>2</v>
      </c>
      <c r="E16">
        <v>3</v>
      </c>
      <c r="F16">
        <v>3</v>
      </c>
      <c r="G16">
        <v>2</v>
      </c>
      <c r="H16">
        <v>2</v>
      </c>
      <c r="I16">
        <v>4</v>
      </c>
      <c r="J16">
        <v>3</v>
      </c>
      <c r="K16">
        <v>3</v>
      </c>
      <c r="L16">
        <v>2</v>
      </c>
      <c r="M16">
        <f t="shared" si="0"/>
        <v>2.6</v>
      </c>
      <c r="O16">
        <v>2</v>
      </c>
      <c r="P16">
        <v>3</v>
      </c>
      <c r="Q16">
        <v>3</v>
      </c>
      <c r="R16">
        <v>2</v>
      </c>
      <c r="S16">
        <v>3</v>
      </c>
      <c r="T16">
        <v>2</v>
      </c>
      <c r="U16">
        <v>2</v>
      </c>
      <c r="V16">
        <v>2</v>
      </c>
      <c r="W16">
        <v>3</v>
      </c>
      <c r="X16">
        <v>3</v>
      </c>
      <c r="Y16">
        <f t="shared" si="1"/>
        <v>2.5</v>
      </c>
      <c r="Z16">
        <f t="shared" si="2"/>
        <v>-3.8461538461538538</v>
      </c>
    </row>
    <row r="17" spans="1:26" x14ac:dyDescent="0.25">
      <c r="B17">
        <v>20</v>
      </c>
      <c r="C17">
        <v>7</v>
      </c>
      <c r="D17">
        <v>7</v>
      </c>
      <c r="E17">
        <v>7</v>
      </c>
      <c r="F17">
        <v>7</v>
      </c>
      <c r="G17">
        <v>8</v>
      </c>
      <c r="H17">
        <v>7</v>
      </c>
      <c r="I17">
        <v>10</v>
      </c>
      <c r="J17">
        <v>8</v>
      </c>
      <c r="K17">
        <v>8</v>
      </c>
      <c r="L17">
        <v>7</v>
      </c>
      <c r="M17">
        <f t="shared" si="0"/>
        <v>7.6</v>
      </c>
      <c r="O17">
        <v>7</v>
      </c>
      <c r="P17">
        <v>8</v>
      </c>
      <c r="Q17">
        <v>7</v>
      </c>
      <c r="R17">
        <v>8</v>
      </c>
      <c r="S17">
        <v>8</v>
      </c>
      <c r="T17">
        <v>8</v>
      </c>
      <c r="U17">
        <v>8</v>
      </c>
      <c r="V17">
        <v>8</v>
      </c>
      <c r="W17">
        <v>8</v>
      </c>
      <c r="X17">
        <v>10</v>
      </c>
      <c r="Y17">
        <f t="shared" si="1"/>
        <v>8</v>
      </c>
      <c r="Z17">
        <f t="shared" si="2"/>
        <v>5.2631578947368496</v>
      </c>
    </row>
    <row r="18" spans="1:26" x14ac:dyDescent="0.25">
      <c r="B18">
        <v>30</v>
      </c>
      <c r="C18">
        <v>16</v>
      </c>
      <c r="D18">
        <v>16</v>
      </c>
      <c r="E18">
        <v>16</v>
      </c>
      <c r="F18">
        <v>17</v>
      </c>
      <c r="G18">
        <v>17</v>
      </c>
      <c r="H18">
        <v>16</v>
      </c>
      <c r="I18">
        <v>18</v>
      </c>
      <c r="J18">
        <v>16</v>
      </c>
      <c r="K18">
        <v>16</v>
      </c>
      <c r="L18">
        <v>16</v>
      </c>
      <c r="M18">
        <f t="shared" si="0"/>
        <v>16.399999999999999</v>
      </c>
      <c r="O18">
        <v>16</v>
      </c>
      <c r="P18">
        <v>16</v>
      </c>
      <c r="Q18">
        <v>17</v>
      </c>
      <c r="R18">
        <v>16</v>
      </c>
      <c r="S18">
        <v>17</v>
      </c>
      <c r="T18">
        <v>17</v>
      </c>
      <c r="U18">
        <v>17</v>
      </c>
      <c r="V18">
        <v>17</v>
      </c>
      <c r="W18">
        <v>16</v>
      </c>
      <c r="X18">
        <v>22</v>
      </c>
      <c r="Y18">
        <f t="shared" si="1"/>
        <v>17.100000000000001</v>
      </c>
      <c r="Z18">
        <f t="shared" si="2"/>
        <v>4.2682926829268553</v>
      </c>
    </row>
    <row r="19" spans="1:26" x14ac:dyDescent="0.25">
      <c r="B19">
        <v>40</v>
      </c>
      <c r="C19">
        <v>111</v>
      </c>
      <c r="D19">
        <v>28</v>
      </c>
      <c r="E19">
        <v>29</v>
      </c>
      <c r="F19">
        <v>28</v>
      </c>
      <c r="G19">
        <v>29</v>
      </c>
      <c r="H19">
        <v>28</v>
      </c>
      <c r="I19">
        <v>33</v>
      </c>
      <c r="J19">
        <v>28</v>
      </c>
      <c r="K19">
        <v>28</v>
      </c>
      <c r="L19">
        <v>28</v>
      </c>
      <c r="M19">
        <f t="shared" si="0"/>
        <v>37</v>
      </c>
      <c r="O19">
        <v>114</v>
      </c>
      <c r="P19">
        <v>28</v>
      </c>
      <c r="Q19">
        <v>30</v>
      </c>
      <c r="R19">
        <v>28</v>
      </c>
      <c r="S19">
        <v>28</v>
      </c>
      <c r="T19">
        <v>28</v>
      </c>
      <c r="U19">
        <v>29</v>
      </c>
      <c r="V19">
        <v>29</v>
      </c>
      <c r="W19">
        <v>28</v>
      </c>
      <c r="X19">
        <v>33</v>
      </c>
      <c r="Y19">
        <f t="shared" si="1"/>
        <v>37.5</v>
      </c>
      <c r="Z19">
        <f t="shared" si="2"/>
        <v>1.3513513513513544</v>
      </c>
    </row>
    <row r="20" spans="1:26" x14ac:dyDescent="0.25">
      <c r="B20">
        <v>50</v>
      </c>
      <c r="C20">
        <v>41</v>
      </c>
      <c r="D20">
        <v>42</v>
      </c>
      <c r="E20">
        <v>43</v>
      </c>
      <c r="F20">
        <v>45</v>
      </c>
      <c r="G20">
        <v>42</v>
      </c>
      <c r="H20">
        <v>46</v>
      </c>
      <c r="I20">
        <v>44</v>
      </c>
      <c r="J20">
        <v>45</v>
      </c>
      <c r="K20">
        <v>44</v>
      </c>
      <c r="L20">
        <v>45</v>
      </c>
      <c r="M20">
        <f t="shared" si="0"/>
        <v>43.7</v>
      </c>
      <c r="O20">
        <v>42</v>
      </c>
      <c r="P20">
        <v>44</v>
      </c>
      <c r="Q20">
        <v>45</v>
      </c>
      <c r="R20">
        <v>43</v>
      </c>
      <c r="S20">
        <v>43</v>
      </c>
      <c r="T20">
        <v>44</v>
      </c>
      <c r="U20">
        <v>44</v>
      </c>
      <c r="V20">
        <v>43</v>
      </c>
      <c r="W20">
        <v>43</v>
      </c>
      <c r="X20">
        <v>47</v>
      </c>
      <c r="Y20">
        <f t="shared" si="1"/>
        <v>43.8</v>
      </c>
      <c r="Z20">
        <f t="shared" si="2"/>
        <v>0.2288329519450798</v>
      </c>
    </row>
    <row r="21" spans="1:26" x14ac:dyDescent="0.25">
      <c r="B21">
        <v>60</v>
      </c>
      <c r="C21">
        <v>60</v>
      </c>
      <c r="D21">
        <v>62</v>
      </c>
      <c r="E21">
        <v>64</v>
      </c>
      <c r="F21">
        <v>62</v>
      </c>
      <c r="G21">
        <v>64</v>
      </c>
      <c r="H21">
        <v>63</v>
      </c>
      <c r="I21">
        <v>64</v>
      </c>
      <c r="J21">
        <v>74</v>
      </c>
      <c r="K21">
        <v>64</v>
      </c>
      <c r="L21">
        <v>62</v>
      </c>
      <c r="M21">
        <f t="shared" si="0"/>
        <v>63.9</v>
      </c>
      <c r="O21">
        <v>60</v>
      </c>
      <c r="P21">
        <v>63</v>
      </c>
      <c r="Q21">
        <v>65</v>
      </c>
      <c r="R21">
        <v>64</v>
      </c>
      <c r="S21">
        <v>157</v>
      </c>
      <c r="T21">
        <v>157</v>
      </c>
      <c r="U21">
        <v>62</v>
      </c>
      <c r="V21">
        <v>64</v>
      </c>
      <c r="W21">
        <v>64</v>
      </c>
      <c r="X21">
        <v>74</v>
      </c>
      <c r="Y21">
        <f t="shared" si="1"/>
        <v>83</v>
      </c>
      <c r="Z21">
        <f t="shared" si="2"/>
        <v>29.890453834115817</v>
      </c>
    </row>
    <row r="22" spans="1:26" x14ac:dyDescent="0.25">
      <c r="B22">
        <v>70</v>
      </c>
      <c r="C22">
        <v>81</v>
      </c>
      <c r="D22">
        <v>85</v>
      </c>
      <c r="E22">
        <v>85</v>
      </c>
      <c r="F22">
        <v>83</v>
      </c>
      <c r="G22">
        <v>83</v>
      </c>
      <c r="H22">
        <v>84</v>
      </c>
      <c r="I22">
        <v>84</v>
      </c>
      <c r="J22">
        <v>84</v>
      </c>
      <c r="K22">
        <v>83</v>
      </c>
      <c r="L22">
        <v>81</v>
      </c>
      <c r="M22">
        <f t="shared" si="0"/>
        <v>83.3</v>
      </c>
      <c r="O22">
        <v>79</v>
      </c>
      <c r="P22">
        <v>87</v>
      </c>
      <c r="Q22">
        <v>91</v>
      </c>
      <c r="R22">
        <v>82</v>
      </c>
      <c r="S22">
        <v>91</v>
      </c>
      <c r="T22">
        <v>83</v>
      </c>
      <c r="U22">
        <v>92</v>
      </c>
      <c r="V22">
        <v>88</v>
      </c>
      <c r="W22">
        <v>85</v>
      </c>
      <c r="X22">
        <v>91</v>
      </c>
      <c r="Y22">
        <f t="shared" si="1"/>
        <v>86.9</v>
      </c>
      <c r="Z22">
        <f t="shared" si="2"/>
        <v>4.3217286914765936</v>
      </c>
    </row>
    <row r="23" spans="1:26" x14ac:dyDescent="0.25">
      <c r="B23">
        <v>80</v>
      </c>
      <c r="C23">
        <v>104</v>
      </c>
      <c r="D23">
        <v>109</v>
      </c>
      <c r="E23">
        <v>110</v>
      </c>
      <c r="F23">
        <v>126</v>
      </c>
      <c r="G23">
        <v>108</v>
      </c>
      <c r="H23">
        <v>110</v>
      </c>
      <c r="I23">
        <v>109</v>
      </c>
      <c r="J23">
        <v>110</v>
      </c>
      <c r="K23">
        <v>108</v>
      </c>
      <c r="L23">
        <v>109</v>
      </c>
      <c r="M23">
        <f t="shared" si="0"/>
        <v>110.3</v>
      </c>
      <c r="O23">
        <v>104</v>
      </c>
      <c r="P23">
        <v>109</v>
      </c>
      <c r="Q23">
        <v>111</v>
      </c>
      <c r="R23">
        <v>109</v>
      </c>
      <c r="S23">
        <v>123</v>
      </c>
      <c r="T23">
        <v>108</v>
      </c>
      <c r="U23">
        <v>108</v>
      </c>
      <c r="V23">
        <v>105</v>
      </c>
      <c r="W23">
        <v>110</v>
      </c>
      <c r="X23">
        <v>108</v>
      </c>
      <c r="Y23">
        <f t="shared" si="1"/>
        <v>109.5</v>
      </c>
      <c r="Z23">
        <f t="shared" si="2"/>
        <v>-0.72529465095195178</v>
      </c>
    </row>
    <row r="24" spans="1:26" x14ac:dyDescent="0.25">
      <c r="B24">
        <v>90</v>
      </c>
      <c r="C24">
        <v>138</v>
      </c>
      <c r="D24">
        <v>140</v>
      </c>
      <c r="E24">
        <v>142</v>
      </c>
      <c r="F24">
        <v>166</v>
      </c>
      <c r="G24">
        <v>138</v>
      </c>
      <c r="H24">
        <v>141</v>
      </c>
      <c r="I24">
        <v>141</v>
      </c>
      <c r="J24">
        <v>145</v>
      </c>
      <c r="K24">
        <v>142</v>
      </c>
      <c r="L24">
        <v>140</v>
      </c>
      <c r="M24">
        <f t="shared" si="0"/>
        <v>143.30000000000001</v>
      </c>
      <c r="O24">
        <v>135</v>
      </c>
      <c r="P24">
        <v>140</v>
      </c>
      <c r="Q24">
        <v>142</v>
      </c>
      <c r="R24">
        <v>138</v>
      </c>
      <c r="S24">
        <v>139</v>
      </c>
      <c r="T24">
        <v>140</v>
      </c>
      <c r="U24">
        <v>143</v>
      </c>
      <c r="V24">
        <v>141</v>
      </c>
      <c r="W24">
        <v>143</v>
      </c>
      <c r="X24">
        <v>231</v>
      </c>
      <c r="Y24">
        <f t="shared" si="1"/>
        <v>149.19999999999999</v>
      </c>
      <c r="Z24">
        <f t="shared" si="2"/>
        <v>4.1172365666433848</v>
      </c>
    </row>
    <row r="25" spans="1:26" x14ac:dyDescent="0.25">
      <c r="B25">
        <v>100</v>
      </c>
      <c r="C25">
        <v>163</v>
      </c>
      <c r="D25">
        <v>165</v>
      </c>
      <c r="E25">
        <v>164</v>
      </c>
      <c r="F25">
        <v>171</v>
      </c>
      <c r="G25">
        <v>165</v>
      </c>
      <c r="H25">
        <v>167</v>
      </c>
      <c r="I25">
        <v>172</v>
      </c>
      <c r="J25">
        <v>164</v>
      </c>
      <c r="K25">
        <v>171</v>
      </c>
      <c r="L25">
        <v>169</v>
      </c>
      <c r="M25">
        <f t="shared" si="0"/>
        <v>167.1</v>
      </c>
      <c r="O25">
        <v>170</v>
      </c>
      <c r="P25">
        <v>169</v>
      </c>
      <c r="Q25">
        <v>174</v>
      </c>
      <c r="R25">
        <v>171</v>
      </c>
      <c r="S25">
        <v>275</v>
      </c>
      <c r="T25">
        <v>174</v>
      </c>
      <c r="U25">
        <v>170</v>
      </c>
      <c r="V25">
        <v>167</v>
      </c>
      <c r="W25">
        <v>174</v>
      </c>
      <c r="X25">
        <v>173</v>
      </c>
      <c r="Y25">
        <f t="shared" si="1"/>
        <v>181.7</v>
      </c>
      <c r="Z25">
        <f t="shared" si="2"/>
        <v>8.7372830640335195</v>
      </c>
    </row>
    <row r="26" spans="1:26" x14ac:dyDescent="0.25">
      <c r="B26">
        <v>200</v>
      </c>
      <c r="C26">
        <v>1024</v>
      </c>
      <c r="D26">
        <v>1173</v>
      </c>
      <c r="E26">
        <v>1193</v>
      </c>
      <c r="F26">
        <v>1048</v>
      </c>
      <c r="G26">
        <v>1163</v>
      </c>
      <c r="H26">
        <v>1173</v>
      </c>
      <c r="I26">
        <v>1268</v>
      </c>
      <c r="J26">
        <v>1108</v>
      </c>
      <c r="K26">
        <v>1063</v>
      </c>
      <c r="L26">
        <v>1110</v>
      </c>
      <c r="M26">
        <f t="shared" si="0"/>
        <v>1132.3</v>
      </c>
      <c r="O26">
        <v>1057</v>
      </c>
      <c r="P26">
        <v>1285</v>
      </c>
      <c r="Q26">
        <v>1370</v>
      </c>
      <c r="R26">
        <v>1277</v>
      </c>
      <c r="S26">
        <v>983</v>
      </c>
      <c r="T26">
        <v>1169</v>
      </c>
      <c r="U26">
        <v>1036</v>
      </c>
      <c r="V26">
        <v>1286</v>
      </c>
      <c r="W26">
        <v>1319</v>
      </c>
      <c r="X26">
        <v>1173</v>
      </c>
      <c r="Y26">
        <f t="shared" si="1"/>
        <v>1195.5</v>
      </c>
      <c r="Z26">
        <f t="shared" si="2"/>
        <v>5.5815596573346369</v>
      </c>
    </row>
    <row r="27" spans="1:26" x14ac:dyDescent="0.25">
      <c r="B27">
        <v>300</v>
      </c>
      <c r="C27">
        <v>3585</v>
      </c>
      <c r="D27">
        <v>4164</v>
      </c>
      <c r="E27">
        <v>4270</v>
      </c>
      <c r="F27">
        <v>4120</v>
      </c>
      <c r="G27">
        <v>4154</v>
      </c>
      <c r="H27">
        <v>4270</v>
      </c>
      <c r="I27">
        <v>4151</v>
      </c>
      <c r="J27">
        <v>4198</v>
      </c>
      <c r="K27">
        <v>4177</v>
      </c>
      <c r="L27">
        <v>4135</v>
      </c>
      <c r="M27">
        <f t="shared" si="0"/>
        <v>4122.3999999999996</v>
      </c>
      <c r="O27">
        <v>3604</v>
      </c>
      <c r="P27">
        <v>3560</v>
      </c>
      <c r="Q27">
        <v>3606</v>
      </c>
      <c r="R27">
        <v>3554</v>
      </c>
      <c r="S27">
        <v>3635</v>
      </c>
      <c r="T27">
        <v>3879</v>
      </c>
      <c r="U27">
        <v>3642</v>
      </c>
      <c r="V27">
        <v>3608</v>
      </c>
      <c r="W27">
        <v>3614</v>
      </c>
      <c r="X27">
        <v>3752</v>
      </c>
      <c r="Y27">
        <f t="shared" si="1"/>
        <v>3645.4</v>
      </c>
      <c r="Z27">
        <f t="shared" si="2"/>
        <v>-11.570929555598667</v>
      </c>
    </row>
    <row r="28" spans="1:26" x14ac:dyDescent="0.25">
      <c r="A28" t="s">
        <v>19</v>
      </c>
      <c r="B28" t="s">
        <v>14</v>
      </c>
      <c r="C28">
        <v>152</v>
      </c>
      <c r="D28">
        <v>163</v>
      </c>
      <c r="E28">
        <v>163</v>
      </c>
      <c r="F28">
        <v>158</v>
      </c>
      <c r="G28">
        <v>163</v>
      </c>
      <c r="H28">
        <v>162</v>
      </c>
      <c r="I28">
        <v>160</v>
      </c>
      <c r="J28">
        <v>161</v>
      </c>
      <c r="K28">
        <v>155</v>
      </c>
      <c r="L28">
        <v>159</v>
      </c>
      <c r="M28">
        <f t="shared" si="0"/>
        <v>159.6</v>
      </c>
      <c r="O28">
        <v>161</v>
      </c>
      <c r="P28">
        <v>155</v>
      </c>
      <c r="Q28">
        <v>162</v>
      </c>
      <c r="R28">
        <v>159</v>
      </c>
      <c r="S28">
        <v>163</v>
      </c>
      <c r="T28">
        <v>163</v>
      </c>
      <c r="U28">
        <v>157</v>
      </c>
      <c r="V28">
        <v>158</v>
      </c>
      <c r="W28">
        <v>158</v>
      </c>
      <c r="X28">
        <v>161</v>
      </c>
      <c r="Y28">
        <f t="shared" si="1"/>
        <v>159.69999999999999</v>
      </c>
      <c r="Z28">
        <f t="shared" si="2"/>
        <v>6.2656641604007746E-2</v>
      </c>
    </row>
    <row r="29" spans="1:26" x14ac:dyDescent="0.25">
      <c r="B29" t="s">
        <v>16</v>
      </c>
      <c r="C29">
        <v>2498</v>
      </c>
      <c r="D29">
        <v>2082</v>
      </c>
      <c r="E29">
        <v>2120</v>
      </c>
      <c r="F29">
        <v>2083</v>
      </c>
      <c r="G29">
        <v>2114</v>
      </c>
      <c r="H29">
        <v>2148</v>
      </c>
      <c r="I29">
        <v>2125</v>
      </c>
      <c r="J29">
        <v>2219</v>
      </c>
      <c r="K29">
        <v>2453</v>
      </c>
      <c r="L29">
        <v>2062</v>
      </c>
      <c r="M29">
        <f t="shared" si="0"/>
        <v>2190.4</v>
      </c>
      <c r="O29">
        <v>2160</v>
      </c>
      <c r="P29">
        <v>2219</v>
      </c>
      <c r="Q29">
        <v>2097</v>
      </c>
      <c r="R29">
        <v>2091</v>
      </c>
      <c r="S29">
        <v>2200</v>
      </c>
      <c r="T29">
        <v>2365</v>
      </c>
      <c r="U29">
        <v>2207</v>
      </c>
      <c r="V29">
        <v>2245</v>
      </c>
      <c r="W29">
        <v>2219</v>
      </c>
      <c r="X29">
        <v>2322</v>
      </c>
      <c r="Y29">
        <f t="shared" si="1"/>
        <v>2212.5</v>
      </c>
      <c r="Z29">
        <f t="shared" si="2"/>
        <v>1.008948137326513</v>
      </c>
    </row>
    <row r="30" spans="1:26" x14ac:dyDescent="0.25">
      <c r="B30" t="s">
        <v>15</v>
      </c>
      <c r="C30">
        <v>10910</v>
      </c>
      <c r="D30">
        <v>10487</v>
      </c>
      <c r="E30">
        <v>10304</v>
      </c>
      <c r="F30">
        <v>10129</v>
      </c>
      <c r="G30">
        <v>10754</v>
      </c>
      <c r="H30">
        <v>10682</v>
      </c>
      <c r="I30">
        <v>10345</v>
      </c>
      <c r="J30">
        <v>10609</v>
      </c>
      <c r="K30">
        <v>10876</v>
      </c>
      <c r="L30">
        <v>10547</v>
      </c>
      <c r="M30">
        <f t="shared" si="0"/>
        <v>10564.3</v>
      </c>
      <c r="O30">
        <v>10365</v>
      </c>
      <c r="P30">
        <v>10373</v>
      </c>
      <c r="Q30">
        <v>10746</v>
      </c>
      <c r="R30">
        <v>10573</v>
      </c>
      <c r="S30">
        <v>10524</v>
      </c>
      <c r="T30">
        <v>10551</v>
      </c>
      <c r="U30">
        <v>10583</v>
      </c>
      <c r="V30">
        <v>11054</v>
      </c>
      <c r="W30">
        <v>10556</v>
      </c>
      <c r="X30">
        <v>11335</v>
      </c>
      <c r="Y30">
        <f t="shared" si="1"/>
        <v>10666</v>
      </c>
      <c r="Z30">
        <f t="shared" si="2"/>
        <v>0.96267618299367541</v>
      </c>
    </row>
    <row r="31" spans="1:26" x14ac:dyDescent="0.25">
      <c r="A31" t="s">
        <v>18</v>
      </c>
      <c r="B31" t="s">
        <v>14</v>
      </c>
      <c r="C31">
        <v>312</v>
      </c>
      <c r="D31">
        <v>238</v>
      </c>
      <c r="E31">
        <v>221</v>
      </c>
      <c r="F31">
        <v>214</v>
      </c>
      <c r="G31">
        <v>220</v>
      </c>
      <c r="H31">
        <v>233</v>
      </c>
      <c r="I31">
        <v>210</v>
      </c>
      <c r="J31">
        <v>224</v>
      </c>
      <c r="K31">
        <v>213</v>
      </c>
      <c r="L31">
        <v>222</v>
      </c>
      <c r="M31">
        <f t="shared" si="0"/>
        <v>230.7</v>
      </c>
      <c r="O31">
        <v>317</v>
      </c>
      <c r="P31">
        <v>331</v>
      </c>
      <c r="Q31">
        <v>330</v>
      </c>
      <c r="R31">
        <v>320</v>
      </c>
      <c r="S31">
        <v>323</v>
      </c>
      <c r="T31">
        <v>223</v>
      </c>
      <c r="U31">
        <v>323</v>
      </c>
      <c r="V31">
        <v>231</v>
      </c>
      <c r="W31">
        <v>230</v>
      </c>
      <c r="X31">
        <v>353</v>
      </c>
      <c r="Y31">
        <f t="shared" si="1"/>
        <v>298.10000000000002</v>
      </c>
      <c r="Z31">
        <f t="shared" si="2"/>
        <v>29.215431296055499</v>
      </c>
    </row>
    <row r="32" spans="1:26" x14ac:dyDescent="0.25">
      <c r="B32" t="s">
        <v>16</v>
      </c>
      <c r="C32">
        <v>951</v>
      </c>
      <c r="D32">
        <v>932</v>
      </c>
      <c r="E32">
        <v>977</v>
      </c>
      <c r="F32">
        <v>922</v>
      </c>
      <c r="G32">
        <v>963</v>
      </c>
      <c r="H32">
        <v>945</v>
      </c>
      <c r="I32">
        <v>957</v>
      </c>
      <c r="J32">
        <v>969</v>
      </c>
      <c r="K32">
        <v>910</v>
      </c>
      <c r="L32">
        <v>961</v>
      </c>
      <c r="M32">
        <f t="shared" si="0"/>
        <v>948.7</v>
      </c>
      <c r="O32">
        <v>933</v>
      </c>
      <c r="P32">
        <v>939</v>
      </c>
      <c r="Q32">
        <v>987</v>
      </c>
      <c r="R32">
        <v>924</v>
      </c>
      <c r="S32">
        <v>940</v>
      </c>
      <c r="T32">
        <v>948</v>
      </c>
      <c r="U32">
        <v>953</v>
      </c>
      <c r="V32">
        <v>965</v>
      </c>
      <c r="W32">
        <v>1026</v>
      </c>
      <c r="X32">
        <v>1039</v>
      </c>
      <c r="Y32">
        <f t="shared" si="1"/>
        <v>965.4</v>
      </c>
      <c r="Z32">
        <f t="shared" si="2"/>
        <v>1.7603035733108356</v>
      </c>
    </row>
    <row r="33" spans="1:26" x14ac:dyDescent="0.25">
      <c r="B33" t="s">
        <v>15</v>
      </c>
      <c r="C33">
        <v>10165</v>
      </c>
      <c r="D33">
        <v>9913</v>
      </c>
      <c r="E33">
        <v>10131</v>
      </c>
      <c r="F33">
        <v>10050</v>
      </c>
      <c r="G33">
        <v>10352</v>
      </c>
      <c r="H33">
        <v>10124</v>
      </c>
      <c r="I33">
        <v>11449</v>
      </c>
      <c r="J33">
        <v>10463</v>
      </c>
      <c r="K33">
        <v>10370</v>
      </c>
      <c r="L33">
        <v>10125</v>
      </c>
      <c r="M33">
        <f t="shared" si="0"/>
        <v>10314.200000000001</v>
      </c>
      <c r="O33">
        <v>9799</v>
      </c>
      <c r="P33">
        <v>10148</v>
      </c>
      <c r="Q33">
        <v>10255</v>
      </c>
      <c r="R33">
        <v>10033</v>
      </c>
      <c r="S33">
        <v>10137</v>
      </c>
      <c r="T33">
        <v>9964</v>
      </c>
      <c r="U33">
        <v>9932</v>
      </c>
      <c r="V33">
        <v>9941</v>
      </c>
      <c r="W33">
        <v>9879</v>
      </c>
      <c r="X33">
        <v>10448</v>
      </c>
      <c r="Y33">
        <f t="shared" si="1"/>
        <v>10053.6</v>
      </c>
      <c r="Z33">
        <f t="shared" si="2"/>
        <v>-2.5266137945744731</v>
      </c>
    </row>
    <row r="34" spans="1:26" x14ac:dyDescent="0.25">
      <c r="A34" t="s">
        <v>17</v>
      </c>
      <c r="B34" t="s">
        <v>22</v>
      </c>
      <c r="C34">
        <v>11</v>
      </c>
      <c r="D34">
        <v>10</v>
      </c>
      <c r="E34">
        <v>11</v>
      </c>
      <c r="F34">
        <v>10</v>
      </c>
      <c r="G34">
        <v>10</v>
      </c>
      <c r="H34">
        <v>11</v>
      </c>
      <c r="I34">
        <v>11</v>
      </c>
      <c r="J34">
        <v>10</v>
      </c>
      <c r="K34">
        <v>10</v>
      </c>
      <c r="L34">
        <v>10</v>
      </c>
      <c r="M34">
        <f t="shared" si="0"/>
        <v>10.4</v>
      </c>
      <c r="O34">
        <v>10</v>
      </c>
      <c r="P34">
        <v>10</v>
      </c>
      <c r="Q34">
        <v>10</v>
      </c>
      <c r="R34">
        <v>10</v>
      </c>
      <c r="S34">
        <v>10</v>
      </c>
      <c r="T34">
        <v>10</v>
      </c>
      <c r="U34">
        <v>10</v>
      </c>
      <c r="V34">
        <v>9</v>
      </c>
      <c r="W34">
        <v>10</v>
      </c>
      <c r="X34">
        <v>10</v>
      </c>
      <c r="Y34">
        <f t="shared" si="1"/>
        <v>9.9</v>
      </c>
      <c r="Z34">
        <f t="shared" si="2"/>
        <v>-4.8076923076923066</v>
      </c>
    </row>
    <row r="35" spans="1:26" x14ac:dyDescent="0.25">
      <c r="B35" t="s">
        <v>23</v>
      </c>
      <c r="C35">
        <v>269</v>
      </c>
      <c r="D35">
        <v>271</v>
      </c>
      <c r="E35">
        <v>261</v>
      </c>
      <c r="F35">
        <v>259</v>
      </c>
      <c r="G35">
        <v>260</v>
      </c>
      <c r="H35">
        <v>261</v>
      </c>
      <c r="I35">
        <v>288</v>
      </c>
      <c r="J35">
        <v>285</v>
      </c>
      <c r="K35">
        <v>285</v>
      </c>
      <c r="L35">
        <v>268</v>
      </c>
      <c r="M35">
        <f t="shared" si="0"/>
        <v>270.7</v>
      </c>
      <c r="O35">
        <v>258</v>
      </c>
      <c r="P35">
        <v>257</v>
      </c>
      <c r="Q35">
        <v>267</v>
      </c>
      <c r="R35">
        <v>262</v>
      </c>
      <c r="S35">
        <v>260</v>
      </c>
      <c r="T35">
        <v>259</v>
      </c>
      <c r="U35">
        <v>259</v>
      </c>
      <c r="V35">
        <v>258</v>
      </c>
      <c r="W35">
        <v>258</v>
      </c>
      <c r="X35">
        <v>263</v>
      </c>
      <c r="Y35">
        <f t="shared" si="1"/>
        <v>260.10000000000002</v>
      </c>
      <c r="Z35">
        <f t="shared" si="2"/>
        <v>-3.9157739194680232</v>
      </c>
    </row>
    <row r="36" spans="1:26" x14ac:dyDescent="0.25">
      <c r="B36" t="s">
        <v>24</v>
      </c>
      <c r="C36">
        <v>3772</v>
      </c>
      <c r="D36">
        <v>3867</v>
      </c>
      <c r="E36">
        <v>3848</v>
      </c>
      <c r="F36">
        <v>3687</v>
      </c>
      <c r="G36">
        <v>3748</v>
      </c>
      <c r="H36">
        <v>3745</v>
      </c>
      <c r="I36">
        <v>4113</v>
      </c>
      <c r="J36">
        <v>3890</v>
      </c>
      <c r="K36">
        <v>3805</v>
      </c>
      <c r="L36">
        <v>3796</v>
      </c>
      <c r="M36">
        <f t="shared" si="0"/>
        <v>3827.1</v>
      </c>
      <c r="O36">
        <v>3730</v>
      </c>
      <c r="P36">
        <v>3643</v>
      </c>
      <c r="Q36">
        <v>3667</v>
      </c>
      <c r="R36">
        <v>3689</v>
      </c>
      <c r="S36">
        <v>3672</v>
      </c>
      <c r="T36">
        <v>3726</v>
      </c>
      <c r="U36">
        <v>3648</v>
      </c>
      <c r="V36">
        <v>3706</v>
      </c>
      <c r="W36">
        <v>3586</v>
      </c>
      <c r="X36">
        <v>3708</v>
      </c>
      <c r="Y36">
        <f t="shared" si="1"/>
        <v>3677.5</v>
      </c>
      <c r="Z36">
        <f t="shared" si="2"/>
        <v>-3.9089650126727804</v>
      </c>
    </row>
    <row r="37" spans="1:26" x14ac:dyDescent="0.25">
      <c r="B37" t="s">
        <v>25</v>
      </c>
      <c r="C37">
        <v>39937</v>
      </c>
      <c r="D37">
        <v>36995</v>
      </c>
      <c r="E37">
        <v>40160</v>
      </c>
      <c r="F37">
        <v>36163</v>
      </c>
      <c r="G37">
        <v>35967</v>
      </c>
      <c r="H37">
        <v>36629</v>
      </c>
      <c r="I37">
        <v>40789</v>
      </c>
      <c r="J37">
        <v>36301</v>
      </c>
      <c r="K37">
        <v>36792</v>
      </c>
      <c r="L37">
        <v>35634</v>
      </c>
      <c r="M37">
        <f t="shared" si="0"/>
        <v>37536.699999999997</v>
      </c>
      <c r="O37">
        <v>35398</v>
      </c>
      <c r="P37">
        <v>37121</v>
      </c>
      <c r="Q37">
        <v>35905</v>
      </c>
      <c r="R37">
        <v>37050</v>
      </c>
      <c r="S37">
        <v>38028</v>
      </c>
      <c r="T37">
        <v>36299</v>
      </c>
      <c r="U37">
        <v>36750</v>
      </c>
      <c r="V37">
        <v>35941</v>
      </c>
      <c r="W37">
        <v>35339</v>
      </c>
      <c r="X37">
        <v>35542</v>
      </c>
      <c r="Y37">
        <f t="shared" si="1"/>
        <v>36337.300000000003</v>
      </c>
      <c r="Z37">
        <f t="shared" si="2"/>
        <v>-3.1952728929287701</v>
      </c>
    </row>
    <row r="38" spans="1:26" x14ac:dyDescent="0.25">
      <c r="A38" t="s">
        <v>26</v>
      </c>
      <c r="B38" t="s">
        <v>11</v>
      </c>
      <c r="C38">
        <v>4</v>
      </c>
      <c r="D38">
        <v>5</v>
      </c>
      <c r="E38">
        <v>5</v>
      </c>
      <c r="F38">
        <v>4</v>
      </c>
      <c r="G38">
        <v>4</v>
      </c>
      <c r="H38">
        <v>4</v>
      </c>
      <c r="I38">
        <v>4</v>
      </c>
      <c r="J38">
        <v>4</v>
      </c>
      <c r="K38">
        <v>4</v>
      </c>
      <c r="L38">
        <v>4</v>
      </c>
      <c r="M38">
        <f t="shared" si="0"/>
        <v>4.2</v>
      </c>
      <c r="O38">
        <v>4</v>
      </c>
      <c r="P38">
        <v>5</v>
      </c>
      <c r="Q38">
        <v>5</v>
      </c>
      <c r="R38">
        <v>5</v>
      </c>
      <c r="S38">
        <v>5</v>
      </c>
      <c r="T38">
        <v>4</v>
      </c>
      <c r="U38">
        <v>10</v>
      </c>
      <c r="V38">
        <v>5</v>
      </c>
      <c r="W38">
        <v>4</v>
      </c>
      <c r="X38">
        <v>4</v>
      </c>
      <c r="Y38">
        <f t="shared" si="1"/>
        <v>5.0999999999999996</v>
      </c>
      <c r="Z38">
        <f t="shared" si="2"/>
        <v>21.428571428571416</v>
      </c>
    </row>
    <row r="39" spans="1:26" x14ac:dyDescent="0.25">
      <c r="B39" t="s">
        <v>12</v>
      </c>
      <c r="C39">
        <v>8</v>
      </c>
      <c r="D39">
        <v>7</v>
      </c>
      <c r="E39">
        <v>8</v>
      </c>
      <c r="F39">
        <v>7</v>
      </c>
      <c r="G39">
        <v>7</v>
      </c>
      <c r="H39">
        <v>7</v>
      </c>
      <c r="I39">
        <v>6</v>
      </c>
      <c r="J39">
        <v>6</v>
      </c>
      <c r="K39">
        <v>6</v>
      </c>
      <c r="L39">
        <v>7</v>
      </c>
      <c r="M39">
        <f t="shared" si="0"/>
        <v>6.9</v>
      </c>
      <c r="O39">
        <v>7</v>
      </c>
      <c r="P39">
        <v>7</v>
      </c>
      <c r="Q39">
        <v>7</v>
      </c>
      <c r="R39">
        <v>7</v>
      </c>
      <c r="S39">
        <v>11</v>
      </c>
      <c r="T39">
        <v>6</v>
      </c>
      <c r="U39">
        <v>11</v>
      </c>
      <c r="V39">
        <v>7</v>
      </c>
      <c r="W39">
        <v>7</v>
      </c>
      <c r="X39">
        <v>6</v>
      </c>
      <c r="Y39">
        <f t="shared" si="1"/>
        <v>7.6</v>
      </c>
      <c r="Z39">
        <f t="shared" si="2"/>
        <v>10.144927536231876</v>
      </c>
    </row>
    <row r="40" spans="1:26" x14ac:dyDescent="0.25">
      <c r="B40" t="s">
        <v>13</v>
      </c>
      <c r="C40">
        <v>12</v>
      </c>
      <c r="D40">
        <v>10</v>
      </c>
      <c r="E40">
        <v>10</v>
      </c>
      <c r="F40">
        <v>10</v>
      </c>
      <c r="G40">
        <v>10</v>
      </c>
      <c r="H40">
        <v>10</v>
      </c>
      <c r="I40">
        <v>13</v>
      </c>
      <c r="J40">
        <v>10</v>
      </c>
      <c r="K40">
        <v>9</v>
      </c>
      <c r="L40">
        <v>10</v>
      </c>
      <c r="M40">
        <f t="shared" si="0"/>
        <v>10.4</v>
      </c>
      <c r="O40">
        <v>10</v>
      </c>
      <c r="P40">
        <v>10</v>
      </c>
      <c r="Q40">
        <v>10</v>
      </c>
      <c r="R40">
        <v>10</v>
      </c>
      <c r="S40">
        <v>11</v>
      </c>
      <c r="T40">
        <v>10</v>
      </c>
      <c r="U40">
        <v>12</v>
      </c>
      <c r="V40">
        <v>11</v>
      </c>
      <c r="W40">
        <v>9</v>
      </c>
      <c r="X40">
        <v>10</v>
      </c>
      <c r="Y40">
        <f t="shared" si="1"/>
        <v>10.3</v>
      </c>
      <c r="Z40">
        <f t="shared" si="2"/>
        <v>-0.961538461538467</v>
      </c>
    </row>
    <row r="41" spans="1:26" x14ac:dyDescent="0.25">
      <c r="B41" t="s">
        <v>27</v>
      </c>
      <c r="C41">
        <v>14</v>
      </c>
      <c r="D41">
        <v>13</v>
      </c>
      <c r="E41">
        <v>15</v>
      </c>
      <c r="F41">
        <v>13</v>
      </c>
      <c r="G41">
        <v>13</v>
      </c>
      <c r="H41">
        <v>14</v>
      </c>
      <c r="I41">
        <v>13</v>
      </c>
      <c r="J41">
        <v>13</v>
      </c>
      <c r="K41">
        <v>13</v>
      </c>
      <c r="L41">
        <v>13</v>
      </c>
      <c r="M41">
        <f t="shared" si="0"/>
        <v>13.4</v>
      </c>
      <c r="O41">
        <v>13</v>
      </c>
      <c r="P41">
        <v>14</v>
      </c>
      <c r="Q41">
        <v>14</v>
      </c>
      <c r="R41">
        <v>14</v>
      </c>
      <c r="S41">
        <v>13</v>
      </c>
      <c r="T41">
        <v>13</v>
      </c>
      <c r="U41">
        <v>13</v>
      </c>
      <c r="V41">
        <v>14</v>
      </c>
      <c r="W41">
        <v>13</v>
      </c>
      <c r="X41">
        <v>13</v>
      </c>
      <c r="Y41">
        <f t="shared" si="1"/>
        <v>13.4</v>
      </c>
      <c r="Z41">
        <f t="shared" si="2"/>
        <v>0</v>
      </c>
    </row>
    <row r="42" spans="1:26" x14ac:dyDescent="0.25">
      <c r="B42" t="s">
        <v>28</v>
      </c>
      <c r="C42">
        <v>17</v>
      </c>
      <c r="D42">
        <v>16</v>
      </c>
      <c r="E42">
        <v>16</v>
      </c>
      <c r="F42">
        <v>16</v>
      </c>
      <c r="G42">
        <v>16</v>
      </c>
      <c r="H42">
        <v>17</v>
      </c>
      <c r="I42">
        <v>16</v>
      </c>
      <c r="J42">
        <v>16</v>
      </c>
      <c r="K42">
        <v>16</v>
      </c>
      <c r="L42">
        <v>16</v>
      </c>
      <c r="M42">
        <f t="shared" si="0"/>
        <v>16.2</v>
      </c>
      <c r="O42">
        <v>17</v>
      </c>
      <c r="P42">
        <v>17</v>
      </c>
      <c r="Q42">
        <v>16</v>
      </c>
      <c r="R42">
        <v>17</v>
      </c>
      <c r="S42">
        <v>16</v>
      </c>
      <c r="T42">
        <v>16</v>
      </c>
      <c r="U42">
        <v>22</v>
      </c>
      <c r="V42">
        <v>18</v>
      </c>
      <c r="W42">
        <v>16</v>
      </c>
      <c r="X42">
        <v>15</v>
      </c>
      <c r="Y42">
        <f t="shared" si="1"/>
        <v>17</v>
      </c>
      <c r="Z42">
        <f t="shared" si="2"/>
        <v>4.9382716049382793</v>
      </c>
    </row>
    <row r="43" spans="1:26" x14ac:dyDescent="0.25">
      <c r="B43" t="s">
        <v>29</v>
      </c>
      <c r="C43">
        <v>20</v>
      </c>
      <c r="D43">
        <v>23</v>
      </c>
      <c r="E43">
        <v>19</v>
      </c>
      <c r="F43">
        <v>20</v>
      </c>
      <c r="G43">
        <v>19</v>
      </c>
      <c r="H43">
        <v>21</v>
      </c>
      <c r="I43">
        <v>20</v>
      </c>
      <c r="J43">
        <v>19</v>
      </c>
      <c r="K43">
        <v>19</v>
      </c>
      <c r="L43">
        <v>19</v>
      </c>
      <c r="M43">
        <f t="shared" si="0"/>
        <v>19.899999999999999</v>
      </c>
      <c r="O43">
        <v>20</v>
      </c>
      <c r="P43">
        <v>20</v>
      </c>
      <c r="Q43">
        <v>19</v>
      </c>
      <c r="R43">
        <v>20</v>
      </c>
      <c r="S43">
        <v>19</v>
      </c>
      <c r="T43">
        <v>19</v>
      </c>
      <c r="U43">
        <v>34</v>
      </c>
      <c r="V43">
        <v>20</v>
      </c>
      <c r="W43">
        <v>19</v>
      </c>
      <c r="X43">
        <v>19</v>
      </c>
      <c r="Y43">
        <f t="shared" si="1"/>
        <v>20.9</v>
      </c>
      <c r="Z43">
        <f t="shared" si="2"/>
        <v>5.0251256281407137</v>
      </c>
    </row>
    <row r="44" spans="1:26" x14ac:dyDescent="0.25">
      <c r="A44" t="s">
        <v>30</v>
      </c>
      <c r="B44" t="s">
        <v>28</v>
      </c>
      <c r="C44">
        <v>3959</v>
      </c>
      <c r="D44">
        <v>3721</v>
      </c>
      <c r="E44">
        <v>3870</v>
      </c>
      <c r="F44">
        <v>3674</v>
      </c>
      <c r="G44">
        <v>3656</v>
      </c>
      <c r="H44">
        <v>3689</v>
      </c>
      <c r="I44">
        <v>3771</v>
      </c>
      <c r="J44">
        <v>3723</v>
      </c>
      <c r="K44">
        <v>3614</v>
      </c>
      <c r="L44">
        <v>3705</v>
      </c>
      <c r="M44">
        <f t="shared" si="0"/>
        <v>3738.2</v>
      </c>
      <c r="O44">
        <v>3539</v>
      </c>
      <c r="P44">
        <v>3697</v>
      </c>
      <c r="Q44">
        <v>3603</v>
      </c>
      <c r="R44">
        <v>3647</v>
      </c>
      <c r="S44">
        <v>3769</v>
      </c>
      <c r="T44">
        <v>3705</v>
      </c>
      <c r="U44">
        <v>3792</v>
      </c>
      <c r="V44">
        <v>3665</v>
      </c>
      <c r="W44">
        <v>3855</v>
      </c>
      <c r="X44">
        <v>3581</v>
      </c>
      <c r="Y44">
        <f t="shared" si="1"/>
        <v>3685.3</v>
      </c>
      <c r="Z44">
        <f t="shared" si="2"/>
        <v>-1.4151195762666475</v>
      </c>
    </row>
    <row r="45" spans="1:26" x14ac:dyDescent="0.25">
      <c r="A45" t="s">
        <v>31</v>
      </c>
      <c r="B45" t="s">
        <v>12</v>
      </c>
      <c r="C45">
        <v>173</v>
      </c>
      <c r="D45">
        <v>156</v>
      </c>
      <c r="E45">
        <v>164</v>
      </c>
      <c r="F45">
        <v>158</v>
      </c>
      <c r="G45">
        <v>160</v>
      </c>
      <c r="H45">
        <v>158</v>
      </c>
      <c r="I45">
        <v>168</v>
      </c>
      <c r="J45">
        <v>157</v>
      </c>
      <c r="K45">
        <v>158</v>
      </c>
      <c r="L45">
        <v>160</v>
      </c>
      <c r="M45">
        <f t="shared" si="0"/>
        <v>161.19999999999999</v>
      </c>
      <c r="O45">
        <v>147</v>
      </c>
      <c r="P45">
        <v>155</v>
      </c>
      <c r="Q45">
        <v>151</v>
      </c>
      <c r="R45">
        <v>156</v>
      </c>
      <c r="S45">
        <v>166</v>
      </c>
      <c r="T45">
        <v>157</v>
      </c>
      <c r="U45">
        <v>155</v>
      </c>
      <c r="V45">
        <v>159</v>
      </c>
      <c r="W45">
        <v>172</v>
      </c>
      <c r="X45">
        <v>150</v>
      </c>
      <c r="Y45">
        <f t="shared" si="1"/>
        <v>156.80000000000001</v>
      </c>
      <c r="Z45">
        <f t="shared" si="2"/>
        <v>-2.7295285359801369</v>
      </c>
    </row>
    <row r="46" spans="1:26" x14ac:dyDescent="0.25">
      <c r="A46" t="s">
        <v>32</v>
      </c>
      <c r="B46" t="s">
        <v>33</v>
      </c>
      <c r="C46">
        <v>5053</v>
      </c>
      <c r="D46">
        <v>4663</v>
      </c>
      <c r="E46">
        <v>4862</v>
      </c>
      <c r="F46">
        <v>4623</v>
      </c>
      <c r="G46">
        <v>4637</v>
      </c>
      <c r="H46">
        <v>4709</v>
      </c>
      <c r="I46">
        <v>4743</v>
      </c>
      <c r="J46">
        <v>4673</v>
      </c>
      <c r="K46">
        <v>4606</v>
      </c>
      <c r="L46">
        <v>4792</v>
      </c>
      <c r="M46">
        <f t="shared" si="0"/>
        <v>4736.1000000000004</v>
      </c>
      <c r="O46">
        <v>4318</v>
      </c>
      <c r="P46">
        <v>4665</v>
      </c>
      <c r="Q46">
        <v>4341</v>
      </c>
      <c r="R46">
        <v>5159</v>
      </c>
      <c r="S46">
        <v>4766</v>
      </c>
      <c r="T46">
        <v>4599</v>
      </c>
      <c r="U46">
        <v>4543</v>
      </c>
      <c r="V46">
        <v>4670</v>
      </c>
      <c r="W46">
        <v>4462</v>
      </c>
      <c r="X46">
        <v>4721</v>
      </c>
      <c r="Y46">
        <f t="shared" si="1"/>
        <v>4624.3999999999996</v>
      </c>
      <c r="Z46">
        <f t="shared" si="2"/>
        <v>-2.3584806064061326</v>
      </c>
    </row>
    <row r="48" spans="1:26" x14ac:dyDescent="0.25">
      <c r="T48" t="s">
        <v>40</v>
      </c>
      <c r="W48" t="s">
        <v>41</v>
      </c>
      <c r="X48" t="s">
        <v>40</v>
      </c>
    </row>
    <row r="49" spans="19:25" x14ac:dyDescent="0.25">
      <c r="S49" t="s">
        <v>37</v>
      </c>
      <c r="T49">
        <v>18</v>
      </c>
      <c r="W49" t="s">
        <v>42</v>
      </c>
      <c r="X49">
        <v>4</v>
      </c>
      <c r="Y49" t="s">
        <v>44</v>
      </c>
    </row>
    <row r="50" spans="19:25" x14ac:dyDescent="0.25">
      <c r="S50" t="s">
        <v>38</v>
      </c>
      <c r="T50">
        <v>24</v>
      </c>
      <c r="W50" t="s">
        <v>46</v>
      </c>
      <c r="X50">
        <v>1</v>
      </c>
      <c r="Y50" t="s">
        <v>44</v>
      </c>
    </row>
    <row r="51" spans="19:25" x14ac:dyDescent="0.25">
      <c r="S51" t="s">
        <v>39</v>
      </c>
      <c r="T51">
        <v>2</v>
      </c>
      <c r="W51" t="s">
        <v>47</v>
      </c>
      <c r="X51">
        <v>2</v>
      </c>
      <c r="Y51" t="s">
        <v>44</v>
      </c>
    </row>
    <row r="52" spans="19:25" x14ac:dyDescent="0.25">
      <c r="T52">
        <v>44</v>
      </c>
      <c r="W52" t="s">
        <v>48</v>
      </c>
      <c r="X52">
        <v>11</v>
      </c>
      <c r="Y52" t="s">
        <v>44</v>
      </c>
    </row>
    <row r="53" spans="19:25" x14ac:dyDescent="0.25">
      <c r="W53" t="s">
        <v>49</v>
      </c>
      <c r="X53">
        <v>10</v>
      </c>
      <c r="Y53" t="s">
        <v>45</v>
      </c>
    </row>
    <row r="54" spans="19:25" x14ac:dyDescent="0.25">
      <c r="W54" t="s">
        <v>50</v>
      </c>
      <c r="X54">
        <v>11</v>
      </c>
      <c r="Y54" t="s">
        <v>45</v>
      </c>
    </row>
    <row r="55" spans="19:25" x14ac:dyDescent="0.25">
      <c r="W55" t="s">
        <v>51</v>
      </c>
      <c r="X55">
        <v>1</v>
      </c>
      <c r="Y55" t="s">
        <v>45</v>
      </c>
    </row>
    <row r="56" spans="19:25" x14ac:dyDescent="0.25">
      <c r="W56" t="s">
        <v>43</v>
      </c>
      <c r="X56">
        <v>4</v>
      </c>
      <c r="Y56" t="s">
        <v>45</v>
      </c>
    </row>
  </sheetData>
  <mergeCells count="2">
    <mergeCell ref="C1:M1"/>
    <mergeCell ref="O1:Y1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Santiago</cp:lastModifiedBy>
  <cp:lastPrinted>2011-03-11T17:22:22Z</cp:lastPrinted>
  <dcterms:created xsi:type="dcterms:W3CDTF">2011-02-24T12:07:06Z</dcterms:created>
  <dcterms:modified xsi:type="dcterms:W3CDTF">2011-03-15T14:53:08Z</dcterms:modified>
</cp:coreProperties>
</file>