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13_ncr:1_{0568D248-30B4-4493-8C54-4DE14AA109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  <sheet name="Toelichting" sheetId="2" r:id="rId2"/>
    <sheet name="Br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8" i="1" l="1"/>
  <c r="P38" i="1"/>
  <c r="H38" i="1"/>
  <c r="X37" i="1"/>
  <c r="W37" i="1"/>
  <c r="V37" i="1"/>
  <c r="U37" i="1"/>
  <c r="T37" i="1"/>
  <c r="T38" i="1" s="1"/>
  <c r="S37" i="1"/>
  <c r="R37" i="1"/>
  <c r="Q37" i="1"/>
  <c r="P37" i="1"/>
  <c r="O37" i="1"/>
  <c r="N37" i="1"/>
  <c r="M37" i="1"/>
  <c r="L37" i="1"/>
  <c r="L38" i="1" s="1"/>
  <c r="K37" i="1"/>
  <c r="J37" i="1"/>
  <c r="I37" i="1"/>
  <c r="H37" i="1"/>
  <c r="G37" i="1"/>
  <c r="F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X35" i="1"/>
  <c r="W35" i="1"/>
  <c r="W38" i="1" s="1"/>
  <c r="V35" i="1"/>
  <c r="V38" i="1" s="1"/>
  <c r="U35" i="1"/>
  <c r="U38" i="1" s="1"/>
  <c r="T35" i="1"/>
  <c r="S35" i="1"/>
  <c r="S38" i="1" s="1"/>
  <c r="R35" i="1"/>
  <c r="R38" i="1" s="1"/>
  <c r="Q35" i="1"/>
  <c r="Q38" i="1" s="1"/>
  <c r="P35" i="1"/>
  <c r="O35" i="1"/>
  <c r="O38" i="1" s="1"/>
  <c r="N35" i="1"/>
  <c r="N38" i="1" s="1"/>
  <c r="M35" i="1"/>
  <c r="M38" i="1" s="1"/>
  <c r="L35" i="1"/>
  <c r="K35" i="1"/>
  <c r="K38" i="1" s="1"/>
  <c r="J35" i="1"/>
  <c r="J38" i="1" s="1"/>
  <c r="I35" i="1"/>
  <c r="I38" i="1" s="1"/>
  <c r="H35" i="1"/>
  <c r="G35" i="1"/>
  <c r="G38" i="1" s="1"/>
  <c r="F35" i="1"/>
  <c r="F38" i="1" s="1"/>
  <c r="E37" i="1"/>
  <c r="E36" i="1"/>
  <c r="E35" i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E38" i="1" l="1"/>
</calcChain>
</file>

<file path=xl/sharedStrings.xml><?xml version="1.0" encoding="utf-8"?>
<sst xmlns="http://schemas.openxmlformats.org/spreadsheetml/2006/main" count="228" uniqueCount="79">
  <si>
    <t/>
  </si>
  <si>
    <t>Definitie</t>
  </si>
  <si>
    <t>04</t>
  </si>
  <si>
    <t>Periode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</si>
  <si>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</si>
  <si>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</si>
  <si>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</si>
  <si>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</si>
  <si>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</si>
  <si>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</si>
  <si>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</si>
  <si>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</si>
  <si>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</si>
  <si>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</si>
  <si>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</si>
  <si>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</si>
  <si>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</si>
  <si>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</si>
  <si>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</si>
  <si>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</si>
  <si>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</si>
  <si>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</si>
  <si>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</si>
  <si>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</si>
  <si>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Geografie</t>
  </si>
  <si>
    <t>Balanszijde</t>
  </si>
  <si>
    <t>Instrument</t>
  </si>
  <si>
    <t>Uitsplitsing</t>
  </si>
  <si>
    <t>Binnenland</t>
  </si>
  <si>
    <t>Activa</t>
  </si>
  <si>
    <t>Aandelen en deelnemingen</t>
  </si>
  <si>
    <t>Totaal</t>
  </si>
  <si>
    <t>Effecten m.u.v. aandelen</t>
  </si>
  <si>
    <t>Financiële derivaten</t>
  </si>
  <si>
    <t>Leningen</t>
  </si>
  <si>
    <t>Deposito´s en overige liquide middelen</t>
  </si>
  <si>
    <t>Herverzekerde technische voorzieningen</t>
  </si>
  <si>
    <t>Overige activa</t>
  </si>
  <si>
    <t>Eurogebied</t>
  </si>
  <si>
    <t>Niet-eurogebied</t>
  </si>
  <si>
    <t>Toelichting op definitie-breuken</t>
  </si>
  <si>
    <t>2: Begin nieuwe reeks als gevolg van de herrubricering van de Bank voor Nederlandsche Gemeenten en de Nederlandsche Waterschapsbank, alsmede</t>
  </si>
  <si>
    <t>een aantal wijzigingen in het bericht geversbestand. 3: Begin nieuwe reeks per ultimo 1998 als gevolg van een veranderde rapportageopzet</t>
  </si>
  <si>
    <t>zie toelichting op datatabel). 4: Begin nieuwe reeks per ultimo 2001 als gevolg van een herziening van de rapportage (zie toelichting op</t>
  </si>
  <si>
    <t>datatabel).</t>
  </si>
  <si>
    <t>Toelichting op datatabel</t>
  </si>
  <si>
    <t>Deze tabel geeft een uitsplitsing van een aantal activa en passiva voor pensioenfondsen naar geografie (Nederland, eurogebied en overig).</t>
  </si>
  <si>
    <t>De balanscijfers van de pensioenfondsen zijn tot en met 2005 ontleend aan een gezamenlijke enquête van het Centraal Bureau voor de</t>
  </si>
  <si>
    <t>Statistiek en de Nederlandsche Bank. De berekeningen zijn gemaakt door eerstgenoemde instelling.</t>
  </si>
  <si>
    <t>Tot 2005 is van de in de tabel weergegeven beleggingen van pensioenfondsen circa 85% door pensioenfondsen gerapporteerd; 15% van de gegevens</t>
  </si>
  <si>
    <t>betreft een ophoging tot landelijke totalen. In 2002 is de enquête herzien.</t>
  </si>
  <si>
    <t>In een herziening en uitbreiding van de enquête in 2002 is ook het aantal posten uitgebreid, waarmee volledige balansgegevens beschikbaar</t>
  </si>
  <si>
    <t>zijn gekomen. Naast de uitbreiding is ook een wijziging doorgevoerd in de waardering. Alle beleggingen zijn gewaardeerd tegen marktwaarde;</t>
  </si>
  <si>
    <t>voor leningen betekent dit inclusief opgelopen rente. Door de gewijzigde enquête is per ultimo 2001 een reeksbreuk (4) ontstaan.</t>
  </si>
  <si>
    <t>Met ingang van het eerste kwartaal van 2013 zijn premiepensioeninstellingen (PPI's), en met ingang van het vierde kwartaal van 2016 zijn APF</t>
  </si>
  <si>
    <t>instellingen opgenomen in de sector pensioenfondsen.</t>
  </si>
  <si>
    <t>Toelichting op instrumenten</t>
  </si>
  <si>
    <t>Bij de presentatie van de balansgegevens voor verzekeringsinstellingen is de indeling naar instrumenten grotendeels overeenkomstig de</t>
  </si>
  <si>
    <t>classificatie in het Europees Systeem van Rekeningen (ESR) 1995, dat op Europees niveau geharmoniseerde richtlijnen bevat voor de</t>
  </si>
  <si>
    <t>samenstelling van de Nationale Rekeningen.</t>
  </si>
  <si>
    <t>Waarderingsgrondslagen</t>
  </si>
  <si>
    <t>Vóór 2002 sluit de waardering van activa en passiva aan bij die welke wordt gehanteerd in het jaarverslag. Vanaf 2002 vindt waardering</t>
  </si>
  <si>
    <t>plaats tegen marktwaarde.</t>
  </si>
  <si>
    <t>Onder financiële derivaten worden hier de vorderingen verstaan die zijn gebaseerd op of zijn afgeleid van een andere onderliggende waarde.</t>
  </si>
  <si>
    <t>Die onderliggende waarde is gewoonlijk een andere vordering, maar het kan ook een goed of een indexcijfer zijn. Voorbeelden zijn opties,</t>
  </si>
  <si>
    <t>futures en swaps. Tot deze categorie behoren niet de onderliggende waarden waarop de derivaten zijn gebaseerd, of de met de derivaten</t>
  </si>
  <si>
    <t>samenhangende margestortingen.</t>
  </si>
  <si>
    <t>Leningen t/m 1 jaar</t>
  </si>
  <si>
    <t>Onder leningen t/m 1 jaar zijn ook opgenomen overlopende posten. Vóór 2002 betrof het alleen leningen.</t>
  </si>
  <si>
    <t>Onder deze post valt het deel van de verzekeringstechnische voorzieningen waarvoor herverzekeringscontracten zijn afgesloten.</t>
  </si>
  <si>
    <t>Algemene reserve</t>
  </si>
  <si>
    <t>Tot 2002 zijn hier alleen het nominaal gestort aandelenkapitaal en de agioreserve in begrepen. Vanaf 2002 bevat deze post ook de overige</t>
  </si>
  <si>
    <t>reserves.</t>
  </si>
  <si>
    <t>Technische voorzieningen</t>
  </si>
  <si>
    <t>Dit betreft de actuariële voorzieningen voor verzekeringsproducten en pensioenregelingen ten behoeve van de polishouders cq deelnemers. Zij</t>
  </si>
  <si>
    <t>bestaan uit de verzekeringstechnische verplichtingen uit hoofde van toekomstige uitkeringen bij levens- en pensioenverzekeringen, alsmede</t>
  </si>
  <si>
    <t>uit hoofde van toekomstige betalingen op reeds ingediende claims of nog te verwachten claims.</t>
  </si>
  <si>
    <t>https://www.dnb.nl/statistieken/data-zoeken/#/details/activa-en-passiva-van-pensioenfondsen-naar-geografisch-gebied-jaar/dataset/3b32b27b-76f0-48b5-90ae-0c5932e22263/resource/98e56415-2d2c-4024-8fb3-634d29f334cb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</si>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</sst>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19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2"/>
      <color rgb="FF006100"/>
      <name val="Calibri"/>
      <family val="2"/>
    </font>
    <font>
      <sz val="12"/>
      <color rgb="FF9C0006"/>
      <name val="Calibri"/>
      <family val="2"/>
    </font>
    <font>
      <sz val="12"/>
      <color rgb="FF9C5700"/>
      <name val="Calibri"/>
      <family val="2"/>
    </font>
    <font>
      <sz val="12"/>
      <color rgb="FF3F3F76"/>
      <name val="Calibri"/>
      <family val="2"/>
    </font>
    <font>
      <b/>
      <sz val="12"/>
      <color rgb="FF3F3F3F"/>
      <name val="Calibri"/>
      <family val="2"/>
    </font>
    <font>
      <b/>
      <sz val="12"/>
      <color rgb="FFFA7D00"/>
      <name val="Calibri"/>
      <family val="2"/>
    </font>
    <font>
      <sz val="12"/>
      <color rgb="FFFA7D00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i/>
      <sz val="12"/>
      <color rgb="FF7F7F7F"/>
      <name val="Calibri"/>
      <family val="2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0" fontId="18" fillId="0" borderId="0" xfId="43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erekening" xfId="12" builtinId="22" customBuiltin="1"/>
    <cellStyle name="Controlecel" xfId="14" builtinId="23" customBuiltin="1"/>
    <cellStyle name="Gekoppelde cel" xfId="13" builtinId="24" customBuiltin="1"/>
    <cellStyle name="Goed" xfId="7" builtinId="26" customBuiltin="1"/>
    <cellStyle name="Hyperlink" xfId="43" builtinId="8"/>
    <cellStyle name="Invoer" xfId="10" builtinId="20" customBuiltin="1"/>
    <cellStyle name="Komma" xfId="1" builtinId="3"/>
    <cellStyle name="Kop 1" xfId="3" builtinId="16" customBuiltin="1"/>
    <cellStyle name="Kop 2" xfId="4" builtinId="17" customBuiltin="1"/>
    <cellStyle name="Kop 3" xfId="5" builtinId="18" customBuiltin="1"/>
    <cellStyle name="Kop 4" xfId="6" builtinId="19" customBuiltin="1"/>
    <cellStyle name="Neutraal" xfId="9" builtinId="28" customBuiltin="1"/>
    <cellStyle name="Notitie" xfId="16" builtinId="10" customBuiltin="1"/>
    <cellStyle name="Ongeldig" xfId="8" builtinId="27" customBuiltin="1"/>
    <cellStyle name="Standaard" xfId="0" builtinId="0"/>
    <cellStyle name="Titel" xfId="2" builtinId="15" customBuiltin="1"/>
    <cellStyle name="Totaal" xfId="18" builtinId="25" customBuiltin="1"/>
    <cellStyle name="Uitvoer" xfId="11" builtinId="21" customBuiltin="1"/>
    <cellStyle name="Verklarende tekst" xfId="17" builtinId="53" customBuiltin="1"/>
    <cellStyle name="Waarschuwingsteks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Ontwikkeling Belegd</a:t>
            </a:r>
            <a:r>
              <a:rPr lang="nl-NL" sz="1600" baseline="0"/>
              <a:t> Vermogen Pensioenfondsen (activa x € 1mln.)</a:t>
            </a:r>
            <a:endParaRPr lang="nl-NL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Data!$D$35</c:f>
              <c:strCache>
                <c:ptCount val="1"/>
                <c:pt idx="0">
                  <c:v>Binnenland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Data!$E$34:$X$34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Data!$E$35:$X$35</c:f>
              <c:numCache>
                <c:formatCode>_ * #,##0_ ;_ * \-#,##0_ ;_ * "-"??_ ;_ @_ </c:formatCode>
                <c:ptCount val="20"/>
                <c:pt idx="0">
                  <c:v>115.006</c:v>
                </c:pt>
                <c:pt idx="1">
                  <c:v>114.437</c:v>
                </c:pt>
                <c:pt idx="2">
                  <c:v>113.66800000000001</c:v>
                </c:pt>
                <c:pt idx="3">
                  <c:v>114.131</c:v>
                </c:pt>
                <c:pt idx="4">
                  <c:v>160.078</c:v>
                </c:pt>
                <c:pt idx="5">
                  <c:v>169.428</c:v>
                </c:pt>
                <c:pt idx="6">
                  <c:v>177.85400000000001</c:v>
                </c:pt>
                <c:pt idx="7">
                  <c:v>369.92599999999999</c:v>
                </c:pt>
                <c:pt idx="8">
                  <c:v>437.11599999999999</c:v>
                </c:pt>
                <c:pt idx="9">
                  <c:v>506.85199999999998</c:v>
                </c:pt>
                <c:pt idx="10">
                  <c:v>592.46500000000003</c:v>
                </c:pt>
                <c:pt idx="11">
                  <c:v>617.09900000000005</c:v>
                </c:pt>
                <c:pt idx="12">
                  <c:v>738.29300000000001</c:v>
                </c:pt>
                <c:pt idx="13">
                  <c:v>733.20899999999995</c:v>
                </c:pt>
                <c:pt idx="14">
                  <c:v>818.51700000000005</c:v>
                </c:pt>
                <c:pt idx="15">
                  <c:v>848.70699999999999</c:v>
                </c:pt>
                <c:pt idx="16">
                  <c:v>780.827</c:v>
                </c:pt>
                <c:pt idx="17">
                  <c:v>872.80499999999995</c:v>
                </c:pt>
                <c:pt idx="18">
                  <c:v>867.524</c:v>
                </c:pt>
                <c:pt idx="19">
                  <c:v>830.26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B-4E08-A99B-5BB9A147294E}"/>
            </c:ext>
          </c:extLst>
        </c:ser>
        <c:ser>
          <c:idx val="1"/>
          <c:order val="1"/>
          <c:tx>
            <c:strRef>
              <c:f>Data!$D$36</c:f>
              <c:strCache>
                <c:ptCount val="1"/>
                <c:pt idx="0">
                  <c:v>Eurogebied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Data!$E$34:$X$34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Data!$E$36:$X$36</c:f>
              <c:numCache>
                <c:formatCode>_ * #,##0_ ;_ * \-#,##0_ ;_ * "-"??_ ;_ @_ </c:formatCode>
                <c:ptCount val="20"/>
                <c:pt idx="0">
                  <c:v>129.55699999999999</c:v>
                </c:pt>
                <c:pt idx="1">
                  <c:v>146.02600000000001</c:v>
                </c:pt>
                <c:pt idx="2">
                  <c:v>167.97</c:v>
                </c:pt>
                <c:pt idx="3">
                  <c:v>203.40899999999999</c:v>
                </c:pt>
                <c:pt idx="4">
                  <c:v>184.21899999999999</c:v>
                </c:pt>
                <c:pt idx="5">
                  <c:v>191.81299999999999</c:v>
                </c:pt>
                <c:pt idx="6">
                  <c:v>172.08199999999999</c:v>
                </c:pt>
                <c:pt idx="7">
                  <c:v>140.62100000000001</c:v>
                </c:pt>
                <c:pt idx="8">
                  <c:v>143.523</c:v>
                </c:pt>
                <c:pt idx="9">
                  <c:v>145.66900000000001</c:v>
                </c:pt>
                <c:pt idx="10">
                  <c:v>162.96299999999999</c:v>
                </c:pt>
                <c:pt idx="11">
                  <c:v>165.26900000000001</c:v>
                </c:pt>
                <c:pt idx="12">
                  <c:v>206.49199999999999</c:v>
                </c:pt>
                <c:pt idx="13">
                  <c:v>213.024</c:v>
                </c:pt>
                <c:pt idx="14">
                  <c:v>227.89099999999999</c:v>
                </c:pt>
                <c:pt idx="15">
                  <c:v>265.084</c:v>
                </c:pt>
                <c:pt idx="16">
                  <c:v>296.81099999999998</c:v>
                </c:pt>
                <c:pt idx="17">
                  <c:v>380.00200000000001</c:v>
                </c:pt>
                <c:pt idx="18">
                  <c:v>553.33100000000002</c:v>
                </c:pt>
                <c:pt idx="19">
                  <c:v>546.65300000000002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B-4E08-A99B-5BB9A147294E}"/>
            </c:ext>
          </c:extLst>
        </c:ser>
        <c:ser>
          <c:idx val="2"/>
          <c:order val="2"/>
          <c:tx>
            <c:strRef>
              <c:f>Data!$D$37</c:f>
              <c:strCache>
                <c:ptCount val="1"/>
                <c:pt idx="0">
                  <c:v>Niet-eurogebied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Data!$E$34:$X$34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Data!$E$37:$X$37</c:f>
              <c:numCache>
                <c:formatCode>_ * #,##0_ ;_ * \-#,##0_ ;_ * "-"??_ ;_ @_ </c:formatCode>
                <c:ptCount val="20"/>
                <c:pt idx="0">
                  <c:v>165.34899999999999</c:v>
                </c:pt>
                <c:pt idx="1">
                  <c:v>197.041</c:v>
                </c:pt>
                <c:pt idx="2">
                  <c:v>228.46600000000001</c:v>
                </c:pt>
                <c:pt idx="3">
                  <c:v>286.36799999999999</c:v>
                </c:pt>
                <c:pt idx="4">
                  <c:v>325.41899999999998</c:v>
                </c:pt>
                <c:pt idx="5">
                  <c:v>396.95499999999998</c:v>
                </c:pt>
                <c:pt idx="6">
                  <c:v>342.29300000000001</c:v>
                </c:pt>
                <c:pt idx="7">
                  <c:v>219.00700000000001</c:v>
                </c:pt>
                <c:pt idx="8">
                  <c:v>211.45400000000001</c:v>
                </c:pt>
                <c:pt idx="9">
                  <c:v>212.49700000000001</c:v>
                </c:pt>
                <c:pt idx="10">
                  <c:v>241.19200000000001</c:v>
                </c:pt>
                <c:pt idx="11">
                  <c:v>232.72200000000001</c:v>
                </c:pt>
                <c:pt idx="12">
                  <c:v>299.483</c:v>
                </c:pt>
                <c:pt idx="13">
                  <c:v>296.39800000000002</c:v>
                </c:pt>
                <c:pt idx="14">
                  <c:v>323.68700000000001</c:v>
                </c:pt>
                <c:pt idx="15">
                  <c:v>330.65199999999999</c:v>
                </c:pt>
                <c:pt idx="16">
                  <c:v>369.71600000000001</c:v>
                </c:pt>
                <c:pt idx="17">
                  <c:v>479.36700000000002</c:v>
                </c:pt>
                <c:pt idx="18">
                  <c:v>496.65600000000001</c:v>
                </c:pt>
                <c:pt idx="19">
                  <c:v>592.06500000000005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B-4E08-A99B-5BB9A147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73439"/>
        <c:axId val="1786570527"/>
      </c:areaChart>
      <c:catAx>
        <c:axId val="1786573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6570527"/>
        <c:crosses val="autoZero"/>
        <c:auto val="1"/>
        <c:lblAlgn val="ctr"/>
        <c:lblOffset val="100"/>
        <c:noMultiLvlLbl val="0"/>
      </c:catAx>
      <c:valAx>
        <c:axId val="17865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657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Ontwikkeling Regiosamenstelling Belegd</a:t>
            </a:r>
            <a:r>
              <a:rPr lang="nl-NL" sz="1600" baseline="0"/>
              <a:t> Vermogen Pensioenfondsen</a:t>
            </a:r>
            <a:endParaRPr lang="nl-NL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Data!$D$35</c:f>
              <c:strCache>
                <c:ptCount val="1"/>
                <c:pt idx="0">
                  <c:v>Binnenland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Data!$E$34:$X$34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Data!$E$35:$X$35</c:f>
              <c:numCache>
                <c:formatCode>_ * #,##0_ ;_ * \-#,##0_ ;_ * "-"??_ ;_ @_ </c:formatCode>
                <c:ptCount val="20"/>
                <c:pt idx="0">
                  <c:v>115.006</c:v>
                </c:pt>
                <c:pt idx="1">
                  <c:v>114.437</c:v>
                </c:pt>
                <c:pt idx="2">
                  <c:v>113.66800000000001</c:v>
                </c:pt>
                <c:pt idx="3">
                  <c:v>114.131</c:v>
                </c:pt>
                <c:pt idx="4">
                  <c:v>160.078</c:v>
                </c:pt>
                <c:pt idx="5">
                  <c:v>169.428</c:v>
                </c:pt>
                <c:pt idx="6">
                  <c:v>177.85400000000001</c:v>
                </c:pt>
                <c:pt idx="7">
                  <c:v>369.92599999999999</c:v>
                </c:pt>
                <c:pt idx="8">
                  <c:v>437.11599999999999</c:v>
                </c:pt>
                <c:pt idx="9">
                  <c:v>506.85199999999998</c:v>
                </c:pt>
                <c:pt idx="10">
                  <c:v>592.46500000000003</c:v>
                </c:pt>
                <c:pt idx="11">
                  <c:v>617.09900000000005</c:v>
                </c:pt>
                <c:pt idx="12">
                  <c:v>738.29300000000001</c:v>
                </c:pt>
                <c:pt idx="13">
                  <c:v>733.20899999999995</c:v>
                </c:pt>
                <c:pt idx="14">
                  <c:v>818.51700000000005</c:v>
                </c:pt>
                <c:pt idx="15">
                  <c:v>848.70699999999999</c:v>
                </c:pt>
                <c:pt idx="16">
                  <c:v>780.827</c:v>
                </c:pt>
                <c:pt idx="17">
                  <c:v>872.80499999999995</c:v>
                </c:pt>
                <c:pt idx="18">
                  <c:v>867.524</c:v>
                </c:pt>
                <c:pt idx="19">
                  <c:v>830.26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B-49EB-B5C3-91FD6E2F2AD3}"/>
            </c:ext>
          </c:extLst>
        </c:ser>
        <c:ser>
          <c:idx val="1"/>
          <c:order val="1"/>
          <c:tx>
            <c:strRef>
              <c:f>Data!$D$36</c:f>
              <c:strCache>
                <c:ptCount val="1"/>
                <c:pt idx="0">
                  <c:v>Eurogebied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Data!$E$34:$X$34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Data!$E$36:$X$36</c:f>
              <c:numCache>
                <c:formatCode>_ * #,##0_ ;_ * \-#,##0_ ;_ * "-"??_ ;_ @_ </c:formatCode>
                <c:ptCount val="20"/>
                <c:pt idx="0">
                  <c:v>129.55699999999999</c:v>
                </c:pt>
                <c:pt idx="1">
                  <c:v>146.02600000000001</c:v>
                </c:pt>
                <c:pt idx="2">
                  <c:v>167.97</c:v>
                </c:pt>
                <c:pt idx="3">
                  <c:v>203.40899999999999</c:v>
                </c:pt>
                <c:pt idx="4">
                  <c:v>184.21899999999999</c:v>
                </c:pt>
                <c:pt idx="5">
                  <c:v>191.81299999999999</c:v>
                </c:pt>
                <c:pt idx="6">
                  <c:v>172.08199999999999</c:v>
                </c:pt>
                <c:pt idx="7">
                  <c:v>140.62100000000001</c:v>
                </c:pt>
                <c:pt idx="8">
                  <c:v>143.523</c:v>
                </c:pt>
                <c:pt idx="9">
                  <c:v>145.66900000000001</c:v>
                </c:pt>
                <c:pt idx="10">
                  <c:v>162.96299999999999</c:v>
                </c:pt>
                <c:pt idx="11">
                  <c:v>165.26900000000001</c:v>
                </c:pt>
                <c:pt idx="12">
                  <c:v>206.49199999999999</c:v>
                </c:pt>
                <c:pt idx="13">
                  <c:v>213.024</c:v>
                </c:pt>
                <c:pt idx="14">
                  <c:v>227.89099999999999</c:v>
                </c:pt>
                <c:pt idx="15">
                  <c:v>265.084</c:v>
                </c:pt>
                <c:pt idx="16">
                  <c:v>296.81099999999998</c:v>
                </c:pt>
                <c:pt idx="17">
                  <c:v>380.00200000000001</c:v>
                </c:pt>
                <c:pt idx="18">
                  <c:v>553.33100000000002</c:v>
                </c:pt>
                <c:pt idx="19">
                  <c:v>546.65300000000002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B-49EB-B5C3-91FD6E2F2AD3}"/>
            </c:ext>
          </c:extLst>
        </c:ser>
        <c:ser>
          <c:idx val="2"/>
          <c:order val="2"/>
          <c:tx>
            <c:strRef>
              <c:f>Data!$D$37</c:f>
              <c:strCache>
                <c:ptCount val="1"/>
                <c:pt idx="0">
                  <c:v>Niet-eurogebied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Data!$E$34:$X$34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Data!$E$37:$X$37</c:f>
              <c:numCache>
                <c:formatCode>_ * #,##0_ ;_ * \-#,##0_ ;_ * "-"??_ ;_ @_ </c:formatCode>
                <c:ptCount val="20"/>
                <c:pt idx="0">
                  <c:v>165.34899999999999</c:v>
                </c:pt>
                <c:pt idx="1">
                  <c:v>197.041</c:v>
                </c:pt>
                <c:pt idx="2">
                  <c:v>228.46600000000001</c:v>
                </c:pt>
                <c:pt idx="3">
                  <c:v>286.36799999999999</c:v>
                </c:pt>
                <c:pt idx="4">
                  <c:v>325.41899999999998</c:v>
                </c:pt>
                <c:pt idx="5">
                  <c:v>396.95499999999998</c:v>
                </c:pt>
                <c:pt idx="6">
                  <c:v>342.29300000000001</c:v>
                </c:pt>
                <c:pt idx="7">
                  <c:v>219.00700000000001</c:v>
                </c:pt>
                <c:pt idx="8">
                  <c:v>211.45400000000001</c:v>
                </c:pt>
                <c:pt idx="9">
                  <c:v>212.49700000000001</c:v>
                </c:pt>
                <c:pt idx="10">
                  <c:v>241.19200000000001</c:v>
                </c:pt>
                <c:pt idx="11">
                  <c:v>232.72200000000001</c:v>
                </c:pt>
                <c:pt idx="12">
                  <c:v>299.483</c:v>
                </c:pt>
                <c:pt idx="13">
                  <c:v>296.39800000000002</c:v>
                </c:pt>
                <c:pt idx="14">
                  <c:v>323.68700000000001</c:v>
                </c:pt>
                <c:pt idx="15">
                  <c:v>330.65199999999999</c:v>
                </c:pt>
                <c:pt idx="16">
                  <c:v>369.71600000000001</c:v>
                </c:pt>
                <c:pt idx="17">
                  <c:v>479.36700000000002</c:v>
                </c:pt>
                <c:pt idx="18">
                  <c:v>496.65600000000001</c:v>
                </c:pt>
                <c:pt idx="19">
                  <c:v>592.06500000000005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B-49EB-B5C3-91FD6E2F2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73439"/>
        <c:axId val="1786570527"/>
      </c:areaChart>
      <c:catAx>
        <c:axId val="1786573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6570527"/>
        <c:crosses val="autoZero"/>
        <c:auto val="1"/>
        <c:lblAlgn val="ctr"/>
        <c:lblOffset val="100"/>
        <c:noMultiLvlLbl val="0"/>
      </c:catAx>
      <c:valAx>
        <c:axId val="17865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657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44</xdr:row>
      <xdr:rowOff>190499</xdr:rowOff>
    </xdr:from>
    <xdr:to>
      <xdr:col>17</xdr:col>
      <xdr:colOff>9525</xdr:colOff>
      <xdr:row>65</xdr:row>
      <xdr:rowOff>114299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E23FDBE-E99B-403E-AA8E-FD195EFF8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17</xdr:col>
      <xdr:colOff>4764</xdr:colOff>
      <xdr:row>86</xdr:row>
      <xdr:rowOff>123825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D278F96-D6EA-4FEC-80DF-28F4AEC31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nb.nl/statistieken/data-zoek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showGridLines="0" tabSelected="1" topLeftCell="A43" zoomScale="85" zoomScaleNormal="85" workbookViewId="0">
      <selection activeCell="U54" sqref="U54"/>
    </sheetView>
  </sheetViews>
  <sheetFormatPr defaultRowHeight="15.75" x14ac:dyDescent="0.25"/>
  <cols>
    <col min="5" max="15" width="8.375" bestFit="1" customWidth="1"/>
    <col min="16" max="24" width="9.875" bestFit="1" customWidth="1"/>
  </cols>
  <sheetData>
    <row r="1" spans="1:24" x14ac:dyDescent="0.25">
      <c r="A1" t="s">
        <v>0</v>
      </c>
      <c r="B1" t="s">
        <v>0</v>
      </c>
      <c r="C1" t="s">
        <v>0</v>
      </c>
      <c r="D1" t="s">
        <v>1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</row>
    <row r="2" spans="1:24" x14ac:dyDescent="0.25">
      <c r="A2" t="s">
        <v>0</v>
      </c>
      <c r="B2" t="s">
        <v>0</v>
      </c>
      <c r="C2" t="s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</row>
    <row r="3" spans="1:24" x14ac:dyDescent="0.25">
      <c r="A3" t="s">
        <v>24</v>
      </c>
      <c r="B3" t="s">
        <v>25</v>
      </c>
      <c r="C3" t="s">
        <v>26</v>
      </c>
      <c r="D3" t="s">
        <v>27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</row>
    <row r="4" spans="1:24" x14ac:dyDescent="0.25">
      <c r="A4" t="s">
        <v>28</v>
      </c>
      <c r="B4" t="s">
        <v>29</v>
      </c>
      <c r="C4" t="s">
        <v>30</v>
      </c>
      <c r="D4" t="s">
        <v>31</v>
      </c>
      <c r="E4">
        <v>31309</v>
      </c>
      <c r="F4">
        <v>36062</v>
      </c>
      <c r="G4">
        <v>36904</v>
      </c>
      <c r="H4">
        <v>41393</v>
      </c>
      <c r="I4">
        <v>103297</v>
      </c>
      <c r="J4">
        <v>100854</v>
      </c>
      <c r="K4">
        <v>92686</v>
      </c>
      <c r="L4">
        <v>300859</v>
      </c>
      <c r="M4">
        <v>341687</v>
      </c>
      <c r="N4">
        <v>369048</v>
      </c>
      <c r="O4">
        <v>430943</v>
      </c>
      <c r="P4">
        <v>475793</v>
      </c>
      <c r="Q4">
        <v>544020</v>
      </c>
      <c r="R4">
        <v>570062</v>
      </c>
      <c r="S4">
        <v>646065</v>
      </c>
      <c r="T4">
        <v>673373</v>
      </c>
      <c r="U4">
        <v>647859</v>
      </c>
      <c r="V4">
        <v>724501</v>
      </c>
      <c r="W4">
        <v>732341</v>
      </c>
      <c r="X4">
        <v>700282</v>
      </c>
    </row>
    <row r="5" spans="1:24" x14ac:dyDescent="0.25">
      <c r="A5" t="s">
        <v>28</v>
      </c>
      <c r="B5" t="s">
        <v>29</v>
      </c>
      <c r="C5" t="s">
        <v>32</v>
      </c>
      <c r="D5" t="s">
        <v>31</v>
      </c>
      <c r="E5">
        <v>39939</v>
      </c>
      <c r="F5">
        <v>35841</v>
      </c>
      <c r="G5">
        <v>33537</v>
      </c>
      <c r="H5">
        <v>34070</v>
      </c>
      <c r="I5">
        <v>22746</v>
      </c>
      <c r="J5">
        <v>24810</v>
      </c>
      <c r="K5">
        <v>22595</v>
      </c>
      <c r="L5">
        <v>19129</v>
      </c>
      <c r="M5">
        <v>26677</v>
      </c>
      <c r="N5">
        <v>43832</v>
      </c>
      <c r="O5">
        <v>50658</v>
      </c>
      <c r="P5">
        <v>54140</v>
      </c>
      <c r="Q5">
        <v>64811</v>
      </c>
      <c r="R5">
        <v>62860</v>
      </c>
      <c r="S5">
        <v>65121</v>
      </c>
      <c r="T5">
        <v>69091</v>
      </c>
      <c r="U5">
        <v>68655</v>
      </c>
      <c r="V5">
        <v>72503</v>
      </c>
      <c r="W5">
        <v>84990</v>
      </c>
      <c r="X5">
        <v>87871</v>
      </c>
    </row>
    <row r="6" spans="1:24" x14ac:dyDescent="0.25">
      <c r="A6" t="s">
        <v>28</v>
      </c>
      <c r="B6" t="s">
        <v>29</v>
      </c>
      <c r="C6" t="s">
        <v>33</v>
      </c>
      <c r="D6" t="s">
        <v>31</v>
      </c>
      <c r="E6">
        <v>3737</v>
      </c>
      <c r="F6">
        <v>5433</v>
      </c>
      <c r="G6">
        <v>5955</v>
      </c>
      <c r="H6">
        <v>5770</v>
      </c>
      <c r="I6">
        <v>1503</v>
      </c>
      <c r="J6">
        <v>2671</v>
      </c>
      <c r="K6">
        <v>10580</v>
      </c>
      <c r="L6">
        <v>7729</v>
      </c>
      <c r="M6">
        <v>8845</v>
      </c>
      <c r="N6">
        <v>37544</v>
      </c>
      <c r="O6">
        <v>48143</v>
      </c>
      <c r="P6">
        <v>31726</v>
      </c>
      <c r="Q6">
        <v>70170</v>
      </c>
      <c r="R6">
        <v>55070</v>
      </c>
      <c r="S6">
        <v>60190</v>
      </c>
      <c r="T6">
        <v>51620</v>
      </c>
      <c r="U6">
        <v>22397</v>
      </c>
      <c r="V6">
        <v>31802</v>
      </c>
      <c r="W6">
        <v>17941</v>
      </c>
      <c r="X6">
        <v>8212</v>
      </c>
    </row>
    <row r="7" spans="1:24" x14ac:dyDescent="0.25">
      <c r="A7" t="s">
        <v>28</v>
      </c>
      <c r="B7" t="s">
        <v>29</v>
      </c>
      <c r="C7" t="s">
        <v>34</v>
      </c>
      <c r="D7" t="s">
        <v>31</v>
      </c>
      <c r="E7">
        <v>30780</v>
      </c>
      <c r="F7">
        <v>24992</v>
      </c>
      <c r="G7">
        <v>21994</v>
      </c>
      <c r="H7">
        <v>18555</v>
      </c>
      <c r="I7">
        <v>18953</v>
      </c>
      <c r="J7">
        <v>18669</v>
      </c>
      <c r="K7">
        <v>20637</v>
      </c>
      <c r="L7">
        <v>19167</v>
      </c>
      <c r="M7">
        <v>30210</v>
      </c>
      <c r="N7">
        <v>18280</v>
      </c>
      <c r="O7">
        <v>21175</v>
      </c>
      <c r="P7">
        <v>17056</v>
      </c>
      <c r="Q7">
        <v>16201</v>
      </c>
      <c r="R7">
        <v>11661</v>
      </c>
      <c r="S7">
        <v>10835</v>
      </c>
      <c r="T7">
        <v>21030</v>
      </c>
      <c r="U7">
        <v>11261</v>
      </c>
      <c r="V7">
        <v>12456</v>
      </c>
      <c r="W7">
        <v>11532</v>
      </c>
      <c r="X7">
        <v>15427</v>
      </c>
    </row>
    <row r="8" spans="1:24" x14ac:dyDescent="0.25">
      <c r="A8" t="s">
        <v>28</v>
      </c>
      <c r="B8" t="s">
        <v>29</v>
      </c>
      <c r="C8" t="s">
        <v>35</v>
      </c>
      <c r="D8" t="s">
        <v>31</v>
      </c>
      <c r="E8">
        <v>7170</v>
      </c>
      <c r="F8">
        <v>10043</v>
      </c>
      <c r="G8">
        <v>12477</v>
      </c>
      <c r="H8">
        <v>10729</v>
      </c>
      <c r="I8">
        <v>6465</v>
      </c>
      <c r="J8">
        <v>9025</v>
      </c>
      <c r="K8">
        <v>16481</v>
      </c>
      <c r="L8">
        <v>7956</v>
      </c>
      <c r="M8">
        <v>10481</v>
      </c>
      <c r="N8">
        <v>20321</v>
      </c>
      <c r="O8">
        <v>22334</v>
      </c>
      <c r="P8">
        <v>16427</v>
      </c>
      <c r="Q8">
        <v>23179</v>
      </c>
      <c r="R8">
        <v>16885</v>
      </c>
      <c r="S8">
        <v>20135</v>
      </c>
      <c r="T8">
        <v>22922</v>
      </c>
      <c r="U8">
        <v>19703</v>
      </c>
      <c r="V8">
        <v>20524</v>
      </c>
      <c r="W8">
        <v>9589</v>
      </c>
      <c r="X8">
        <v>8463</v>
      </c>
    </row>
    <row r="9" spans="1:24" x14ac:dyDescent="0.25">
      <c r="A9" t="s">
        <v>28</v>
      </c>
      <c r="B9" t="s">
        <v>29</v>
      </c>
      <c r="C9" t="s">
        <v>36</v>
      </c>
      <c r="D9" t="s">
        <v>31</v>
      </c>
      <c r="E9" t="s">
        <v>0</v>
      </c>
      <c r="F9" t="s">
        <v>0</v>
      </c>
      <c r="G9" t="s">
        <v>0</v>
      </c>
      <c r="H9" t="s">
        <v>0</v>
      </c>
      <c r="I9">
        <v>5313</v>
      </c>
      <c r="J9">
        <v>11328</v>
      </c>
      <c r="K9">
        <v>13308</v>
      </c>
      <c r="L9">
        <v>13229</v>
      </c>
      <c r="M9">
        <v>14032</v>
      </c>
      <c r="N9">
        <v>15337</v>
      </c>
      <c r="O9">
        <v>15762</v>
      </c>
      <c r="P9">
        <v>16718</v>
      </c>
      <c r="Q9">
        <v>13183</v>
      </c>
      <c r="R9">
        <v>12865</v>
      </c>
      <c r="S9">
        <v>10403</v>
      </c>
      <c r="T9">
        <v>6970</v>
      </c>
      <c r="U9">
        <v>6660</v>
      </c>
      <c r="V9">
        <v>6561</v>
      </c>
      <c r="W9">
        <v>7170</v>
      </c>
      <c r="X9">
        <v>5569</v>
      </c>
    </row>
    <row r="10" spans="1:24" x14ac:dyDescent="0.25">
      <c r="A10" t="s">
        <v>28</v>
      </c>
      <c r="B10" t="s">
        <v>29</v>
      </c>
      <c r="C10" t="s">
        <v>37</v>
      </c>
      <c r="D10" t="s">
        <v>31</v>
      </c>
      <c r="E10">
        <v>2071</v>
      </c>
      <c r="F10">
        <v>2066</v>
      </c>
      <c r="G10">
        <v>2801</v>
      </c>
      <c r="H10">
        <v>3614</v>
      </c>
      <c r="I10">
        <v>1801</v>
      </c>
      <c r="J10">
        <v>2071</v>
      </c>
      <c r="K10">
        <v>1567</v>
      </c>
      <c r="L10">
        <v>1857</v>
      </c>
      <c r="M10">
        <v>5184</v>
      </c>
      <c r="N10">
        <v>2490</v>
      </c>
      <c r="O10">
        <v>3450</v>
      </c>
      <c r="P10">
        <v>5239</v>
      </c>
      <c r="Q10">
        <v>6729</v>
      </c>
      <c r="R10">
        <v>3806</v>
      </c>
      <c r="S10">
        <v>5768</v>
      </c>
      <c r="T10">
        <v>3701</v>
      </c>
      <c r="U10">
        <v>4292</v>
      </c>
      <c r="V10">
        <v>4458</v>
      </c>
      <c r="W10">
        <v>3961</v>
      </c>
      <c r="X10">
        <v>4436</v>
      </c>
    </row>
    <row r="11" spans="1:24" x14ac:dyDescent="0.25">
      <c r="E11">
        <f>SUM(E4:E10)</f>
        <v>115006</v>
      </c>
      <c r="F11">
        <f t="shared" ref="F11:X11" si="0">SUM(F4:F10)</f>
        <v>114437</v>
      </c>
      <c r="G11">
        <f t="shared" si="0"/>
        <v>113668</v>
      </c>
      <c r="H11">
        <f t="shared" si="0"/>
        <v>114131</v>
      </c>
      <c r="I11">
        <f t="shared" si="0"/>
        <v>160078</v>
      </c>
      <c r="J11">
        <f t="shared" si="0"/>
        <v>169428</v>
      </c>
      <c r="K11">
        <f t="shared" si="0"/>
        <v>177854</v>
      </c>
      <c r="L11">
        <f t="shared" si="0"/>
        <v>369926</v>
      </c>
      <c r="M11">
        <f t="shared" si="0"/>
        <v>437116</v>
      </c>
      <c r="N11">
        <f t="shared" si="0"/>
        <v>506852</v>
      </c>
      <c r="O11">
        <f t="shared" si="0"/>
        <v>592465</v>
      </c>
      <c r="P11">
        <f t="shared" si="0"/>
        <v>617099</v>
      </c>
      <c r="Q11">
        <f t="shared" si="0"/>
        <v>738293</v>
      </c>
      <c r="R11">
        <f t="shared" si="0"/>
        <v>733209</v>
      </c>
      <c r="S11">
        <f t="shared" si="0"/>
        <v>818517</v>
      </c>
      <c r="T11">
        <f t="shared" si="0"/>
        <v>848707</v>
      </c>
      <c r="U11">
        <f t="shared" si="0"/>
        <v>780827</v>
      </c>
      <c r="V11">
        <f t="shared" si="0"/>
        <v>872805</v>
      </c>
      <c r="W11">
        <f t="shared" si="0"/>
        <v>867524</v>
      </c>
      <c r="X11">
        <f t="shared" si="0"/>
        <v>830260</v>
      </c>
    </row>
    <row r="13" spans="1:24" x14ac:dyDescent="0.25">
      <c r="A13" t="s">
        <v>38</v>
      </c>
      <c r="B13" t="s">
        <v>29</v>
      </c>
      <c r="C13" t="s">
        <v>30</v>
      </c>
      <c r="D13" t="s">
        <v>31</v>
      </c>
      <c r="E13">
        <v>38163</v>
      </c>
      <c r="F13">
        <v>49224</v>
      </c>
      <c r="G13">
        <v>49639</v>
      </c>
      <c r="H13">
        <v>58980</v>
      </c>
      <c r="I13">
        <v>64295</v>
      </c>
      <c r="J13">
        <v>71128</v>
      </c>
      <c r="K13">
        <v>45443</v>
      </c>
      <c r="L13">
        <v>39171</v>
      </c>
      <c r="M13">
        <v>38225</v>
      </c>
      <c r="N13">
        <v>33332</v>
      </c>
      <c r="O13">
        <v>38582</v>
      </c>
      <c r="P13">
        <v>41062</v>
      </c>
      <c r="Q13">
        <v>48593</v>
      </c>
      <c r="R13">
        <v>49750</v>
      </c>
      <c r="S13">
        <v>53364</v>
      </c>
      <c r="T13">
        <v>61980</v>
      </c>
      <c r="U13">
        <v>57022</v>
      </c>
      <c r="V13">
        <v>74040</v>
      </c>
      <c r="W13">
        <v>97129</v>
      </c>
      <c r="X13">
        <v>102347</v>
      </c>
    </row>
    <row r="14" spans="1:24" x14ac:dyDescent="0.25">
      <c r="A14" t="s">
        <v>38</v>
      </c>
      <c r="B14" t="s">
        <v>29</v>
      </c>
      <c r="C14" t="s">
        <v>32</v>
      </c>
      <c r="D14" t="s">
        <v>31</v>
      </c>
      <c r="E14">
        <v>90122</v>
      </c>
      <c r="F14">
        <v>93680</v>
      </c>
      <c r="G14">
        <v>113491</v>
      </c>
      <c r="H14">
        <v>140390</v>
      </c>
      <c r="I14">
        <v>117935</v>
      </c>
      <c r="J14">
        <v>113722</v>
      </c>
      <c r="K14">
        <v>112839</v>
      </c>
      <c r="L14">
        <v>92984</v>
      </c>
      <c r="M14">
        <v>100935</v>
      </c>
      <c r="N14">
        <v>107388</v>
      </c>
      <c r="O14">
        <v>118875</v>
      </c>
      <c r="P14">
        <v>120908</v>
      </c>
      <c r="Q14">
        <v>148694</v>
      </c>
      <c r="R14">
        <v>156876</v>
      </c>
      <c r="S14">
        <v>167803</v>
      </c>
      <c r="T14">
        <v>193934</v>
      </c>
      <c r="U14">
        <v>216716</v>
      </c>
      <c r="V14">
        <v>263389</v>
      </c>
      <c r="W14">
        <v>294440</v>
      </c>
      <c r="X14">
        <v>318605</v>
      </c>
    </row>
    <row r="15" spans="1:24" x14ac:dyDescent="0.25">
      <c r="A15" t="s">
        <v>38</v>
      </c>
      <c r="B15" t="s">
        <v>29</v>
      </c>
      <c r="C15" t="s">
        <v>33</v>
      </c>
      <c r="D15" t="s">
        <v>31</v>
      </c>
      <c r="E15">
        <v>120</v>
      </c>
      <c r="F15">
        <v>1693</v>
      </c>
      <c r="G15">
        <v>1940</v>
      </c>
      <c r="H15">
        <v>999</v>
      </c>
      <c r="I15">
        <v>1087</v>
      </c>
      <c r="J15">
        <v>1100</v>
      </c>
      <c r="K15">
        <v>4541</v>
      </c>
      <c r="L15">
        <v>2410</v>
      </c>
      <c r="M15">
        <v>2083</v>
      </c>
      <c r="N15">
        <v>3924</v>
      </c>
      <c r="O15">
        <v>4232</v>
      </c>
      <c r="P15">
        <v>1180</v>
      </c>
      <c r="Q15">
        <v>5462</v>
      </c>
      <c r="R15">
        <v>3428</v>
      </c>
      <c r="S15">
        <v>4611</v>
      </c>
      <c r="T15">
        <v>3117</v>
      </c>
      <c r="U15">
        <v>12668</v>
      </c>
      <c r="V15">
        <v>30567</v>
      </c>
      <c r="W15">
        <v>132254</v>
      </c>
      <c r="X15">
        <v>99744</v>
      </c>
    </row>
    <row r="16" spans="1:24" x14ac:dyDescent="0.25">
      <c r="A16" t="s">
        <v>38</v>
      </c>
      <c r="B16" t="s">
        <v>29</v>
      </c>
      <c r="C16" t="s">
        <v>34</v>
      </c>
      <c r="D16" t="s">
        <v>31</v>
      </c>
      <c r="E16">
        <v>1010</v>
      </c>
      <c r="F16">
        <v>1288</v>
      </c>
      <c r="G16">
        <v>2760</v>
      </c>
      <c r="H16">
        <v>2953</v>
      </c>
      <c r="I16">
        <v>885</v>
      </c>
      <c r="J16">
        <v>676</v>
      </c>
      <c r="K16">
        <v>6639</v>
      </c>
      <c r="L16">
        <v>4386</v>
      </c>
      <c r="M16">
        <v>425</v>
      </c>
      <c r="N16">
        <v>194</v>
      </c>
      <c r="O16">
        <v>213</v>
      </c>
      <c r="P16">
        <v>264</v>
      </c>
      <c r="Q16">
        <v>284</v>
      </c>
      <c r="R16">
        <v>141</v>
      </c>
      <c r="S16">
        <v>234</v>
      </c>
      <c r="T16">
        <v>2555</v>
      </c>
      <c r="U16">
        <v>2047</v>
      </c>
      <c r="V16">
        <v>4533</v>
      </c>
      <c r="W16">
        <v>10636</v>
      </c>
      <c r="X16">
        <v>10603</v>
      </c>
    </row>
    <row r="17" spans="1:24" x14ac:dyDescent="0.25">
      <c r="A17" t="s">
        <v>38</v>
      </c>
      <c r="B17" t="s">
        <v>29</v>
      </c>
      <c r="C17" t="s">
        <v>35</v>
      </c>
      <c r="D17" t="s">
        <v>31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>
        <v>4854</v>
      </c>
      <c r="K17">
        <v>1650</v>
      </c>
      <c r="L17">
        <v>1618</v>
      </c>
      <c r="M17">
        <v>1819</v>
      </c>
      <c r="N17">
        <v>673</v>
      </c>
      <c r="O17">
        <v>598</v>
      </c>
      <c r="P17">
        <v>1669</v>
      </c>
      <c r="Q17">
        <v>3273</v>
      </c>
      <c r="R17">
        <v>2636</v>
      </c>
      <c r="S17">
        <v>1687</v>
      </c>
      <c r="T17">
        <v>3181</v>
      </c>
      <c r="U17">
        <v>8116</v>
      </c>
      <c r="V17">
        <v>7332</v>
      </c>
      <c r="W17">
        <v>15676</v>
      </c>
      <c r="X17">
        <v>14279</v>
      </c>
    </row>
    <row r="18" spans="1:24" x14ac:dyDescent="0.25">
      <c r="A18" t="s">
        <v>38</v>
      </c>
      <c r="B18" t="s">
        <v>29</v>
      </c>
      <c r="C18" t="s">
        <v>36</v>
      </c>
      <c r="D18" t="s">
        <v>31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38</v>
      </c>
      <c r="B19" t="s">
        <v>29</v>
      </c>
      <c r="C19" t="s">
        <v>37</v>
      </c>
      <c r="D19" t="s">
        <v>31</v>
      </c>
      <c r="E19">
        <v>142</v>
      </c>
      <c r="F19">
        <v>141</v>
      </c>
      <c r="G19">
        <v>140</v>
      </c>
      <c r="H19">
        <v>87</v>
      </c>
      <c r="I19">
        <v>17</v>
      </c>
      <c r="J19">
        <v>333</v>
      </c>
      <c r="K19">
        <v>970</v>
      </c>
      <c r="L19">
        <v>52</v>
      </c>
      <c r="M19">
        <v>36</v>
      </c>
      <c r="N19">
        <v>158</v>
      </c>
      <c r="O19">
        <v>463</v>
      </c>
      <c r="P19">
        <v>186</v>
      </c>
      <c r="Q19">
        <v>186</v>
      </c>
      <c r="R19">
        <v>193</v>
      </c>
      <c r="S19">
        <v>192</v>
      </c>
      <c r="T19">
        <v>317</v>
      </c>
      <c r="U19">
        <v>242</v>
      </c>
      <c r="V19">
        <v>141</v>
      </c>
      <c r="W19">
        <v>3196</v>
      </c>
      <c r="X19">
        <v>1075</v>
      </c>
    </row>
    <row r="20" spans="1:24" x14ac:dyDescent="0.25">
      <c r="E20">
        <f>SUM(E13:E19)</f>
        <v>129557</v>
      </c>
      <c r="F20">
        <f t="shared" ref="F20:X20" si="1">SUM(F13:F19)</f>
        <v>146026</v>
      </c>
      <c r="G20">
        <f t="shared" si="1"/>
        <v>167970</v>
      </c>
      <c r="H20">
        <f t="shared" si="1"/>
        <v>203409</v>
      </c>
      <c r="I20">
        <f t="shared" si="1"/>
        <v>184219</v>
      </c>
      <c r="J20">
        <f t="shared" si="1"/>
        <v>191813</v>
      </c>
      <c r="K20">
        <f t="shared" si="1"/>
        <v>172082</v>
      </c>
      <c r="L20">
        <f t="shared" si="1"/>
        <v>140621</v>
      </c>
      <c r="M20">
        <f t="shared" si="1"/>
        <v>143523</v>
      </c>
      <c r="N20">
        <f t="shared" si="1"/>
        <v>145669</v>
      </c>
      <c r="O20">
        <f t="shared" si="1"/>
        <v>162963</v>
      </c>
      <c r="P20">
        <f t="shared" si="1"/>
        <v>165269</v>
      </c>
      <c r="Q20">
        <f t="shared" si="1"/>
        <v>206492</v>
      </c>
      <c r="R20">
        <f t="shared" si="1"/>
        <v>213024</v>
      </c>
      <c r="S20">
        <f t="shared" si="1"/>
        <v>227891</v>
      </c>
      <c r="T20">
        <f t="shared" si="1"/>
        <v>265084</v>
      </c>
      <c r="U20">
        <f t="shared" si="1"/>
        <v>296811</v>
      </c>
      <c r="V20">
        <f t="shared" si="1"/>
        <v>380002</v>
      </c>
      <c r="W20">
        <f t="shared" si="1"/>
        <v>553331</v>
      </c>
      <c r="X20">
        <f t="shared" si="1"/>
        <v>546653</v>
      </c>
    </row>
    <row r="22" spans="1:24" x14ac:dyDescent="0.25">
      <c r="A22" t="s">
        <v>39</v>
      </c>
      <c r="B22" t="s">
        <v>29</v>
      </c>
      <c r="C22" t="s">
        <v>30</v>
      </c>
      <c r="D22" t="s">
        <v>31</v>
      </c>
      <c r="E22">
        <v>114408</v>
      </c>
      <c r="F22">
        <v>141084</v>
      </c>
      <c r="G22">
        <v>165932</v>
      </c>
      <c r="H22">
        <v>212650</v>
      </c>
      <c r="I22">
        <v>224094</v>
      </c>
      <c r="J22">
        <v>227841</v>
      </c>
      <c r="K22">
        <v>155850</v>
      </c>
      <c r="L22">
        <v>119738</v>
      </c>
      <c r="M22">
        <v>133616</v>
      </c>
      <c r="N22">
        <v>126883</v>
      </c>
      <c r="O22">
        <v>142191</v>
      </c>
      <c r="P22">
        <v>147083</v>
      </c>
      <c r="Q22">
        <v>177542</v>
      </c>
      <c r="R22">
        <v>182438</v>
      </c>
      <c r="S22">
        <v>199335</v>
      </c>
      <c r="T22">
        <v>197075</v>
      </c>
      <c r="U22">
        <v>183471</v>
      </c>
      <c r="V22">
        <v>225590</v>
      </c>
      <c r="W22">
        <v>252607</v>
      </c>
      <c r="X22">
        <v>323085</v>
      </c>
    </row>
    <row r="23" spans="1:24" x14ac:dyDescent="0.25">
      <c r="A23" t="s">
        <v>39</v>
      </c>
      <c r="B23" t="s">
        <v>29</v>
      </c>
      <c r="C23" t="s">
        <v>32</v>
      </c>
      <c r="D23" t="s">
        <v>31</v>
      </c>
      <c r="E23">
        <v>47128</v>
      </c>
      <c r="F23">
        <v>52760</v>
      </c>
      <c r="G23">
        <v>58721</v>
      </c>
      <c r="H23">
        <v>71780</v>
      </c>
      <c r="I23">
        <v>83010</v>
      </c>
      <c r="J23">
        <v>127364</v>
      </c>
      <c r="K23">
        <v>109282</v>
      </c>
      <c r="L23">
        <v>61419</v>
      </c>
      <c r="M23">
        <v>48378</v>
      </c>
      <c r="N23">
        <v>48520</v>
      </c>
      <c r="O23">
        <v>63374</v>
      </c>
      <c r="P23">
        <v>65115</v>
      </c>
      <c r="Q23">
        <v>82283</v>
      </c>
      <c r="R23">
        <v>90904</v>
      </c>
      <c r="S23">
        <v>99414</v>
      </c>
      <c r="T23">
        <v>113895</v>
      </c>
      <c r="U23">
        <v>122904</v>
      </c>
      <c r="V23">
        <v>159217</v>
      </c>
      <c r="W23">
        <v>181901</v>
      </c>
      <c r="X23">
        <v>240983</v>
      </c>
    </row>
    <row r="24" spans="1:24" x14ac:dyDescent="0.25">
      <c r="A24" t="s">
        <v>39</v>
      </c>
      <c r="B24" t="s">
        <v>29</v>
      </c>
      <c r="C24" t="s">
        <v>33</v>
      </c>
      <c r="D24" t="s">
        <v>31</v>
      </c>
      <c r="E24">
        <v>3001</v>
      </c>
      <c r="F24">
        <v>2555</v>
      </c>
      <c r="G24">
        <v>3280</v>
      </c>
      <c r="H24">
        <v>1502</v>
      </c>
      <c r="I24">
        <v>7114</v>
      </c>
      <c r="J24">
        <v>11028</v>
      </c>
      <c r="K24">
        <v>35815</v>
      </c>
      <c r="L24">
        <v>18767</v>
      </c>
      <c r="M24">
        <v>18660</v>
      </c>
      <c r="N24">
        <v>27152</v>
      </c>
      <c r="O24">
        <v>23629</v>
      </c>
      <c r="P24">
        <v>10948</v>
      </c>
      <c r="Q24">
        <v>30285</v>
      </c>
      <c r="R24">
        <v>16484</v>
      </c>
      <c r="S24">
        <v>17821</v>
      </c>
      <c r="T24">
        <v>14658</v>
      </c>
      <c r="U24">
        <v>56202</v>
      </c>
      <c r="V24">
        <v>83217</v>
      </c>
      <c r="W24">
        <v>52109</v>
      </c>
      <c r="X24">
        <v>15886</v>
      </c>
    </row>
    <row r="25" spans="1:24" x14ac:dyDescent="0.25">
      <c r="A25" t="s">
        <v>39</v>
      </c>
      <c r="B25" t="s">
        <v>29</v>
      </c>
      <c r="C25" t="s">
        <v>34</v>
      </c>
      <c r="D25" t="s">
        <v>31</v>
      </c>
      <c r="E25">
        <v>713</v>
      </c>
      <c r="F25">
        <v>503</v>
      </c>
      <c r="G25">
        <v>428</v>
      </c>
      <c r="H25">
        <v>338</v>
      </c>
      <c r="I25">
        <v>2990</v>
      </c>
      <c r="J25">
        <v>3061</v>
      </c>
      <c r="K25">
        <v>6333</v>
      </c>
      <c r="L25">
        <v>3779</v>
      </c>
      <c r="M25">
        <v>2431</v>
      </c>
      <c r="N25">
        <v>2035</v>
      </c>
      <c r="O25">
        <v>2100</v>
      </c>
      <c r="P25">
        <v>1780</v>
      </c>
      <c r="Q25">
        <v>1840</v>
      </c>
      <c r="R25">
        <v>1355</v>
      </c>
      <c r="S25">
        <v>888</v>
      </c>
      <c r="T25">
        <v>552</v>
      </c>
      <c r="U25">
        <v>2401</v>
      </c>
      <c r="V25">
        <v>1463</v>
      </c>
      <c r="W25">
        <v>1927</v>
      </c>
      <c r="X25">
        <v>2019</v>
      </c>
    </row>
    <row r="26" spans="1:24" x14ac:dyDescent="0.25">
      <c r="A26" t="s">
        <v>39</v>
      </c>
      <c r="B26" t="s">
        <v>29</v>
      </c>
      <c r="C26" t="s">
        <v>35</v>
      </c>
      <c r="D26" t="s">
        <v>31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>
        <v>17432</v>
      </c>
      <c r="K26">
        <v>17693</v>
      </c>
      <c r="L26">
        <v>9998</v>
      </c>
      <c r="M26">
        <v>6425</v>
      </c>
      <c r="N26">
        <v>6764</v>
      </c>
      <c r="O26">
        <v>8708</v>
      </c>
      <c r="P26">
        <v>6779</v>
      </c>
      <c r="Q26">
        <v>6849</v>
      </c>
      <c r="R26">
        <v>4464</v>
      </c>
      <c r="S26">
        <v>5720</v>
      </c>
      <c r="T26">
        <v>3749</v>
      </c>
      <c r="U26">
        <v>3779</v>
      </c>
      <c r="V26">
        <v>7241</v>
      </c>
      <c r="W26">
        <v>6745</v>
      </c>
      <c r="X26">
        <v>9081</v>
      </c>
    </row>
    <row r="27" spans="1:24" x14ac:dyDescent="0.25">
      <c r="A27" t="s">
        <v>39</v>
      </c>
      <c r="B27" t="s">
        <v>29</v>
      </c>
      <c r="C27" t="s">
        <v>36</v>
      </c>
      <c r="D27" t="s">
        <v>31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>
        <v>32</v>
      </c>
      <c r="K27">
        <v>36</v>
      </c>
      <c r="L27">
        <v>100</v>
      </c>
      <c r="M27">
        <v>108</v>
      </c>
      <c r="N27">
        <v>100</v>
      </c>
      <c r="O27">
        <v>267</v>
      </c>
      <c r="P27">
        <v>335</v>
      </c>
      <c r="Q27">
        <v>11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t="s">
        <v>39</v>
      </c>
      <c r="B28" t="s">
        <v>29</v>
      </c>
      <c r="C28" t="s">
        <v>37</v>
      </c>
      <c r="D28" t="s">
        <v>31</v>
      </c>
      <c r="E28">
        <v>99</v>
      </c>
      <c r="F28">
        <v>139</v>
      </c>
      <c r="G28">
        <v>105</v>
      </c>
      <c r="H28">
        <v>98</v>
      </c>
      <c r="I28">
        <v>8211</v>
      </c>
      <c r="J28">
        <v>10197</v>
      </c>
      <c r="K28">
        <v>17284</v>
      </c>
      <c r="L28">
        <v>5206</v>
      </c>
      <c r="M28">
        <v>1836</v>
      </c>
      <c r="N28">
        <v>1043</v>
      </c>
      <c r="O28">
        <v>923</v>
      </c>
      <c r="P28">
        <v>682</v>
      </c>
      <c r="Q28">
        <v>673</v>
      </c>
      <c r="R28">
        <v>753</v>
      </c>
      <c r="S28">
        <v>509</v>
      </c>
      <c r="T28">
        <v>723</v>
      </c>
      <c r="U28">
        <v>959</v>
      </c>
      <c r="V28">
        <v>2639</v>
      </c>
      <c r="W28">
        <v>1367</v>
      </c>
      <c r="X28">
        <v>1011</v>
      </c>
    </row>
    <row r="29" spans="1:24" x14ac:dyDescent="0.25">
      <c r="E29">
        <f>SUM(E22:E28)</f>
        <v>165349</v>
      </c>
      <c r="F29">
        <f t="shared" ref="F29:X29" si="2">SUM(F22:F28)</f>
        <v>197041</v>
      </c>
      <c r="G29">
        <f t="shared" si="2"/>
        <v>228466</v>
      </c>
      <c r="H29">
        <f t="shared" si="2"/>
        <v>286368</v>
      </c>
      <c r="I29">
        <f t="shared" si="2"/>
        <v>325419</v>
      </c>
      <c r="J29">
        <f t="shared" si="2"/>
        <v>396955</v>
      </c>
      <c r="K29">
        <f t="shared" si="2"/>
        <v>342293</v>
      </c>
      <c r="L29">
        <f t="shared" si="2"/>
        <v>219007</v>
      </c>
      <c r="M29">
        <f t="shared" si="2"/>
        <v>211454</v>
      </c>
      <c r="N29">
        <f t="shared" si="2"/>
        <v>212497</v>
      </c>
      <c r="O29">
        <f t="shared" si="2"/>
        <v>241192</v>
      </c>
      <c r="P29">
        <f t="shared" si="2"/>
        <v>232722</v>
      </c>
      <c r="Q29">
        <f t="shared" si="2"/>
        <v>299483</v>
      </c>
      <c r="R29">
        <f t="shared" si="2"/>
        <v>296398</v>
      </c>
      <c r="S29">
        <f t="shared" si="2"/>
        <v>323687</v>
      </c>
      <c r="T29">
        <f t="shared" si="2"/>
        <v>330652</v>
      </c>
      <c r="U29">
        <f t="shared" si="2"/>
        <v>369716</v>
      </c>
      <c r="V29">
        <f t="shared" si="2"/>
        <v>479367</v>
      </c>
      <c r="W29">
        <f t="shared" si="2"/>
        <v>496656</v>
      </c>
      <c r="X29">
        <f t="shared" si="2"/>
        <v>592065</v>
      </c>
    </row>
    <row r="34" spans="1:24" x14ac:dyDescent="0.25">
      <c r="E34">
        <v>2002</v>
      </c>
      <c r="F34">
        <f>E34+1</f>
        <v>2003</v>
      </c>
      <c r="G34">
        <f t="shared" ref="G34:X34" si="3">F34+1</f>
        <v>2004</v>
      </c>
      <c r="H34">
        <f t="shared" si="3"/>
        <v>2005</v>
      </c>
      <c r="I34">
        <f t="shared" si="3"/>
        <v>2006</v>
      </c>
      <c r="J34">
        <f t="shared" si="3"/>
        <v>2007</v>
      </c>
      <c r="K34">
        <f t="shared" si="3"/>
        <v>2008</v>
      </c>
      <c r="L34">
        <f t="shared" si="3"/>
        <v>2009</v>
      </c>
      <c r="M34">
        <f t="shared" si="3"/>
        <v>2010</v>
      </c>
      <c r="N34">
        <f t="shared" si="3"/>
        <v>2011</v>
      </c>
      <c r="O34">
        <f t="shared" si="3"/>
        <v>2012</v>
      </c>
      <c r="P34">
        <f t="shared" si="3"/>
        <v>2013</v>
      </c>
      <c r="Q34">
        <f t="shared" si="3"/>
        <v>2014</v>
      </c>
      <c r="R34">
        <f t="shared" si="3"/>
        <v>2015</v>
      </c>
      <c r="S34">
        <f t="shared" si="3"/>
        <v>2016</v>
      </c>
      <c r="T34">
        <f t="shared" si="3"/>
        <v>2017</v>
      </c>
      <c r="U34">
        <f t="shared" si="3"/>
        <v>2018</v>
      </c>
      <c r="V34">
        <f t="shared" si="3"/>
        <v>2019</v>
      </c>
      <c r="W34">
        <f t="shared" si="3"/>
        <v>2020</v>
      </c>
      <c r="X34">
        <f t="shared" si="3"/>
        <v>2021</v>
      </c>
    </row>
    <row r="35" spans="1:24" x14ac:dyDescent="0.25">
      <c r="A35" t="s">
        <v>28</v>
      </c>
      <c r="D35" t="s">
        <v>28</v>
      </c>
      <c r="E35" s="1">
        <f>E11/1000</f>
        <v>115.006</v>
      </c>
      <c r="F35" s="1">
        <f t="shared" ref="F35:X35" si="4">F11/1000</f>
        <v>114.437</v>
      </c>
      <c r="G35" s="1">
        <f t="shared" si="4"/>
        <v>113.66800000000001</v>
      </c>
      <c r="H35" s="1">
        <f t="shared" si="4"/>
        <v>114.131</v>
      </c>
      <c r="I35" s="1">
        <f t="shared" si="4"/>
        <v>160.078</v>
      </c>
      <c r="J35" s="1">
        <f t="shared" si="4"/>
        <v>169.428</v>
      </c>
      <c r="K35" s="1">
        <f t="shared" si="4"/>
        <v>177.85400000000001</v>
      </c>
      <c r="L35" s="1">
        <f t="shared" si="4"/>
        <v>369.92599999999999</v>
      </c>
      <c r="M35" s="1">
        <f t="shared" si="4"/>
        <v>437.11599999999999</v>
      </c>
      <c r="N35" s="1">
        <f t="shared" si="4"/>
        <v>506.85199999999998</v>
      </c>
      <c r="O35" s="1">
        <f t="shared" si="4"/>
        <v>592.46500000000003</v>
      </c>
      <c r="P35" s="1">
        <f t="shared" si="4"/>
        <v>617.09900000000005</v>
      </c>
      <c r="Q35" s="1">
        <f t="shared" si="4"/>
        <v>738.29300000000001</v>
      </c>
      <c r="R35" s="1">
        <f t="shared" si="4"/>
        <v>733.20899999999995</v>
      </c>
      <c r="S35" s="1">
        <f t="shared" si="4"/>
        <v>818.51700000000005</v>
      </c>
      <c r="T35" s="1">
        <f t="shared" si="4"/>
        <v>848.70699999999999</v>
      </c>
      <c r="U35" s="1">
        <f t="shared" si="4"/>
        <v>780.827</v>
      </c>
      <c r="V35" s="1">
        <f t="shared" si="4"/>
        <v>872.80499999999995</v>
      </c>
      <c r="W35" s="1">
        <f t="shared" si="4"/>
        <v>867.524</v>
      </c>
      <c r="X35" s="1">
        <f t="shared" si="4"/>
        <v>830.26</v>
      </c>
    </row>
    <row r="36" spans="1:24" x14ac:dyDescent="0.25">
      <c r="A36" t="s">
        <v>38</v>
      </c>
      <c r="D36" t="s">
        <v>38</v>
      </c>
      <c r="E36" s="1">
        <f>E20/1000</f>
        <v>129.55699999999999</v>
      </c>
      <c r="F36" s="1">
        <f t="shared" ref="F36:X36" si="5">F20/1000</f>
        <v>146.02600000000001</v>
      </c>
      <c r="G36" s="1">
        <f t="shared" si="5"/>
        <v>167.97</v>
      </c>
      <c r="H36" s="1">
        <f t="shared" si="5"/>
        <v>203.40899999999999</v>
      </c>
      <c r="I36" s="1">
        <f t="shared" si="5"/>
        <v>184.21899999999999</v>
      </c>
      <c r="J36" s="1">
        <f t="shared" si="5"/>
        <v>191.81299999999999</v>
      </c>
      <c r="K36" s="1">
        <f t="shared" si="5"/>
        <v>172.08199999999999</v>
      </c>
      <c r="L36" s="1">
        <f t="shared" si="5"/>
        <v>140.62100000000001</v>
      </c>
      <c r="M36" s="1">
        <f t="shared" si="5"/>
        <v>143.523</v>
      </c>
      <c r="N36" s="1">
        <f t="shared" si="5"/>
        <v>145.66900000000001</v>
      </c>
      <c r="O36" s="1">
        <f t="shared" si="5"/>
        <v>162.96299999999999</v>
      </c>
      <c r="P36" s="1">
        <f t="shared" si="5"/>
        <v>165.26900000000001</v>
      </c>
      <c r="Q36" s="1">
        <f t="shared" si="5"/>
        <v>206.49199999999999</v>
      </c>
      <c r="R36" s="1">
        <f t="shared" si="5"/>
        <v>213.024</v>
      </c>
      <c r="S36" s="1">
        <f t="shared" si="5"/>
        <v>227.89099999999999</v>
      </c>
      <c r="T36" s="1">
        <f t="shared" si="5"/>
        <v>265.084</v>
      </c>
      <c r="U36" s="1">
        <f t="shared" si="5"/>
        <v>296.81099999999998</v>
      </c>
      <c r="V36" s="1">
        <f t="shared" si="5"/>
        <v>380.00200000000001</v>
      </c>
      <c r="W36" s="1">
        <f t="shared" si="5"/>
        <v>553.33100000000002</v>
      </c>
      <c r="X36" s="1">
        <f t="shared" si="5"/>
        <v>546.65300000000002</v>
      </c>
    </row>
    <row r="37" spans="1:24" x14ac:dyDescent="0.25">
      <c r="A37" t="s">
        <v>39</v>
      </c>
      <c r="D37" t="s">
        <v>39</v>
      </c>
      <c r="E37" s="1">
        <f>E29/1000</f>
        <v>165.34899999999999</v>
      </c>
      <c r="F37" s="1">
        <f t="shared" ref="F37:X37" si="6">F29/1000</f>
        <v>197.041</v>
      </c>
      <c r="G37" s="1">
        <f t="shared" si="6"/>
        <v>228.46600000000001</v>
      </c>
      <c r="H37" s="1">
        <f t="shared" si="6"/>
        <v>286.36799999999999</v>
      </c>
      <c r="I37" s="1">
        <f t="shared" si="6"/>
        <v>325.41899999999998</v>
      </c>
      <c r="J37" s="1">
        <f t="shared" si="6"/>
        <v>396.95499999999998</v>
      </c>
      <c r="K37" s="1">
        <f t="shared" si="6"/>
        <v>342.29300000000001</v>
      </c>
      <c r="L37" s="1">
        <f t="shared" si="6"/>
        <v>219.00700000000001</v>
      </c>
      <c r="M37" s="1">
        <f t="shared" si="6"/>
        <v>211.45400000000001</v>
      </c>
      <c r="N37" s="1">
        <f t="shared" si="6"/>
        <v>212.49700000000001</v>
      </c>
      <c r="O37" s="1">
        <f t="shared" si="6"/>
        <v>241.19200000000001</v>
      </c>
      <c r="P37" s="1">
        <f t="shared" si="6"/>
        <v>232.72200000000001</v>
      </c>
      <c r="Q37" s="1">
        <f t="shared" si="6"/>
        <v>299.483</v>
      </c>
      <c r="R37" s="1">
        <f t="shared" si="6"/>
        <v>296.39800000000002</v>
      </c>
      <c r="S37" s="1">
        <f t="shared" si="6"/>
        <v>323.68700000000001</v>
      </c>
      <c r="T37" s="1">
        <f t="shared" si="6"/>
        <v>330.65199999999999</v>
      </c>
      <c r="U37" s="1">
        <f t="shared" si="6"/>
        <v>369.71600000000001</v>
      </c>
      <c r="V37" s="1">
        <f t="shared" si="6"/>
        <v>479.36700000000002</v>
      </c>
      <c r="W37" s="1">
        <f t="shared" si="6"/>
        <v>496.65600000000001</v>
      </c>
      <c r="X37" s="1">
        <f t="shared" si="6"/>
        <v>592.06500000000005</v>
      </c>
    </row>
    <row r="38" spans="1:24" x14ac:dyDescent="0.25">
      <c r="A38" t="s">
        <v>31</v>
      </c>
      <c r="E38" s="1">
        <f>SUM(E35:E37)</f>
        <v>409.91199999999998</v>
      </c>
      <c r="F38" s="1">
        <f t="shared" ref="F38:X38" si="7">SUM(F35:F37)</f>
        <v>457.50400000000002</v>
      </c>
      <c r="G38" s="1">
        <f t="shared" si="7"/>
        <v>510.10400000000004</v>
      </c>
      <c r="H38" s="1">
        <f t="shared" si="7"/>
        <v>603.9079999999999</v>
      </c>
      <c r="I38" s="1">
        <f t="shared" si="7"/>
        <v>669.71600000000001</v>
      </c>
      <c r="J38" s="1">
        <f t="shared" si="7"/>
        <v>758.19599999999991</v>
      </c>
      <c r="K38" s="1">
        <f t="shared" si="7"/>
        <v>692.22900000000004</v>
      </c>
      <c r="L38" s="1">
        <f t="shared" si="7"/>
        <v>729.55400000000009</v>
      </c>
      <c r="M38" s="1">
        <f t="shared" si="7"/>
        <v>792.09300000000007</v>
      </c>
      <c r="N38" s="1">
        <f t="shared" si="7"/>
        <v>865.01800000000003</v>
      </c>
      <c r="O38" s="1">
        <f t="shared" si="7"/>
        <v>996.62</v>
      </c>
      <c r="P38" s="1">
        <f t="shared" si="7"/>
        <v>1015.09</v>
      </c>
      <c r="Q38" s="1">
        <f t="shared" si="7"/>
        <v>1244.268</v>
      </c>
      <c r="R38" s="1">
        <f t="shared" si="7"/>
        <v>1242.6309999999999</v>
      </c>
      <c r="S38" s="1">
        <f t="shared" si="7"/>
        <v>1370.0950000000003</v>
      </c>
      <c r="T38" s="1">
        <f t="shared" si="7"/>
        <v>1444.443</v>
      </c>
      <c r="U38" s="1">
        <f t="shared" si="7"/>
        <v>1447.3539999999998</v>
      </c>
      <c r="V38" s="1">
        <f t="shared" si="7"/>
        <v>1732.174</v>
      </c>
      <c r="W38" s="1">
        <f t="shared" si="7"/>
        <v>1917.511</v>
      </c>
      <c r="X38" s="1">
        <f t="shared" si="7"/>
        <v>1968.9780000000001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5.7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7" spans="1:1" x14ac:dyDescent="0.25">
      <c r="A7" t="s">
        <v>46</v>
      </c>
    </row>
    <row r="8" spans="1:1" x14ac:dyDescent="0.25">
      <c r="A8" t="s">
        <v>47</v>
      </c>
    </row>
    <row r="9" spans="1:1" x14ac:dyDescent="0.25">
      <c r="A9" t="s">
        <v>48</v>
      </c>
    </row>
    <row r="10" spans="1:1" x14ac:dyDescent="0.25">
      <c r="A10" t="s">
        <v>49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52</v>
      </c>
    </row>
    <row r="14" spans="1:1" x14ac:dyDescent="0.25">
      <c r="A14" t="s">
        <v>53</v>
      </c>
    </row>
    <row r="15" spans="1:1" x14ac:dyDescent="0.25">
      <c r="A15" t="s">
        <v>54</v>
      </c>
    </row>
    <row r="16" spans="1:1" x14ac:dyDescent="0.25">
      <c r="A16" t="s">
        <v>55</v>
      </c>
    </row>
    <row r="17" spans="1:1" x14ac:dyDescent="0.25">
      <c r="A17" t="s">
        <v>56</v>
      </c>
    </row>
    <row r="18" spans="1:1" x14ac:dyDescent="0.25">
      <c r="A18" t="s">
        <v>57</v>
      </c>
    </row>
    <row r="19" spans="1:1" x14ac:dyDescent="0.25">
      <c r="A19" t="s">
        <v>58</v>
      </c>
    </row>
    <row r="20" spans="1:1" x14ac:dyDescent="0.25">
      <c r="A20" t="s">
        <v>59</v>
      </c>
    </row>
    <row r="21" spans="1:1" x14ac:dyDescent="0.25">
      <c r="A21" t="s">
        <v>60</v>
      </c>
    </row>
    <row r="22" spans="1:1" x14ac:dyDescent="0.25">
      <c r="A22" t="s">
        <v>61</v>
      </c>
    </row>
    <row r="23" spans="1:1" x14ac:dyDescent="0.25">
      <c r="A23" t="s">
        <v>62</v>
      </c>
    </row>
    <row r="24" spans="1:1" x14ac:dyDescent="0.25">
      <c r="A24" t="s">
        <v>33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  <row r="31" spans="1:1" x14ac:dyDescent="0.25">
      <c r="A31" t="s">
        <v>36</v>
      </c>
    </row>
    <row r="32" spans="1:1" x14ac:dyDescent="0.25">
      <c r="A32" t="s">
        <v>69</v>
      </c>
    </row>
    <row r="33" spans="1:1" x14ac:dyDescent="0.25">
      <c r="A33" t="s">
        <v>70</v>
      </c>
    </row>
    <row r="34" spans="1:1" x14ac:dyDescent="0.25">
      <c r="A34" t="s">
        <v>71</v>
      </c>
    </row>
    <row r="35" spans="1:1" x14ac:dyDescent="0.25">
      <c r="A35" t="s">
        <v>72</v>
      </c>
    </row>
    <row r="36" spans="1:1" x14ac:dyDescent="0.25">
      <c r="A36" t="s">
        <v>73</v>
      </c>
    </row>
    <row r="37" spans="1:1" x14ac:dyDescent="0.25">
      <c r="A37" t="s">
        <v>74</v>
      </c>
    </row>
    <row r="38" spans="1:1" x14ac:dyDescent="0.25">
      <c r="A38" t="s">
        <v>75</v>
      </c>
    </row>
    <row r="39" spans="1:1" x14ac:dyDescent="0.25">
      <c r="A39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98825-E301-4E55-A718-B1DEA2424542}">
  <dimension ref="A2:B2"/>
  <sheetViews>
    <sheetView workbookViewId="0">
      <selection activeCell="A3" sqref="A3"/>
    </sheetView>
  </sheetViews>
  <sheetFormatPr defaultRowHeight="15.75" x14ac:dyDescent="0.25"/>
  <sheetData>
    <row r="2" spans="1:2" x14ac:dyDescent="0.25">
      <c r="A2" t="s">
        <v>78</v>
      </c>
      <c r="B2" s="2" t="s">
        <v>77</v>
      </c>
    </row>
  </sheetData>
  <hyperlinks>
    <hyperlink ref="B2" r:id="rId1" location="/details/activa-en-passiva-van-pensioenfondsen-naar-geografisch-gebied-jaar/dataset/3b32b27b-76f0-48b5-90ae-0c5932e22263/resource/98e56415-2d2c-4024-8fb3-634d29f334cb" xr:uid="{A0F2600E-2E1C-481F-90C0-0A9A1B759B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</vt:lpstr>
      <vt:lpstr>Toelichting</vt:lpstr>
      <vt:lpstr>Bron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2022-08-14T17:22:09Z</dcterms:created>
  <dcterms:modified xsi:type="dcterms:W3CDTF">2022-08-14T17:23:47Z</dcterms:modified>
</cp:coreProperties>
</file>