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codeName="ThisWorkbook"/>
  <mc:AlternateContent xmlns:mc="http://schemas.openxmlformats.org/markup-compatibility/2006">
    <mc:Choice Requires="x15">
      <x15ac:absPath xmlns:x15ac="http://schemas.microsoft.com/office/spreadsheetml/2010/11/ac" url="https://d.docs.live.net/324c1e38712a118f/Excel JB 2020/"/>
    </mc:Choice>
  </mc:AlternateContent>
  <xr:revisionPtr revIDLastSave="9" documentId="8_{8439674D-E059-42E2-90CD-5929DFDFB30F}" xr6:coauthVersionLast="47" xr6:coauthVersionMax="47" xr10:uidLastSave="{F9541BA4-99EF-47D4-B787-B3B2D2D3A5B3}"/>
  <bookViews>
    <workbookView xWindow="0" yWindow="390" windowWidth="28800" windowHeight="15450" activeTab="5" xr2:uid="{00000000-000D-0000-FFFF-FFFF00000000}"/>
  </bookViews>
  <sheets>
    <sheet name="Voorblad" sheetId="5" r:id="rId1"/>
    <sheet name="Inhoud" sheetId="6" r:id="rId2"/>
    <sheet name="Toelichting" sheetId="7" r:id="rId3"/>
    <sheet name="Bronbestanden" sheetId="8" r:id="rId4"/>
    <sheet name="Tabel 1 (2)" sheetId="13" r:id="rId5"/>
    <sheet name="Charts" sheetId="14" r:id="rId6"/>
    <sheet name="Tabel 1" sheetId="11" r:id="rId7"/>
    <sheet name="Tabel 2" sheetId="12" r:id="rId8"/>
  </sheets>
  <definedNames>
    <definedName name="_xlnm.Print_Area" localSheetId="3">Bronbestanden!$A$1:$B$8</definedName>
    <definedName name="_xlnm.Print_Area" localSheetId="1">Inhoud!$A$1:$E$57</definedName>
    <definedName name="_xlnm.Print_Area" localSheetId="6">'Tabel 1'!$A$1:$J$62</definedName>
    <definedName name="_xlnm.Print_Area" localSheetId="4">'Tabel 1 (2)'!$A$1:$I$61</definedName>
    <definedName name="_xlnm.Print_Area" localSheetId="2">Toelichting!$A$1:$A$37</definedName>
    <definedName name="_xlnm.Print_Area" localSheetId="0">Voorblad!$A$1:$I$45</definedName>
    <definedName name="_xlnm.Print_Titles" localSheetId="6">'Tabel 1'!$1:$7</definedName>
    <definedName name="_xlnm.Print_Titles" localSheetId="4">'Tabel 1 (2)'!$1:$8</definedName>
    <definedName name="Eerstegetal" localSheetId="3">#REF!</definedName>
    <definedName name="Eerstegetal" localSheetId="1">#REF!</definedName>
    <definedName name="Eerstegetal" localSheetId="6">#REF!</definedName>
    <definedName name="Eerstegetal" localSheetId="4">#REF!</definedName>
    <definedName name="Eerstegetal" localSheetId="2">#REF!</definedName>
    <definedName name="Eerstegetal" localSheetId="0">#REF!</definedName>
    <definedName name="Eerstegetal">#REF!</definedName>
    <definedName name="Eerstegetal2" localSheetId="6">#REF!</definedName>
    <definedName name="Eerstegetal2" localSheetId="4">#REF!</definedName>
    <definedName name="Eerstegetal2">#REF!</definedName>
    <definedName name="Namen" localSheetId="3">#REF!</definedName>
    <definedName name="Namen" localSheetId="1">#REF!</definedName>
    <definedName name="Namen" localSheetId="6">#REF!</definedName>
    <definedName name="Namen" localSheetId="4">#REF!</definedName>
    <definedName name="Namen" localSheetId="2">#REF!</definedName>
    <definedName name="Namen" localSheetId="0">#REF!</definedName>
    <definedName name="Name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10" i="13" l="1"/>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9" i="13"/>
  <c r="Q10" i="13"/>
  <c r="Q11" i="13"/>
  <c r="Q12" i="13"/>
  <c r="Q13" i="13"/>
  <c r="Q14" i="13"/>
  <c r="Q15" i="13"/>
  <c r="Q16" i="13"/>
  <c r="Q17" i="13"/>
  <c r="P17" i="13" s="1"/>
  <c r="Q18" i="13"/>
  <c r="Q19" i="13"/>
  <c r="Q20" i="13"/>
  <c r="Q21" i="13"/>
  <c r="Q22" i="13"/>
  <c r="Q23" i="13"/>
  <c r="Q24" i="13"/>
  <c r="P24" i="13" s="1"/>
  <c r="Q25" i="13"/>
  <c r="P25" i="13" s="1"/>
  <c r="Q26" i="13"/>
  <c r="Q27" i="13"/>
  <c r="Q28" i="13"/>
  <c r="Q29" i="13"/>
  <c r="Q30" i="13"/>
  <c r="Q31" i="13"/>
  <c r="Q32" i="13"/>
  <c r="Q33" i="13"/>
  <c r="P33" i="13" s="1"/>
  <c r="Q34" i="13"/>
  <c r="Q35" i="13"/>
  <c r="Q36" i="13"/>
  <c r="Q37" i="13"/>
  <c r="Q38" i="13"/>
  <c r="Q39" i="13"/>
  <c r="Q40" i="13"/>
  <c r="Q41" i="13"/>
  <c r="P41" i="13" s="1"/>
  <c r="Q42" i="13"/>
  <c r="Q43" i="13"/>
  <c r="Q44" i="13"/>
  <c r="Q45" i="13"/>
  <c r="Q46" i="13"/>
  <c r="Q47" i="13"/>
  <c r="Q48" i="13"/>
  <c r="P48" i="13" s="1"/>
  <c r="Q49" i="13"/>
  <c r="P49" i="13" s="1"/>
  <c r="Q50" i="13"/>
  <c r="Q51" i="13"/>
  <c r="Q52" i="13"/>
  <c r="Q53" i="13"/>
  <c r="Q54" i="13"/>
  <c r="Q55" i="13"/>
  <c r="Q56" i="13"/>
  <c r="P56" i="13" s="1"/>
  <c r="Q57" i="13"/>
  <c r="P57" i="13" s="1"/>
  <c r="Q58" i="13"/>
  <c r="Q59" i="13"/>
  <c r="Q9" i="13"/>
  <c r="P42" i="13"/>
  <c r="O10" i="13"/>
  <c r="P10" i="13" s="1"/>
  <c r="O11" i="13"/>
  <c r="O12" i="13"/>
  <c r="O13" i="13"/>
  <c r="O14" i="13"/>
  <c r="P14" i="13" s="1"/>
  <c r="O15" i="13"/>
  <c r="P15" i="13" s="1"/>
  <c r="O16" i="13"/>
  <c r="O17" i="13"/>
  <c r="O18" i="13"/>
  <c r="P18" i="13" s="1"/>
  <c r="O19" i="13"/>
  <c r="O20" i="13"/>
  <c r="O21" i="13"/>
  <c r="O22" i="13"/>
  <c r="P22" i="13" s="1"/>
  <c r="O23" i="13"/>
  <c r="P23" i="13" s="1"/>
  <c r="O24" i="13"/>
  <c r="O25" i="13"/>
  <c r="O26" i="13"/>
  <c r="P26" i="13" s="1"/>
  <c r="O27" i="13"/>
  <c r="O28" i="13"/>
  <c r="O29" i="13"/>
  <c r="O30" i="13"/>
  <c r="P30" i="13" s="1"/>
  <c r="O31" i="13"/>
  <c r="P31" i="13" s="1"/>
  <c r="O32" i="13"/>
  <c r="O33" i="13"/>
  <c r="O34" i="13"/>
  <c r="P34" i="13" s="1"/>
  <c r="O35" i="13"/>
  <c r="O36" i="13"/>
  <c r="O37" i="13"/>
  <c r="O38" i="13"/>
  <c r="P38" i="13" s="1"/>
  <c r="O39" i="13"/>
  <c r="P39" i="13" s="1"/>
  <c r="O40" i="13"/>
  <c r="O41" i="13"/>
  <c r="O42" i="13"/>
  <c r="O43" i="13"/>
  <c r="O44" i="13"/>
  <c r="O45" i="13"/>
  <c r="O46" i="13"/>
  <c r="P46" i="13" s="1"/>
  <c r="O47" i="13"/>
  <c r="P47" i="13" s="1"/>
  <c r="O48" i="13"/>
  <c r="O49" i="13"/>
  <c r="O50" i="13"/>
  <c r="P50" i="13" s="1"/>
  <c r="O51" i="13"/>
  <c r="O52" i="13"/>
  <c r="O53" i="13"/>
  <c r="O54" i="13"/>
  <c r="P54" i="13" s="1"/>
  <c r="O55" i="13"/>
  <c r="P55" i="13" s="1"/>
  <c r="O56" i="13"/>
  <c r="O57" i="13"/>
  <c r="O58" i="13"/>
  <c r="P58" i="13" s="1"/>
  <c r="O59" i="13"/>
  <c r="O9" i="13"/>
  <c r="C5" i="13"/>
  <c r="B5" i="13"/>
  <c r="C14" i="12"/>
  <c r="C15" i="12"/>
  <c r="C16" i="12"/>
  <c r="C17" i="12"/>
  <c r="C18" i="12"/>
  <c r="C19" i="12"/>
  <c r="C11" i="12" s="1"/>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13"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AJ11" i="12"/>
  <c r="AK11" i="12"/>
  <c r="AL11" i="12"/>
  <c r="D11" i="12"/>
  <c r="P40" i="13" l="1"/>
  <c r="P32" i="13"/>
  <c r="P16" i="13"/>
  <c r="P53" i="13"/>
  <c r="P45" i="13"/>
  <c r="P37" i="13"/>
  <c r="P29" i="13"/>
  <c r="P21" i="13"/>
  <c r="P13" i="13"/>
  <c r="P9" i="13"/>
  <c r="P52" i="13"/>
  <c r="P44" i="13"/>
  <c r="P36" i="13"/>
  <c r="P28" i="13"/>
  <c r="P20" i="13"/>
  <c r="P12" i="13"/>
  <c r="P59" i="13"/>
  <c r="P51" i="13"/>
  <c r="P43" i="13"/>
  <c r="P35" i="13"/>
  <c r="P27" i="13"/>
  <c r="P19" i="13"/>
  <c r="P11" i="13"/>
  <c r="D8" i="11"/>
  <c r="C8" i="11"/>
</calcChain>
</file>

<file path=xl/sharedStrings.xml><?xml version="1.0" encoding="utf-8"?>
<sst xmlns="http://schemas.openxmlformats.org/spreadsheetml/2006/main" count="636" uniqueCount="146">
  <si>
    <t>Totaal</t>
  </si>
  <si>
    <t>1950</t>
  </si>
  <si>
    <t>1952</t>
  </si>
  <si>
    <t>1954</t>
  </si>
  <si>
    <t>1955</t>
  </si>
  <si>
    <t>1959</t>
  </si>
  <si>
    <t>1960</t>
  </si>
  <si>
    <t>1961</t>
  </si>
  <si>
    <t>1963</t>
  </si>
  <si>
    <t>1966</t>
  </si>
  <si>
    <t>1969</t>
  </si>
  <si>
    <t>1970</t>
  </si>
  <si>
    <t>1978</t>
  </si>
  <si>
    <t>1979</t>
  </si>
  <si>
    <t>Bron: CBS</t>
  </si>
  <si>
    <t>CBS, Team Sociale Zekerheid</t>
  </si>
  <si>
    <t>Inhoud</t>
  </si>
  <si>
    <t>Werkblad</t>
  </si>
  <si>
    <t>Toelichting</t>
  </si>
  <si>
    <t>Toelichting bij de tabellen</t>
  </si>
  <si>
    <t>Verklaring van tekens</t>
  </si>
  <si>
    <t>. = het cijfer is onbekend, onvoldoende betrouwbaar of geheim</t>
  </si>
  <si>
    <t>* = voorlopig cijfer</t>
  </si>
  <si>
    <t>** = nader voorlopig cijfer</t>
  </si>
  <si>
    <t>niets (blank) = het cijfer kan op logische gronden niet voorkomen</t>
  </si>
  <si>
    <t>0 (0,0) = het getal is nihil of kleiner dan de helft van de gekozen eenheid</t>
  </si>
  <si>
    <t>– = (indien voorkomend tussen twee getallen) tot en met</t>
  </si>
  <si>
    <t>2020 - 2021 = 2020 tot en met 2021</t>
  </si>
  <si>
    <t>2020/2021 = het gemiddelde over de jaren 2020 tot en met 2021</t>
  </si>
  <si>
    <t>2020/’21 = oogstjaar, boekjaar, schooljaar enz., beginnend in 2020 en eindigend in 2021</t>
  </si>
  <si>
    <t>2018/’19–2020/’21 = oogstjaar, boekjaar enz., 2018/’19 tot en met 2020/’21</t>
  </si>
  <si>
    <t>In geval van afronding kan het voorkomen dat het weergegeven totaal niet overeenstemt met de som</t>
  </si>
  <si>
    <t>van de getallen.</t>
  </si>
  <si>
    <t>Inleiding</t>
  </si>
  <si>
    <t>Verslagperiode</t>
  </si>
  <si>
    <t>Populatie</t>
  </si>
  <si>
    <t>Over de tabel</t>
  </si>
  <si>
    <t>Aandachtspunten bij de cijfers</t>
  </si>
  <si>
    <t>Bescherming van persoonsgegevens</t>
  </si>
  <si>
    <t xml:space="preserve">Om onthulling van informatie over individuele personen te voorkomen, zijn de cijfers afgerond op tientallen. Hierdoor hoeft het totaal niet overeen te komen met de som van onderliggende uitsplitsingen. </t>
  </si>
  <si>
    <t>Privacy</t>
  </si>
  <si>
    <t xml:space="preserve">Het CBS is het statistisch bureau van Nederland dat onafhankelijk onderzoek uitvoert. Het CBS werkt bij elk onderzoek met strenge eisen om data op een veilige manier te verwerven, te verwerken en te publiceren en is transparant over de manier van werken en de methodieken. 
</t>
  </si>
  <si>
    <t xml:space="preserve">Het CBS verzamelt gegevens van natuurlijke personen, bedrijven en instellingen. Dit is wettelijk vastgelegd in de CBS-wet en de Algemene Verordening Gegevensbescherming (AVG). Identificerende persoonskenmerken worden na ontvangst direct gepseudonimiseerd. Hierdoor kan het onderzoek alleen worden uitgevoerd op gegevens met een pseudosleutel. Bij publicatie zorgt het CBS er bovendien voor dat natuurlijke personen of bedrijven niet herkenbaar of herleidbaar zijn. Ook hanteert het CBS diverse maatregelen tegen diefstal, verlies of misbruik van persoonsgegevens. Het CBS levert geen herkenbare gegevens aan derden, ook niet aan andere overheidsinstellingen. Wel kunnen sommige (wetenschappelijke) instellingen onder strenge voorwaarden toegang krijgen tot gegevens met pseudosleutel op persoons- of bedrijfsniveau. Dit noemen we microdata.
</t>
  </si>
  <si>
    <t xml:space="preserve">Voor meer informatie, zie onze website: www.cbs.nl/privacy. 
</t>
  </si>
  <si>
    <t>Begrippen</t>
  </si>
  <si>
    <t>Bronbestanden</t>
  </si>
  <si>
    <t>Bron</t>
  </si>
  <si>
    <t>Algemene beschrijving</t>
  </si>
  <si>
    <t>Leverancier</t>
  </si>
  <si>
    <t>Integraal of steekproef</t>
  </si>
  <si>
    <t>Integraal</t>
  </si>
  <si>
    <t>Periodiciteit</t>
  </si>
  <si>
    <t>Bijzonderheden</t>
  </si>
  <si>
    <t>Jaarlijks</t>
  </si>
  <si>
    <t>.</t>
  </si>
  <si>
    <t>September 2021</t>
  </si>
  <si>
    <t>Dennis Woestenburg</t>
  </si>
  <si>
    <t>Tabel 1</t>
  </si>
  <si>
    <t>1951</t>
  </si>
  <si>
    <t>1953</t>
  </si>
  <si>
    <t>1956</t>
  </si>
  <si>
    <t>1957</t>
  </si>
  <si>
    <t>1958</t>
  </si>
  <si>
    <t>1962</t>
  </si>
  <si>
    <t>1964</t>
  </si>
  <si>
    <t>1965</t>
  </si>
  <si>
    <t>1967</t>
  </si>
  <si>
    <t>1968</t>
  </si>
  <si>
    <t>1971</t>
  </si>
  <si>
    <t>1972</t>
  </si>
  <si>
    <t>1973</t>
  </si>
  <si>
    <t>1974</t>
  </si>
  <si>
    <t>1975</t>
  </si>
  <si>
    <t>1976</t>
  </si>
  <si>
    <t>1977</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</si>
  <si>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</si>
  <si>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</si>
  <si>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</si>
  <si>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</si>
  <si>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</si>
  <si>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</si>
  <si>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</si>
  <si>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</si>
  <si>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</si>
  <si>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</si>
  <si>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</si>
  <si>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</si>
  <si>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</si>
  <si>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</si>
  <si>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</si>
  <si>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</si>
  <si>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</si>
  <si>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</si>
  <si>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</si>
  <si>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</si>
  <si>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</si>
  <si>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Aantal personen met een pensioenaanspraak per geboortejaar, uitgesplitst naar opgebouwd bedrag ouderdomspensioen,  stand per 31 december 2019</t>
  </si>
  <si>
    <t>Totaal bedrag opgebouwd ouderdomspensioen</t>
  </si>
  <si>
    <t>Totaal bedrag te bereiken ouderdomspensioen</t>
  </si>
  <si>
    <t>bruto jaarbedrag x € 1.000</t>
  </si>
  <si>
    <t>€ 500 - € 2.000</t>
  </si>
  <si>
    <t>€ 2.000 - € 4.000</t>
  </si>
  <si>
    <t>€ 4.000 - € 6.000</t>
  </si>
  <si>
    <t>€ 6.000 - € 11.000</t>
  </si>
  <si>
    <t>€ 11.000 - € 16.000</t>
  </si>
  <si>
    <t>€ 16.000 - oneindig</t>
  </si>
  <si>
    <t>Beschrijving bronbestanden</t>
  </si>
  <si>
    <t>Het ministerie van Sociale Zaken en Werkgelegenheid (SZW) heeft verzocht om een uitbreiding op de bestaande Statlinetabellen van de pensioenaansprakenstatistiek (PAS). Om hierin te voorzien heeft het CBS deze maatwerktabel gemaakt met informatie over de populatie in de PAS voor statistiekjaar 2019, met peildatum 31 december 2019.</t>
  </si>
  <si>
    <t>Statistiekjaar:</t>
  </si>
  <si>
    <t>Peildatum:</t>
  </si>
  <si>
    <t xml:space="preserve">De verslagperiode van deze tabel is het statistiekjaar 2019. Het peilmoment is de laatste dag van het jaar (31 december 2019). </t>
  </si>
  <si>
    <t xml:space="preserve">De tabel beschrijft het aantal personen met een ouderdomspensioenaanspraak uitgesplitst naar groepen met een bepaald bedrag opgebouwd pensioen, bijvoorbeeld aantal personen met een opgebouwd ouderdomspensioen tussen € 2 000 en € 4 000. De groepen zijn arbitrair vastgesteld en kunnen, indien gewenst, worden gewijzigd danwel uitgebreid.
Tevens is </t>
  </si>
  <si>
    <t>aantal personen per groep opgebouwd ouderdomspensioen</t>
  </si>
  <si>
    <t xml:space="preserve"> € 0 - € 500</t>
  </si>
  <si>
    <t>Aansluiting met Statlinetabel "Personen met pensioenaanspraken;persoonsgegevens, aanspraken"</t>
  </si>
  <si>
    <t>Doordat in deze tabel een selectie op geboortejaar is toegepast, sluiten de totalen niet aan op de Statlinetabel.</t>
  </si>
  <si>
    <t>De populatie betreft personen (deelnemers) die één of meerdere pensioenaanspraken hebben uit een dienstbetrekking in loondienst. De populatie betreft zowel actieve als niet-actieve deelnemers. Indien de deelnemer nog werkzaam is bij het bedrijf waar de pensioenaanspraak wordt opgebouwd, betreft het een actieve aanspraak. Indien de deelnemer uit dienst is, betreft het een niet-actieve (slapende) aanspraak. Door wisseling van dienstbetrekking kan een persoon meerdere pensioenaanspraken hebben.
In deze tabel zijn alleen geboortejaren 1950 tot en met 2000 opgenomen.</t>
  </si>
  <si>
    <r>
      <rPr>
        <b/>
        <i/>
        <sz val="10"/>
        <rFont val="Arial"/>
        <family val="2"/>
      </rPr>
      <t>Bruto jaarbedrag opgebouwd pensioen -</t>
    </r>
    <r>
      <rPr>
        <b/>
        <sz val="10"/>
        <rFont val="Arial"/>
        <family val="2"/>
      </rPr>
      <t xml:space="preserve"> </t>
    </r>
    <r>
      <rPr>
        <sz val="10"/>
        <rFont val="Arial"/>
        <family val="2"/>
      </rPr>
      <t>Het totale bruto bedrag aan opgebouwd pensioen in het verslagjaar, waar deelnemers aan een collectief arbeidsgerelateerde ouderdomspensioenregeling aanspraak op kunnen maken bij het bereiken van de pensioenleeftijd. Het collectief arbeidsgerelateerd ouderdomspensioen is de tweede pijler van het Nederlands pensioenstelsel.  Een aanspraak op collectief arbeidsgerelateerd ouderdomspensioen is het (opgebouwde) recht op een toekomstige levenslange periodieke uitkering dat voortkomt uit een arbeidsrelatie.</t>
    </r>
  </si>
  <si>
    <r>
      <rPr>
        <b/>
        <i/>
        <sz val="10"/>
        <rFont val="Arial"/>
        <family val="2"/>
      </rPr>
      <t>Bruto jaarbedrag te bereiken pensioen -</t>
    </r>
    <r>
      <rPr>
        <b/>
        <sz val="10"/>
        <rFont val="Arial"/>
        <family val="2"/>
      </rPr>
      <t xml:space="preserve"> </t>
    </r>
    <r>
      <rPr>
        <sz val="10"/>
        <rFont val="Arial"/>
        <family val="2"/>
      </rPr>
      <t>Het totale bruto bedrag aan te bereiken pensioen in het verslagjaar, waar deelnemers aan een collectief arbeidsgerelateerde ouderdomspensioenregeling bij ongewijzigde voortzetting van het arbeidscontract aanspraak op kunnen maken bij het bereiken van de pensioenleeftijd. Het collectief arbeidsgerelateerd ouderdomspensioen is de tweede pijler van het Nederlands pensioenstelsel. Een aanspraak op collectief arbeidsgerelateerd ouderdomspensioen is het (opgebouwde) recht op een toekomstige levenslange periodieke uitkering dat voortkomt uit een arbeidsrelatie.</t>
    </r>
  </si>
  <si>
    <r>
      <rPr>
        <b/>
        <i/>
        <sz val="10"/>
        <rFont val="Arial"/>
        <family val="2"/>
      </rPr>
      <t>Personen met pensioenaanspraken -</t>
    </r>
    <r>
      <rPr>
        <sz val="10"/>
        <rFont val="Arial"/>
        <family val="2"/>
      </rPr>
      <t>Het totaal aantal personen met één of meerdere aanspraken op collectief arbeidsgerelateerd ouderdomspensioen. Het gaat hier om het opgebouwde recht op een toekomstige levenslange periodieke pensioenuitkering dat voortkomt uit een arbeidsrelatie. Het collectief arbeidsgerelateerd ouderdomspensioen is de tweede pijler van het Nederlands pensioenstelsel.</t>
    </r>
  </si>
  <si>
    <t>Pensioenaansprakenstatistiek (PAS)</t>
  </si>
  <si>
    <r>
      <t>A</t>
    </r>
    <r>
      <rPr>
        <b/>
        <i/>
        <sz val="11"/>
        <rFont val="Arial"/>
        <family val="2"/>
      </rPr>
      <t>fkortingen</t>
    </r>
  </si>
  <si>
    <t>PAS - Pensioenaansprakenstatistiek</t>
  </si>
  <si>
    <t>SZW - Ministerie van Sociale Zaken en Werkgelegenheid</t>
  </si>
  <si>
    <t>De Pensioenaansprakenstatistiek (PAS) geeft informatie over enerzijds aanspraken op levenslang ouderdomspensioen en anderzijds over aanspraken op partnerpensioen. Dit betreft collectief arbeidsgerelateerd pensioen, dat wordt opgebouwd in de tweede pijler. Opgenomen in deze statistiek zijn de aantallen pensioenaanspraken en aantallen personen met één of meer pensioenaanspraken. Daarnaast is voor ouderdomspensioen het bedrag opgebouwd en te bereiken pensioen per aanspraak opgenomen. Voor partnerpensioen zijn de bedragen verzekerd partnerpensioen tot AOW-datum en verzekerd partnerpensioen vanaf AOW-datum opgenomen. Het doel van de statistiek is inzicht verschaffen in de stand van de pensioenopbouw ouderdomspensioen in Nederland en het verzekerd partnerpensioen bij overlijden van de deelnemer.</t>
  </si>
  <si>
    <t>Pensioenuitvoerders</t>
  </si>
  <si>
    <t>&lt;geen&gt;</t>
  </si>
  <si>
    <t>Bruto jaarbedrag opgebouwd ouderdomspensioen</t>
  </si>
  <si>
    <t>Aantal personen met een pensioenaanspraken per geboortejaar, uitgesplitst naar bedrag opgebouwd ouderdomspensioen,  stand per 31 december 2019</t>
  </si>
  <si>
    <t>Tabel 2</t>
  </si>
  <si>
    <t>Aantal personen met een pensioenaanspraak per geboortejaar, uitgesplitst naar opgebouwd bedrag ouderdomspensioen en naar migratieachtergrond,  stand per 31 december 2019</t>
  </si>
  <si>
    <t>Aantal personen met een pensioenaanspraken per geboortejaar, uitgesplitst naar bedrag opgebouwd ouderdomspensioen en migratieachtergond,  stand per 31 december 2019</t>
  </si>
  <si>
    <t>Geen migratieachtergrond</t>
  </si>
  <si>
    <t>Migratieachtergrond: westers</t>
  </si>
  <si>
    <t>Migratieachtergrond: niet-westers</t>
  </si>
  <si>
    <t>Migratieachtergrond onbekend</t>
  </si>
  <si>
    <t>aantal personen per groep opgebouwd ouderdomspensioen uitgesplitst naar migratieachtergrond</t>
  </si>
  <si>
    <t>personen met een ouderdomspensioenaanspraken per geboortejaar, 
uitgesplitst naar bedrag opgebouwd ouderdomspensioen en migratieachtergrond</t>
  </si>
  <si>
    <t>Gemiddeld opgebouwd</t>
  </si>
  <si>
    <t>Gemiddeld nog op te bouwen</t>
  </si>
  <si>
    <t>Gemiddeld te bereiken</t>
  </si>
  <si>
    <t xml:space="preserve"> ouderdomspensioen</t>
  </si>
  <si>
    <t>https://www.cbs.nl/nl-nl/maatwerk/2022/19/pensioenaanspraken-per-geboortejaar-2019</t>
  </si>
  <si>
    <t>Jos Berkemeijer</t>
  </si>
  <si>
    <t>jos.berkemeijer@gmail.com</t>
  </si>
  <si>
    <t>Bron CBS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</si>
</sst>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 ###\ ###\ ###\ ###\ ###\ ##0"/>
    <numFmt numFmtId="165" formatCode="###0"/>
    <numFmt numFmtId="166" formatCode="#\ ##0"/>
    <numFmt numFmtId="167" formatCode="_ * #,##0_ ;_ * \-#,##0_ ;_ * &quot;-&quot;??_ ;_ @_ "/>
  </numFmts>
  <fonts count="26">
    <font>
      <sz val="11"/>
      <color theme="1"/>
      <name val="Calibri"/>
      <family val="2"/>
      <scheme val="minor"/>
    </font>
    <font>
      <sz val="11"/>
      <color theme="1"/>
      <name val="Calibri"/>
      <family val="2"/>
      <scheme val="minor"/>
    </font>
    <font>
      <b/>
      <sz val="8"/>
      <color rgb="FF000000"/>
      <name val="Arial"/>
      <family val="2"/>
    </font>
    <font>
      <b/>
      <sz val="8"/>
      <color rgb="FF000000"/>
      <name val="Arial Bold"/>
      <family val="2"/>
    </font>
    <font>
      <b/>
      <sz val="9"/>
      <color rgb="FF000000"/>
      <name val="Arial Bold"/>
      <family val="2"/>
    </font>
    <font>
      <sz val="8"/>
      <color rgb="FF000000"/>
      <name val="Arial"/>
      <family val="2"/>
    </font>
    <font>
      <sz val="9"/>
      <color rgb="FF000000"/>
      <name val="Arial"/>
      <family val="2"/>
    </font>
    <font>
      <sz val="8"/>
      <color theme="1"/>
      <name val="Calibri"/>
      <family val="2"/>
      <scheme val="minor"/>
    </font>
    <font>
      <i/>
      <sz val="8"/>
      <color rgb="FF000000"/>
      <name val="Arial"/>
      <family val="2"/>
    </font>
    <font>
      <sz val="8"/>
      <color theme="1"/>
      <name val="Arial"/>
      <family val="2"/>
    </font>
    <font>
      <sz val="10"/>
      <name val="Arial"/>
      <family val="2"/>
    </font>
    <font>
      <sz val="8"/>
      <name val="Arial"/>
      <family val="2"/>
    </font>
    <font>
      <sz val="11"/>
      <name val="Calibri"/>
      <family val="2"/>
      <scheme val="minor"/>
    </font>
    <font>
      <sz val="11"/>
      <name val="Arial"/>
      <family val="2"/>
    </font>
    <font>
      <b/>
      <sz val="12"/>
      <name val="Arial"/>
      <family val="2"/>
    </font>
    <font>
      <b/>
      <sz val="11"/>
      <name val="Arial"/>
      <family val="2"/>
    </font>
    <font>
      <b/>
      <sz val="10"/>
      <name val="Arial"/>
      <family val="2"/>
    </font>
    <font>
      <sz val="10"/>
      <color theme="1"/>
      <name val="Arial"/>
      <family val="2"/>
    </font>
    <font>
      <b/>
      <sz val="10"/>
      <color indexed="10"/>
      <name val="Arial"/>
      <family val="2"/>
    </font>
    <font>
      <i/>
      <sz val="10"/>
      <name val="Arial"/>
      <family val="2"/>
    </font>
    <font>
      <b/>
      <sz val="8"/>
      <name val="Helvetica"/>
      <family val="2"/>
    </font>
    <font>
      <sz val="8"/>
      <name val="Helvetica"/>
      <family val="2"/>
    </font>
    <font>
      <b/>
      <i/>
      <sz val="11"/>
      <name val="Arial"/>
      <family val="2"/>
    </font>
    <font>
      <sz val="10"/>
      <color rgb="FFFF0000"/>
      <name val="Arial"/>
      <family val="2"/>
    </font>
    <font>
      <b/>
      <i/>
      <sz val="10"/>
      <name val="Arial"/>
      <family val="2"/>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9">
    <border>
      <left/>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9">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0" fillId="0" borderId="0"/>
    <xf numFmtId="0" fontId="1" fillId="0" borderId="0"/>
    <xf numFmtId="0" fontId="10" fillId="0" borderId="0"/>
    <xf numFmtId="43" fontId="1" fillId="0" borderId="0" applyFont="0" applyFill="0" applyBorder="0" applyAlignment="0" applyProtection="0"/>
    <xf numFmtId="0" fontId="25" fillId="0" borderId="0" applyNumberFormat="0" applyFill="0" applyBorder="0" applyAlignment="0" applyProtection="0"/>
  </cellStyleXfs>
  <cellXfs count="115">
    <xf numFmtId="0" fontId="0" fillId="0" borderId="0" xfId="0"/>
    <xf numFmtId="0" fontId="2" fillId="2" borderId="0" xfId="1" applyFont="1" applyFill="1" applyBorder="1" applyAlignment="1">
      <alignment horizontal="left"/>
    </xf>
    <xf numFmtId="0" fontId="3" fillId="2" borderId="0" xfId="1" applyFont="1" applyFill="1" applyBorder="1" applyAlignment="1">
      <alignment horizontal="left"/>
    </xf>
    <xf numFmtId="0" fontId="4" fillId="2" borderId="0" xfId="1" applyFont="1" applyFill="1" applyBorder="1" applyAlignment="1">
      <alignment horizontal="center" vertical="center" wrapText="1"/>
    </xf>
    <xf numFmtId="0" fontId="0" fillId="2" borderId="0" xfId="0" applyFill="1"/>
    <xf numFmtId="0" fontId="2" fillId="2" borderId="1" xfId="1" applyFont="1" applyFill="1" applyBorder="1" applyAlignment="1">
      <alignment horizontal="left" vertical="center"/>
    </xf>
    <xf numFmtId="0" fontId="3" fillId="2" borderId="1" xfId="1" applyFont="1" applyFill="1" applyBorder="1" applyAlignment="1">
      <alignment horizontal="left" vertical="center"/>
    </xf>
    <xf numFmtId="0" fontId="4" fillId="2" borderId="1" xfId="1" applyFont="1" applyFill="1" applyBorder="1" applyAlignment="1">
      <alignment horizontal="center" vertical="center" wrapText="1"/>
    </xf>
    <xf numFmtId="0" fontId="0" fillId="2" borderId="1" xfId="0" applyFill="1" applyBorder="1"/>
    <xf numFmtId="0" fontId="5" fillId="2" borderId="0" xfId="2" applyFont="1" applyFill="1" applyBorder="1" applyAlignment="1">
      <alignment horizontal="left" wrapText="1"/>
    </xf>
    <xf numFmtId="0" fontId="6" fillId="2" borderId="0" xfId="2" applyFont="1" applyFill="1" applyBorder="1" applyAlignment="1">
      <alignment horizontal="left" wrapText="1"/>
    </xf>
    <xf numFmtId="0" fontId="5" fillId="2" borderId="1" xfId="3" applyFont="1" applyFill="1" applyBorder="1" applyAlignment="1">
      <alignment horizontal="left" vertical="top" wrapText="1"/>
    </xf>
    <xf numFmtId="0" fontId="7" fillId="2" borderId="0" xfId="0" applyFont="1" applyFill="1" applyBorder="1"/>
    <xf numFmtId="0" fontId="5" fillId="2" borderId="0" xfId="6" applyFont="1" applyFill="1" applyBorder="1" applyAlignment="1">
      <alignment horizontal="left" wrapText="1"/>
    </xf>
    <xf numFmtId="0" fontId="6" fillId="2" borderId="0" xfId="6" applyFont="1" applyFill="1" applyBorder="1" applyAlignment="1">
      <alignment horizontal="left" wrapText="1"/>
    </xf>
    <xf numFmtId="0" fontId="5" fillId="2" borderId="0" xfId="8" applyFont="1" applyFill="1" applyBorder="1" applyAlignment="1">
      <alignment horizontal="center" wrapText="1"/>
    </xf>
    <xf numFmtId="0" fontId="7" fillId="2" borderId="0" xfId="0" applyFont="1" applyFill="1"/>
    <xf numFmtId="0" fontId="8" fillId="2" borderId="0" xfId="7" applyFont="1" applyFill="1" applyBorder="1" applyAlignment="1">
      <alignment horizontal="left"/>
    </xf>
    <xf numFmtId="0" fontId="6" fillId="2" borderId="0" xfId="8" applyFont="1" applyFill="1" applyBorder="1" applyAlignment="1">
      <alignment horizontal="center" wrapText="1"/>
    </xf>
    <xf numFmtId="0" fontId="6" fillId="2" borderId="0" xfId="9" applyFont="1" applyFill="1" applyBorder="1" applyAlignment="1">
      <alignment horizontal="center" wrapText="1"/>
    </xf>
    <xf numFmtId="0" fontId="6" fillId="2" borderId="0" xfId="7" applyFont="1" applyFill="1" applyBorder="1" applyAlignment="1">
      <alignment horizontal="center" wrapText="1"/>
    </xf>
    <xf numFmtId="164" fontId="9" fillId="2" borderId="0" xfId="0" applyNumberFormat="1" applyFont="1" applyFill="1" applyBorder="1" applyAlignment="1">
      <alignment horizontal="right" vertical="center"/>
    </xf>
    <xf numFmtId="0" fontId="11" fillId="2" borderId="0" xfId="14" applyNumberFormat="1" applyFont="1" applyFill="1" applyBorder="1" applyAlignment="1">
      <alignment horizontal="left"/>
    </xf>
    <xf numFmtId="0" fontId="9" fillId="2" borderId="0" xfId="0" applyFont="1" applyFill="1"/>
    <xf numFmtId="0" fontId="12" fillId="2" borderId="0" xfId="0" applyFont="1" applyFill="1"/>
    <xf numFmtId="0" fontId="11" fillId="2" borderId="1" xfId="14" applyNumberFormat="1" applyFont="1" applyFill="1" applyBorder="1" applyAlignment="1">
      <alignment horizontal="left"/>
    </xf>
    <xf numFmtId="0" fontId="13" fillId="3" borderId="0" xfId="0" applyFont="1" applyFill="1"/>
    <xf numFmtId="0" fontId="0" fillId="3" borderId="0" xfId="0" applyFill="1"/>
    <xf numFmtId="0" fontId="14" fillId="3" borderId="0" xfId="0" applyFont="1" applyFill="1"/>
    <xf numFmtId="0" fontId="16" fillId="3" borderId="0" xfId="0" applyFont="1" applyFill="1"/>
    <xf numFmtId="0" fontId="10" fillId="2" borderId="0" xfId="0" applyFont="1" applyFill="1"/>
    <xf numFmtId="0" fontId="17" fillId="3" borderId="0" xfId="0" applyFont="1" applyFill="1"/>
    <xf numFmtId="49" fontId="17" fillId="3" borderId="0" xfId="0" quotePrefix="1" applyNumberFormat="1" applyFont="1" applyFill="1" applyAlignment="1">
      <alignment horizontal="left"/>
    </xf>
    <xf numFmtId="0" fontId="14" fillId="3" borderId="0" xfId="0" applyFont="1" applyFill="1" applyAlignment="1">
      <alignment vertical="top"/>
    </xf>
    <xf numFmtId="0" fontId="10" fillId="2" borderId="0" xfId="0" applyFont="1" applyFill="1" applyAlignment="1">
      <alignment vertical="top"/>
    </xf>
    <xf numFmtId="0" fontId="11" fillId="3" borderId="0" xfId="0" applyFont="1" applyFill="1" applyAlignment="1">
      <alignment vertical="top"/>
    </xf>
    <xf numFmtId="0" fontId="0" fillId="3" borderId="0" xfId="0" applyFill="1" applyAlignment="1"/>
    <xf numFmtId="0" fontId="18" fillId="3" borderId="0" xfId="0" applyFont="1" applyFill="1" applyAlignment="1">
      <alignment vertical="top"/>
    </xf>
    <xf numFmtId="0" fontId="19" fillId="2" borderId="0" xfId="0" applyFont="1" applyFill="1" applyAlignment="1">
      <alignment vertical="top"/>
    </xf>
    <xf numFmtId="0" fontId="0" fillId="2" borderId="0" xfId="0" applyFill="1" applyAlignment="1">
      <alignment vertical="top"/>
    </xf>
    <xf numFmtId="0" fontId="20" fillId="3" borderId="0" xfId="0" applyFont="1" applyFill="1"/>
    <xf numFmtId="0" fontId="21" fillId="3" borderId="0" xfId="0" applyFont="1" applyFill="1"/>
    <xf numFmtId="0" fontId="14" fillId="2" borderId="0" xfId="0" applyFont="1" applyFill="1" applyAlignment="1">
      <alignment horizontal="justify"/>
    </xf>
    <xf numFmtId="0" fontId="12" fillId="2" borderId="0" xfId="0" applyFont="1" applyFill="1" applyAlignment="1">
      <alignment horizontal="justify"/>
    </xf>
    <xf numFmtId="0" fontId="22" fillId="2" borderId="0" xfId="0" applyFont="1" applyFill="1" applyAlignment="1">
      <alignment horizontal="justify"/>
    </xf>
    <xf numFmtId="0" fontId="10" fillId="2" borderId="0" xfId="0" applyFont="1" applyFill="1" applyAlignment="1">
      <alignment horizontal="justify"/>
    </xf>
    <xf numFmtId="0" fontId="12" fillId="2" borderId="0" xfId="0" applyFont="1" applyFill="1" applyAlignment="1">
      <alignment horizontal="justify" wrapText="1"/>
    </xf>
    <xf numFmtId="0" fontId="10" fillId="2" borderId="0" xfId="0" applyFont="1" applyFill="1" applyAlignment="1">
      <alignment horizontal="justify" vertical="top"/>
    </xf>
    <xf numFmtId="0" fontId="10" fillId="2" borderId="0" xfId="0" applyFont="1" applyFill="1" applyAlignment="1">
      <alignment horizontal="justify" vertical="top" wrapText="1"/>
    </xf>
    <xf numFmtId="0" fontId="10" fillId="2" borderId="0" xfId="0" applyFont="1" applyFill="1" applyBorder="1" applyAlignment="1">
      <alignment horizontal="justify" wrapText="1"/>
    </xf>
    <xf numFmtId="0" fontId="10" fillId="2" borderId="0" xfId="11" applyFont="1" applyFill="1" applyAlignment="1">
      <alignment horizontal="justify" vertical="center" wrapText="1"/>
    </xf>
    <xf numFmtId="0" fontId="22" fillId="2" borderId="0" xfId="11" applyFont="1" applyFill="1" applyAlignment="1">
      <alignment horizontal="justify" vertical="center" wrapText="1"/>
    </xf>
    <xf numFmtId="0" fontId="19" fillId="2" borderId="0" xfId="11" applyFont="1" applyFill="1" applyAlignment="1">
      <alignment horizontal="justify" vertical="center" wrapText="1"/>
    </xf>
    <xf numFmtId="0" fontId="22" fillId="2" borderId="0" xfId="0" applyFont="1" applyFill="1" applyAlignment="1">
      <alignment horizontal="left" vertical="top" wrapText="1"/>
    </xf>
    <xf numFmtId="0" fontId="10" fillId="2" borderId="0" xfId="0" applyFont="1" applyFill="1" applyAlignment="1">
      <alignment horizontal="left" vertical="top" wrapText="1"/>
    </xf>
    <xf numFmtId="0" fontId="24" fillId="2" borderId="0" xfId="0" applyFont="1" applyFill="1" applyAlignment="1">
      <alignment horizontal="justify"/>
    </xf>
    <xf numFmtId="0" fontId="24" fillId="2" borderId="0" xfId="0" applyFont="1" applyFill="1" applyAlignment="1">
      <alignment horizontal="justify" vertical="top" wrapText="1"/>
    </xf>
    <xf numFmtId="0" fontId="24" fillId="2" borderId="0" xfId="0" applyFont="1" applyFill="1" applyAlignment="1">
      <alignment horizontal="justify" wrapText="1"/>
    </xf>
    <xf numFmtId="0" fontId="10" fillId="2" borderId="0" xfId="11" applyFont="1" applyFill="1" applyAlignment="1">
      <alignment horizontal="left" vertical="top" wrapText="1"/>
    </xf>
    <xf numFmtId="0" fontId="14" fillId="2" borderId="0" xfId="11" applyFont="1" applyFill="1" applyBorder="1" applyAlignment="1">
      <alignment horizontal="left" vertical="top" wrapText="1"/>
    </xf>
    <xf numFmtId="0" fontId="10" fillId="2" borderId="0" xfId="11" applyFont="1" applyFill="1" applyAlignment="1">
      <alignment horizontal="left" wrapText="1"/>
    </xf>
    <xf numFmtId="0" fontId="10" fillId="2" borderId="0" xfId="11" applyFont="1" applyFill="1" applyAlignment="1">
      <alignment wrapText="1"/>
    </xf>
    <xf numFmtId="0" fontId="16" fillId="3" borderId="2" xfId="15" applyFont="1" applyFill="1" applyBorder="1" applyAlignment="1">
      <alignment horizontal="left" vertical="top" wrapText="1"/>
    </xf>
    <xf numFmtId="0" fontId="16" fillId="3" borderId="3" xfId="16" applyFont="1" applyFill="1" applyBorder="1" applyAlignment="1">
      <alignment horizontal="left" vertical="top" wrapText="1"/>
    </xf>
    <xf numFmtId="0" fontId="10" fillId="2" borderId="4" xfId="11" applyFont="1" applyFill="1" applyBorder="1" applyAlignment="1">
      <alignment wrapText="1"/>
    </xf>
    <xf numFmtId="0" fontId="10" fillId="3" borderId="4" xfId="15" applyFont="1" applyFill="1" applyBorder="1" applyAlignment="1">
      <alignment horizontal="left" vertical="top" wrapText="1"/>
    </xf>
    <xf numFmtId="0" fontId="23" fillId="2" borderId="0" xfId="11" applyFont="1" applyFill="1" applyBorder="1" applyAlignment="1">
      <alignment wrapText="1"/>
    </xf>
    <xf numFmtId="0" fontId="10" fillId="2" borderId="5" xfId="16" applyFont="1" applyFill="1" applyBorder="1" applyAlignment="1">
      <alignment horizontal="left" vertical="top" wrapText="1"/>
    </xf>
    <xf numFmtId="0" fontId="10" fillId="3" borderId="4" xfId="11" applyFont="1" applyFill="1" applyBorder="1" applyAlignment="1">
      <alignment horizontal="left" vertical="top" wrapText="1"/>
    </xf>
    <xf numFmtId="0" fontId="10" fillId="3" borderId="6" xfId="15" applyFont="1" applyFill="1" applyBorder="1" applyAlignment="1">
      <alignment horizontal="left" vertical="top" wrapText="1"/>
    </xf>
    <xf numFmtId="0" fontId="10" fillId="2" borderId="7" xfId="16" applyFont="1" applyFill="1" applyBorder="1" applyAlignment="1">
      <alignment horizontal="left" vertical="top" wrapText="1"/>
    </xf>
    <xf numFmtId="0" fontId="23" fillId="2" borderId="4" xfId="11" applyFont="1" applyFill="1" applyBorder="1" applyAlignment="1">
      <alignment wrapText="1"/>
    </xf>
    <xf numFmtId="0" fontId="11" fillId="2" borderId="0" xfId="0" applyFont="1" applyFill="1"/>
    <xf numFmtId="0" fontId="0" fillId="0" borderId="0" xfId="0" applyFill="1"/>
    <xf numFmtId="0" fontId="5" fillId="2" borderId="0" xfId="3" applyFont="1" applyFill="1" applyBorder="1" applyAlignment="1">
      <alignment horizontal="left" vertical="top" wrapText="1"/>
    </xf>
    <xf numFmtId="0" fontId="0" fillId="2" borderId="0" xfId="0" applyFill="1" applyBorder="1"/>
    <xf numFmtId="0" fontId="9" fillId="2" borderId="1" xfId="0" applyFont="1" applyFill="1" applyBorder="1"/>
    <xf numFmtId="164" fontId="9" fillId="2" borderId="1" xfId="0" applyNumberFormat="1" applyFont="1" applyFill="1" applyBorder="1" applyAlignment="1">
      <alignment horizontal="right" vertical="top"/>
    </xf>
    <xf numFmtId="165" fontId="9" fillId="2" borderId="1" xfId="0" applyNumberFormat="1" applyFont="1" applyFill="1" applyBorder="1" applyAlignment="1">
      <alignment horizontal="right" vertical="top"/>
    </xf>
    <xf numFmtId="166" fontId="11" fillId="2" borderId="1" xfId="11" applyNumberFormat="1" applyFont="1" applyFill="1" applyBorder="1" applyAlignment="1"/>
    <xf numFmtId="0" fontId="5" fillId="2" borderId="0" xfId="6" applyFont="1" applyFill="1" applyBorder="1" applyAlignment="1">
      <alignment horizontal="left"/>
    </xf>
    <xf numFmtId="167" fontId="5" fillId="2" borderId="0" xfId="17" applyNumberFormat="1" applyFont="1" applyFill="1" applyBorder="1" applyAlignment="1">
      <alignment horizontal="left" vertical="top" wrapText="1"/>
    </xf>
    <xf numFmtId="167" fontId="6" fillId="2" borderId="0" xfId="17" applyNumberFormat="1" applyFont="1" applyFill="1" applyBorder="1" applyAlignment="1">
      <alignment horizontal="center" wrapText="1"/>
    </xf>
    <xf numFmtId="14" fontId="15" fillId="3" borderId="0" xfId="0" applyNumberFormat="1" applyFont="1" applyFill="1"/>
    <xf numFmtId="0" fontId="0" fillId="3" borderId="0" xfId="0" applyFill="1" applyAlignment="1">
      <alignment wrapText="1"/>
    </xf>
    <xf numFmtId="0" fontId="0" fillId="3" borderId="0" xfId="0" applyFill="1" applyAlignment="1">
      <alignment vertical="top"/>
    </xf>
    <xf numFmtId="0" fontId="15" fillId="3" borderId="0" xfId="0" applyNumberFormat="1" applyFont="1" applyFill="1"/>
    <xf numFmtId="0" fontId="2" fillId="2" borderId="0" xfId="1" applyFont="1" applyFill="1" applyBorder="1" applyAlignment="1">
      <alignment horizontal="left" vertical="center"/>
    </xf>
    <xf numFmtId="0" fontId="3" fillId="2" borderId="0" xfId="1" applyFont="1" applyFill="1" applyBorder="1" applyAlignment="1">
      <alignment horizontal="left" vertical="center"/>
    </xf>
    <xf numFmtId="0" fontId="5" fillId="2" borderId="0" xfId="3" applyFont="1" applyFill="1" applyBorder="1" applyAlignment="1">
      <alignment horizontal="left" wrapText="1"/>
    </xf>
    <xf numFmtId="0" fontId="5" fillId="2" borderId="0" xfId="3" applyFont="1" applyFill="1" applyBorder="1" applyAlignment="1">
      <alignment horizontal="left" wrapText="1"/>
    </xf>
    <xf numFmtId="0" fontId="5" fillId="2" borderId="1" xfId="3" applyFont="1" applyFill="1" applyBorder="1" applyAlignment="1">
      <alignment horizontal="left" wrapText="1"/>
    </xf>
    <xf numFmtId="0" fontId="4" fillId="2" borderId="8" xfId="1" applyFont="1" applyFill="1" applyBorder="1" applyAlignment="1">
      <alignment horizontal="center" vertical="center" wrapText="1"/>
    </xf>
    <xf numFmtId="0" fontId="0" fillId="2" borderId="8" xfId="0" applyFill="1" applyBorder="1"/>
    <xf numFmtId="0" fontId="19" fillId="2" borderId="0" xfId="11" applyFont="1" applyFill="1" applyAlignment="1">
      <alignment horizontal="justify" vertical="top" wrapText="1"/>
    </xf>
    <xf numFmtId="0" fontId="10" fillId="2" borderId="0" xfId="0" applyFont="1" applyFill="1" applyAlignment="1">
      <alignment wrapText="1"/>
    </xf>
    <xf numFmtId="0" fontId="16" fillId="2" borderId="0" xfId="11" applyFont="1" applyFill="1" applyAlignment="1">
      <alignment horizontal="justify" vertical="top" wrapText="1"/>
    </xf>
    <xf numFmtId="0" fontId="16" fillId="2" borderId="0" xfId="0" applyFont="1" applyFill="1" applyAlignment="1">
      <alignment horizontal="justify"/>
    </xf>
    <xf numFmtId="0" fontId="5" fillId="2" borderId="0" xfId="3" applyFont="1" applyFill="1" applyBorder="1" applyAlignment="1">
      <alignment horizontal="left" wrapText="1"/>
    </xf>
    <xf numFmtId="0" fontId="5" fillId="2" borderId="0" xfId="3" applyFont="1" applyFill="1" applyBorder="1" applyAlignment="1">
      <alignment horizontal="right" vertical="top" wrapText="1"/>
    </xf>
    <xf numFmtId="0" fontId="6" fillId="2" borderId="0" xfId="7" applyFont="1" applyFill="1" applyBorder="1" applyAlignment="1">
      <alignment horizontal="right" wrapText="1"/>
    </xf>
    <xf numFmtId="0" fontId="6" fillId="2" borderId="0" xfId="8" applyFont="1" applyFill="1" applyBorder="1" applyAlignment="1">
      <alignment horizontal="right" wrapText="1"/>
    </xf>
    <xf numFmtId="0" fontId="6" fillId="2" borderId="0" xfId="9" applyFont="1" applyFill="1" applyBorder="1" applyAlignment="1">
      <alignment horizontal="right" wrapText="1"/>
    </xf>
    <xf numFmtId="0" fontId="0" fillId="2" borderId="0" xfId="0" applyFill="1" applyAlignment="1">
      <alignment horizontal="right"/>
    </xf>
    <xf numFmtId="0" fontId="5" fillId="2" borderId="8" xfId="3" applyFont="1" applyFill="1" applyBorder="1" applyAlignment="1">
      <alignment horizontal="left" vertical="top" wrapText="1"/>
    </xf>
    <xf numFmtId="0" fontId="14" fillId="3" borderId="0" xfId="0" applyFont="1" applyFill="1" applyAlignment="1">
      <alignment horizontal="left" vertical="top" wrapText="1"/>
    </xf>
    <xf numFmtId="0" fontId="10" fillId="2" borderId="0" xfId="0" applyFont="1" applyFill="1" applyAlignment="1">
      <alignment vertical="top" wrapText="1"/>
    </xf>
    <xf numFmtId="0" fontId="5" fillId="2" borderId="0" xfId="3" applyFont="1" applyFill="1" applyBorder="1" applyAlignment="1">
      <alignment horizontal="left" wrapText="1"/>
    </xf>
    <xf numFmtId="0" fontId="5" fillId="2" borderId="1" xfId="3" applyFont="1" applyFill="1" applyBorder="1" applyAlignment="1">
      <alignment horizontal="left" wrapText="1"/>
    </xf>
    <xf numFmtId="0" fontId="5" fillId="2" borderId="0" xfId="4" applyFont="1" applyFill="1" applyBorder="1" applyAlignment="1">
      <alignment horizontal="left" wrapText="1"/>
    </xf>
    <xf numFmtId="0" fontId="5" fillId="2" borderId="1" xfId="4" applyFont="1" applyFill="1" applyBorder="1" applyAlignment="1">
      <alignment horizontal="left" wrapText="1"/>
    </xf>
    <xf numFmtId="167" fontId="0" fillId="2" borderId="0" xfId="17" applyNumberFormat="1" applyFont="1" applyFill="1" applyBorder="1"/>
    <xf numFmtId="1" fontId="5" fillId="2" borderId="0" xfId="3" applyNumberFormat="1" applyFont="1" applyFill="1" applyBorder="1" applyAlignment="1">
      <alignment horizontal="left" vertical="top" wrapText="1"/>
    </xf>
    <xf numFmtId="1" fontId="9" fillId="2" borderId="1" xfId="0" applyNumberFormat="1" applyFont="1" applyFill="1" applyBorder="1"/>
    <xf numFmtId="0" fontId="25" fillId="0" borderId="0" xfId="18"/>
  </cellXfs>
  <cellStyles count="19">
    <cellStyle name="Hyperlink" xfId="18" builtinId="8"/>
    <cellStyle name="Komma" xfId="17" builtinId="3"/>
    <cellStyle name="Standaard" xfId="0" builtinId="0"/>
    <cellStyle name="Standaard 2 2" xfId="11" xr:uid="{00000000-0005-0000-0000-000002000000}"/>
    <cellStyle name="Standaard 4" xfId="15" xr:uid="{00000000-0005-0000-0000-000003000000}"/>
    <cellStyle name="Standaard 5 2" xfId="16" xr:uid="{00000000-0005-0000-0000-000004000000}"/>
    <cellStyle name="Standaard_050817 Tabellenset augustuslevering Nulmeting" xfId="14" xr:uid="{00000000-0005-0000-0000-000005000000}"/>
    <cellStyle name="style1452612648147" xfId="1" xr:uid="{00000000-0005-0000-0000-000006000000}"/>
    <cellStyle name="style1452612649014" xfId="12" xr:uid="{00000000-0005-0000-0000-000007000000}"/>
    <cellStyle name="style1452612651560" xfId="2" xr:uid="{00000000-0005-0000-0000-000008000000}"/>
    <cellStyle name="style1452612652062" xfId="6" xr:uid="{00000000-0005-0000-0000-000009000000}"/>
    <cellStyle name="style1452612652574" xfId="3" xr:uid="{00000000-0005-0000-0000-00000A000000}"/>
    <cellStyle name="style1452612652693" xfId="4" xr:uid="{00000000-0005-0000-0000-00000B000000}"/>
    <cellStyle name="style1452612652802" xfId="5" xr:uid="{00000000-0005-0000-0000-00000C000000}"/>
    <cellStyle name="style1452612652920" xfId="7" xr:uid="{00000000-0005-0000-0000-00000D000000}"/>
    <cellStyle name="style1452612653087" xfId="8" xr:uid="{00000000-0005-0000-0000-00000E000000}"/>
    <cellStyle name="style1452612653149" xfId="9" xr:uid="{00000000-0005-0000-0000-00000F000000}"/>
    <cellStyle name="style1452612653969" xfId="10" xr:uid="{00000000-0005-0000-0000-000010000000}"/>
    <cellStyle name="style1452612654379" xfId="13" xr:uid="{00000000-0005-0000-0000-000011000000}"/>
  </cellStyles>
  <dxfs count="2">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stacked"/>
        <c:varyColors val="0"/>
        <c:ser>
          <c:idx val="4"/>
          <c:order val="4"/>
          <c:tx>
            <c:strRef>
              <c:f>'Tabel 1 (2)'!$F$7:$F$8</c:f>
              <c:strCache>
                <c:ptCount val="2"/>
                <c:pt idx="0">
                  <c:v> ouderdomspensioen</c:v>
                </c:pt>
                <c:pt idx="1">
                  <c:v> € 0 - € 500</c:v>
                </c:pt>
              </c:strCache>
            </c:strRef>
          </c:tx>
          <c:spPr>
            <a:solidFill>
              <a:schemeClr val="accent5"/>
            </a:solidFill>
            <a:ln>
              <a:noFill/>
            </a:ln>
            <a:effectLst/>
          </c:spPr>
          <c:invertIfNegative val="0"/>
          <c:cat>
            <c:strRef>
              <c:f>'Tabel 1 (2)'!$A$9:$A$59</c:f>
              <c:strCach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strCache>
            </c:strRef>
          </c:cat>
          <c:val>
            <c:numRef>
              <c:f>'Tabel 1 (2)'!$F$9:$F$59</c:f>
              <c:numCache>
                <c:formatCode>General</c:formatCode>
                <c:ptCount val="51"/>
                <c:pt idx="0">
                  <c:v>2880</c:v>
                </c:pt>
                <c:pt idx="1">
                  <c:v>5580</c:v>
                </c:pt>
                <c:pt idx="2">
                  <c:v>15540</c:v>
                </c:pt>
                <c:pt idx="3">
                  <c:v>24280</c:v>
                </c:pt>
                <c:pt idx="4">
                  <c:v>26380</c:v>
                </c:pt>
                <c:pt idx="5">
                  <c:v>23250</c:v>
                </c:pt>
                <c:pt idx="6">
                  <c:v>22810</c:v>
                </c:pt>
                <c:pt idx="7">
                  <c:v>22900</c:v>
                </c:pt>
                <c:pt idx="8">
                  <c:v>23570</c:v>
                </c:pt>
                <c:pt idx="9">
                  <c:v>24420</c:v>
                </c:pt>
                <c:pt idx="10">
                  <c:v>26100</c:v>
                </c:pt>
                <c:pt idx="11">
                  <c:v>26430</c:v>
                </c:pt>
                <c:pt idx="12">
                  <c:v>28510</c:v>
                </c:pt>
                <c:pt idx="13">
                  <c:v>30180</c:v>
                </c:pt>
                <c:pt idx="14">
                  <c:v>32100</c:v>
                </c:pt>
                <c:pt idx="15">
                  <c:v>32750</c:v>
                </c:pt>
                <c:pt idx="16">
                  <c:v>33590</c:v>
                </c:pt>
                <c:pt idx="17">
                  <c:v>34560</c:v>
                </c:pt>
                <c:pt idx="18">
                  <c:v>36250</c:v>
                </c:pt>
                <c:pt idx="19">
                  <c:v>37720</c:v>
                </c:pt>
                <c:pt idx="20">
                  <c:v>38590</c:v>
                </c:pt>
                <c:pt idx="21">
                  <c:v>37630</c:v>
                </c:pt>
                <c:pt idx="22">
                  <c:v>37790</c:v>
                </c:pt>
                <c:pt idx="23">
                  <c:v>36340</c:v>
                </c:pt>
                <c:pt idx="24">
                  <c:v>37750</c:v>
                </c:pt>
                <c:pt idx="25">
                  <c:v>37560</c:v>
                </c:pt>
                <c:pt idx="26">
                  <c:v>38440</c:v>
                </c:pt>
                <c:pt idx="27">
                  <c:v>39860</c:v>
                </c:pt>
                <c:pt idx="28">
                  <c:v>41020</c:v>
                </c:pt>
                <c:pt idx="29">
                  <c:v>42850</c:v>
                </c:pt>
                <c:pt idx="30">
                  <c:v>45800</c:v>
                </c:pt>
                <c:pt idx="31">
                  <c:v>47200</c:v>
                </c:pt>
                <c:pt idx="32">
                  <c:v>50370</c:v>
                </c:pt>
                <c:pt idx="33">
                  <c:v>53810</c:v>
                </c:pt>
                <c:pt idx="34">
                  <c:v>57400</c:v>
                </c:pt>
                <c:pt idx="35">
                  <c:v>60360</c:v>
                </c:pt>
                <c:pt idx="36">
                  <c:v>64130</c:v>
                </c:pt>
                <c:pt idx="37">
                  <c:v>66950</c:v>
                </c:pt>
                <c:pt idx="38">
                  <c:v>71020</c:v>
                </c:pt>
                <c:pt idx="39">
                  <c:v>76980</c:v>
                </c:pt>
                <c:pt idx="40">
                  <c:v>85580</c:v>
                </c:pt>
                <c:pt idx="41">
                  <c:v>94790</c:v>
                </c:pt>
                <c:pt idx="42">
                  <c:v>105520</c:v>
                </c:pt>
                <c:pt idx="43">
                  <c:v>118690</c:v>
                </c:pt>
                <c:pt idx="44">
                  <c:v>132950</c:v>
                </c:pt>
                <c:pt idx="45">
                  <c:v>141790</c:v>
                </c:pt>
                <c:pt idx="46">
                  <c:v>148700</c:v>
                </c:pt>
                <c:pt idx="47">
                  <c:v>146730</c:v>
                </c:pt>
                <c:pt idx="48">
                  <c:v>118420</c:v>
                </c:pt>
                <c:pt idx="49">
                  <c:v>59630</c:v>
                </c:pt>
                <c:pt idx="50">
                  <c:v>27320</c:v>
                </c:pt>
              </c:numCache>
            </c:numRef>
          </c:val>
          <c:extLst>
            <c:ext xmlns:c16="http://schemas.microsoft.com/office/drawing/2014/chart" uri="{C3380CC4-5D6E-409C-BE32-E72D297353CC}">
              <c16:uniqueId val="{00000000-DF9D-4339-A3EB-AD344C78D4E8}"/>
            </c:ext>
          </c:extLst>
        </c:ser>
        <c:ser>
          <c:idx val="5"/>
          <c:order val="5"/>
          <c:tx>
            <c:strRef>
              <c:f>'Tabel 1 (2)'!$G$7:$G$8</c:f>
              <c:strCache>
                <c:ptCount val="2"/>
                <c:pt idx="0">
                  <c:v> ouderdomspensioen</c:v>
                </c:pt>
                <c:pt idx="1">
                  <c:v>€ 500 - € 2.000</c:v>
                </c:pt>
              </c:strCache>
            </c:strRef>
          </c:tx>
          <c:spPr>
            <a:solidFill>
              <a:schemeClr val="accent6"/>
            </a:solidFill>
            <a:ln>
              <a:noFill/>
            </a:ln>
            <a:effectLst/>
          </c:spPr>
          <c:invertIfNegative val="0"/>
          <c:cat>
            <c:strRef>
              <c:f>'Tabel 1 (2)'!$A$9:$A$59</c:f>
              <c:strCach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strCache>
            </c:strRef>
          </c:cat>
          <c:val>
            <c:numRef>
              <c:f>'Tabel 1 (2)'!$G$9:$G$59</c:f>
              <c:numCache>
                <c:formatCode>General</c:formatCode>
                <c:ptCount val="51"/>
                <c:pt idx="0">
                  <c:v>1260</c:v>
                </c:pt>
                <c:pt idx="1">
                  <c:v>1900</c:v>
                </c:pt>
                <c:pt idx="2">
                  <c:v>4520</c:v>
                </c:pt>
                <c:pt idx="3">
                  <c:v>14890</c:v>
                </c:pt>
                <c:pt idx="4">
                  <c:v>25390</c:v>
                </c:pt>
                <c:pt idx="5">
                  <c:v>25780</c:v>
                </c:pt>
                <c:pt idx="6">
                  <c:v>25840</c:v>
                </c:pt>
                <c:pt idx="7">
                  <c:v>26510</c:v>
                </c:pt>
                <c:pt idx="8">
                  <c:v>27210</c:v>
                </c:pt>
                <c:pt idx="9">
                  <c:v>28450</c:v>
                </c:pt>
                <c:pt idx="10">
                  <c:v>29970</c:v>
                </c:pt>
                <c:pt idx="11">
                  <c:v>31320</c:v>
                </c:pt>
                <c:pt idx="12">
                  <c:v>33240</c:v>
                </c:pt>
                <c:pt idx="13">
                  <c:v>34800</c:v>
                </c:pt>
                <c:pt idx="14">
                  <c:v>36320</c:v>
                </c:pt>
                <c:pt idx="15">
                  <c:v>37000</c:v>
                </c:pt>
                <c:pt idx="16">
                  <c:v>37310</c:v>
                </c:pt>
                <c:pt idx="17">
                  <c:v>37750</c:v>
                </c:pt>
                <c:pt idx="18">
                  <c:v>39100</c:v>
                </c:pt>
                <c:pt idx="19">
                  <c:v>41500</c:v>
                </c:pt>
                <c:pt idx="20">
                  <c:v>41350</c:v>
                </c:pt>
                <c:pt idx="21">
                  <c:v>40570</c:v>
                </c:pt>
                <c:pt idx="22">
                  <c:v>39440</c:v>
                </c:pt>
                <c:pt idx="23">
                  <c:v>37120</c:v>
                </c:pt>
                <c:pt idx="24">
                  <c:v>36260</c:v>
                </c:pt>
                <c:pt idx="25">
                  <c:v>35230</c:v>
                </c:pt>
                <c:pt idx="26">
                  <c:v>35970</c:v>
                </c:pt>
                <c:pt idx="27">
                  <c:v>36440</c:v>
                </c:pt>
                <c:pt idx="28">
                  <c:v>38040</c:v>
                </c:pt>
                <c:pt idx="29">
                  <c:v>39420</c:v>
                </c:pt>
                <c:pt idx="30">
                  <c:v>42510</c:v>
                </c:pt>
                <c:pt idx="31">
                  <c:v>43660</c:v>
                </c:pt>
                <c:pt idx="32">
                  <c:v>45690</c:v>
                </c:pt>
                <c:pt idx="33">
                  <c:v>48300</c:v>
                </c:pt>
                <c:pt idx="34">
                  <c:v>53030</c:v>
                </c:pt>
                <c:pt idx="35">
                  <c:v>57920</c:v>
                </c:pt>
                <c:pt idx="36">
                  <c:v>63940</c:v>
                </c:pt>
                <c:pt idx="37">
                  <c:v>71110</c:v>
                </c:pt>
                <c:pt idx="38">
                  <c:v>77610</c:v>
                </c:pt>
                <c:pt idx="39">
                  <c:v>85350</c:v>
                </c:pt>
                <c:pt idx="40">
                  <c:v>94850</c:v>
                </c:pt>
                <c:pt idx="41">
                  <c:v>97670</c:v>
                </c:pt>
                <c:pt idx="42">
                  <c:v>92750</c:v>
                </c:pt>
                <c:pt idx="43">
                  <c:v>81260</c:v>
                </c:pt>
                <c:pt idx="44">
                  <c:v>63960</c:v>
                </c:pt>
                <c:pt idx="45">
                  <c:v>41850</c:v>
                </c:pt>
                <c:pt idx="46">
                  <c:v>22930</c:v>
                </c:pt>
                <c:pt idx="47">
                  <c:v>10180</c:v>
                </c:pt>
                <c:pt idx="48">
                  <c:v>3380</c:v>
                </c:pt>
                <c:pt idx="49">
                  <c:v>810</c:v>
                </c:pt>
                <c:pt idx="50">
                  <c:v>100</c:v>
                </c:pt>
              </c:numCache>
            </c:numRef>
          </c:val>
          <c:extLst>
            <c:ext xmlns:c16="http://schemas.microsoft.com/office/drawing/2014/chart" uri="{C3380CC4-5D6E-409C-BE32-E72D297353CC}">
              <c16:uniqueId val="{00000001-DF9D-4339-A3EB-AD344C78D4E8}"/>
            </c:ext>
          </c:extLst>
        </c:ser>
        <c:ser>
          <c:idx val="6"/>
          <c:order val="6"/>
          <c:tx>
            <c:strRef>
              <c:f>'Tabel 1 (2)'!$H$7:$H$8</c:f>
              <c:strCache>
                <c:ptCount val="2"/>
                <c:pt idx="0">
                  <c:v> ouderdomspensioen</c:v>
                </c:pt>
                <c:pt idx="1">
                  <c:v>€ 2.000 - € 4.000</c:v>
                </c:pt>
              </c:strCache>
            </c:strRef>
          </c:tx>
          <c:spPr>
            <a:solidFill>
              <a:schemeClr val="accent1">
                <a:lumMod val="60000"/>
              </a:schemeClr>
            </a:solidFill>
            <a:ln>
              <a:noFill/>
            </a:ln>
            <a:effectLst/>
          </c:spPr>
          <c:invertIfNegative val="0"/>
          <c:cat>
            <c:strRef>
              <c:f>'Tabel 1 (2)'!$A$9:$A$59</c:f>
              <c:strCach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strCache>
            </c:strRef>
          </c:cat>
          <c:val>
            <c:numRef>
              <c:f>'Tabel 1 (2)'!$H$9:$H$59</c:f>
              <c:numCache>
                <c:formatCode>General</c:formatCode>
                <c:ptCount val="51"/>
                <c:pt idx="0">
                  <c:v>420</c:v>
                </c:pt>
                <c:pt idx="1">
                  <c:v>630</c:v>
                </c:pt>
                <c:pt idx="2">
                  <c:v>1480</c:v>
                </c:pt>
                <c:pt idx="3">
                  <c:v>9310</c:v>
                </c:pt>
                <c:pt idx="4">
                  <c:v>19820</c:v>
                </c:pt>
                <c:pt idx="5">
                  <c:v>21740</c:v>
                </c:pt>
                <c:pt idx="6">
                  <c:v>22530</c:v>
                </c:pt>
                <c:pt idx="7">
                  <c:v>23230</c:v>
                </c:pt>
                <c:pt idx="8">
                  <c:v>24170</c:v>
                </c:pt>
                <c:pt idx="9">
                  <c:v>25200</c:v>
                </c:pt>
                <c:pt idx="10">
                  <c:v>26410</c:v>
                </c:pt>
                <c:pt idx="11">
                  <c:v>28070</c:v>
                </c:pt>
                <c:pt idx="12">
                  <c:v>28930</c:v>
                </c:pt>
                <c:pt idx="13">
                  <c:v>30240</c:v>
                </c:pt>
                <c:pt idx="14">
                  <c:v>31580</c:v>
                </c:pt>
                <c:pt idx="15">
                  <c:v>32080</c:v>
                </c:pt>
                <c:pt idx="16">
                  <c:v>32660</c:v>
                </c:pt>
                <c:pt idx="17">
                  <c:v>33750</c:v>
                </c:pt>
                <c:pt idx="18">
                  <c:v>34380</c:v>
                </c:pt>
                <c:pt idx="19">
                  <c:v>37120</c:v>
                </c:pt>
                <c:pt idx="20">
                  <c:v>37110</c:v>
                </c:pt>
                <c:pt idx="21">
                  <c:v>36950</c:v>
                </c:pt>
                <c:pt idx="22">
                  <c:v>35410</c:v>
                </c:pt>
                <c:pt idx="23">
                  <c:v>33880</c:v>
                </c:pt>
                <c:pt idx="24">
                  <c:v>33320</c:v>
                </c:pt>
                <c:pt idx="25">
                  <c:v>32420</c:v>
                </c:pt>
                <c:pt idx="26">
                  <c:v>33430</c:v>
                </c:pt>
                <c:pt idx="27">
                  <c:v>33710</c:v>
                </c:pt>
                <c:pt idx="28">
                  <c:v>35640</c:v>
                </c:pt>
                <c:pt idx="29">
                  <c:v>37780</c:v>
                </c:pt>
                <c:pt idx="30">
                  <c:v>40240</c:v>
                </c:pt>
                <c:pt idx="31">
                  <c:v>42280</c:v>
                </c:pt>
                <c:pt idx="32">
                  <c:v>43050</c:v>
                </c:pt>
                <c:pt idx="33">
                  <c:v>45060</c:v>
                </c:pt>
                <c:pt idx="34">
                  <c:v>48790</c:v>
                </c:pt>
                <c:pt idx="35">
                  <c:v>52010</c:v>
                </c:pt>
                <c:pt idx="36">
                  <c:v>55320</c:v>
                </c:pt>
                <c:pt idx="37">
                  <c:v>55680</c:v>
                </c:pt>
                <c:pt idx="38">
                  <c:v>53400</c:v>
                </c:pt>
                <c:pt idx="39">
                  <c:v>47770</c:v>
                </c:pt>
                <c:pt idx="40">
                  <c:v>39560</c:v>
                </c:pt>
                <c:pt idx="41">
                  <c:v>27120</c:v>
                </c:pt>
                <c:pt idx="42">
                  <c:v>15630</c:v>
                </c:pt>
                <c:pt idx="43">
                  <c:v>7190</c:v>
                </c:pt>
                <c:pt idx="44">
                  <c:v>2640</c:v>
                </c:pt>
                <c:pt idx="45">
                  <c:v>710</c:v>
                </c:pt>
                <c:pt idx="46">
                  <c:v>180</c:v>
                </c:pt>
                <c:pt idx="47">
                  <c:v>30</c:v>
                </c:pt>
                <c:pt idx="48">
                  <c:v>10</c:v>
                </c:pt>
                <c:pt idx="49">
                  <c:v>0</c:v>
                </c:pt>
                <c:pt idx="50">
                  <c:v>0</c:v>
                </c:pt>
              </c:numCache>
            </c:numRef>
          </c:val>
          <c:extLst>
            <c:ext xmlns:c16="http://schemas.microsoft.com/office/drawing/2014/chart" uri="{C3380CC4-5D6E-409C-BE32-E72D297353CC}">
              <c16:uniqueId val="{00000002-DF9D-4339-A3EB-AD344C78D4E8}"/>
            </c:ext>
          </c:extLst>
        </c:ser>
        <c:ser>
          <c:idx val="7"/>
          <c:order val="7"/>
          <c:tx>
            <c:strRef>
              <c:f>'Tabel 1 (2)'!$I$7:$I$8</c:f>
              <c:strCache>
                <c:ptCount val="2"/>
                <c:pt idx="0">
                  <c:v> ouderdomspensioen</c:v>
                </c:pt>
                <c:pt idx="1">
                  <c:v>€ 4.000 - € 6.000</c:v>
                </c:pt>
              </c:strCache>
            </c:strRef>
          </c:tx>
          <c:spPr>
            <a:solidFill>
              <a:schemeClr val="accent2">
                <a:lumMod val="60000"/>
              </a:schemeClr>
            </a:solidFill>
            <a:ln>
              <a:noFill/>
            </a:ln>
            <a:effectLst/>
          </c:spPr>
          <c:invertIfNegative val="0"/>
          <c:cat>
            <c:strRef>
              <c:f>'Tabel 1 (2)'!$A$9:$A$59</c:f>
              <c:strCach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strCache>
            </c:strRef>
          </c:cat>
          <c:val>
            <c:numRef>
              <c:f>'Tabel 1 (2)'!$I$9:$I$59</c:f>
              <c:numCache>
                <c:formatCode>General</c:formatCode>
                <c:ptCount val="51"/>
                <c:pt idx="0">
                  <c:v>160</c:v>
                </c:pt>
                <c:pt idx="1">
                  <c:v>280</c:v>
                </c:pt>
                <c:pt idx="2">
                  <c:v>710</c:v>
                </c:pt>
                <c:pt idx="3">
                  <c:v>5750</c:v>
                </c:pt>
                <c:pt idx="4">
                  <c:v>13530</c:v>
                </c:pt>
                <c:pt idx="5">
                  <c:v>15610</c:v>
                </c:pt>
                <c:pt idx="6">
                  <c:v>16490</c:v>
                </c:pt>
                <c:pt idx="7">
                  <c:v>17220</c:v>
                </c:pt>
                <c:pt idx="8">
                  <c:v>18140</c:v>
                </c:pt>
                <c:pt idx="9">
                  <c:v>19670</c:v>
                </c:pt>
                <c:pt idx="10">
                  <c:v>20070</c:v>
                </c:pt>
                <c:pt idx="11">
                  <c:v>21340</c:v>
                </c:pt>
                <c:pt idx="12">
                  <c:v>22420</c:v>
                </c:pt>
                <c:pt idx="13">
                  <c:v>23270</c:v>
                </c:pt>
                <c:pt idx="14">
                  <c:v>24830</c:v>
                </c:pt>
                <c:pt idx="15">
                  <c:v>25000</c:v>
                </c:pt>
                <c:pt idx="16">
                  <c:v>25770</c:v>
                </c:pt>
                <c:pt idx="17">
                  <c:v>26180</c:v>
                </c:pt>
                <c:pt idx="18">
                  <c:v>27220</c:v>
                </c:pt>
                <c:pt idx="19">
                  <c:v>29290</c:v>
                </c:pt>
                <c:pt idx="20">
                  <c:v>29340</c:v>
                </c:pt>
                <c:pt idx="21">
                  <c:v>28830</c:v>
                </c:pt>
                <c:pt idx="22">
                  <c:v>28370</c:v>
                </c:pt>
                <c:pt idx="23">
                  <c:v>27090</c:v>
                </c:pt>
                <c:pt idx="24">
                  <c:v>26850</c:v>
                </c:pt>
                <c:pt idx="25">
                  <c:v>26240</c:v>
                </c:pt>
                <c:pt idx="26">
                  <c:v>26740</c:v>
                </c:pt>
                <c:pt idx="27">
                  <c:v>27800</c:v>
                </c:pt>
                <c:pt idx="28">
                  <c:v>29040</c:v>
                </c:pt>
                <c:pt idx="29">
                  <c:v>30180</c:v>
                </c:pt>
                <c:pt idx="30">
                  <c:v>32540</c:v>
                </c:pt>
                <c:pt idx="31">
                  <c:v>33000</c:v>
                </c:pt>
                <c:pt idx="32">
                  <c:v>33030</c:v>
                </c:pt>
                <c:pt idx="33">
                  <c:v>33130</c:v>
                </c:pt>
                <c:pt idx="34">
                  <c:v>33350</c:v>
                </c:pt>
                <c:pt idx="35">
                  <c:v>32410</c:v>
                </c:pt>
                <c:pt idx="36">
                  <c:v>30160</c:v>
                </c:pt>
                <c:pt idx="37">
                  <c:v>24490</c:v>
                </c:pt>
                <c:pt idx="38">
                  <c:v>16850</c:v>
                </c:pt>
                <c:pt idx="39">
                  <c:v>9560</c:v>
                </c:pt>
                <c:pt idx="40">
                  <c:v>4720</c:v>
                </c:pt>
                <c:pt idx="41">
                  <c:v>1750</c:v>
                </c:pt>
                <c:pt idx="42">
                  <c:v>550</c:v>
                </c:pt>
                <c:pt idx="43">
                  <c:v>180</c:v>
                </c:pt>
                <c:pt idx="44">
                  <c:v>60</c:v>
                </c:pt>
                <c:pt idx="45">
                  <c:v>20</c:v>
                </c:pt>
                <c:pt idx="46">
                  <c:v>0</c:v>
                </c:pt>
                <c:pt idx="47">
                  <c:v>0</c:v>
                </c:pt>
                <c:pt idx="48">
                  <c:v>0</c:v>
                </c:pt>
                <c:pt idx="49">
                  <c:v>0</c:v>
                </c:pt>
                <c:pt idx="50">
                  <c:v>0</c:v>
                </c:pt>
              </c:numCache>
            </c:numRef>
          </c:val>
          <c:extLst>
            <c:ext xmlns:c16="http://schemas.microsoft.com/office/drawing/2014/chart" uri="{C3380CC4-5D6E-409C-BE32-E72D297353CC}">
              <c16:uniqueId val="{00000003-DF9D-4339-A3EB-AD344C78D4E8}"/>
            </c:ext>
          </c:extLst>
        </c:ser>
        <c:ser>
          <c:idx val="8"/>
          <c:order val="8"/>
          <c:tx>
            <c:strRef>
              <c:f>'Tabel 1 (2)'!$J$7:$J$8</c:f>
              <c:strCache>
                <c:ptCount val="2"/>
                <c:pt idx="0">
                  <c:v> ouderdomspensioen</c:v>
                </c:pt>
                <c:pt idx="1">
                  <c:v>€ 6.000 - € 11.000</c:v>
                </c:pt>
              </c:strCache>
            </c:strRef>
          </c:tx>
          <c:spPr>
            <a:solidFill>
              <a:schemeClr val="accent3">
                <a:lumMod val="60000"/>
              </a:schemeClr>
            </a:solidFill>
            <a:ln>
              <a:noFill/>
            </a:ln>
            <a:effectLst/>
          </c:spPr>
          <c:invertIfNegative val="0"/>
          <c:cat>
            <c:strRef>
              <c:f>'Tabel 1 (2)'!$A$9:$A$59</c:f>
              <c:strCach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strCache>
            </c:strRef>
          </c:cat>
          <c:val>
            <c:numRef>
              <c:f>'Tabel 1 (2)'!$J$9:$J$59</c:f>
              <c:numCache>
                <c:formatCode>General</c:formatCode>
                <c:ptCount val="51"/>
                <c:pt idx="0">
                  <c:v>320</c:v>
                </c:pt>
                <c:pt idx="1">
                  <c:v>460</c:v>
                </c:pt>
                <c:pt idx="2">
                  <c:v>1000</c:v>
                </c:pt>
                <c:pt idx="3">
                  <c:v>8510</c:v>
                </c:pt>
                <c:pt idx="4">
                  <c:v>23450</c:v>
                </c:pt>
                <c:pt idx="5">
                  <c:v>28230</c:v>
                </c:pt>
                <c:pt idx="6">
                  <c:v>30620</c:v>
                </c:pt>
                <c:pt idx="7">
                  <c:v>33440</c:v>
                </c:pt>
                <c:pt idx="8">
                  <c:v>35630</c:v>
                </c:pt>
                <c:pt idx="9">
                  <c:v>38320</c:v>
                </c:pt>
                <c:pt idx="10">
                  <c:v>40080</c:v>
                </c:pt>
                <c:pt idx="11">
                  <c:v>42560</c:v>
                </c:pt>
                <c:pt idx="12">
                  <c:v>44080</c:v>
                </c:pt>
                <c:pt idx="13">
                  <c:v>46980</c:v>
                </c:pt>
                <c:pt idx="14">
                  <c:v>48990</c:v>
                </c:pt>
                <c:pt idx="15">
                  <c:v>50200</c:v>
                </c:pt>
                <c:pt idx="16">
                  <c:v>50790</c:v>
                </c:pt>
                <c:pt idx="17">
                  <c:v>51310</c:v>
                </c:pt>
                <c:pt idx="18">
                  <c:v>53610</c:v>
                </c:pt>
                <c:pt idx="19">
                  <c:v>57100</c:v>
                </c:pt>
                <c:pt idx="20">
                  <c:v>57430</c:v>
                </c:pt>
                <c:pt idx="21">
                  <c:v>56030</c:v>
                </c:pt>
                <c:pt idx="22">
                  <c:v>54170</c:v>
                </c:pt>
                <c:pt idx="23">
                  <c:v>50790</c:v>
                </c:pt>
                <c:pt idx="24">
                  <c:v>50340</c:v>
                </c:pt>
                <c:pt idx="25">
                  <c:v>49110</c:v>
                </c:pt>
                <c:pt idx="26">
                  <c:v>49670</c:v>
                </c:pt>
                <c:pt idx="27">
                  <c:v>49310</c:v>
                </c:pt>
                <c:pt idx="28">
                  <c:v>50120</c:v>
                </c:pt>
                <c:pt idx="29">
                  <c:v>48600</c:v>
                </c:pt>
                <c:pt idx="30">
                  <c:v>47990</c:v>
                </c:pt>
                <c:pt idx="31">
                  <c:v>44350</c:v>
                </c:pt>
                <c:pt idx="32">
                  <c:v>38520</c:v>
                </c:pt>
                <c:pt idx="33">
                  <c:v>32390</c:v>
                </c:pt>
                <c:pt idx="34">
                  <c:v>26640</c:v>
                </c:pt>
                <c:pt idx="35">
                  <c:v>19570</c:v>
                </c:pt>
                <c:pt idx="36">
                  <c:v>12580</c:v>
                </c:pt>
                <c:pt idx="37">
                  <c:v>6730</c:v>
                </c:pt>
                <c:pt idx="38">
                  <c:v>3030</c:v>
                </c:pt>
                <c:pt idx="39">
                  <c:v>1240</c:v>
                </c:pt>
                <c:pt idx="40">
                  <c:v>440</c:v>
                </c:pt>
                <c:pt idx="41">
                  <c:v>160</c:v>
                </c:pt>
                <c:pt idx="42">
                  <c:v>60</c:v>
                </c:pt>
                <c:pt idx="43">
                  <c:v>20</c:v>
                </c:pt>
                <c:pt idx="44">
                  <c:v>0</c:v>
                </c:pt>
                <c:pt idx="45">
                  <c:v>0</c:v>
                </c:pt>
                <c:pt idx="46">
                  <c:v>0</c:v>
                </c:pt>
                <c:pt idx="47">
                  <c:v>0</c:v>
                </c:pt>
                <c:pt idx="48">
                  <c:v>0</c:v>
                </c:pt>
                <c:pt idx="49">
                  <c:v>0</c:v>
                </c:pt>
                <c:pt idx="50">
                  <c:v>0</c:v>
                </c:pt>
              </c:numCache>
            </c:numRef>
          </c:val>
          <c:extLst>
            <c:ext xmlns:c16="http://schemas.microsoft.com/office/drawing/2014/chart" uri="{C3380CC4-5D6E-409C-BE32-E72D297353CC}">
              <c16:uniqueId val="{00000004-DF9D-4339-A3EB-AD344C78D4E8}"/>
            </c:ext>
          </c:extLst>
        </c:ser>
        <c:ser>
          <c:idx val="9"/>
          <c:order val="9"/>
          <c:tx>
            <c:strRef>
              <c:f>'Tabel 1 (2)'!$K$7:$K$8</c:f>
              <c:strCache>
                <c:ptCount val="2"/>
                <c:pt idx="0">
                  <c:v> ouderdomspensioen</c:v>
                </c:pt>
                <c:pt idx="1">
                  <c:v>€ 11.000 - € 16.000</c:v>
                </c:pt>
              </c:strCache>
            </c:strRef>
          </c:tx>
          <c:spPr>
            <a:solidFill>
              <a:schemeClr val="accent4">
                <a:lumMod val="60000"/>
              </a:schemeClr>
            </a:solidFill>
            <a:ln>
              <a:noFill/>
            </a:ln>
            <a:effectLst/>
          </c:spPr>
          <c:invertIfNegative val="0"/>
          <c:cat>
            <c:strRef>
              <c:f>'Tabel 1 (2)'!$A$9:$A$59</c:f>
              <c:strCach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strCache>
            </c:strRef>
          </c:cat>
          <c:val>
            <c:numRef>
              <c:f>'Tabel 1 (2)'!$K$9:$K$59</c:f>
              <c:numCache>
                <c:formatCode>General</c:formatCode>
                <c:ptCount val="51"/>
                <c:pt idx="0">
                  <c:v>260</c:v>
                </c:pt>
                <c:pt idx="1">
                  <c:v>370</c:v>
                </c:pt>
                <c:pt idx="2">
                  <c:v>660</c:v>
                </c:pt>
                <c:pt idx="3">
                  <c:v>5110</c:v>
                </c:pt>
                <c:pt idx="4">
                  <c:v>16080</c:v>
                </c:pt>
                <c:pt idx="5">
                  <c:v>21350</c:v>
                </c:pt>
                <c:pt idx="6">
                  <c:v>23960</c:v>
                </c:pt>
                <c:pt idx="7">
                  <c:v>26090</c:v>
                </c:pt>
                <c:pt idx="8">
                  <c:v>27910</c:v>
                </c:pt>
                <c:pt idx="9">
                  <c:v>29730</c:v>
                </c:pt>
                <c:pt idx="10">
                  <c:v>30490</c:v>
                </c:pt>
                <c:pt idx="11">
                  <c:v>32900</c:v>
                </c:pt>
                <c:pt idx="12">
                  <c:v>33500</c:v>
                </c:pt>
                <c:pt idx="13">
                  <c:v>34700</c:v>
                </c:pt>
                <c:pt idx="14">
                  <c:v>35380</c:v>
                </c:pt>
                <c:pt idx="15">
                  <c:v>34730</c:v>
                </c:pt>
                <c:pt idx="16">
                  <c:v>34050</c:v>
                </c:pt>
                <c:pt idx="17">
                  <c:v>33830</c:v>
                </c:pt>
                <c:pt idx="18">
                  <c:v>33480</c:v>
                </c:pt>
                <c:pt idx="19">
                  <c:v>34330</c:v>
                </c:pt>
                <c:pt idx="20">
                  <c:v>32890</c:v>
                </c:pt>
                <c:pt idx="21">
                  <c:v>30430</c:v>
                </c:pt>
                <c:pt idx="22">
                  <c:v>28400</c:v>
                </c:pt>
                <c:pt idx="23">
                  <c:v>25260</c:v>
                </c:pt>
                <c:pt idx="24">
                  <c:v>23200</c:v>
                </c:pt>
                <c:pt idx="25">
                  <c:v>21850</c:v>
                </c:pt>
                <c:pt idx="26">
                  <c:v>19820</c:v>
                </c:pt>
                <c:pt idx="27">
                  <c:v>17640</c:v>
                </c:pt>
                <c:pt idx="28">
                  <c:v>15370</c:v>
                </c:pt>
                <c:pt idx="29">
                  <c:v>12420</c:v>
                </c:pt>
                <c:pt idx="30">
                  <c:v>9960</c:v>
                </c:pt>
                <c:pt idx="31">
                  <c:v>7140</c:v>
                </c:pt>
                <c:pt idx="32">
                  <c:v>4590</c:v>
                </c:pt>
                <c:pt idx="33">
                  <c:v>2790</c:v>
                </c:pt>
                <c:pt idx="34">
                  <c:v>1480</c:v>
                </c:pt>
                <c:pt idx="35">
                  <c:v>690</c:v>
                </c:pt>
                <c:pt idx="36">
                  <c:v>300</c:v>
                </c:pt>
                <c:pt idx="37">
                  <c:v>180</c:v>
                </c:pt>
                <c:pt idx="38">
                  <c:v>70</c:v>
                </c:pt>
                <c:pt idx="39">
                  <c:v>30</c:v>
                </c:pt>
                <c:pt idx="40">
                  <c:v>10</c:v>
                </c:pt>
                <c:pt idx="41">
                  <c:v>0</c:v>
                </c:pt>
                <c:pt idx="42">
                  <c:v>0</c:v>
                </c:pt>
                <c:pt idx="43">
                  <c:v>0</c:v>
                </c:pt>
                <c:pt idx="44">
                  <c:v>0</c:v>
                </c:pt>
                <c:pt idx="45">
                  <c:v>0</c:v>
                </c:pt>
                <c:pt idx="46">
                  <c:v>0</c:v>
                </c:pt>
                <c:pt idx="47">
                  <c:v>0</c:v>
                </c:pt>
                <c:pt idx="48">
                  <c:v>0</c:v>
                </c:pt>
                <c:pt idx="49">
                  <c:v>0</c:v>
                </c:pt>
                <c:pt idx="50">
                  <c:v>0</c:v>
                </c:pt>
              </c:numCache>
            </c:numRef>
          </c:val>
          <c:extLst>
            <c:ext xmlns:c16="http://schemas.microsoft.com/office/drawing/2014/chart" uri="{C3380CC4-5D6E-409C-BE32-E72D297353CC}">
              <c16:uniqueId val="{00000005-DF9D-4339-A3EB-AD344C78D4E8}"/>
            </c:ext>
          </c:extLst>
        </c:ser>
        <c:ser>
          <c:idx val="10"/>
          <c:order val="10"/>
          <c:tx>
            <c:strRef>
              <c:f>'Tabel 1 (2)'!$L$7:$L$8</c:f>
              <c:strCache>
                <c:ptCount val="2"/>
                <c:pt idx="0">
                  <c:v> ouderdomspensioen</c:v>
                </c:pt>
                <c:pt idx="1">
                  <c:v>€ 16.000 - oneindig</c:v>
                </c:pt>
              </c:strCache>
            </c:strRef>
          </c:tx>
          <c:spPr>
            <a:solidFill>
              <a:schemeClr val="accent5">
                <a:lumMod val="60000"/>
              </a:schemeClr>
            </a:solidFill>
            <a:ln>
              <a:noFill/>
            </a:ln>
            <a:effectLst/>
          </c:spPr>
          <c:invertIfNegative val="0"/>
          <c:cat>
            <c:strRef>
              <c:f>'Tabel 1 (2)'!$A$9:$A$59</c:f>
              <c:strCach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strCache>
            </c:strRef>
          </c:cat>
          <c:val>
            <c:numRef>
              <c:f>'Tabel 1 (2)'!$L$9:$L$59</c:f>
              <c:numCache>
                <c:formatCode>General</c:formatCode>
                <c:ptCount val="51"/>
                <c:pt idx="0">
                  <c:v>740</c:v>
                </c:pt>
                <c:pt idx="1">
                  <c:v>720</c:v>
                </c:pt>
                <c:pt idx="2">
                  <c:v>1260</c:v>
                </c:pt>
                <c:pt idx="3">
                  <c:v>8460</c:v>
                </c:pt>
                <c:pt idx="4">
                  <c:v>30760</c:v>
                </c:pt>
                <c:pt idx="5">
                  <c:v>44210</c:v>
                </c:pt>
                <c:pt idx="6">
                  <c:v>51270</c:v>
                </c:pt>
                <c:pt idx="7">
                  <c:v>54910</c:v>
                </c:pt>
                <c:pt idx="8">
                  <c:v>57640</c:v>
                </c:pt>
                <c:pt idx="9">
                  <c:v>58160</c:v>
                </c:pt>
                <c:pt idx="10">
                  <c:v>56650</c:v>
                </c:pt>
                <c:pt idx="11">
                  <c:v>56160</c:v>
                </c:pt>
                <c:pt idx="12">
                  <c:v>52990</c:v>
                </c:pt>
                <c:pt idx="13">
                  <c:v>51000</c:v>
                </c:pt>
                <c:pt idx="14">
                  <c:v>48330</c:v>
                </c:pt>
                <c:pt idx="15">
                  <c:v>43290</c:v>
                </c:pt>
                <c:pt idx="16">
                  <c:v>39160</c:v>
                </c:pt>
                <c:pt idx="17">
                  <c:v>36110</c:v>
                </c:pt>
                <c:pt idx="18">
                  <c:v>32720</c:v>
                </c:pt>
                <c:pt idx="19">
                  <c:v>31510</c:v>
                </c:pt>
                <c:pt idx="20">
                  <c:v>27620</c:v>
                </c:pt>
                <c:pt idx="21">
                  <c:v>24050</c:v>
                </c:pt>
                <c:pt idx="22">
                  <c:v>20620</c:v>
                </c:pt>
                <c:pt idx="23">
                  <c:v>16640</c:v>
                </c:pt>
                <c:pt idx="24">
                  <c:v>13620</c:v>
                </c:pt>
                <c:pt idx="25">
                  <c:v>10930</c:v>
                </c:pt>
                <c:pt idx="26">
                  <c:v>8630</c:v>
                </c:pt>
                <c:pt idx="27">
                  <c:v>6250</c:v>
                </c:pt>
                <c:pt idx="28">
                  <c:v>4430</c:v>
                </c:pt>
                <c:pt idx="29">
                  <c:v>2820</c:v>
                </c:pt>
                <c:pt idx="30">
                  <c:v>1900</c:v>
                </c:pt>
                <c:pt idx="31">
                  <c:v>1110</c:v>
                </c:pt>
                <c:pt idx="32">
                  <c:v>650</c:v>
                </c:pt>
                <c:pt idx="33">
                  <c:v>340</c:v>
                </c:pt>
                <c:pt idx="34">
                  <c:v>160</c:v>
                </c:pt>
                <c:pt idx="35">
                  <c:v>110</c:v>
                </c:pt>
                <c:pt idx="36">
                  <c:v>50</c:v>
                </c:pt>
                <c:pt idx="37">
                  <c:v>10</c:v>
                </c:pt>
                <c:pt idx="38">
                  <c:v>10</c:v>
                </c:pt>
                <c:pt idx="39">
                  <c:v>0</c:v>
                </c:pt>
                <c:pt idx="40">
                  <c:v>0</c:v>
                </c:pt>
                <c:pt idx="41">
                  <c:v>0</c:v>
                </c:pt>
                <c:pt idx="42">
                  <c:v>0</c:v>
                </c:pt>
                <c:pt idx="43">
                  <c:v>0</c:v>
                </c:pt>
                <c:pt idx="44">
                  <c:v>0</c:v>
                </c:pt>
                <c:pt idx="45">
                  <c:v>0</c:v>
                </c:pt>
                <c:pt idx="46">
                  <c:v>0</c:v>
                </c:pt>
                <c:pt idx="47">
                  <c:v>0</c:v>
                </c:pt>
                <c:pt idx="48">
                  <c:v>0</c:v>
                </c:pt>
                <c:pt idx="49">
                  <c:v>0</c:v>
                </c:pt>
                <c:pt idx="50">
                  <c:v>0</c:v>
                </c:pt>
              </c:numCache>
            </c:numRef>
          </c:val>
          <c:extLst>
            <c:ext xmlns:c16="http://schemas.microsoft.com/office/drawing/2014/chart" uri="{C3380CC4-5D6E-409C-BE32-E72D297353CC}">
              <c16:uniqueId val="{00000006-DF9D-4339-A3EB-AD344C78D4E8}"/>
            </c:ext>
          </c:extLst>
        </c:ser>
        <c:dLbls>
          <c:showLegendKey val="0"/>
          <c:showVal val="0"/>
          <c:showCatName val="0"/>
          <c:showSerName val="0"/>
          <c:showPercent val="0"/>
          <c:showBubbleSize val="0"/>
        </c:dLbls>
        <c:gapWidth val="150"/>
        <c:overlap val="100"/>
        <c:axId val="1867300239"/>
        <c:axId val="1867284431"/>
        <c:extLst>
          <c:ext xmlns:c15="http://schemas.microsoft.com/office/drawing/2012/chart" uri="{02D57815-91ED-43cb-92C2-25804820EDAC}">
            <c15:filteredBarSeries>
              <c15:ser>
                <c:idx val="0"/>
                <c:order val="0"/>
                <c:tx>
                  <c:strRef>
                    <c:extLst>
                      <c:ext uri="{02D57815-91ED-43cb-92C2-25804820EDAC}">
                        <c15:formulaRef>
                          <c15:sqref>'Tabel 1 (2)'!$B$7:$B$8</c15:sqref>
                        </c15:formulaRef>
                      </c:ext>
                    </c:extLst>
                    <c:strCache>
                      <c:ptCount val="2"/>
                      <c:pt idx="0">
                        <c:v>Totaal bedrag opgebouwd ouderdomspensioen</c:v>
                      </c:pt>
                    </c:strCache>
                  </c:strRef>
                </c:tx>
                <c:spPr>
                  <a:solidFill>
                    <a:schemeClr val="accent1"/>
                  </a:solidFill>
                  <a:ln>
                    <a:noFill/>
                  </a:ln>
                  <a:effectLst/>
                </c:spPr>
                <c:invertIfNegative val="0"/>
                <c:cat>
                  <c:strRef>
                    <c:extLst>
                      <c:ext uri="{02D57815-91ED-43cb-92C2-25804820EDAC}">
                        <c15:formulaRef>
                          <c15:sqref>'Tabel 1 (2)'!$A$9:$A$59</c15:sqref>
                        </c15:formulaRef>
                      </c:ext>
                    </c:extLst>
                    <c:strCach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strCache>
                  </c:strRef>
                </c:cat>
                <c:val>
                  <c:numRef>
                    <c:extLst>
                      <c:ext uri="{02D57815-91ED-43cb-92C2-25804820EDAC}">
                        <c15:formulaRef>
                          <c15:sqref>'Tabel 1 (2)'!$B$9:$B$59</c15:sqref>
                        </c15:formulaRef>
                      </c:ext>
                    </c:extLst>
                    <c:numCache>
                      <c:formatCode>_ * #,##0_ ;_ * \-#,##0_ ;_ * "-"??_ ;_ @_ </c:formatCode>
                      <c:ptCount val="51"/>
                      <c:pt idx="0">
                        <c:v>35174</c:v>
                      </c:pt>
                      <c:pt idx="1">
                        <c:v>38514</c:v>
                      </c:pt>
                      <c:pt idx="2">
                        <c:v>71376</c:v>
                      </c:pt>
                      <c:pt idx="3">
                        <c:v>459407</c:v>
                      </c:pt>
                      <c:pt idx="4">
                        <c:v>1446738</c:v>
                      </c:pt>
                      <c:pt idx="5">
                        <c:v>1973691</c:v>
                      </c:pt>
                      <c:pt idx="6">
                        <c:v>2244923</c:v>
                      </c:pt>
                      <c:pt idx="7">
                        <c:v>2412171</c:v>
                      </c:pt>
                      <c:pt idx="8">
                        <c:v>2531517</c:v>
                      </c:pt>
                      <c:pt idx="9">
                        <c:v>2598033</c:v>
                      </c:pt>
                      <c:pt idx="10">
                        <c:v>2564587</c:v>
                      </c:pt>
                      <c:pt idx="11">
                        <c:v>2654828</c:v>
                      </c:pt>
                      <c:pt idx="12">
                        <c:v>2508079</c:v>
                      </c:pt>
                      <c:pt idx="13">
                        <c:v>2477401</c:v>
                      </c:pt>
                      <c:pt idx="14">
                        <c:v>2419961</c:v>
                      </c:pt>
                      <c:pt idx="15">
                        <c:v>2266161</c:v>
                      </c:pt>
                      <c:pt idx="16">
                        <c:v>2142472</c:v>
                      </c:pt>
                      <c:pt idx="17">
                        <c:v>2051691</c:v>
                      </c:pt>
                      <c:pt idx="18">
                        <c:v>1974263</c:v>
                      </c:pt>
                      <c:pt idx="19">
                        <c:v>1989896</c:v>
                      </c:pt>
                      <c:pt idx="20">
                        <c:v>1872949</c:v>
                      </c:pt>
                      <c:pt idx="21">
                        <c:v>1726512</c:v>
                      </c:pt>
                      <c:pt idx="22">
                        <c:v>1587233</c:v>
                      </c:pt>
                      <c:pt idx="23">
                        <c:v>1406246</c:v>
                      </c:pt>
                      <c:pt idx="24">
                        <c:v>1296220</c:v>
                      </c:pt>
                      <c:pt idx="25">
                        <c:v>1196570</c:v>
                      </c:pt>
                      <c:pt idx="26">
                        <c:v>1127166</c:v>
                      </c:pt>
                      <c:pt idx="27">
                        <c:v>1047359</c:v>
                      </c:pt>
                      <c:pt idx="28">
                        <c:v>998236</c:v>
                      </c:pt>
                      <c:pt idx="29">
                        <c:v>923860</c:v>
                      </c:pt>
                      <c:pt idx="30">
                        <c:v>887998</c:v>
                      </c:pt>
                      <c:pt idx="31">
                        <c:v>812360</c:v>
                      </c:pt>
                      <c:pt idx="32">
                        <c:v>724586</c:v>
                      </c:pt>
                      <c:pt idx="33">
                        <c:v>653044</c:v>
                      </c:pt>
                      <c:pt idx="34">
                        <c:v>601595</c:v>
                      </c:pt>
                      <c:pt idx="35">
                        <c:v>544082</c:v>
                      </c:pt>
                      <c:pt idx="36">
                        <c:v>489646</c:v>
                      </c:pt>
                      <c:pt idx="37">
                        <c:v>424959</c:v>
                      </c:pt>
                      <c:pt idx="38">
                        <c:v>358480</c:v>
                      </c:pt>
                      <c:pt idx="39">
                        <c:v>300782</c:v>
                      </c:pt>
                      <c:pt idx="40">
                        <c:v>257228</c:v>
                      </c:pt>
                      <c:pt idx="41">
                        <c:v>206788</c:v>
                      </c:pt>
                      <c:pt idx="42">
                        <c:v>160321</c:v>
                      </c:pt>
                      <c:pt idx="43">
                        <c:v>120943</c:v>
                      </c:pt>
                      <c:pt idx="44">
                        <c:v>89081</c:v>
                      </c:pt>
                      <c:pt idx="45">
                        <c:v>60765</c:v>
                      </c:pt>
                      <c:pt idx="46">
                        <c:v>39863</c:v>
                      </c:pt>
                      <c:pt idx="47">
                        <c:v>23121</c:v>
                      </c:pt>
                      <c:pt idx="48">
                        <c:v>10786</c:v>
                      </c:pt>
                      <c:pt idx="49">
                        <c:v>4145</c:v>
                      </c:pt>
                      <c:pt idx="50">
                        <c:v>1568</c:v>
                      </c:pt>
                    </c:numCache>
                  </c:numRef>
                </c:val>
                <c:extLst>
                  <c:ext xmlns:c16="http://schemas.microsoft.com/office/drawing/2014/chart" uri="{C3380CC4-5D6E-409C-BE32-E72D297353CC}">
                    <c16:uniqueId val="{00000007-DF9D-4339-A3EB-AD344C78D4E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'Tabel 1 (2)'!$C$7:$C$8</c15:sqref>
                        </c15:formulaRef>
                      </c:ext>
                    </c:extLst>
                    <c:strCache>
                      <c:ptCount val="2"/>
                      <c:pt idx="0">
                        <c:v>Totaal bedrag te bereiken ouderdomspensioen</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'Tabel 1 (2)'!$A$9:$A$59</c15:sqref>
                        </c15:formulaRef>
                      </c:ext>
                    </c:extLst>
                    <c:strCach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strCache>
                  </c:strRef>
                </c:cat>
                <c:val>
                  <c:numRef>
                    <c:extLst xmlns:c15="http://schemas.microsoft.com/office/drawing/2012/chart">
                      <c:ext xmlns:c15="http://schemas.microsoft.com/office/drawing/2012/chart" uri="{02D57815-91ED-43cb-92C2-25804820EDAC}">
                        <c15:formulaRef>
                          <c15:sqref>'Tabel 1 (2)'!$C$9:$C$59</c15:sqref>
                        </c15:formulaRef>
                      </c:ext>
                    </c:extLst>
                    <c:numCache>
                      <c:formatCode>_ * #,##0_ ;_ * \-#,##0_ ;_ * "-"??_ ;_ @_ </c:formatCode>
                      <c:ptCount val="51"/>
                      <c:pt idx="0">
                        <c:v>35318</c:v>
                      </c:pt>
                      <c:pt idx="1">
                        <c:v>39148</c:v>
                      </c:pt>
                      <c:pt idx="2">
                        <c:v>72789</c:v>
                      </c:pt>
                      <c:pt idx="3">
                        <c:v>469650</c:v>
                      </c:pt>
                      <c:pt idx="4">
                        <c:v>1501896</c:v>
                      </c:pt>
                      <c:pt idx="5">
                        <c:v>2092782</c:v>
                      </c:pt>
                      <c:pt idx="6">
                        <c:v>2447049</c:v>
                      </c:pt>
                      <c:pt idx="7">
                        <c:v>2705243</c:v>
                      </c:pt>
                      <c:pt idx="8">
                        <c:v>2915724</c:v>
                      </c:pt>
                      <c:pt idx="9">
                        <c:v>3082539</c:v>
                      </c:pt>
                      <c:pt idx="10">
                        <c:v>3134113</c:v>
                      </c:pt>
                      <c:pt idx="11">
                        <c:v>3349481</c:v>
                      </c:pt>
                      <c:pt idx="12">
                        <c:v>3262982</c:v>
                      </c:pt>
                      <c:pt idx="13">
                        <c:v>3332831</c:v>
                      </c:pt>
                      <c:pt idx="14">
                        <c:v>3371818</c:v>
                      </c:pt>
                      <c:pt idx="15">
                        <c:v>3287646</c:v>
                      </c:pt>
                      <c:pt idx="16">
                        <c:v>3227228</c:v>
                      </c:pt>
                      <c:pt idx="17">
                        <c:v>3220525</c:v>
                      </c:pt>
                      <c:pt idx="18">
                        <c:v>3230628</c:v>
                      </c:pt>
                      <c:pt idx="19">
                        <c:v>3393520</c:v>
                      </c:pt>
                      <c:pt idx="20">
                        <c:v>3334735</c:v>
                      </c:pt>
                      <c:pt idx="21">
                        <c:v>3202793</c:v>
                      </c:pt>
                      <c:pt idx="22">
                        <c:v>3079618</c:v>
                      </c:pt>
                      <c:pt idx="23">
                        <c:v>2853506</c:v>
                      </c:pt>
                      <c:pt idx="24">
                        <c:v>2760312</c:v>
                      </c:pt>
                      <c:pt idx="25">
                        <c:v>2684634</c:v>
                      </c:pt>
                      <c:pt idx="26">
                        <c:v>2666051</c:v>
                      </c:pt>
                      <c:pt idx="27">
                        <c:v>2627555</c:v>
                      </c:pt>
                      <c:pt idx="28">
                        <c:v>2658853</c:v>
                      </c:pt>
                      <c:pt idx="29">
                        <c:v>2625288</c:v>
                      </c:pt>
                      <c:pt idx="30">
                        <c:v>2699562</c:v>
                      </c:pt>
                      <c:pt idx="31">
                        <c:v>2641895</c:v>
                      </c:pt>
                      <c:pt idx="32">
                        <c:v>2544267</c:v>
                      </c:pt>
                      <c:pt idx="33">
                        <c:v>2482650</c:v>
                      </c:pt>
                      <c:pt idx="34">
                        <c:v>2512179</c:v>
                      </c:pt>
                      <c:pt idx="35">
                        <c:v>2498741</c:v>
                      </c:pt>
                      <c:pt idx="36">
                        <c:v>2480534</c:v>
                      </c:pt>
                      <c:pt idx="37">
                        <c:v>2410076</c:v>
                      </c:pt>
                      <c:pt idx="38">
                        <c:v>2308058</c:v>
                      </c:pt>
                      <c:pt idx="39">
                        <c:v>2229148</c:v>
                      </c:pt>
                      <c:pt idx="40">
                        <c:v>2200658</c:v>
                      </c:pt>
                      <c:pt idx="41">
                        <c:v>2066349</c:v>
                      </c:pt>
                      <c:pt idx="42">
                        <c:v>1886046</c:v>
                      </c:pt>
                      <c:pt idx="43">
                        <c:v>1688261</c:v>
                      </c:pt>
                      <c:pt idx="44">
                        <c:v>1462386</c:v>
                      </c:pt>
                      <c:pt idx="45">
                        <c:v>1167182</c:v>
                      </c:pt>
                      <c:pt idx="46">
                        <c:v>915207</c:v>
                      </c:pt>
                      <c:pt idx="47">
                        <c:v>695250</c:v>
                      </c:pt>
                      <c:pt idx="48">
                        <c:v>444720</c:v>
                      </c:pt>
                      <c:pt idx="49">
                        <c:v>162158</c:v>
                      </c:pt>
                      <c:pt idx="50">
                        <c:v>66197</c:v>
                      </c:pt>
                    </c:numCache>
                  </c:numRef>
                </c:val>
                <c:extLst>
                  <c:ext xmlns:c16="http://schemas.microsoft.com/office/drawing/2014/chart" uri="{C3380CC4-5D6E-409C-BE32-E72D297353CC}">
                    <c16:uniqueId val="{00000008-DF9D-4339-A3EB-AD344C78D4E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'Tabel 1 (2)'!$D$7:$D$8</c15:sqref>
                        </c15:formulaRef>
                      </c:ext>
                    </c:extLst>
                    <c:strCache>
                      <c:ptCount val="2"/>
                      <c:pt idx="0">
                        <c:v>Totaal bedrag te bereiken ouderdomspensioen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'Tabel 1 (2)'!$A$9:$A$59</c15:sqref>
                        </c15:formulaRef>
                      </c:ext>
                    </c:extLst>
                    <c:strCach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strCache>
                  </c:strRef>
                </c:cat>
                <c:val>
                  <c:numRef>
                    <c:extLst xmlns:c15="http://schemas.microsoft.com/office/drawing/2012/chart">
                      <c:ext xmlns:c15="http://schemas.microsoft.com/office/drawing/2012/chart" uri="{02D57815-91ED-43cb-92C2-25804820EDAC}">
                        <c15:formulaRef>
                          <c15:sqref>'Tabel 1 (2)'!$D$9:$D$59</c15:sqref>
                        </c15:formulaRef>
                      </c:ext>
                    </c:extLst>
                    <c:numCache>
                      <c:formatCode>General</c:formatCode>
                      <c:ptCount val="51"/>
                    </c:numCache>
                  </c:numRef>
                </c:val>
                <c:extLst>
                  <c:ext xmlns:c16="http://schemas.microsoft.com/office/drawing/2014/chart" uri="{C3380CC4-5D6E-409C-BE32-E72D297353CC}">
                    <c16:uniqueId val="{00000009-DF9D-4339-A3EB-AD344C78D4E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'Tabel 1 (2)'!$E$7:$E$8</c15:sqref>
                        </c15:formulaRef>
                      </c:ext>
                    </c:extLst>
                    <c:strCache>
                      <c:ptCount val="2"/>
                      <c:pt idx="0">
                        <c:v>Totaal bedrag te bereiken ouderdomspensioen</c:v>
                      </c:pt>
                      <c:pt idx="1">
                        <c:v>Totaal</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'Tabel 1 (2)'!$A$9:$A$59</c15:sqref>
                        </c15:formulaRef>
                      </c:ext>
                    </c:extLst>
                    <c:strCach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strCache>
                  </c:strRef>
                </c:cat>
                <c:val>
                  <c:numRef>
                    <c:extLst xmlns:c15="http://schemas.microsoft.com/office/drawing/2012/chart">
                      <c:ext xmlns:c15="http://schemas.microsoft.com/office/drawing/2012/chart" uri="{02D57815-91ED-43cb-92C2-25804820EDAC}">
                        <c15:formulaRef>
                          <c15:sqref>'Tabel 1 (2)'!$E$9:$E$59</c15:sqref>
                        </c15:formulaRef>
                      </c:ext>
                    </c:extLst>
                    <c:numCache>
                      <c:formatCode>General</c:formatCode>
                      <c:ptCount val="51"/>
                      <c:pt idx="0">
                        <c:v>6040</c:v>
                      </c:pt>
                      <c:pt idx="1">
                        <c:v>9930</c:v>
                      </c:pt>
                      <c:pt idx="2">
                        <c:v>25170</c:v>
                      </c:pt>
                      <c:pt idx="3">
                        <c:v>76300</c:v>
                      </c:pt>
                      <c:pt idx="4">
                        <c:v>155410</c:v>
                      </c:pt>
                      <c:pt idx="5">
                        <c:v>180170</c:v>
                      </c:pt>
                      <c:pt idx="6">
                        <c:v>193530</c:v>
                      </c:pt>
                      <c:pt idx="7">
                        <c:v>204300</c:v>
                      </c:pt>
                      <c:pt idx="8">
                        <c:v>214260</c:v>
                      </c:pt>
                      <c:pt idx="9">
                        <c:v>223960</c:v>
                      </c:pt>
                      <c:pt idx="10">
                        <c:v>229770</c:v>
                      </c:pt>
                      <c:pt idx="11">
                        <c:v>238780</c:v>
                      </c:pt>
                      <c:pt idx="12">
                        <c:v>243660</c:v>
                      </c:pt>
                      <c:pt idx="13">
                        <c:v>251170</c:v>
                      </c:pt>
                      <c:pt idx="14">
                        <c:v>257530</c:v>
                      </c:pt>
                      <c:pt idx="15">
                        <c:v>255050</c:v>
                      </c:pt>
                      <c:pt idx="16">
                        <c:v>253310</c:v>
                      </c:pt>
                      <c:pt idx="17">
                        <c:v>253480</c:v>
                      </c:pt>
                      <c:pt idx="18">
                        <c:v>256760</c:v>
                      </c:pt>
                      <c:pt idx="19">
                        <c:v>268560</c:v>
                      </c:pt>
                      <c:pt idx="20">
                        <c:v>264320</c:v>
                      </c:pt>
                      <c:pt idx="21">
                        <c:v>254480</c:v>
                      </c:pt>
                      <c:pt idx="22">
                        <c:v>244190</c:v>
                      </c:pt>
                      <c:pt idx="23">
                        <c:v>227110</c:v>
                      </c:pt>
                      <c:pt idx="24">
                        <c:v>221340</c:v>
                      </c:pt>
                      <c:pt idx="25">
                        <c:v>213340</c:v>
                      </c:pt>
                      <c:pt idx="26">
                        <c:v>212710</c:v>
                      </c:pt>
                      <c:pt idx="27">
                        <c:v>211000</c:v>
                      </c:pt>
                      <c:pt idx="28">
                        <c:v>213650</c:v>
                      </c:pt>
                      <c:pt idx="29">
                        <c:v>214070</c:v>
                      </c:pt>
                      <c:pt idx="30">
                        <c:v>220950</c:v>
                      </c:pt>
                      <c:pt idx="31">
                        <c:v>218740</c:v>
                      </c:pt>
                      <c:pt idx="32">
                        <c:v>215900</c:v>
                      </c:pt>
                      <c:pt idx="33">
                        <c:v>215810</c:v>
                      </c:pt>
                      <c:pt idx="34">
                        <c:v>220850</c:v>
                      </c:pt>
                      <c:pt idx="35">
                        <c:v>223070</c:v>
                      </c:pt>
                      <c:pt idx="36">
                        <c:v>226490</c:v>
                      </c:pt>
                      <c:pt idx="37">
                        <c:v>225150</c:v>
                      </c:pt>
                      <c:pt idx="38">
                        <c:v>221960</c:v>
                      </c:pt>
                      <c:pt idx="39">
                        <c:v>220910</c:v>
                      </c:pt>
                      <c:pt idx="40">
                        <c:v>225150</c:v>
                      </c:pt>
                      <c:pt idx="41">
                        <c:v>221490</c:v>
                      </c:pt>
                      <c:pt idx="42">
                        <c:v>214510</c:v>
                      </c:pt>
                      <c:pt idx="43">
                        <c:v>207340</c:v>
                      </c:pt>
                      <c:pt idx="44">
                        <c:v>199610</c:v>
                      </c:pt>
                      <c:pt idx="45">
                        <c:v>184360</c:v>
                      </c:pt>
                      <c:pt idx="46">
                        <c:v>171810</c:v>
                      </c:pt>
                      <c:pt idx="47">
                        <c:v>156940</c:v>
                      </c:pt>
                      <c:pt idx="48">
                        <c:v>121800</c:v>
                      </c:pt>
                      <c:pt idx="49">
                        <c:v>60440</c:v>
                      </c:pt>
                      <c:pt idx="50">
                        <c:v>27430</c:v>
                      </c:pt>
                    </c:numCache>
                  </c:numRef>
                </c:val>
                <c:extLst>
                  <c:ext xmlns:c16="http://schemas.microsoft.com/office/drawing/2014/chart" uri="{C3380CC4-5D6E-409C-BE32-E72D297353CC}">
                    <c16:uniqueId val="{0000000A-DF9D-4339-A3EB-AD344C78D4E8}"/>
                  </c:ext>
                </c:extLst>
              </c15:ser>
            </c15:filteredBarSeries>
          </c:ext>
        </c:extLst>
      </c:barChart>
      <c:catAx>
        <c:axId val="186730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867284431"/>
        <c:crosses val="autoZero"/>
        <c:auto val="1"/>
        <c:lblAlgn val="ctr"/>
        <c:lblOffset val="100"/>
        <c:noMultiLvlLbl val="0"/>
      </c:catAx>
      <c:valAx>
        <c:axId val="186728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867300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Gemiddeld opgebouwd</a:t>
            </a:r>
            <a:r>
              <a:rPr lang="en-US" baseline="0"/>
              <a:t> en nog op te bouwen pensioen in Euro's op jaarbasis naar geboortejaar (Bron CBS; Data: 2019).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stacked"/>
        <c:varyColors val="0"/>
        <c:ser>
          <c:idx val="0"/>
          <c:order val="0"/>
          <c:tx>
            <c:strRef>
              <c:f>'Tabel 1 (2)'!$O$8</c:f>
              <c:strCache>
                <c:ptCount val="1"/>
                <c:pt idx="0">
                  <c:v>Gemiddeld opgebouwd</c:v>
                </c:pt>
              </c:strCache>
            </c:strRef>
          </c:tx>
          <c:spPr>
            <a:solidFill>
              <a:schemeClr val="accent1"/>
            </a:solidFill>
            <a:ln>
              <a:noFill/>
            </a:ln>
            <a:effectLst/>
          </c:spPr>
          <c:invertIfNegative val="0"/>
          <c:cat>
            <c:strRef>
              <c:f>'Tabel 1 (2)'!$N$9:$N$59</c:f>
              <c:strCach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strCache>
            </c:strRef>
          </c:cat>
          <c:val>
            <c:numRef>
              <c:f>'Tabel 1 (2)'!$O$9:$O$59</c:f>
              <c:numCache>
                <c:formatCode>_ * #,##0_ ;_ * \-#,##0_ ;_ * "-"??_ ;_ @_ </c:formatCode>
                <c:ptCount val="51"/>
                <c:pt idx="0">
                  <c:v>5823.5099337748343</c:v>
                </c:pt>
                <c:pt idx="1">
                  <c:v>3874.6478873239435</c:v>
                </c:pt>
                <c:pt idx="2">
                  <c:v>2835.7568533969011</c:v>
                </c:pt>
                <c:pt idx="3">
                  <c:v>6020.2725724020447</c:v>
                </c:pt>
                <c:pt idx="4">
                  <c:v>9309.1692941252168</c:v>
                </c:pt>
                <c:pt idx="5">
                  <c:v>10954.603985125159</c:v>
                </c:pt>
                <c:pt idx="6">
                  <c:v>11600.470235634561</c:v>
                </c:pt>
                <c:pt idx="7">
                  <c:v>11807.004405286343</c:v>
                </c:pt>
                <c:pt idx="8">
                  <c:v>11814.612404909692</c:v>
                </c:pt>
                <c:pt idx="9">
                  <c:v>11600.951105157401</c:v>
                </c:pt>
                <c:pt idx="10">
                  <c:v>11161.539800670236</c:v>
                </c:pt>
                <c:pt idx="11">
                  <c:v>11118.301365273473</c:v>
                </c:pt>
                <c:pt idx="12">
                  <c:v>10292.933065211146</c:v>
                </c:pt>
                <c:pt idx="13">
                  <c:v>9863.4430863558555</c:v>
                </c:pt>
                <c:pt idx="14">
                  <c:v>9396.8120219003613</c:v>
                </c:pt>
                <c:pt idx="15">
                  <c:v>8885.1636933934515</c:v>
                </c:pt>
                <c:pt idx="16">
                  <c:v>8457.237595231516</c:v>
                </c:pt>
                <c:pt idx="17">
                  <c:v>8093.7749023630122</c:v>
                </c:pt>
                <c:pt idx="18">
                  <c:v>7689.1377161551645</c:v>
                </c:pt>
                <c:pt idx="19">
                  <c:v>7409.2266448225791</c:v>
                </c:pt>
                <c:pt idx="20">
                  <c:v>7085.6467294669546</c:v>
                </c:pt>
                <c:pt idx="21">
                  <c:v>6784.2037015206888</c:v>
                </c:pt>
                <c:pt idx="22">
                  <c:v>6499.7256347256343</c:v>
                </c:pt>
                <c:pt idx="23">
                  <c:v>6191.6431842197953</c:v>
                </c:pt>
                <c:pt idx="24">
                  <c:v>5856.239269901509</c:v>
                </c:pt>
                <c:pt idx="25">
                  <c:v>5608.7466016686976</c:v>
                </c:pt>
                <c:pt idx="26">
                  <c:v>5299.3229901269397</c:v>
                </c:pt>
                <c:pt idx="27">
                  <c:v>4963.5514904506899</c:v>
                </c:pt>
                <c:pt idx="28">
                  <c:v>4672.0771318917905</c:v>
                </c:pt>
                <c:pt idx="29">
                  <c:v>4315.69112906993</c:v>
                </c:pt>
                <c:pt idx="30">
                  <c:v>4019.1816782836968</c:v>
                </c:pt>
                <c:pt idx="31">
                  <c:v>3713.815488708055</c:v>
                </c:pt>
                <c:pt idx="32">
                  <c:v>3356.1185734136175</c:v>
                </c:pt>
                <c:pt idx="33">
                  <c:v>3025.8734130293765</c:v>
                </c:pt>
                <c:pt idx="34">
                  <c:v>2723.9981888159382</c:v>
                </c:pt>
                <c:pt idx="35">
                  <c:v>2439.0639709508227</c:v>
                </c:pt>
                <c:pt idx="36">
                  <c:v>2161.9833980925468</c:v>
                </c:pt>
                <c:pt idx="37">
                  <c:v>1887.4483677548301</c:v>
                </c:pt>
                <c:pt idx="38">
                  <c:v>1614.8475156538582</c:v>
                </c:pt>
                <c:pt idx="39">
                  <c:v>1361.4357488797357</c:v>
                </c:pt>
                <c:pt idx="40">
                  <c:v>1142.4231657488008</c:v>
                </c:pt>
                <c:pt idx="41">
                  <c:v>933.62228543049343</c:v>
                </c:pt>
                <c:pt idx="42">
                  <c:v>747.38240641461937</c:v>
                </c:pt>
                <c:pt idx="43">
                  <c:v>583.30761068775928</c:v>
                </c:pt>
                <c:pt idx="44">
                  <c:v>446.27523671158758</c:v>
                </c:pt>
                <c:pt idx="45">
                  <c:v>329.58181916797741</c:v>
                </c:pt>
                <c:pt idx="46">
                  <c:v>232.0179267795821</c:v>
                </c:pt>
                <c:pt idx="47">
                  <c:v>147.32381801962532</c:v>
                </c:pt>
                <c:pt idx="48">
                  <c:v>88.547738280929323</c:v>
                </c:pt>
                <c:pt idx="49">
                  <c:v>68.58041032428855</c:v>
                </c:pt>
                <c:pt idx="50">
                  <c:v>57.184536834427426</c:v>
                </c:pt>
              </c:numCache>
            </c:numRef>
          </c:val>
          <c:extLst>
            <c:ext xmlns:c16="http://schemas.microsoft.com/office/drawing/2014/chart" uri="{C3380CC4-5D6E-409C-BE32-E72D297353CC}">
              <c16:uniqueId val="{00000000-3047-4691-BB49-A330C063C144}"/>
            </c:ext>
          </c:extLst>
        </c:ser>
        <c:ser>
          <c:idx val="1"/>
          <c:order val="1"/>
          <c:tx>
            <c:strRef>
              <c:f>'Tabel 1 (2)'!$P$8</c:f>
              <c:strCache>
                <c:ptCount val="1"/>
                <c:pt idx="0">
                  <c:v>Gemiddeld nog op te bouwen</c:v>
                </c:pt>
              </c:strCache>
            </c:strRef>
          </c:tx>
          <c:spPr>
            <a:solidFill>
              <a:schemeClr val="accent2"/>
            </a:solidFill>
            <a:ln>
              <a:noFill/>
            </a:ln>
            <a:effectLst/>
          </c:spPr>
          <c:invertIfNegative val="0"/>
          <c:cat>
            <c:strRef>
              <c:f>'Tabel 1 (2)'!$N$9:$N$59</c:f>
              <c:strCache>
                <c:ptCount val="5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strCache>
            </c:strRef>
          </c:cat>
          <c:val>
            <c:numRef>
              <c:f>'Tabel 1 (2)'!$P$9:$P$59</c:f>
              <c:numCache>
                <c:formatCode>_ * #,##0_ ;_ * \-#,##0_ ;_ * "-"??_ ;_ @_ </c:formatCode>
                <c:ptCount val="51"/>
                <c:pt idx="0">
                  <c:v>23.841059602648784</c:v>
                </c:pt>
                <c:pt idx="1">
                  <c:v>63.782696177062462</c:v>
                </c:pt>
                <c:pt idx="2">
                  <c:v>56.138259833134725</c:v>
                </c:pt>
                <c:pt idx="3">
                  <c:v>134.22880356440783</c:v>
                </c:pt>
                <c:pt idx="4">
                  <c:v>354.91924586577443</c:v>
                </c:pt>
                <c:pt idx="5">
                  <c:v>660.99239607037816</c:v>
                </c:pt>
                <c:pt idx="6">
                  <c:v>1044.4708557255053</c:v>
                </c:pt>
                <c:pt idx="7">
                  <c:v>1434.5178658835048</c:v>
                </c:pt>
                <c:pt idx="8">
                  <c:v>1793.0974938162144</c:v>
                </c:pt>
                <c:pt idx="9">
                  <c:v>2163.4561286001335</c:v>
                </c:pt>
                <c:pt idx="10">
                  <c:v>2478.6786786786779</c:v>
                </c:pt>
                <c:pt idx="11">
                  <c:v>2909.1758103693774</c:v>
                </c:pt>
                <c:pt idx="12">
                  <c:v>3098.0547461731039</c:v>
                </c:pt>
                <c:pt idx="13">
                  <c:v>3405.7809451765734</c:v>
                </c:pt>
                <c:pt idx="14">
                  <c:v>3696.1014250766893</c:v>
                </c:pt>
                <c:pt idx="15">
                  <c:v>4005.0382277984718</c:v>
                </c:pt>
                <c:pt idx="16">
                  <c:v>4281.9879208936964</c:v>
                </c:pt>
                <c:pt idx="17">
                  <c:v>4610.9669020474184</c:v>
                </c:pt>
                <c:pt idx="18">
                  <c:v>4893.1492444305968</c:v>
                </c:pt>
                <c:pt idx="19">
                  <c:v>5226.2873738690096</c:v>
                </c:pt>
                <c:pt idx="20">
                  <c:v>5530.1554874588583</c:v>
                </c:pt>
                <c:pt idx="21">
                  <c:v>5800.9391331682973</c:v>
                </c:pt>
                <c:pt idx="22">
                  <c:v>6111.3226863226873</c:v>
                </c:pt>
                <c:pt idx="23">
                  <c:v>6372.2261359633676</c:v>
                </c:pt>
                <c:pt idx="24">
                  <c:v>6614.6742567994934</c:v>
                </c:pt>
                <c:pt idx="25">
                  <c:v>6975.0820286866037</c:v>
                </c:pt>
                <c:pt idx="26">
                  <c:v>7235.0023507287251</c:v>
                </c:pt>
                <c:pt idx="27">
                  <c:v>7488.7256528126627</c:v>
                </c:pt>
                <c:pt idx="28">
                  <c:v>7772.2409435551817</c:v>
                </c:pt>
                <c:pt idx="29">
                  <c:v>7947.9983183070963</c:v>
                </c:pt>
                <c:pt idx="30">
                  <c:v>8199.3482393409977</c:v>
                </c:pt>
                <c:pt idx="31">
                  <c:v>8363.9709243851157</c:v>
                </c:pt>
                <c:pt idx="32">
                  <c:v>8428.3510884668831</c:v>
                </c:pt>
                <c:pt idx="33">
                  <c:v>8477.4627003984806</c:v>
                </c:pt>
                <c:pt idx="34">
                  <c:v>8651.0482227756402</c:v>
                </c:pt>
                <c:pt idx="35">
                  <c:v>8762.5364235441775</c:v>
                </c:pt>
                <c:pt idx="36">
                  <c:v>8790.5687036382897</c:v>
                </c:pt>
                <c:pt idx="37">
                  <c:v>8816.8643126804345</c:v>
                </c:pt>
                <c:pt idx="38">
                  <c:v>8782.2784810126577</c:v>
                </c:pt>
                <c:pt idx="39">
                  <c:v>8728.4026614764862</c:v>
                </c:pt>
                <c:pt idx="40">
                  <c:v>8631.3288328299859</c:v>
                </c:pt>
                <c:pt idx="41">
                  <c:v>8395.6882929251879</c:v>
                </c:pt>
                <c:pt idx="42">
                  <c:v>8044.9629387907316</c:v>
                </c:pt>
                <c:pt idx="43">
                  <c:v>7559.1685154818169</c:v>
                </c:pt>
                <c:pt idx="44">
                  <c:v>6879.9408847252143</c:v>
                </c:pt>
                <c:pt idx="45">
                  <c:v>6001.0685035526385</c:v>
                </c:pt>
                <c:pt idx="46">
                  <c:v>5094.8373202956755</c:v>
                </c:pt>
                <c:pt idx="47">
                  <c:v>4282.7131387791514</c:v>
                </c:pt>
                <c:pt idx="48">
                  <c:v>3562.3840407191528</c:v>
                </c:pt>
                <c:pt idx="49">
                  <c:v>2614.3778954334875</c:v>
                </c:pt>
                <c:pt idx="50">
                  <c:v>2357.0021881838074</c:v>
                </c:pt>
              </c:numCache>
            </c:numRef>
          </c:val>
          <c:extLst>
            <c:ext xmlns:c16="http://schemas.microsoft.com/office/drawing/2014/chart" uri="{C3380CC4-5D6E-409C-BE32-E72D297353CC}">
              <c16:uniqueId val="{00000001-3047-4691-BB49-A330C063C144}"/>
            </c:ext>
          </c:extLst>
        </c:ser>
        <c:dLbls>
          <c:showLegendKey val="0"/>
          <c:showVal val="0"/>
          <c:showCatName val="0"/>
          <c:showSerName val="0"/>
          <c:showPercent val="0"/>
          <c:showBubbleSize val="0"/>
        </c:dLbls>
        <c:gapWidth val="150"/>
        <c:overlap val="100"/>
        <c:axId val="1868211311"/>
        <c:axId val="1868208815"/>
      </c:barChart>
      <c:catAx>
        <c:axId val="186821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868208815"/>
        <c:crosses val="autoZero"/>
        <c:auto val="1"/>
        <c:lblAlgn val="ctr"/>
        <c:lblOffset val="100"/>
        <c:noMultiLvlLbl val="0"/>
      </c:catAx>
      <c:valAx>
        <c:axId val="1868208815"/>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868211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Procentuele</a:t>
            </a:r>
            <a:r>
              <a:rPr lang="nl-NL" baseline="0"/>
              <a:t> verdeling 'bruto jaarbedrag opgebouwd pensioen' naar pensioeninkomen   (Bron CBS; Data: 2019)</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percentStacked"/>
        <c:varyColors val="0"/>
        <c:ser>
          <c:idx val="4"/>
          <c:order val="4"/>
          <c:tx>
            <c:strRef>
              <c:f>'Tabel 1 (2)'!$F$7:$F$8</c:f>
              <c:strCache>
                <c:ptCount val="2"/>
                <c:pt idx="0">
                  <c:v> ouderdomspensioen</c:v>
                </c:pt>
                <c:pt idx="1">
                  <c:v> € 0 - € 500</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'Tabel 1 (2)'!$A$9:$A$59</c15:sqref>
                  </c15:fullRef>
                </c:ext>
              </c:extLst>
              <c:f>'Tabel 1 (2)'!$A$16:$A$59</c:f>
              <c:strCache>
                <c:ptCount val="44"/>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strCache>
            </c:strRef>
          </c:cat>
          <c:val>
            <c:numRef>
              <c:extLst>
                <c:ext xmlns:c15="http://schemas.microsoft.com/office/drawing/2012/chart" uri="{02D57815-91ED-43cb-92C2-25804820EDAC}">
                  <c15:fullRef>
                    <c15:sqref>'Tabel 1 (2)'!$F$9:$F$59</c15:sqref>
                  </c15:fullRef>
                </c:ext>
              </c:extLst>
              <c:f>'Tabel 1 (2)'!$F$16:$F$59</c:f>
              <c:numCache>
                <c:formatCode>General</c:formatCode>
                <c:ptCount val="44"/>
                <c:pt idx="0">
                  <c:v>22900</c:v>
                </c:pt>
                <c:pt idx="1">
                  <c:v>23570</c:v>
                </c:pt>
                <c:pt idx="2">
                  <c:v>24420</c:v>
                </c:pt>
                <c:pt idx="3">
                  <c:v>26100</c:v>
                </c:pt>
                <c:pt idx="4">
                  <c:v>26430</c:v>
                </c:pt>
                <c:pt idx="5">
                  <c:v>28510</c:v>
                </c:pt>
                <c:pt idx="6">
                  <c:v>30180</c:v>
                </c:pt>
                <c:pt idx="7">
                  <c:v>32100</c:v>
                </c:pt>
                <c:pt idx="8">
                  <c:v>32750</c:v>
                </c:pt>
                <c:pt idx="9">
                  <c:v>33590</c:v>
                </c:pt>
                <c:pt idx="10">
                  <c:v>34560</c:v>
                </c:pt>
                <c:pt idx="11">
                  <c:v>36250</c:v>
                </c:pt>
                <c:pt idx="12">
                  <c:v>37720</c:v>
                </c:pt>
                <c:pt idx="13">
                  <c:v>38590</c:v>
                </c:pt>
                <c:pt idx="14">
                  <c:v>37630</c:v>
                </c:pt>
                <c:pt idx="15">
                  <c:v>37790</c:v>
                </c:pt>
                <c:pt idx="16">
                  <c:v>36340</c:v>
                </c:pt>
                <c:pt idx="17">
                  <c:v>37750</c:v>
                </c:pt>
                <c:pt idx="18">
                  <c:v>37560</c:v>
                </c:pt>
                <c:pt idx="19">
                  <c:v>38440</c:v>
                </c:pt>
                <c:pt idx="20">
                  <c:v>39860</c:v>
                </c:pt>
                <c:pt idx="21">
                  <c:v>41020</c:v>
                </c:pt>
                <c:pt idx="22">
                  <c:v>42850</c:v>
                </c:pt>
                <c:pt idx="23">
                  <c:v>45800</c:v>
                </c:pt>
                <c:pt idx="24">
                  <c:v>47200</c:v>
                </c:pt>
                <c:pt idx="25">
                  <c:v>50370</c:v>
                </c:pt>
                <c:pt idx="26">
                  <c:v>53810</c:v>
                </c:pt>
                <c:pt idx="27">
                  <c:v>57400</c:v>
                </c:pt>
                <c:pt idx="28">
                  <c:v>60360</c:v>
                </c:pt>
                <c:pt idx="29">
                  <c:v>64130</c:v>
                </c:pt>
                <c:pt idx="30">
                  <c:v>66950</c:v>
                </c:pt>
                <c:pt idx="31">
                  <c:v>71020</c:v>
                </c:pt>
                <c:pt idx="32">
                  <c:v>76980</c:v>
                </c:pt>
                <c:pt idx="33">
                  <c:v>85580</c:v>
                </c:pt>
                <c:pt idx="34">
                  <c:v>94790</c:v>
                </c:pt>
                <c:pt idx="35">
                  <c:v>105520</c:v>
                </c:pt>
                <c:pt idx="36">
                  <c:v>118690</c:v>
                </c:pt>
                <c:pt idx="37">
                  <c:v>132950</c:v>
                </c:pt>
                <c:pt idx="38">
                  <c:v>141790</c:v>
                </c:pt>
                <c:pt idx="39">
                  <c:v>148700</c:v>
                </c:pt>
                <c:pt idx="40">
                  <c:v>146730</c:v>
                </c:pt>
                <c:pt idx="41">
                  <c:v>118420</c:v>
                </c:pt>
                <c:pt idx="42">
                  <c:v>59630</c:v>
                </c:pt>
                <c:pt idx="43">
                  <c:v>27320</c:v>
                </c:pt>
              </c:numCache>
            </c:numRef>
          </c:val>
          <c:extLst>
            <c:ext xmlns:c16="http://schemas.microsoft.com/office/drawing/2014/chart" uri="{C3380CC4-5D6E-409C-BE32-E72D297353CC}">
              <c16:uniqueId val="{00000000-E94E-4E77-8252-E53AB9F17602}"/>
            </c:ext>
          </c:extLst>
        </c:ser>
        <c:ser>
          <c:idx val="5"/>
          <c:order val="5"/>
          <c:tx>
            <c:strRef>
              <c:f>'Tabel 1 (2)'!$G$7:$G$8</c:f>
              <c:strCache>
                <c:ptCount val="2"/>
                <c:pt idx="0">
                  <c:v> ouderdomspensioen</c:v>
                </c:pt>
                <c:pt idx="1">
                  <c:v>€ 500 - € 2.000</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'Tabel 1 (2)'!$A$9:$A$59</c15:sqref>
                  </c15:fullRef>
                </c:ext>
              </c:extLst>
              <c:f>'Tabel 1 (2)'!$A$16:$A$59</c:f>
              <c:strCache>
                <c:ptCount val="44"/>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strCache>
            </c:strRef>
          </c:cat>
          <c:val>
            <c:numRef>
              <c:extLst>
                <c:ext xmlns:c15="http://schemas.microsoft.com/office/drawing/2012/chart" uri="{02D57815-91ED-43cb-92C2-25804820EDAC}">
                  <c15:fullRef>
                    <c15:sqref>'Tabel 1 (2)'!$G$9:$G$59</c15:sqref>
                  </c15:fullRef>
                </c:ext>
              </c:extLst>
              <c:f>'Tabel 1 (2)'!$G$16:$G$59</c:f>
              <c:numCache>
                <c:formatCode>General</c:formatCode>
                <c:ptCount val="44"/>
                <c:pt idx="0">
                  <c:v>26510</c:v>
                </c:pt>
                <c:pt idx="1">
                  <c:v>27210</c:v>
                </c:pt>
                <c:pt idx="2">
                  <c:v>28450</c:v>
                </c:pt>
                <c:pt idx="3">
                  <c:v>29970</c:v>
                </c:pt>
                <c:pt idx="4">
                  <c:v>31320</c:v>
                </c:pt>
                <c:pt idx="5">
                  <c:v>33240</c:v>
                </c:pt>
                <c:pt idx="6">
                  <c:v>34800</c:v>
                </c:pt>
                <c:pt idx="7">
                  <c:v>36320</c:v>
                </c:pt>
                <c:pt idx="8">
                  <c:v>37000</c:v>
                </c:pt>
                <c:pt idx="9">
                  <c:v>37310</c:v>
                </c:pt>
                <c:pt idx="10">
                  <c:v>37750</c:v>
                </c:pt>
                <c:pt idx="11">
                  <c:v>39100</c:v>
                </c:pt>
                <c:pt idx="12">
                  <c:v>41500</c:v>
                </c:pt>
                <c:pt idx="13">
                  <c:v>41350</c:v>
                </c:pt>
                <c:pt idx="14">
                  <c:v>40570</c:v>
                </c:pt>
                <c:pt idx="15">
                  <c:v>39440</c:v>
                </c:pt>
                <c:pt idx="16">
                  <c:v>37120</c:v>
                </c:pt>
                <c:pt idx="17">
                  <c:v>36260</c:v>
                </c:pt>
                <c:pt idx="18">
                  <c:v>35230</c:v>
                </c:pt>
                <c:pt idx="19">
                  <c:v>35970</c:v>
                </c:pt>
                <c:pt idx="20">
                  <c:v>36440</c:v>
                </c:pt>
                <c:pt idx="21">
                  <c:v>38040</c:v>
                </c:pt>
                <c:pt idx="22">
                  <c:v>39420</c:v>
                </c:pt>
                <c:pt idx="23">
                  <c:v>42510</c:v>
                </c:pt>
                <c:pt idx="24">
                  <c:v>43660</c:v>
                </c:pt>
                <c:pt idx="25">
                  <c:v>45690</c:v>
                </c:pt>
                <c:pt idx="26">
                  <c:v>48300</c:v>
                </c:pt>
                <c:pt idx="27">
                  <c:v>53030</c:v>
                </c:pt>
                <c:pt idx="28">
                  <c:v>57920</c:v>
                </c:pt>
                <c:pt idx="29">
                  <c:v>63940</c:v>
                </c:pt>
                <c:pt idx="30">
                  <c:v>71110</c:v>
                </c:pt>
                <c:pt idx="31">
                  <c:v>77610</c:v>
                </c:pt>
                <c:pt idx="32">
                  <c:v>85350</c:v>
                </c:pt>
                <c:pt idx="33">
                  <c:v>94850</c:v>
                </c:pt>
                <c:pt idx="34">
                  <c:v>97670</c:v>
                </c:pt>
                <c:pt idx="35">
                  <c:v>92750</c:v>
                </c:pt>
                <c:pt idx="36">
                  <c:v>81260</c:v>
                </c:pt>
                <c:pt idx="37">
                  <c:v>63960</c:v>
                </c:pt>
                <c:pt idx="38">
                  <c:v>41850</c:v>
                </c:pt>
                <c:pt idx="39">
                  <c:v>22930</c:v>
                </c:pt>
                <c:pt idx="40">
                  <c:v>10180</c:v>
                </c:pt>
                <c:pt idx="41">
                  <c:v>3380</c:v>
                </c:pt>
                <c:pt idx="42">
                  <c:v>810</c:v>
                </c:pt>
                <c:pt idx="43">
                  <c:v>100</c:v>
                </c:pt>
              </c:numCache>
            </c:numRef>
          </c:val>
          <c:extLst>
            <c:ext xmlns:c16="http://schemas.microsoft.com/office/drawing/2014/chart" uri="{C3380CC4-5D6E-409C-BE32-E72D297353CC}">
              <c16:uniqueId val="{00000001-E94E-4E77-8252-E53AB9F17602}"/>
            </c:ext>
          </c:extLst>
        </c:ser>
        <c:ser>
          <c:idx val="6"/>
          <c:order val="6"/>
          <c:tx>
            <c:strRef>
              <c:f>'Tabel 1 (2)'!$H$7:$H$8</c:f>
              <c:strCache>
                <c:ptCount val="2"/>
                <c:pt idx="0">
                  <c:v> ouderdomspensioen</c:v>
                </c:pt>
                <c:pt idx="1">
                  <c:v>€ 2.000 - € 4.000</c:v>
                </c:pt>
              </c:strCache>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ullRef>
                    <c15:sqref>'Tabel 1 (2)'!$A$9:$A$59</c15:sqref>
                  </c15:fullRef>
                </c:ext>
              </c:extLst>
              <c:f>'Tabel 1 (2)'!$A$16:$A$59</c:f>
              <c:strCache>
                <c:ptCount val="44"/>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strCache>
            </c:strRef>
          </c:cat>
          <c:val>
            <c:numRef>
              <c:extLst>
                <c:ext xmlns:c15="http://schemas.microsoft.com/office/drawing/2012/chart" uri="{02D57815-91ED-43cb-92C2-25804820EDAC}">
                  <c15:fullRef>
                    <c15:sqref>'Tabel 1 (2)'!$H$9:$H$59</c15:sqref>
                  </c15:fullRef>
                </c:ext>
              </c:extLst>
              <c:f>'Tabel 1 (2)'!$H$16:$H$59</c:f>
              <c:numCache>
                <c:formatCode>General</c:formatCode>
                <c:ptCount val="44"/>
                <c:pt idx="0">
                  <c:v>23230</c:v>
                </c:pt>
                <c:pt idx="1">
                  <c:v>24170</c:v>
                </c:pt>
                <c:pt idx="2">
                  <c:v>25200</c:v>
                </c:pt>
                <c:pt idx="3">
                  <c:v>26410</c:v>
                </c:pt>
                <c:pt idx="4">
                  <c:v>28070</c:v>
                </c:pt>
                <c:pt idx="5">
                  <c:v>28930</c:v>
                </c:pt>
                <c:pt idx="6">
                  <c:v>30240</c:v>
                </c:pt>
                <c:pt idx="7">
                  <c:v>31580</c:v>
                </c:pt>
                <c:pt idx="8">
                  <c:v>32080</c:v>
                </c:pt>
                <c:pt idx="9">
                  <c:v>32660</c:v>
                </c:pt>
                <c:pt idx="10">
                  <c:v>33750</c:v>
                </c:pt>
                <c:pt idx="11">
                  <c:v>34380</c:v>
                </c:pt>
                <c:pt idx="12">
                  <c:v>37120</c:v>
                </c:pt>
                <c:pt idx="13">
                  <c:v>37110</c:v>
                </c:pt>
                <c:pt idx="14">
                  <c:v>36950</c:v>
                </c:pt>
                <c:pt idx="15">
                  <c:v>35410</c:v>
                </c:pt>
                <c:pt idx="16">
                  <c:v>33880</c:v>
                </c:pt>
                <c:pt idx="17">
                  <c:v>33320</c:v>
                </c:pt>
                <c:pt idx="18">
                  <c:v>32420</c:v>
                </c:pt>
                <c:pt idx="19">
                  <c:v>33430</c:v>
                </c:pt>
                <c:pt idx="20">
                  <c:v>33710</c:v>
                </c:pt>
                <c:pt idx="21">
                  <c:v>35640</c:v>
                </c:pt>
                <c:pt idx="22">
                  <c:v>37780</c:v>
                </c:pt>
                <c:pt idx="23">
                  <c:v>40240</c:v>
                </c:pt>
                <c:pt idx="24">
                  <c:v>42280</c:v>
                </c:pt>
                <c:pt idx="25">
                  <c:v>43050</c:v>
                </c:pt>
                <c:pt idx="26">
                  <c:v>45060</c:v>
                </c:pt>
                <c:pt idx="27">
                  <c:v>48790</c:v>
                </c:pt>
                <c:pt idx="28">
                  <c:v>52010</c:v>
                </c:pt>
                <c:pt idx="29">
                  <c:v>55320</c:v>
                </c:pt>
                <c:pt idx="30">
                  <c:v>55680</c:v>
                </c:pt>
                <c:pt idx="31">
                  <c:v>53400</c:v>
                </c:pt>
                <c:pt idx="32">
                  <c:v>47770</c:v>
                </c:pt>
                <c:pt idx="33">
                  <c:v>39560</c:v>
                </c:pt>
                <c:pt idx="34">
                  <c:v>27120</c:v>
                </c:pt>
                <c:pt idx="35">
                  <c:v>15630</c:v>
                </c:pt>
                <c:pt idx="36">
                  <c:v>7190</c:v>
                </c:pt>
                <c:pt idx="37">
                  <c:v>2640</c:v>
                </c:pt>
                <c:pt idx="38">
                  <c:v>710</c:v>
                </c:pt>
                <c:pt idx="39">
                  <c:v>180</c:v>
                </c:pt>
                <c:pt idx="40">
                  <c:v>30</c:v>
                </c:pt>
                <c:pt idx="41">
                  <c:v>10</c:v>
                </c:pt>
                <c:pt idx="42">
                  <c:v>0</c:v>
                </c:pt>
                <c:pt idx="43">
                  <c:v>0</c:v>
                </c:pt>
              </c:numCache>
            </c:numRef>
          </c:val>
          <c:extLst>
            <c:ext xmlns:c16="http://schemas.microsoft.com/office/drawing/2014/chart" uri="{C3380CC4-5D6E-409C-BE32-E72D297353CC}">
              <c16:uniqueId val="{00000002-E94E-4E77-8252-E53AB9F17602}"/>
            </c:ext>
          </c:extLst>
        </c:ser>
        <c:ser>
          <c:idx val="7"/>
          <c:order val="7"/>
          <c:tx>
            <c:strRef>
              <c:f>'Tabel 1 (2)'!$I$7:$I$8</c:f>
              <c:strCache>
                <c:ptCount val="2"/>
                <c:pt idx="0">
                  <c:v> ouderdomspensioen</c:v>
                </c:pt>
                <c:pt idx="1">
                  <c:v>€ 4.000 - € 6.000</c:v>
                </c:pt>
              </c:strCache>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ullRef>
                    <c15:sqref>'Tabel 1 (2)'!$A$9:$A$59</c15:sqref>
                  </c15:fullRef>
                </c:ext>
              </c:extLst>
              <c:f>'Tabel 1 (2)'!$A$16:$A$59</c:f>
              <c:strCache>
                <c:ptCount val="44"/>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strCache>
            </c:strRef>
          </c:cat>
          <c:val>
            <c:numRef>
              <c:extLst>
                <c:ext xmlns:c15="http://schemas.microsoft.com/office/drawing/2012/chart" uri="{02D57815-91ED-43cb-92C2-25804820EDAC}">
                  <c15:fullRef>
                    <c15:sqref>'Tabel 1 (2)'!$I$9:$I$59</c15:sqref>
                  </c15:fullRef>
                </c:ext>
              </c:extLst>
              <c:f>'Tabel 1 (2)'!$I$16:$I$59</c:f>
              <c:numCache>
                <c:formatCode>General</c:formatCode>
                <c:ptCount val="44"/>
                <c:pt idx="0">
                  <c:v>17220</c:v>
                </c:pt>
                <c:pt idx="1">
                  <c:v>18140</c:v>
                </c:pt>
                <c:pt idx="2">
                  <c:v>19670</c:v>
                </c:pt>
                <c:pt idx="3">
                  <c:v>20070</c:v>
                </c:pt>
                <c:pt idx="4">
                  <c:v>21340</c:v>
                </c:pt>
                <c:pt idx="5">
                  <c:v>22420</c:v>
                </c:pt>
                <c:pt idx="6">
                  <c:v>23270</c:v>
                </c:pt>
                <c:pt idx="7">
                  <c:v>24830</c:v>
                </c:pt>
                <c:pt idx="8">
                  <c:v>25000</c:v>
                </c:pt>
                <c:pt idx="9">
                  <c:v>25770</c:v>
                </c:pt>
                <c:pt idx="10">
                  <c:v>26180</c:v>
                </c:pt>
                <c:pt idx="11">
                  <c:v>27220</c:v>
                </c:pt>
                <c:pt idx="12">
                  <c:v>29290</c:v>
                </c:pt>
                <c:pt idx="13">
                  <c:v>29340</c:v>
                </c:pt>
                <c:pt idx="14">
                  <c:v>28830</c:v>
                </c:pt>
                <c:pt idx="15">
                  <c:v>28370</c:v>
                </c:pt>
                <c:pt idx="16">
                  <c:v>27090</c:v>
                </c:pt>
                <c:pt idx="17">
                  <c:v>26850</c:v>
                </c:pt>
                <c:pt idx="18">
                  <c:v>26240</c:v>
                </c:pt>
                <c:pt idx="19">
                  <c:v>26740</c:v>
                </c:pt>
                <c:pt idx="20">
                  <c:v>27800</c:v>
                </c:pt>
                <c:pt idx="21">
                  <c:v>29040</c:v>
                </c:pt>
                <c:pt idx="22">
                  <c:v>30180</c:v>
                </c:pt>
                <c:pt idx="23">
                  <c:v>32540</c:v>
                </c:pt>
                <c:pt idx="24">
                  <c:v>33000</c:v>
                </c:pt>
                <c:pt idx="25">
                  <c:v>33030</c:v>
                </c:pt>
                <c:pt idx="26">
                  <c:v>33130</c:v>
                </c:pt>
                <c:pt idx="27">
                  <c:v>33350</c:v>
                </c:pt>
                <c:pt idx="28">
                  <c:v>32410</c:v>
                </c:pt>
                <c:pt idx="29">
                  <c:v>30160</c:v>
                </c:pt>
                <c:pt idx="30">
                  <c:v>24490</c:v>
                </c:pt>
                <c:pt idx="31">
                  <c:v>16850</c:v>
                </c:pt>
                <c:pt idx="32">
                  <c:v>9560</c:v>
                </c:pt>
                <c:pt idx="33">
                  <c:v>4720</c:v>
                </c:pt>
                <c:pt idx="34">
                  <c:v>1750</c:v>
                </c:pt>
                <c:pt idx="35">
                  <c:v>550</c:v>
                </c:pt>
                <c:pt idx="36">
                  <c:v>180</c:v>
                </c:pt>
                <c:pt idx="37">
                  <c:v>60</c:v>
                </c:pt>
                <c:pt idx="38">
                  <c:v>20</c:v>
                </c:pt>
                <c:pt idx="39">
                  <c:v>0</c:v>
                </c:pt>
                <c:pt idx="40">
                  <c:v>0</c:v>
                </c:pt>
                <c:pt idx="41">
                  <c:v>0</c:v>
                </c:pt>
                <c:pt idx="42">
                  <c:v>0</c:v>
                </c:pt>
                <c:pt idx="43">
                  <c:v>0</c:v>
                </c:pt>
              </c:numCache>
            </c:numRef>
          </c:val>
          <c:extLst>
            <c:ext xmlns:c16="http://schemas.microsoft.com/office/drawing/2014/chart" uri="{C3380CC4-5D6E-409C-BE32-E72D297353CC}">
              <c16:uniqueId val="{00000003-E94E-4E77-8252-E53AB9F17602}"/>
            </c:ext>
          </c:extLst>
        </c:ser>
        <c:ser>
          <c:idx val="8"/>
          <c:order val="8"/>
          <c:tx>
            <c:strRef>
              <c:f>'Tabel 1 (2)'!$J$7:$J$8</c:f>
              <c:strCache>
                <c:ptCount val="2"/>
                <c:pt idx="0">
                  <c:v> ouderdomspensioen</c:v>
                </c:pt>
                <c:pt idx="1">
                  <c:v>€ 6.000 - € 11.000</c:v>
                </c:pt>
              </c:strCache>
            </c:strRef>
          </c:tx>
          <c:spPr>
            <a:solidFill>
              <a:schemeClr val="accent6">
                <a:lumMod val="80000"/>
                <a:lumOff val="20000"/>
              </a:schemeClr>
            </a:solidFill>
            <a:ln>
              <a:noFill/>
            </a:ln>
            <a:effectLst/>
          </c:spPr>
          <c:invertIfNegative val="0"/>
          <c:cat>
            <c:strRef>
              <c:extLst>
                <c:ext xmlns:c15="http://schemas.microsoft.com/office/drawing/2012/chart" uri="{02D57815-91ED-43cb-92C2-25804820EDAC}">
                  <c15:fullRef>
                    <c15:sqref>'Tabel 1 (2)'!$A$9:$A$59</c15:sqref>
                  </c15:fullRef>
                </c:ext>
              </c:extLst>
              <c:f>'Tabel 1 (2)'!$A$16:$A$59</c:f>
              <c:strCache>
                <c:ptCount val="44"/>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strCache>
            </c:strRef>
          </c:cat>
          <c:val>
            <c:numRef>
              <c:extLst>
                <c:ext xmlns:c15="http://schemas.microsoft.com/office/drawing/2012/chart" uri="{02D57815-91ED-43cb-92C2-25804820EDAC}">
                  <c15:fullRef>
                    <c15:sqref>'Tabel 1 (2)'!$J$9:$J$59</c15:sqref>
                  </c15:fullRef>
                </c:ext>
              </c:extLst>
              <c:f>'Tabel 1 (2)'!$J$16:$J$59</c:f>
              <c:numCache>
                <c:formatCode>General</c:formatCode>
                <c:ptCount val="44"/>
                <c:pt idx="0">
                  <c:v>33440</c:v>
                </c:pt>
                <c:pt idx="1">
                  <c:v>35630</c:v>
                </c:pt>
                <c:pt idx="2">
                  <c:v>38320</c:v>
                </c:pt>
                <c:pt idx="3">
                  <c:v>40080</c:v>
                </c:pt>
                <c:pt idx="4">
                  <c:v>42560</c:v>
                </c:pt>
                <c:pt idx="5">
                  <c:v>44080</c:v>
                </c:pt>
                <c:pt idx="6">
                  <c:v>46980</c:v>
                </c:pt>
                <c:pt idx="7">
                  <c:v>48990</c:v>
                </c:pt>
                <c:pt idx="8">
                  <c:v>50200</c:v>
                </c:pt>
                <c:pt idx="9">
                  <c:v>50790</c:v>
                </c:pt>
                <c:pt idx="10">
                  <c:v>51310</c:v>
                </c:pt>
                <c:pt idx="11">
                  <c:v>53610</c:v>
                </c:pt>
                <c:pt idx="12">
                  <c:v>57100</c:v>
                </c:pt>
                <c:pt idx="13">
                  <c:v>57430</c:v>
                </c:pt>
                <c:pt idx="14">
                  <c:v>56030</c:v>
                </c:pt>
                <c:pt idx="15">
                  <c:v>54170</c:v>
                </c:pt>
                <c:pt idx="16">
                  <c:v>50790</c:v>
                </c:pt>
                <c:pt idx="17">
                  <c:v>50340</c:v>
                </c:pt>
                <c:pt idx="18">
                  <c:v>49110</c:v>
                </c:pt>
                <c:pt idx="19">
                  <c:v>49670</c:v>
                </c:pt>
                <c:pt idx="20">
                  <c:v>49310</c:v>
                </c:pt>
                <c:pt idx="21">
                  <c:v>50120</c:v>
                </c:pt>
                <c:pt idx="22">
                  <c:v>48600</c:v>
                </c:pt>
                <c:pt idx="23">
                  <c:v>47990</c:v>
                </c:pt>
                <c:pt idx="24">
                  <c:v>44350</c:v>
                </c:pt>
                <c:pt idx="25">
                  <c:v>38520</c:v>
                </c:pt>
                <c:pt idx="26">
                  <c:v>32390</c:v>
                </c:pt>
                <c:pt idx="27">
                  <c:v>26640</c:v>
                </c:pt>
                <c:pt idx="28">
                  <c:v>19570</c:v>
                </c:pt>
                <c:pt idx="29">
                  <c:v>12580</c:v>
                </c:pt>
                <c:pt idx="30">
                  <c:v>6730</c:v>
                </c:pt>
                <c:pt idx="31">
                  <c:v>3030</c:v>
                </c:pt>
                <c:pt idx="32">
                  <c:v>1240</c:v>
                </c:pt>
                <c:pt idx="33">
                  <c:v>440</c:v>
                </c:pt>
                <c:pt idx="34">
                  <c:v>160</c:v>
                </c:pt>
                <c:pt idx="35">
                  <c:v>60</c:v>
                </c:pt>
                <c:pt idx="36">
                  <c:v>20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4-E94E-4E77-8252-E53AB9F17602}"/>
            </c:ext>
          </c:extLst>
        </c:ser>
        <c:ser>
          <c:idx val="9"/>
          <c:order val="9"/>
          <c:tx>
            <c:strRef>
              <c:f>'Tabel 1 (2)'!$K$7:$K$8</c:f>
              <c:strCache>
                <c:ptCount val="2"/>
                <c:pt idx="0">
                  <c:v> ouderdomspensioen</c:v>
                </c:pt>
                <c:pt idx="1">
                  <c:v>€ 11.000 - € 16.000</c:v>
                </c:pt>
              </c:strCache>
            </c:strRef>
          </c:tx>
          <c:spPr>
            <a:solidFill>
              <a:schemeClr val="accent2">
                <a:lumMod val="80000"/>
              </a:schemeClr>
            </a:solidFill>
            <a:ln>
              <a:noFill/>
            </a:ln>
            <a:effectLst/>
          </c:spPr>
          <c:invertIfNegative val="0"/>
          <c:cat>
            <c:strRef>
              <c:extLst>
                <c:ext xmlns:c15="http://schemas.microsoft.com/office/drawing/2012/chart" uri="{02D57815-91ED-43cb-92C2-25804820EDAC}">
                  <c15:fullRef>
                    <c15:sqref>'Tabel 1 (2)'!$A$9:$A$59</c15:sqref>
                  </c15:fullRef>
                </c:ext>
              </c:extLst>
              <c:f>'Tabel 1 (2)'!$A$16:$A$59</c:f>
              <c:strCache>
                <c:ptCount val="44"/>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strCache>
            </c:strRef>
          </c:cat>
          <c:val>
            <c:numRef>
              <c:extLst>
                <c:ext xmlns:c15="http://schemas.microsoft.com/office/drawing/2012/chart" uri="{02D57815-91ED-43cb-92C2-25804820EDAC}">
                  <c15:fullRef>
                    <c15:sqref>'Tabel 1 (2)'!$K$9:$K$59</c15:sqref>
                  </c15:fullRef>
                </c:ext>
              </c:extLst>
              <c:f>'Tabel 1 (2)'!$K$16:$K$59</c:f>
              <c:numCache>
                <c:formatCode>General</c:formatCode>
                <c:ptCount val="44"/>
                <c:pt idx="0">
                  <c:v>26090</c:v>
                </c:pt>
                <c:pt idx="1">
                  <c:v>27910</c:v>
                </c:pt>
                <c:pt idx="2">
                  <c:v>29730</c:v>
                </c:pt>
                <c:pt idx="3">
                  <c:v>30490</c:v>
                </c:pt>
                <c:pt idx="4">
                  <c:v>32900</c:v>
                </c:pt>
                <c:pt idx="5">
                  <c:v>33500</c:v>
                </c:pt>
                <c:pt idx="6">
                  <c:v>34700</c:v>
                </c:pt>
                <c:pt idx="7">
                  <c:v>35380</c:v>
                </c:pt>
                <c:pt idx="8">
                  <c:v>34730</c:v>
                </c:pt>
                <c:pt idx="9">
                  <c:v>34050</c:v>
                </c:pt>
                <c:pt idx="10">
                  <c:v>33830</c:v>
                </c:pt>
                <c:pt idx="11">
                  <c:v>33480</c:v>
                </c:pt>
                <c:pt idx="12">
                  <c:v>34330</c:v>
                </c:pt>
                <c:pt idx="13">
                  <c:v>32890</c:v>
                </c:pt>
                <c:pt idx="14">
                  <c:v>30430</c:v>
                </c:pt>
                <c:pt idx="15">
                  <c:v>28400</c:v>
                </c:pt>
                <c:pt idx="16">
                  <c:v>25260</c:v>
                </c:pt>
                <c:pt idx="17">
                  <c:v>23200</c:v>
                </c:pt>
                <c:pt idx="18">
                  <c:v>21850</c:v>
                </c:pt>
                <c:pt idx="19">
                  <c:v>19820</c:v>
                </c:pt>
                <c:pt idx="20">
                  <c:v>17640</c:v>
                </c:pt>
                <c:pt idx="21">
                  <c:v>15370</c:v>
                </c:pt>
                <c:pt idx="22">
                  <c:v>12420</c:v>
                </c:pt>
                <c:pt idx="23">
                  <c:v>9960</c:v>
                </c:pt>
                <c:pt idx="24">
                  <c:v>7140</c:v>
                </c:pt>
                <c:pt idx="25">
                  <c:v>4590</c:v>
                </c:pt>
                <c:pt idx="26">
                  <c:v>2790</c:v>
                </c:pt>
                <c:pt idx="27">
                  <c:v>1480</c:v>
                </c:pt>
                <c:pt idx="28">
                  <c:v>690</c:v>
                </c:pt>
                <c:pt idx="29">
                  <c:v>300</c:v>
                </c:pt>
                <c:pt idx="30">
                  <c:v>180</c:v>
                </c:pt>
                <c:pt idx="31">
                  <c:v>70</c:v>
                </c:pt>
                <c:pt idx="32">
                  <c:v>30</c:v>
                </c:pt>
                <c:pt idx="33">
                  <c:v>10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5-E94E-4E77-8252-E53AB9F17602}"/>
            </c:ext>
          </c:extLst>
        </c:ser>
        <c:ser>
          <c:idx val="10"/>
          <c:order val="10"/>
          <c:tx>
            <c:strRef>
              <c:f>'Tabel 1 (2)'!$L$7:$L$8</c:f>
              <c:strCache>
                <c:ptCount val="2"/>
                <c:pt idx="0">
                  <c:v> ouderdomspensioen</c:v>
                </c:pt>
                <c:pt idx="1">
                  <c:v>€ 16.000 - oneindig</c:v>
                </c:pt>
              </c:strCache>
            </c:strRef>
          </c:tx>
          <c:spPr>
            <a:solidFill>
              <a:schemeClr val="accent4">
                <a:lumMod val="80000"/>
              </a:schemeClr>
            </a:solidFill>
            <a:ln>
              <a:noFill/>
            </a:ln>
            <a:effectLst/>
          </c:spPr>
          <c:invertIfNegative val="0"/>
          <c:cat>
            <c:strRef>
              <c:extLst>
                <c:ext xmlns:c15="http://schemas.microsoft.com/office/drawing/2012/chart" uri="{02D57815-91ED-43cb-92C2-25804820EDAC}">
                  <c15:fullRef>
                    <c15:sqref>'Tabel 1 (2)'!$A$9:$A$59</c15:sqref>
                  </c15:fullRef>
                </c:ext>
              </c:extLst>
              <c:f>'Tabel 1 (2)'!$A$16:$A$59</c:f>
              <c:strCache>
                <c:ptCount val="44"/>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strCache>
            </c:strRef>
          </c:cat>
          <c:val>
            <c:numRef>
              <c:extLst>
                <c:ext xmlns:c15="http://schemas.microsoft.com/office/drawing/2012/chart" uri="{02D57815-91ED-43cb-92C2-25804820EDAC}">
                  <c15:fullRef>
                    <c15:sqref>'Tabel 1 (2)'!$L$9:$L$59</c15:sqref>
                  </c15:fullRef>
                </c:ext>
              </c:extLst>
              <c:f>'Tabel 1 (2)'!$L$16:$L$59</c:f>
              <c:numCache>
                <c:formatCode>General</c:formatCode>
                <c:ptCount val="44"/>
                <c:pt idx="0">
                  <c:v>54910</c:v>
                </c:pt>
                <c:pt idx="1">
                  <c:v>57640</c:v>
                </c:pt>
                <c:pt idx="2">
                  <c:v>58160</c:v>
                </c:pt>
                <c:pt idx="3">
                  <c:v>56650</c:v>
                </c:pt>
                <c:pt idx="4">
                  <c:v>56160</c:v>
                </c:pt>
                <c:pt idx="5">
                  <c:v>52990</c:v>
                </c:pt>
                <c:pt idx="6">
                  <c:v>51000</c:v>
                </c:pt>
                <c:pt idx="7">
                  <c:v>48330</c:v>
                </c:pt>
                <c:pt idx="8">
                  <c:v>43290</c:v>
                </c:pt>
                <c:pt idx="9">
                  <c:v>39160</c:v>
                </c:pt>
                <c:pt idx="10">
                  <c:v>36110</c:v>
                </c:pt>
                <c:pt idx="11">
                  <c:v>32720</c:v>
                </c:pt>
                <c:pt idx="12">
                  <c:v>31510</c:v>
                </c:pt>
                <c:pt idx="13">
                  <c:v>27620</c:v>
                </c:pt>
                <c:pt idx="14">
                  <c:v>24050</c:v>
                </c:pt>
                <c:pt idx="15">
                  <c:v>20620</c:v>
                </c:pt>
                <c:pt idx="16">
                  <c:v>16640</c:v>
                </c:pt>
                <c:pt idx="17">
                  <c:v>13620</c:v>
                </c:pt>
                <c:pt idx="18">
                  <c:v>10930</c:v>
                </c:pt>
                <c:pt idx="19">
                  <c:v>8630</c:v>
                </c:pt>
                <c:pt idx="20">
                  <c:v>6250</c:v>
                </c:pt>
                <c:pt idx="21">
                  <c:v>4430</c:v>
                </c:pt>
                <c:pt idx="22">
                  <c:v>2820</c:v>
                </c:pt>
                <c:pt idx="23">
                  <c:v>1900</c:v>
                </c:pt>
                <c:pt idx="24">
                  <c:v>1110</c:v>
                </c:pt>
                <c:pt idx="25">
                  <c:v>650</c:v>
                </c:pt>
                <c:pt idx="26">
                  <c:v>340</c:v>
                </c:pt>
                <c:pt idx="27">
                  <c:v>160</c:v>
                </c:pt>
                <c:pt idx="28">
                  <c:v>110</c:v>
                </c:pt>
                <c:pt idx="29">
                  <c:v>50</c:v>
                </c:pt>
                <c:pt idx="30">
                  <c:v>10</c:v>
                </c:pt>
                <c:pt idx="31">
                  <c:v>10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6-E94E-4E77-8252-E53AB9F17602}"/>
            </c:ext>
          </c:extLst>
        </c:ser>
        <c:dLbls>
          <c:showLegendKey val="0"/>
          <c:showVal val="0"/>
          <c:showCatName val="0"/>
          <c:showSerName val="0"/>
          <c:showPercent val="0"/>
          <c:showBubbleSize val="0"/>
        </c:dLbls>
        <c:gapWidth val="0"/>
        <c:overlap val="100"/>
        <c:axId val="1867300239"/>
        <c:axId val="1867284431"/>
        <c:extLst>
          <c:ext xmlns:c15="http://schemas.microsoft.com/office/drawing/2012/chart" uri="{02D57815-91ED-43cb-92C2-25804820EDAC}">
            <c15:filteredBarSeries>
              <c15:ser>
                <c:idx val="0"/>
                <c:order val="0"/>
                <c:tx>
                  <c:strRef>
                    <c:extLst>
                      <c:ext uri="{02D57815-91ED-43cb-92C2-25804820EDAC}">
                        <c15:formulaRef>
                          <c15:sqref>'Tabel 1 (2)'!$B$7:$B$8</c15:sqref>
                        </c15:formulaRef>
                      </c:ext>
                    </c:extLst>
                    <c:strCache>
                      <c:ptCount val="2"/>
                      <c:pt idx="0">
                        <c:v>Totaal bedrag opgebouwd ouderdomspensioen</c:v>
                      </c:pt>
                    </c:strCache>
                  </c:strRef>
                </c:tx>
                <c:spPr>
                  <a:solidFill>
                    <a:schemeClr val="accent2"/>
                  </a:solidFill>
                  <a:ln>
                    <a:noFill/>
                  </a:ln>
                  <a:effectLst/>
                </c:spPr>
                <c:invertIfNegative val="0"/>
                <c:cat>
                  <c:strRef>
                    <c:extLst>
                      <c:ext uri="{02D57815-91ED-43cb-92C2-25804820EDAC}">
                        <c15:fullRef>
                          <c15:sqref>'Tabel 1 (2)'!$A$9:$A$59</c15:sqref>
                        </c15:fullRef>
                        <c15:formulaRef>
                          <c15:sqref>'Tabel 1 (2)'!$A$16:$A$59</c15:sqref>
                        </c15:formulaRef>
                      </c:ext>
                    </c:extLst>
                    <c:strCache>
                      <c:ptCount val="44"/>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strCache>
                  </c:strRef>
                </c:cat>
                <c:val>
                  <c:numRef>
                    <c:extLst>
                      <c:ext uri="{02D57815-91ED-43cb-92C2-25804820EDAC}">
                        <c15:fullRef>
                          <c15:sqref>'Tabel 1 (2)'!$B$9:$B$59</c15:sqref>
                        </c15:fullRef>
                        <c15:formulaRef>
                          <c15:sqref>'Tabel 1 (2)'!$B$16:$B$59</c15:sqref>
                        </c15:formulaRef>
                      </c:ext>
                    </c:extLst>
                    <c:numCache>
                      <c:formatCode>_ * #,##0_ ;_ * \-#,##0_ ;_ * "-"??_ ;_ @_ </c:formatCode>
                      <c:ptCount val="44"/>
                      <c:pt idx="0">
                        <c:v>2412171</c:v>
                      </c:pt>
                      <c:pt idx="1">
                        <c:v>2531517</c:v>
                      </c:pt>
                      <c:pt idx="2">
                        <c:v>2598033</c:v>
                      </c:pt>
                      <c:pt idx="3">
                        <c:v>2564587</c:v>
                      </c:pt>
                      <c:pt idx="4">
                        <c:v>2654828</c:v>
                      </c:pt>
                      <c:pt idx="5">
                        <c:v>2508079</c:v>
                      </c:pt>
                      <c:pt idx="6">
                        <c:v>2477401</c:v>
                      </c:pt>
                      <c:pt idx="7">
                        <c:v>2419961</c:v>
                      </c:pt>
                      <c:pt idx="8">
                        <c:v>2266161</c:v>
                      </c:pt>
                      <c:pt idx="9">
                        <c:v>2142472</c:v>
                      </c:pt>
                      <c:pt idx="10">
                        <c:v>2051691</c:v>
                      </c:pt>
                      <c:pt idx="11">
                        <c:v>1974263</c:v>
                      </c:pt>
                      <c:pt idx="12">
                        <c:v>1989896</c:v>
                      </c:pt>
                      <c:pt idx="13">
                        <c:v>1872949</c:v>
                      </c:pt>
                      <c:pt idx="14">
                        <c:v>1726512</c:v>
                      </c:pt>
                      <c:pt idx="15">
                        <c:v>1587233</c:v>
                      </c:pt>
                      <c:pt idx="16">
                        <c:v>1406246</c:v>
                      </c:pt>
                      <c:pt idx="17">
                        <c:v>1296220</c:v>
                      </c:pt>
                      <c:pt idx="18">
                        <c:v>1196570</c:v>
                      </c:pt>
                      <c:pt idx="19">
                        <c:v>1127166</c:v>
                      </c:pt>
                      <c:pt idx="20">
                        <c:v>1047359</c:v>
                      </c:pt>
                      <c:pt idx="21">
                        <c:v>998236</c:v>
                      </c:pt>
                      <c:pt idx="22">
                        <c:v>923860</c:v>
                      </c:pt>
                      <c:pt idx="23">
                        <c:v>887998</c:v>
                      </c:pt>
                      <c:pt idx="24">
                        <c:v>812360</c:v>
                      </c:pt>
                      <c:pt idx="25">
                        <c:v>724586</c:v>
                      </c:pt>
                      <c:pt idx="26">
                        <c:v>653044</c:v>
                      </c:pt>
                      <c:pt idx="27">
                        <c:v>601595</c:v>
                      </c:pt>
                      <c:pt idx="28">
                        <c:v>544082</c:v>
                      </c:pt>
                      <c:pt idx="29">
                        <c:v>489646</c:v>
                      </c:pt>
                      <c:pt idx="30">
                        <c:v>424959</c:v>
                      </c:pt>
                      <c:pt idx="31">
                        <c:v>358480</c:v>
                      </c:pt>
                      <c:pt idx="32">
                        <c:v>300782</c:v>
                      </c:pt>
                      <c:pt idx="33">
                        <c:v>257228</c:v>
                      </c:pt>
                      <c:pt idx="34">
                        <c:v>206788</c:v>
                      </c:pt>
                      <c:pt idx="35">
                        <c:v>160321</c:v>
                      </c:pt>
                      <c:pt idx="36">
                        <c:v>120943</c:v>
                      </c:pt>
                      <c:pt idx="37">
                        <c:v>89081</c:v>
                      </c:pt>
                      <c:pt idx="38">
                        <c:v>60765</c:v>
                      </c:pt>
                      <c:pt idx="39">
                        <c:v>39863</c:v>
                      </c:pt>
                      <c:pt idx="40">
                        <c:v>23121</c:v>
                      </c:pt>
                      <c:pt idx="41">
                        <c:v>10786</c:v>
                      </c:pt>
                      <c:pt idx="42">
                        <c:v>4145</c:v>
                      </c:pt>
                      <c:pt idx="43">
                        <c:v>1568</c:v>
                      </c:pt>
                    </c:numCache>
                  </c:numRef>
                </c:val>
                <c:extLst>
                  <c:ext xmlns:c16="http://schemas.microsoft.com/office/drawing/2014/chart" uri="{C3380CC4-5D6E-409C-BE32-E72D297353CC}">
                    <c16:uniqueId val="{00000007-E94E-4E77-8252-E53AB9F1760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'Tabel 1 (2)'!$C$7:$C$8</c15:sqref>
                        </c15:formulaRef>
                      </c:ext>
                    </c:extLst>
                    <c:strCache>
                      <c:ptCount val="2"/>
                      <c:pt idx="0">
                        <c:v>Totaal bedrag te bereiken ouderdomspensioen</c:v>
                      </c:pt>
                    </c:strCache>
                  </c:strRef>
                </c:tx>
                <c:spPr>
                  <a:solidFill>
                    <a:schemeClr val="accent4"/>
                  </a:solidFill>
                  <a:ln>
                    <a:noFill/>
                  </a:ln>
                  <a:effectLst/>
                </c:spPr>
                <c:invertIfNegative val="0"/>
                <c:cat>
                  <c:strRef>
                    <c:extLst>
                      <c:ext xmlns:c15="http://schemas.microsoft.com/office/drawing/2012/chart" uri="{02D57815-91ED-43cb-92C2-25804820EDAC}">
                        <c15:fullRef>
                          <c15:sqref>'Tabel 1 (2)'!$A$9:$A$59</c15:sqref>
                        </c15:fullRef>
                        <c15:formulaRef>
                          <c15:sqref>'Tabel 1 (2)'!$A$16:$A$59</c15:sqref>
                        </c15:formulaRef>
                      </c:ext>
                    </c:extLst>
                    <c:strCache>
                      <c:ptCount val="44"/>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strCache>
                  </c:strRef>
                </c:cat>
                <c:val>
                  <c:numRef>
                    <c:extLst>
                      <c:ext xmlns:c15="http://schemas.microsoft.com/office/drawing/2012/chart" uri="{02D57815-91ED-43cb-92C2-25804820EDAC}">
                        <c15:fullRef>
                          <c15:sqref>'Tabel 1 (2)'!$C$9:$C$59</c15:sqref>
                        </c15:fullRef>
                        <c15:formulaRef>
                          <c15:sqref>'Tabel 1 (2)'!$C$16:$C$59</c15:sqref>
                        </c15:formulaRef>
                      </c:ext>
                    </c:extLst>
                    <c:numCache>
                      <c:formatCode>_ * #,##0_ ;_ * \-#,##0_ ;_ * "-"??_ ;_ @_ </c:formatCode>
                      <c:ptCount val="44"/>
                      <c:pt idx="0">
                        <c:v>2705243</c:v>
                      </c:pt>
                      <c:pt idx="1">
                        <c:v>2915724</c:v>
                      </c:pt>
                      <c:pt idx="2">
                        <c:v>3082539</c:v>
                      </c:pt>
                      <c:pt idx="3">
                        <c:v>3134113</c:v>
                      </c:pt>
                      <c:pt idx="4">
                        <c:v>3349481</c:v>
                      </c:pt>
                      <c:pt idx="5">
                        <c:v>3262982</c:v>
                      </c:pt>
                      <c:pt idx="6">
                        <c:v>3332831</c:v>
                      </c:pt>
                      <c:pt idx="7">
                        <c:v>3371818</c:v>
                      </c:pt>
                      <c:pt idx="8">
                        <c:v>3287646</c:v>
                      </c:pt>
                      <c:pt idx="9">
                        <c:v>3227228</c:v>
                      </c:pt>
                      <c:pt idx="10">
                        <c:v>3220525</c:v>
                      </c:pt>
                      <c:pt idx="11">
                        <c:v>3230628</c:v>
                      </c:pt>
                      <c:pt idx="12">
                        <c:v>3393520</c:v>
                      </c:pt>
                      <c:pt idx="13">
                        <c:v>3334735</c:v>
                      </c:pt>
                      <c:pt idx="14">
                        <c:v>3202793</c:v>
                      </c:pt>
                      <c:pt idx="15">
                        <c:v>3079618</c:v>
                      </c:pt>
                      <c:pt idx="16">
                        <c:v>2853506</c:v>
                      </c:pt>
                      <c:pt idx="17">
                        <c:v>2760312</c:v>
                      </c:pt>
                      <c:pt idx="18">
                        <c:v>2684634</c:v>
                      </c:pt>
                      <c:pt idx="19">
                        <c:v>2666051</c:v>
                      </c:pt>
                      <c:pt idx="20">
                        <c:v>2627555</c:v>
                      </c:pt>
                      <c:pt idx="21">
                        <c:v>2658853</c:v>
                      </c:pt>
                      <c:pt idx="22">
                        <c:v>2625288</c:v>
                      </c:pt>
                      <c:pt idx="23">
                        <c:v>2699562</c:v>
                      </c:pt>
                      <c:pt idx="24">
                        <c:v>2641895</c:v>
                      </c:pt>
                      <c:pt idx="25">
                        <c:v>2544267</c:v>
                      </c:pt>
                      <c:pt idx="26">
                        <c:v>2482650</c:v>
                      </c:pt>
                      <c:pt idx="27">
                        <c:v>2512179</c:v>
                      </c:pt>
                      <c:pt idx="28">
                        <c:v>2498741</c:v>
                      </c:pt>
                      <c:pt idx="29">
                        <c:v>2480534</c:v>
                      </c:pt>
                      <c:pt idx="30">
                        <c:v>2410076</c:v>
                      </c:pt>
                      <c:pt idx="31">
                        <c:v>2308058</c:v>
                      </c:pt>
                      <c:pt idx="32">
                        <c:v>2229148</c:v>
                      </c:pt>
                      <c:pt idx="33">
                        <c:v>2200658</c:v>
                      </c:pt>
                      <c:pt idx="34">
                        <c:v>2066349</c:v>
                      </c:pt>
                      <c:pt idx="35">
                        <c:v>1886046</c:v>
                      </c:pt>
                      <c:pt idx="36">
                        <c:v>1688261</c:v>
                      </c:pt>
                      <c:pt idx="37">
                        <c:v>1462386</c:v>
                      </c:pt>
                      <c:pt idx="38">
                        <c:v>1167182</c:v>
                      </c:pt>
                      <c:pt idx="39">
                        <c:v>915207</c:v>
                      </c:pt>
                      <c:pt idx="40">
                        <c:v>695250</c:v>
                      </c:pt>
                      <c:pt idx="41">
                        <c:v>444720</c:v>
                      </c:pt>
                      <c:pt idx="42">
                        <c:v>162158</c:v>
                      </c:pt>
                      <c:pt idx="43">
                        <c:v>66197</c:v>
                      </c:pt>
                    </c:numCache>
                  </c:numRef>
                </c:val>
                <c:extLst>
                  <c:ext xmlns:c16="http://schemas.microsoft.com/office/drawing/2014/chart" uri="{C3380CC4-5D6E-409C-BE32-E72D297353CC}">
                    <c16:uniqueId val="{00000008-E94E-4E77-8252-E53AB9F17602}"/>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'Tabel 1 (2)'!$D$7:$D$8</c15:sqref>
                        </c15:formulaRef>
                      </c:ext>
                    </c:extLst>
                    <c:strCache>
                      <c:ptCount val="2"/>
                      <c:pt idx="0">
                        <c:v>Totaal bedrag te bereiken ouderdomspensioen</c:v>
                      </c:pt>
                    </c:strCache>
                  </c:strRef>
                </c:tx>
                <c:spPr>
                  <a:solidFill>
                    <a:schemeClr val="accent6"/>
                  </a:solidFill>
                  <a:ln>
                    <a:noFill/>
                  </a:ln>
                  <a:effectLst/>
                </c:spPr>
                <c:invertIfNegative val="0"/>
                <c:cat>
                  <c:strRef>
                    <c:extLst>
                      <c:ext xmlns:c15="http://schemas.microsoft.com/office/drawing/2012/chart" uri="{02D57815-91ED-43cb-92C2-25804820EDAC}">
                        <c15:fullRef>
                          <c15:sqref>'Tabel 1 (2)'!$A$9:$A$59</c15:sqref>
                        </c15:fullRef>
                        <c15:formulaRef>
                          <c15:sqref>'Tabel 1 (2)'!$A$16:$A$59</c15:sqref>
                        </c15:formulaRef>
                      </c:ext>
                    </c:extLst>
                    <c:strCache>
                      <c:ptCount val="44"/>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strCache>
                  </c:strRef>
                </c:cat>
                <c:val>
                  <c:numRef>
                    <c:extLst>
                      <c:ext xmlns:c15="http://schemas.microsoft.com/office/drawing/2012/chart" uri="{02D57815-91ED-43cb-92C2-25804820EDAC}">
                        <c15:fullRef>
                          <c15:sqref>'Tabel 1 (2)'!$D$9:$D$59</c15:sqref>
                        </c15:fullRef>
                        <c15:formulaRef>
                          <c15:sqref>'Tabel 1 (2)'!$D$16:$D$59</c15:sqref>
                        </c15:formulaRef>
                      </c:ext>
                    </c:extLst>
                    <c:numCache>
                      <c:formatCode>General</c:formatCode>
                      <c:ptCount val="44"/>
                    </c:numCache>
                  </c:numRef>
                </c:val>
                <c:extLst>
                  <c:ext xmlns:c16="http://schemas.microsoft.com/office/drawing/2014/chart" uri="{C3380CC4-5D6E-409C-BE32-E72D297353CC}">
                    <c16:uniqueId val="{00000009-E94E-4E77-8252-E53AB9F17602}"/>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'Tabel 1 (2)'!$E$7:$E$8</c15:sqref>
                        </c15:formulaRef>
                      </c:ext>
                    </c:extLst>
                    <c:strCache>
                      <c:ptCount val="2"/>
                      <c:pt idx="0">
                        <c:v>Totaal bedrag te bereiken ouderdomspensioen</c:v>
                      </c:pt>
                      <c:pt idx="1">
                        <c:v>Totaal</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'Tabel 1 (2)'!$A$9:$A$59</c15:sqref>
                        </c15:fullRef>
                        <c15:formulaRef>
                          <c15:sqref>'Tabel 1 (2)'!$A$16:$A$59</c15:sqref>
                        </c15:formulaRef>
                      </c:ext>
                    </c:extLst>
                    <c:strCache>
                      <c:ptCount val="44"/>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strCache>
                  </c:strRef>
                </c:cat>
                <c:val>
                  <c:numRef>
                    <c:extLst>
                      <c:ext xmlns:c15="http://schemas.microsoft.com/office/drawing/2012/chart" uri="{02D57815-91ED-43cb-92C2-25804820EDAC}">
                        <c15:fullRef>
                          <c15:sqref>'Tabel 1 (2)'!$E$9:$E$59</c15:sqref>
                        </c15:fullRef>
                        <c15:formulaRef>
                          <c15:sqref>'Tabel 1 (2)'!$E$16:$E$59</c15:sqref>
                        </c15:formulaRef>
                      </c:ext>
                    </c:extLst>
                    <c:numCache>
                      <c:formatCode>General</c:formatCode>
                      <c:ptCount val="44"/>
                      <c:pt idx="0">
                        <c:v>204300</c:v>
                      </c:pt>
                      <c:pt idx="1">
                        <c:v>214260</c:v>
                      </c:pt>
                      <c:pt idx="2">
                        <c:v>223960</c:v>
                      </c:pt>
                      <c:pt idx="3">
                        <c:v>229770</c:v>
                      </c:pt>
                      <c:pt idx="4">
                        <c:v>238780</c:v>
                      </c:pt>
                      <c:pt idx="5">
                        <c:v>243660</c:v>
                      </c:pt>
                      <c:pt idx="6">
                        <c:v>251170</c:v>
                      </c:pt>
                      <c:pt idx="7">
                        <c:v>257530</c:v>
                      </c:pt>
                      <c:pt idx="8">
                        <c:v>255050</c:v>
                      </c:pt>
                      <c:pt idx="9">
                        <c:v>253310</c:v>
                      </c:pt>
                      <c:pt idx="10">
                        <c:v>253480</c:v>
                      </c:pt>
                      <c:pt idx="11">
                        <c:v>256760</c:v>
                      </c:pt>
                      <c:pt idx="12">
                        <c:v>268560</c:v>
                      </c:pt>
                      <c:pt idx="13">
                        <c:v>264320</c:v>
                      </c:pt>
                      <c:pt idx="14">
                        <c:v>254480</c:v>
                      </c:pt>
                      <c:pt idx="15">
                        <c:v>244190</c:v>
                      </c:pt>
                      <c:pt idx="16">
                        <c:v>227110</c:v>
                      </c:pt>
                      <c:pt idx="17">
                        <c:v>221340</c:v>
                      </c:pt>
                      <c:pt idx="18">
                        <c:v>213340</c:v>
                      </c:pt>
                      <c:pt idx="19">
                        <c:v>212710</c:v>
                      </c:pt>
                      <c:pt idx="20">
                        <c:v>211000</c:v>
                      </c:pt>
                      <c:pt idx="21">
                        <c:v>213650</c:v>
                      </c:pt>
                      <c:pt idx="22">
                        <c:v>214070</c:v>
                      </c:pt>
                      <c:pt idx="23">
                        <c:v>220950</c:v>
                      </c:pt>
                      <c:pt idx="24">
                        <c:v>218740</c:v>
                      </c:pt>
                      <c:pt idx="25">
                        <c:v>215900</c:v>
                      </c:pt>
                      <c:pt idx="26">
                        <c:v>215810</c:v>
                      </c:pt>
                      <c:pt idx="27">
                        <c:v>220850</c:v>
                      </c:pt>
                      <c:pt idx="28">
                        <c:v>223070</c:v>
                      </c:pt>
                      <c:pt idx="29">
                        <c:v>226490</c:v>
                      </c:pt>
                      <c:pt idx="30">
                        <c:v>225150</c:v>
                      </c:pt>
                      <c:pt idx="31">
                        <c:v>221960</c:v>
                      </c:pt>
                      <c:pt idx="32">
                        <c:v>220910</c:v>
                      </c:pt>
                      <c:pt idx="33">
                        <c:v>225150</c:v>
                      </c:pt>
                      <c:pt idx="34">
                        <c:v>221490</c:v>
                      </c:pt>
                      <c:pt idx="35">
                        <c:v>214510</c:v>
                      </c:pt>
                      <c:pt idx="36">
                        <c:v>207340</c:v>
                      </c:pt>
                      <c:pt idx="37">
                        <c:v>199610</c:v>
                      </c:pt>
                      <c:pt idx="38">
                        <c:v>184360</c:v>
                      </c:pt>
                      <c:pt idx="39">
                        <c:v>171810</c:v>
                      </c:pt>
                      <c:pt idx="40">
                        <c:v>156940</c:v>
                      </c:pt>
                      <c:pt idx="41">
                        <c:v>121800</c:v>
                      </c:pt>
                      <c:pt idx="42">
                        <c:v>60440</c:v>
                      </c:pt>
                      <c:pt idx="43">
                        <c:v>27430</c:v>
                      </c:pt>
                    </c:numCache>
                  </c:numRef>
                </c:val>
                <c:extLst>
                  <c:ext xmlns:c16="http://schemas.microsoft.com/office/drawing/2014/chart" uri="{C3380CC4-5D6E-409C-BE32-E72D297353CC}">
                    <c16:uniqueId val="{0000000A-E94E-4E77-8252-E53AB9F17602}"/>
                  </c:ext>
                </c:extLst>
              </c15:ser>
            </c15:filteredBarSeries>
          </c:ext>
        </c:extLst>
      </c:barChart>
      <c:catAx>
        <c:axId val="186730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867284431"/>
        <c:crosses val="autoZero"/>
        <c:auto val="1"/>
        <c:lblAlgn val="ctr"/>
        <c:lblOffset val="100"/>
        <c:noMultiLvlLbl val="0"/>
      </c:catAx>
      <c:valAx>
        <c:axId val="1867284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867300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17</xdr:col>
      <xdr:colOff>476250</xdr:colOff>
      <xdr:row>5</xdr:row>
      <xdr:rowOff>19049</xdr:rowOff>
    </xdr:from>
    <xdr:to>
      <xdr:col>28</xdr:col>
      <xdr:colOff>361950</xdr:colOff>
      <xdr:row>24</xdr:row>
      <xdr:rowOff>85725</xdr:rowOff>
    </xdr:to>
    <xdr:graphicFrame macro="">
      <xdr:nvGraphicFramePr>
        <xdr:cNvPr id="3" name="Grafiek 2">
          <a:extLst>
            <a:ext uri="{FF2B5EF4-FFF2-40B4-BE49-F238E27FC236}">
              <a16:creationId xmlns:a16="http://schemas.microsoft.com/office/drawing/2014/main" id="{D7DEA8A4-40B8-4C20-BC14-136DD67E8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609599</xdr:colOff>
      <xdr:row>1</xdr:row>
      <xdr:rowOff>0</xdr:rowOff>
    </xdr:from>
    <xdr:to>
      <xdr:col>12</xdr:col>
      <xdr:colOff>400050</xdr:colOff>
      <xdr:row>20</xdr:row>
      <xdr:rowOff>161925</xdr:rowOff>
    </xdr:to>
    <xdr:graphicFrame macro="">
      <xdr:nvGraphicFramePr>
        <xdr:cNvPr id="2" name="Grafiek 1">
          <a:extLst>
            <a:ext uri="{FF2B5EF4-FFF2-40B4-BE49-F238E27FC236}">
              <a16:creationId xmlns:a16="http://schemas.microsoft.com/office/drawing/2014/main" id="{A4479211-08AC-4DA2-86D9-6FB29CDF7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21</xdr:row>
      <xdr:rowOff>190499</xdr:rowOff>
    </xdr:from>
    <xdr:to>
      <xdr:col>12</xdr:col>
      <xdr:colOff>419100</xdr:colOff>
      <xdr:row>49</xdr:row>
      <xdr:rowOff>123824</xdr:rowOff>
    </xdr:to>
    <xdr:graphicFrame macro="">
      <xdr:nvGraphicFramePr>
        <xdr:cNvPr id="3" name="Grafiek 2">
          <a:extLst>
            <a:ext uri="{FF2B5EF4-FFF2-40B4-BE49-F238E27FC236}">
              <a16:creationId xmlns:a16="http://schemas.microsoft.com/office/drawing/2014/main" id="{22249DB3-DB55-4CC3-9F6C-A091EB5B4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jos.berkemeijer@gmail.com" TargetMode="External"/><Relationship Id="rId1" Type="http://schemas.openxmlformats.org/officeDocument/2006/relationships/hyperlink" Target="https://www.cbs.nl/nl-nl/maatwerk/2022/19/pensioenaanspraken-per-geboortejaar-2019"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M45"/>
  <sheetViews>
    <sheetView zoomScaleNormal="100" workbookViewId="0"/>
  </sheetViews>
  <sheetFormatPr defaultRowHeight="15"/>
  <cols>
    <col min="1" max="1" width="15.42578125" style="27" customWidth="1"/>
    <col min="2" max="2" width="24.28515625" style="27" customWidth="1"/>
    <col min="3" max="256" width="9.140625" style="27"/>
    <col min="257" max="257" width="15.42578125" style="27" customWidth="1"/>
    <col min="258" max="512" width="9.140625" style="27"/>
    <col min="513" max="513" width="15.42578125" style="27" customWidth="1"/>
    <col min="514" max="768" width="9.140625" style="27"/>
    <col min="769" max="769" width="15.42578125" style="27" customWidth="1"/>
    <col min="770" max="1024" width="9.140625" style="27"/>
    <col min="1025" max="1025" width="15.42578125" style="27" customWidth="1"/>
    <col min="1026" max="1280" width="9.140625" style="27"/>
    <col min="1281" max="1281" width="15.42578125" style="27" customWidth="1"/>
    <col min="1282" max="1536" width="9.140625" style="27"/>
    <col min="1537" max="1537" width="15.42578125" style="27" customWidth="1"/>
    <col min="1538" max="1792" width="9.140625" style="27"/>
    <col min="1793" max="1793" width="15.42578125" style="27" customWidth="1"/>
    <col min="1794" max="2048" width="9.140625" style="27"/>
    <col min="2049" max="2049" width="15.42578125" style="27" customWidth="1"/>
    <col min="2050" max="2304" width="9.140625" style="27"/>
    <col min="2305" max="2305" width="15.42578125" style="27" customWidth="1"/>
    <col min="2306" max="2560" width="9.140625" style="27"/>
    <col min="2561" max="2561" width="15.42578125" style="27" customWidth="1"/>
    <col min="2562" max="2816" width="9.140625" style="27"/>
    <col min="2817" max="2817" width="15.42578125" style="27" customWidth="1"/>
    <col min="2818" max="3072" width="9.140625" style="27"/>
    <col min="3073" max="3073" width="15.42578125" style="27" customWidth="1"/>
    <col min="3074" max="3328" width="9.140625" style="27"/>
    <col min="3329" max="3329" width="15.42578125" style="27" customWidth="1"/>
    <col min="3330" max="3584" width="9.140625" style="27"/>
    <col min="3585" max="3585" width="15.42578125" style="27" customWidth="1"/>
    <col min="3586" max="3840" width="9.140625" style="27"/>
    <col min="3841" max="3841" width="15.42578125" style="27" customWidth="1"/>
    <col min="3842" max="4096" width="9.140625" style="27"/>
    <col min="4097" max="4097" width="15.42578125" style="27" customWidth="1"/>
    <col min="4098" max="4352" width="9.140625" style="27"/>
    <col min="4353" max="4353" width="15.42578125" style="27" customWidth="1"/>
    <col min="4354" max="4608" width="9.140625" style="27"/>
    <col min="4609" max="4609" width="15.42578125" style="27" customWidth="1"/>
    <col min="4610" max="4864" width="9.140625" style="27"/>
    <col min="4865" max="4865" width="15.42578125" style="27" customWidth="1"/>
    <col min="4866" max="5120" width="9.140625" style="27"/>
    <col min="5121" max="5121" width="15.42578125" style="27" customWidth="1"/>
    <col min="5122" max="5376" width="9.140625" style="27"/>
    <col min="5377" max="5377" width="15.42578125" style="27" customWidth="1"/>
    <col min="5378" max="5632" width="9.140625" style="27"/>
    <col min="5633" max="5633" width="15.42578125" style="27" customWidth="1"/>
    <col min="5634" max="5888" width="9.140625" style="27"/>
    <col min="5889" max="5889" width="15.42578125" style="27" customWidth="1"/>
    <col min="5890" max="6144" width="9.140625" style="27"/>
    <col min="6145" max="6145" width="15.42578125" style="27" customWidth="1"/>
    <col min="6146" max="6400" width="9.140625" style="27"/>
    <col min="6401" max="6401" width="15.42578125" style="27" customWidth="1"/>
    <col min="6402" max="6656" width="9.140625" style="27"/>
    <col min="6657" max="6657" width="15.42578125" style="27" customWidth="1"/>
    <col min="6658" max="6912" width="9.140625" style="27"/>
    <col min="6913" max="6913" width="15.42578125" style="27" customWidth="1"/>
    <col min="6914" max="7168" width="9.140625" style="27"/>
    <col min="7169" max="7169" width="15.42578125" style="27" customWidth="1"/>
    <col min="7170" max="7424" width="9.140625" style="27"/>
    <col min="7425" max="7425" width="15.42578125" style="27" customWidth="1"/>
    <col min="7426" max="7680" width="9.140625" style="27"/>
    <col min="7681" max="7681" width="15.42578125" style="27" customWidth="1"/>
    <col min="7682" max="7936" width="9.140625" style="27"/>
    <col min="7937" max="7937" width="15.42578125" style="27" customWidth="1"/>
    <col min="7938" max="8192" width="9.140625" style="27"/>
    <col min="8193" max="8193" width="15.42578125" style="27" customWidth="1"/>
    <col min="8194" max="8448" width="9.140625" style="27"/>
    <col min="8449" max="8449" width="15.42578125" style="27" customWidth="1"/>
    <col min="8450" max="8704" width="9.140625" style="27"/>
    <col min="8705" max="8705" width="15.42578125" style="27" customWidth="1"/>
    <col min="8706" max="8960" width="9.140625" style="27"/>
    <col min="8961" max="8961" width="15.42578125" style="27" customWidth="1"/>
    <col min="8962" max="9216" width="9.140625" style="27"/>
    <col min="9217" max="9217" width="15.42578125" style="27" customWidth="1"/>
    <col min="9218" max="9472" width="9.140625" style="27"/>
    <col min="9473" max="9473" width="15.42578125" style="27" customWidth="1"/>
    <col min="9474" max="9728" width="9.140625" style="27"/>
    <col min="9729" max="9729" width="15.42578125" style="27" customWidth="1"/>
    <col min="9730" max="9984" width="9.140625" style="27"/>
    <col min="9985" max="9985" width="15.42578125" style="27" customWidth="1"/>
    <col min="9986" max="10240" width="9.140625" style="27"/>
    <col min="10241" max="10241" width="15.42578125" style="27" customWidth="1"/>
    <col min="10242" max="10496" width="9.140625" style="27"/>
    <col min="10497" max="10497" width="15.42578125" style="27" customWidth="1"/>
    <col min="10498" max="10752" width="9.140625" style="27"/>
    <col min="10753" max="10753" width="15.42578125" style="27" customWidth="1"/>
    <col min="10754" max="11008" width="9.140625" style="27"/>
    <col min="11009" max="11009" width="15.42578125" style="27" customWidth="1"/>
    <col min="11010" max="11264" width="9.140625" style="27"/>
    <col min="11265" max="11265" width="15.42578125" style="27" customWidth="1"/>
    <col min="11266" max="11520" width="9.140625" style="27"/>
    <col min="11521" max="11521" width="15.42578125" style="27" customWidth="1"/>
    <col min="11522" max="11776" width="9.140625" style="27"/>
    <col min="11777" max="11777" width="15.42578125" style="27" customWidth="1"/>
    <col min="11778" max="12032" width="9.140625" style="27"/>
    <col min="12033" max="12033" width="15.42578125" style="27" customWidth="1"/>
    <col min="12034" max="12288" width="9.140625" style="27"/>
    <col min="12289" max="12289" width="15.42578125" style="27" customWidth="1"/>
    <col min="12290" max="12544" width="9.140625" style="27"/>
    <col min="12545" max="12545" width="15.42578125" style="27" customWidth="1"/>
    <col min="12546" max="12800" width="9.140625" style="27"/>
    <col min="12801" max="12801" width="15.42578125" style="27" customWidth="1"/>
    <col min="12802" max="13056" width="9.140625" style="27"/>
    <col min="13057" max="13057" width="15.42578125" style="27" customWidth="1"/>
    <col min="13058" max="13312" width="9.140625" style="27"/>
    <col min="13313" max="13313" width="15.42578125" style="27" customWidth="1"/>
    <col min="13314" max="13568" width="9.140625" style="27"/>
    <col min="13569" max="13569" width="15.42578125" style="27" customWidth="1"/>
    <col min="13570" max="13824" width="9.140625" style="27"/>
    <col min="13825" max="13825" width="15.42578125" style="27" customWidth="1"/>
    <col min="13826" max="14080" width="9.140625" style="27"/>
    <col min="14081" max="14081" width="15.42578125" style="27" customWidth="1"/>
    <col min="14082" max="14336" width="9.140625" style="27"/>
    <col min="14337" max="14337" width="15.42578125" style="27" customWidth="1"/>
    <col min="14338" max="14592" width="9.140625" style="27"/>
    <col min="14593" max="14593" width="15.42578125" style="27" customWidth="1"/>
    <col min="14594" max="14848" width="9.140625" style="27"/>
    <col min="14849" max="14849" width="15.42578125" style="27" customWidth="1"/>
    <col min="14850" max="15104" width="9.140625" style="27"/>
    <col min="15105" max="15105" width="15.42578125" style="27" customWidth="1"/>
    <col min="15106" max="15360" width="9.140625" style="27"/>
    <col min="15361" max="15361" width="15.42578125" style="27" customWidth="1"/>
    <col min="15362" max="15616" width="9.140625" style="27"/>
    <col min="15617" max="15617" width="15.42578125" style="27" customWidth="1"/>
    <col min="15618" max="15872" width="9.140625" style="27"/>
    <col min="15873" max="15873" width="15.42578125" style="27" customWidth="1"/>
    <col min="15874" max="16128" width="9.140625" style="27"/>
    <col min="16129" max="16129" width="15.42578125" style="27" customWidth="1"/>
    <col min="16130" max="16384" width="9.140625" style="27"/>
  </cols>
  <sheetData>
    <row r="1" spans="1:13">
      <c r="A1" s="26"/>
    </row>
    <row r="2" spans="1:13" ht="51.75" customHeight="1">
      <c r="A2" s="105" t="s">
        <v>137</v>
      </c>
      <c r="B2" s="105"/>
      <c r="C2" s="105"/>
      <c r="D2" s="105"/>
      <c r="E2" s="105"/>
      <c r="F2" s="105"/>
    </row>
    <row r="3" spans="1:13" ht="15.75">
      <c r="A3" s="28"/>
    </row>
    <row r="4" spans="1:13" ht="15.75">
      <c r="A4" s="28"/>
    </row>
    <row r="5" spans="1:13" ht="15.75">
      <c r="A5" s="28" t="s">
        <v>108</v>
      </c>
      <c r="B5" s="86">
        <v>2019</v>
      </c>
    </row>
    <row r="6" spans="1:13" ht="15.75">
      <c r="A6" s="28" t="s">
        <v>109</v>
      </c>
      <c r="B6" s="83">
        <v>43830</v>
      </c>
    </row>
    <row r="7" spans="1:13">
      <c r="A7" s="29"/>
    </row>
    <row r="8" spans="1:13">
      <c r="A8" s="29"/>
    </row>
    <row r="9" spans="1:13">
      <c r="A9" s="29" t="s">
        <v>56</v>
      </c>
    </row>
    <row r="10" spans="1:13">
      <c r="A10" s="29"/>
    </row>
    <row r="12" spans="1:13">
      <c r="A12" s="29"/>
    </row>
    <row r="16" spans="1:13" s="4" customFormat="1">
      <c r="A16" s="30"/>
      <c r="B16" s="30"/>
      <c r="C16" s="30"/>
      <c r="D16" s="30"/>
      <c r="E16" s="30"/>
      <c r="F16" s="30"/>
      <c r="G16" s="30"/>
      <c r="H16" s="30"/>
      <c r="I16" s="30"/>
      <c r="J16" s="30"/>
      <c r="K16" s="30"/>
      <c r="L16" s="30"/>
      <c r="M16" s="30"/>
    </row>
    <row r="17" spans="1:13" s="4" customFormat="1">
      <c r="A17" s="30"/>
      <c r="B17" s="30"/>
      <c r="C17" s="30"/>
      <c r="D17" s="30"/>
      <c r="E17" s="30"/>
      <c r="F17" s="30"/>
      <c r="G17" s="30"/>
      <c r="H17" s="30"/>
      <c r="I17" s="30"/>
      <c r="J17" s="30"/>
      <c r="K17" s="30"/>
      <c r="L17" s="30"/>
      <c r="M17" s="30"/>
    </row>
    <row r="18" spans="1:13" s="4" customFormat="1">
      <c r="A18" s="30"/>
      <c r="B18" s="30"/>
      <c r="C18" s="30"/>
      <c r="D18" s="30"/>
      <c r="E18" s="30"/>
      <c r="F18" s="30"/>
      <c r="G18" s="30"/>
      <c r="H18" s="30"/>
      <c r="I18" s="30"/>
      <c r="J18" s="30"/>
      <c r="K18" s="30"/>
      <c r="L18" s="30"/>
      <c r="M18" s="30"/>
    </row>
    <row r="19" spans="1:13" s="4" customFormat="1">
      <c r="A19" s="30"/>
      <c r="B19" s="30"/>
      <c r="C19" s="30"/>
      <c r="D19" s="30"/>
      <c r="E19" s="30"/>
      <c r="F19" s="30"/>
      <c r="G19" s="30"/>
      <c r="H19" s="30"/>
      <c r="I19" s="30"/>
      <c r="J19" s="30"/>
      <c r="K19" s="30"/>
      <c r="L19" s="30"/>
      <c r="M19" s="30"/>
    </row>
    <row r="20" spans="1:13" s="4" customFormat="1">
      <c r="A20" s="30"/>
      <c r="B20" s="30"/>
      <c r="C20" s="30"/>
      <c r="D20" s="30"/>
      <c r="E20" s="30"/>
      <c r="F20" s="30"/>
      <c r="G20" s="30"/>
      <c r="H20" s="30"/>
      <c r="I20" s="30"/>
      <c r="J20" s="30"/>
      <c r="K20" s="30"/>
      <c r="L20" s="30"/>
      <c r="M20" s="30"/>
    </row>
    <row r="21" spans="1:13" s="4" customFormat="1">
      <c r="A21" s="30"/>
      <c r="B21" s="30"/>
      <c r="C21" s="30"/>
      <c r="D21" s="30"/>
      <c r="E21" s="30"/>
      <c r="F21" s="30"/>
      <c r="G21" s="30"/>
      <c r="H21" s="30"/>
      <c r="I21" s="30"/>
      <c r="J21" s="30"/>
      <c r="K21" s="30"/>
      <c r="L21" s="30"/>
      <c r="M21" s="30"/>
    </row>
    <row r="22" spans="1:13" s="4" customFormat="1">
      <c r="A22" s="30"/>
      <c r="B22" s="30"/>
      <c r="C22" s="30"/>
      <c r="D22" s="30"/>
      <c r="E22" s="30"/>
      <c r="F22" s="30"/>
      <c r="G22" s="30"/>
      <c r="H22" s="30"/>
      <c r="I22" s="30"/>
      <c r="J22" s="30"/>
      <c r="K22" s="30"/>
      <c r="L22" s="30"/>
      <c r="M22" s="30"/>
    </row>
    <row r="44" spans="1:1">
      <c r="A44" s="31" t="s">
        <v>15</v>
      </c>
    </row>
    <row r="45" spans="1:1">
      <c r="A45" s="32" t="s">
        <v>55</v>
      </c>
    </row>
  </sheetData>
  <mergeCells count="1">
    <mergeCell ref="A2:F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dimension ref="A1:N56"/>
  <sheetViews>
    <sheetView zoomScaleNormal="100" workbookViewId="0">
      <selection activeCell="B11" sqref="B11"/>
    </sheetView>
  </sheetViews>
  <sheetFormatPr defaultRowHeight="15"/>
  <cols>
    <col min="1" max="1" width="14.7109375" style="27" customWidth="1"/>
    <col min="2" max="2" width="85" style="27" customWidth="1"/>
    <col min="3" max="3" width="9.140625" style="27"/>
    <col min="4" max="4" width="8.85546875" style="27" customWidth="1"/>
    <col min="5" max="256" width="9.140625" style="27"/>
    <col min="257" max="257" width="11.42578125" style="27" customWidth="1"/>
    <col min="258" max="258" width="50" style="27" customWidth="1"/>
    <col min="259" max="259" width="9.140625" style="27"/>
    <col min="260" max="260" width="8.85546875" style="27" customWidth="1"/>
    <col min="261" max="512" width="9.140625" style="27"/>
    <col min="513" max="513" width="11.42578125" style="27" customWidth="1"/>
    <col min="514" max="514" width="50" style="27" customWidth="1"/>
    <col min="515" max="515" width="9.140625" style="27"/>
    <col min="516" max="516" width="8.85546875" style="27" customWidth="1"/>
    <col min="517" max="768" width="9.140625" style="27"/>
    <col min="769" max="769" width="11.42578125" style="27" customWidth="1"/>
    <col min="770" max="770" width="50" style="27" customWidth="1"/>
    <col min="771" max="771" width="9.140625" style="27"/>
    <col min="772" max="772" width="8.85546875" style="27" customWidth="1"/>
    <col min="773" max="1024" width="9.140625" style="27"/>
    <col min="1025" max="1025" width="11.42578125" style="27" customWidth="1"/>
    <col min="1026" max="1026" width="50" style="27" customWidth="1"/>
    <col min="1027" max="1027" width="9.140625" style="27"/>
    <col min="1028" max="1028" width="8.85546875" style="27" customWidth="1"/>
    <col min="1029" max="1280" width="9.140625" style="27"/>
    <col min="1281" max="1281" width="11.42578125" style="27" customWidth="1"/>
    <col min="1282" max="1282" width="50" style="27" customWidth="1"/>
    <col min="1283" max="1283" width="9.140625" style="27"/>
    <col min="1284" max="1284" width="8.85546875" style="27" customWidth="1"/>
    <col min="1285" max="1536" width="9.140625" style="27"/>
    <col min="1537" max="1537" width="11.42578125" style="27" customWidth="1"/>
    <col min="1538" max="1538" width="50" style="27" customWidth="1"/>
    <col min="1539" max="1539" width="9.140625" style="27"/>
    <col min="1540" max="1540" width="8.85546875" style="27" customWidth="1"/>
    <col min="1541" max="1792" width="9.140625" style="27"/>
    <col min="1793" max="1793" width="11.42578125" style="27" customWidth="1"/>
    <col min="1794" max="1794" width="50" style="27" customWidth="1"/>
    <col min="1795" max="1795" width="9.140625" style="27"/>
    <col min="1796" max="1796" width="8.85546875" style="27" customWidth="1"/>
    <col min="1797" max="2048" width="9.140625" style="27"/>
    <col min="2049" max="2049" width="11.42578125" style="27" customWidth="1"/>
    <col min="2050" max="2050" width="50" style="27" customWidth="1"/>
    <col min="2051" max="2051" width="9.140625" style="27"/>
    <col min="2052" max="2052" width="8.85546875" style="27" customWidth="1"/>
    <col min="2053" max="2304" width="9.140625" style="27"/>
    <col min="2305" max="2305" width="11.42578125" style="27" customWidth="1"/>
    <col min="2306" max="2306" width="50" style="27" customWidth="1"/>
    <col min="2307" max="2307" width="9.140625" style="27"/>
    <col min="2308" max="2308" width="8.85546875" style="27" customWidth="1"/>
    <col min="2309" max="2560" width="9.140625" style="27"/>
    <col min="2561" max="2561" width="11.42578125" style="27" customWidth="1"/>
    <col min="2562" max="2562" width="50" style="27" customWidth="1"/>
    <col min="2563" max="2563" width="9.140625" style="27"/>
    <col min="2564" max="2564" width="8.85546875" style="27" customWidth="1"/>
    <col min="2565" max="2816" width="9.140625" style="27"/>
    <col min="2817" max="2817" width="11.42578125" style="27" customWidth="1"/>
    <col min="2818" max="2818" width="50" style="27" customWidth="1"/>
    <col min="2819" max="2819" width="9.140625" style="27"/>
    <col min="2820" max="2820" width="8.85546875" style="27" customWidth="1"/>
    <col min="2821" max="3072" width="9.140625" style="27"/>
    <col min="3073" max="3073" width="11.42578125" style="27" customWidth="1"/>
    <col min="3074" max="3074" width="50" style="27" customWidth="1"/>
    <col min="3075" max="3075" width="9.140625" style="27"/>
    <col min="3076" max="3076" width="8.85546875" style="27" customWidth="1"/>
    <col min="3077" max="3328" width="9.140625" style="27"/>
    <col min="3329" max="3329" width="11.42578125" style="27" customWidth="1"/>
    <col min="3330" max="3330" width="50" style="27" customWidth="1"/>
    <col min="3331" max="3331" width="9.140625" style="27"/>
    <col min="3332" max="3332" width="8.85546875" style="27" customWidth="1"/>
    <col min="3333" max="3584" width="9.140625" style="27"/>
    <col min="3585" max="3585" width="11.42578125" style="27" customWidth="1"/>
    <col min="3586" max="3586" width="50" style="27" customWidth="1"/>
    <col min="3587" max="3587" width="9.140625" style="27"/>
    <col min="3588" max="3588" width="8.85546875" style="27" customWidth="1"/>
    <col min="3589" max="3840" width="9.140625" style="27"/>
    <col min="3841" max="3841" width="11.42578125" style="27" customWidth="1"/>
    <col min="3842" max="3842" width="50" style="27" customWidth="1"/>
    <col min="3843" max="3843" width="9.140625" style="27"/>
    <col min="3844" max="3844" width="8.85546875" style="27" customWidth="1"/>
    <col min="3845" max="4096" width="9.140625" style="27"/>
    <col min="4097" max="4097" width="11.42578125" style="27" customWidth="1"/>
    <col min="4098" max="4098" width="50" style="27" customWidth="1"/>
    <col min="4099" max="4099" width="9.140625" style="27"/>
    <col min="4100" max="4100" width="8.85546875" style="27" customWidth="1"/>
    <col min="4101" max="4352" width="9.140625" style="27"/>
    <col min="4353" max="4353" width="11.42578125" style="27" customWidth="1"/>
    <col min="4354" max="4354" width="50" style="27" customWidth="1"/>
    <col min="4355" max="4355" width="9.140625" style="27"/>
    <col min="4356" max="4356" width="8.85546875" style="27" customWidth="1"/>
    <col min="4357" max="4608" width="9.140625" style="27"/>
    <col min="4609" max="4609" width="11.42578125" style="27" customWidth="1"/>
    <col min="4610" max="4610" width="50" style="27" customWidth="1"/>
    <col min="4611" max="4611" width="9.140625" style="27"/>
    <col min="4612" max="4612" width="8.85546875" style="27" customWidth="1"/>
    <col min="4613" max="4864" width="9.140625" style="27"/>
    <col min="4865" max="4865" width="11.42578125" style="27" customWidth="1"/>
    <col min="4866" max="4866" width="50" style="27" customWidth="1"/>
    <col min="4867" max="4867" width="9.140625" style="27"/>
    <col min="4868" max="4868" width="8.85546875" style="27" customWidth="1"/>
    <col min="4869" max="5120" width="9.140625" style="27"/>
    <col min="5121" max="5121" width="11.42578125" style="27" customWidth="1"/>
    <col min="5122" max="5122" width="50" style="27" customWidth="1"/>
    <col min="5123" max="5123" width="9.140625" style="27"/>
    <col min="5124" max="5124" width="8.85546875" style="27" customWidth="1"/>
    <col min="5125" max="5376" width="9.140625" style="27"/>
    <col min="5377" max="5377" width="11.42578125" style="27" customWidth="1"/>
    <col min="5378" max="5378" width="50" style="27" customWidth="1"/>
    <col min="5379" max="5379" width="9.140625" style="27"/>
    <col min="5380" max="5380" width="8.85546875" style="27" customWidth="1"/>
    <col min="5381" max="5632" width="9.140625" style="27"/>
    <col min="5633" max="5633" width="11.42578125" style="27" customWidth="1"/>
    <col min="5634" max="5634" width="50" style="27" customWidth="1"/>
    <col min="5635" max="5635" width="9.140625" style="27"/>
    <col min="5636" max="5636" width="8.85546875" style="27" customWidth="1"/>
    <col min="5637" max="5888" width="9.140625" style="27"/>
    <col min="5889" max="5889" width="11.42578125" style="27" customWidth="1"/>
    <col min="5890" max="5890" width="50" style="27" customWidth="1"/>
    <col min="5891" max="5891" width="9.140625" style="27"/>
    <col min="5892" max="5892" width="8.85546875" style="27" customWidth="1"/>
    <col min="5893" max="6144" width="9.140625" style="27"/>
    <col min="6145" max="6145" width="11.42578125" style="27" customWidth="1"/>
    <col min="6146" max="6146" width="50" style="27" customWidth="1"/>
    <col min="6147" max="6147" width="9.140625" style="27"/>
    <col min="6148" max="6148" width="8.85546875" style="27" customWidth="1"/>
    <col min="6149" max="6400" width="9.140625" style="27"/>
    <col min="6401" max="6401" width="11.42578125" style="27" customWidth="1"/>
    <col min="6402" max="6402" width="50" style="27" customWidth="1"/>
    <col min="6403" max="6403" width="9.140625" style="27"/>
    <col min="6404" max="6404" width="8.85546875" style="27" customWidth="1"/>
    <col min="6405" max="6656" width="9.140625" style="27"/>
    <col min="6657" max="6657" width="11.42578125" style="27" customWidth="1"/>
    <col min="6658" max="6658" width="50" style="27" customWidth="1"/>
    <col min="6659" max="6659" width="9.140625" style="27"/>
    <col min="6660" max="6660" width="8.85546875" style="27" customWidth="1"/>
    <col min="6661" max="6912" width="9.140625" style="27"/>
    <col min="6913" max="6913" width="11.42578125" style="27" customWidth="1"/>
    <col min="6914" max="6914" width="50" style="27" customWidth="1"/>
    <col min="6915" max="6915" width="9.140625" style="27"/>
    <col min="6916" max="6916" width="8.85546875" style="27" customWidth="1"/>
    <col min="6917" max="7168" width="9.140625" style="27"/>
    <col min="7169" max="7169" width="11.42578125" style="27" customWidth="1"/>
    <col min="7170" max="7170" width="50" style="27" customWidth="1"/>
    <col min="7171" max="7171" width="9.140625" style="27"/>
    <col min="7172" max="7172" width="8.85546875" style="27" customWidth="1"/>
    <col min="7173" max="7424" width="9.140625" style="27"/>
    <col min="7425" max="7425" width="11.42578125" style="27" customWidth="1"/>
    <col min="7426" max="7426" width="50" style="27" customWidth="1"/>
    <col min="7427" max="7427" width="9.140625" style="27"/>
    <col min="7428" max="7428" width="8.85546875" style="27" customWidth="1"/>
    <col min="7429" max="7680" width="9.140625" style="27"/>
    <col min="7681" max="7681" width="11.42578125" style="27" customWidth="1"/>
    <col min="7682" max="7682" width="50" style="27" customWidth="1"/>
    <col min="7683" max="7683" width="9.140625" style="27"/>
    <col min="7684" max="7684" width="8.85546875" style="27" customWidth="1"/>
    <col min="7685" max="7936" width="9.140625" style="27"/>
    <col min="7937" max="7937" width="11.42578125" style="27" customWidth="1"/>
    <col min="7938" max="7938" width="50" style="27" customWidth="1"/>
    <col min="7939" max="7939" width="9.140625" style="27"/>
    <col min="7940" max="7940" width="8.85546875" style="27" customWidth="1"/>
    <col min="7941" max="8192" width="9.140625" style="27"/>
    <col min="8193" max="8193" width="11.42578125" style="27" customWidth="1"/>
    <col min="8194" max="8194" width="50" style="27" customWidth="1"/>
    <col min="8195" max="8195" width="9.140625" style="27"/>
    <col min="8196" max="8196" width="8.85546875" style="27" customWidth="1"/>
    <col min="8197" max="8448" width="9.140625" style="27"/>
    <col min="8449" max="8449" width="11.42578125" style="27" customWidth="1"/>
    <col min="8450" max="8450" width="50" style="27" customWidth="1"/>
    <col min="8451" max="8451" width="9.140625" style="27"/>
    <col min="8452" max="8452" width="8.85546875" style="27" customWidth="1"/>
    <col min="8453" max="8704" width="9.140625" style="27"/>
    <col min="8705" max="8705" width="11.42578125" style="27" customWidth="1"/>
    <col min="8706" max="8706" width="50" style="27" customWidth="1"/>
    <col min="8707" max="8707" width="9.140625" style="27"/>
    <col min="8708" max="8708" width="8.85546875" style="27" customWidth="1"/>
    <col min="8709" max="8960" width="9.140625" style="27"/>
    <col min="8961" max="8961" width="11.42578125" style="27" customWidth="1"/>
    <col min="8962" max="8962" width="50" style="27" customWidth="1"/>
    <col min="8963" max="8963" width="9.140625" style="27"/>
    <col min="8964" max="8964" width="8.85546875" style="27" customWidth="1"/>
    <col min="8965" max="9216" width="9.140625" style="27"/>
    <col min="9217" max="9217" width="11.42578125" style="27" customWidth="1"/>
    <col min="9218" max="9218" width="50" style="27" customWidth="1"/>
    <col min="9219" max="9219" width="9.140625" style="27"/>
    <col min="9220" max="9220" width="8.85546875" style="27" customWidth="1"/>
    <col min="9221" max="9472" width="9.140625" style="27"/>
    <col min="9473" max="9473" width="11.42578125" style="27" customWidth="1"/>
    <col min="9474" max="9474" width="50" style="27" customWidth="1"/>
    <col min="9475" max="9475" width="9.140625" style="27"/>
    <col min="9476" max="9476" width="8.85546875" style="27" customWidth="1"/>
    <col min="9477" max="9728" width="9.140625" style="27"/>
    <col min="9729" max="9729" width="11.42578125" style="27" customWidth="1"/>
    <col min="9730" max="9730" width="50" style="27" customWidth="1"/>
    <col min="9731" max="9731" width="9.140625" style="27"/>
    <col min="9732" max="9732" width="8.85546875" style="27" customWidth="1"/>
    <col min="9733" max="9984" width="9.140625" style="27"/>
    <col min="9985" max="9985" width="11.42578125" style="27" customWidth="1"/>
    <col min="9986" max="9986" width="50" style="27" customWidth="1"/>
    <col min="9987" max="9987" width="9.140625" style="27"/>
    <col min="9988" max="9988" width="8.85546875" style="27" customWidth="1"/>
    <col min="9989" max="10240" width="9.140625" style="27"/>
    <col min="10241" max="10241" width="11.42578125" style="27" customWidth="1"/>
    <col min="10242" max="10242" width="50" style="27" customWidth="1"/>
    <col min="10243" max="10243" width="9.140625" style="27"/>
    <col min="10244" max="10244" width="8.85546875" style="27" customWidth="1"/>
    <col min="10245" max="10496" width="9.140625" style="27"/>
    <col min="10497" max="10497" width="11.42578125" style="27" customWidth="1"/>
    <col min="10498" max="10498" width="50" style="27" customWidth="1"/>
    <col min="10499" max="10499" width="9.140625" style="27"/>
    <col min="10500" max="10500" width="8.85546875" style="27" customWidth="1"/>
    <col min="10501" max="10752" width="9.140625" style="27"/>
    <col min="10753" max="10753" width="11.42578125" style="27" customWidth="1"/>
    <col min="10754" max="10754" width="50" style="27" customWidth="1"/>
    <col min="10755" max="10755" width="9.140625" style="27"/>
    <col min="10756" max="10756" width="8.85546875" style="27" customWidth="1"/>
    <col min="10757" max="11008" width="9.140625" style="27"/>
    <col min="11009" max="11009" width="11.42578125" style="27" customWidth="1"/>
    <col min="11010" max="11010" width="50" style="27" customWidth="1"/>
    <col min="11011" max="11011" width="9.140625" style="27"/>
    <col min="11012" max="11012" width="8.85546875" style="27" customWidth="1"/>
    <col min="11013" max="11264" width="9.140625" style="27"/>
    <col min="11265" max="11265" width="11.42578125" style="27" customWidth="1"/>
    <col min="11266" max="11266" width="50" style="27" customWidth="1"/>
    <col min="11267" max="11267" width="9.140625" style="27"/>
    <col min="11268" max="11268" width="8.85546875" style="27" customWidth="1"/>
    <col min="11269" max="11520" width="9.140625" style="27"/>
    <col min="11521" max="11521" width="11.42578125" style="27" customWidth="1"/>
    <col min="11522" max="11522" width="50" style="27" customWidth="1"/>
    <col min="11523" max="11523" width="9.140625" style="27"/>
    <col min="11524" max="11524" width="8.85546875" style="27" customWidth="1"/>
    <col min="11525" max="11776" width="9.140625" style="27"/>
    <col min="11777" max="11777" width="11.42578125" style="27" customWidth="1"/>
    <col min="11778" max="11778" width="50" style="27" customWidth="1"/>
    <col min="11779" max="11779" width="9.140625" style="27"/>
    <col min="11780" max="11780" width="8.85546875" style="27" customWidth="1"/>
    <col min="11781" max="12032" width="9.140625" style="27"/>
    <col min="12033" max="12033" width="11.42578125" style="27" customWidth="1"/>
    <col min="12034" max="12034" width="50" style="27" customWidth="1"/>
    <col min="12035" max="12035" width="9.140625" style="27"/>
    <col min="12036" max="12036" width="8.85546875" style="27" customWidth="1"/>
    <col min="12037" max="12288" width="9.140625" style="27"/>
    <col min="12289" max="12289" width="11.42578125" style="27" customWidth="1"/>
    <col min="12290" max="12290" width="50" style="27" customWidth="1"/>
    <col min="12291" max="12291" width="9.140625" style="27"/>
    <col min="12292" max="12292" width="8.85546875" style="27" customWidth="1"/>
    <col min="12293" max="12544" width="9.140625" style="27"/>
    <col min="12545" max="12545" width="11.42578125" style="27" customWidth="1"/>
    <col min="12546" max="12546" width="50" style="27" customWidth="1"/>
    <col min="12547" max="12547" width="9.140625" style="27"/>
    <col min="12548" max="12548" width="8.85546875" style="27" customWidth="1"/>
    <col min="12549" max="12800" width="9.140625" style="27"/>
    <col min="12801" max="12801" width="11.42578125" style="27" customWidth="1"/>
    <col min="12802" max="12802" width="50" style="27" customWidth="1"/>
    <col min="12803" max="12803" width="9.140625" style="27"/>
    <col min="12804" max="12804" width="8.85546875" style="27" customWidth="1"/>
    <col min="12805" max="13056" width="9.140625" style="27"/>
    <col min="13057" max="13057" width="11.42578125" style="27" customWidth="1"/>
    <col min="13058" max="13058" width="50" style="27" customWidth="1"/>
    <col min="13059" max="13059" width="9.140625" style="27"/>
    <col min="13060" max="13060" width="8.85546875" style="27" customWidth="1"/>
    <col min="13061" max="13312" width="9.140625" style="27"/>
    <col min="13313" max="13313" width="11.42578125" style="27" customWidth="1"/>
    <col min="13314" max="13314" width="50" style="27" customWidth="1"/>
    <col min="13315" max="13315" width="9.140625" style="27"/>
    <col min="13316" max="13316" width="8.85546875" style="27" customWidth="1"/>
    <col min="13317" max="13568" width="9.140625" style="27"/>
    <col min="13569" max="13569" width="11.42578125" style="27" customWidth="1"/>
    <col min="13570" max="13570" width="50" style="27" customWidth="1"/>
    <col min="13571" max="13571" width="9.140625" style="27"/>
    <col min="13572" max="13572" width="8.85546875" style="27" customWidth="1"/>
    <col min="13573" max="13824" width="9.140625" style="27"/>
    <col min="13825" max="13825" width="11.42578125" style="27" customWidth="1"/>
    <col min="13826" max="13826" width="50" style="27" customWidth="1"/>
    <col min="13827" max="13827" width="9.140625" style="27"/>
    <col min="13828" max="13828" width="8.85546875" style="27" customWidth="1"/>
    <col min="13829" max="14080" width="9.140625" style="27"/>
    <col min="14081" max="14081" width="11.42578125" style="27" customWidth="1"/>
    <col min="14082" max="14082" width="50" style="27" customWidth="1"/>
    <col min="14083" max="14083" width="9.140625" style="27"/>
    <col min="14084" max="14084" width="8.85546875" style="27" customWidth="1"/>
    <col min="14085" max="14336" width="9.140625" style="27"/>
    <col min="14337" max="14337" width="11.42578125" style="27" customWidth="1"/>
    <col min="14338" max="14338" width="50" style="27" customWidth="1"/>
    <col min="14339" max="14339" width="9.140625" style="27"/>
    <col min="14340" max="14340" width="8.85546875" style="27" customWidth="1"/>
    <col min="14341" max="14592" width="9.140625" style="27"/>
    <col min="14593" max="14593" width="11.42578125" style="27" customWidth="1"/>
    <col min="14594" max="14594" width="50" style="27" customWidth="1"/>
    <col min="14595" max="14595" width="9.140625" style="27"/>
    <col min="14596" max="14596" width="8.85546875" style="27" customWidth="1"/>
    <col min="14597" max="14848" width="9.140625" style="27"/>
    <col min="14849" max="14849" width="11.42578125" style="27" customWidth="1"/>
    <col min="14850" max="14850" width="50" style="27" customWidth="1"/>
    <col min="14851" max="14851" width="9.140625" style="27"/>
    <col min="14852" max="14852" width="8.85546875" style="27" customWidth="1"/>
    <col min="14853" max="15104" width="9.140625" style="27"/>
    <col min="15105" max="15105" width="11.42578125" style="27" customWidth="1"/>
    <col min="15106" max="15106" width="50" style="27" customWidth="1"/>
    <col min="15107" max="15107" width="9.140625" style="27"/>
    <col min="15108" max="15108" width="8.85546875" style="27" customWidth="1"/>
    <col min="15109" max="15360" width="9.140625" style="27"/>
    <col min="15361" max="15361" width="11.42578125" style="27" customWidth="1"/>
    <col min="15362" max="15362" width="50" style="27" customWidth="1"/>
    <col min="15363" max="15363" width="9.140625" style="27"/>
    <col min="15364" max="15364" width="8.85546875" style="27" customWidth="1"/>
    <col min="15365" max="15616" width="9.140625" style="27"/>
    <col min="15617" max="15617" width="11.42578125" style="27" customWidth="1"/>
    <col min="15618" max="15618" width="50" style="27" customWidth="1"/>
    <col min="15619" max="15619" width="9.140625" style="27"/>
    <col min="15620" max="15620" width="8.85546875" style="27" customWidth="1"/>
    <col min="15621" max="15872" width="9.140625" style="27"/>
    <col min="15873" max="15873" width="11.42578125" style="27" customWidth="1"/>
    <col min="15874" max="15874" width="50" style="27" customWidth="1"/>
    <col min="15875" max="15875" width="9.140625" style="27"/>
    <col min="15876" max="15876" width="8.85546875" style="27" customWidth="1"/>
    <col min="15877" max="16128" width="9.140625" style="27"/>
    <col min="16129" max="16129" width="11.42578125" style="27" customWidth="1"/>
    <col min="16130" max="16130" width="50" style="27" customWidth="1"/>
    <col min="16131" max="16131" width="9.140625" style="27"/>
    <col min="16132" max="16132" width="8.85546875" style="27" customWidth="1"/>
    <col min="16133" max="16384" width="9.140625" style="27"/>
  </cols>
  <sheetData>
    <row r="1" spans="1:14" ht="15.75">
      <c r="A1" s="33" t="s">
        <v>16</v>
      </c>
      <c r="B1" s="34"/>
      <c r="C1" s="35"/>
      <c r="D1" s="35"/>
      <c r="E1" s="36"/>
      <c r="F1" s="36"/>
      <c r="G1" s="36"/>
    </row>
    <row r="2" spans="1:14">
      <c r="A2" s="37"/>
      <c r="B2" s="34"/>
      <c r="C2" s="35"/>
      <c r="D2" s="35"/>
      <c r="E2" s="36"/>
      <c r="F2" s="36"/>
      <c r="G2" s="36"/>
    </row>
    <row r="3" spans="1:14">
      <c r="A3" s="37"/>
      <c r="B3" s="34"/>
      <c r="C3" s="35"/>
      <c r="D3" s="35"/>
      <c r="E3" s="36"/>
      <c r="F3" s="36"/>
      <c r="G3" s="36"/>
    </row>
    <row r="4" spans="1:14">
      <c r="A4" s="38" t="s">
        <v>17</v>
      </c>
      <c r="B4" s="38" t="s">
        <v>16</v>
      </c>
      <c r="C4" s="39"/>
      <c r="D4" s="34"/>
      <c r="E4" s="36"/>
      <c r="F4" s="36"/>
      <c r="G4" s="36"/>
    </row>
    <row r="5" spans="1:14">
      <c r="A5" s="34"/>
      <c r="B5" s="39"/>
      <c r="C5" s="39"/>
      <c r="D5" s="34"/>
      <c r="E5" s="36"/>
      <c r="F5" s="36"/>
      <c r="G5" s="36"/>
    </row>
    <row r="6" spans="1:14">
      <c r="A6" s="34" t="s">
        <v>18</v>
      </c>
      <c r="B6" s="34" t="s">
        <v>19</v>
      </c>
      <c r="C6" s="39"/>
      <c r="D6" s="34"/>
      <c r="E6" s="36"/>
      <c r="F6" s="36"/>
      <c r="G6" s="36"/>
      <c r="H6" s="36"/>
      <c r="I6" s="36"/>
      <c r="J6" s="36"/>
      <c r="K6" s="36"/>
      <c r="L6" s="36"/>
      <c r="M6" s="36"/>
      <c r="N6" s="36"/>
    </row>
    <row r="7" spans="1:14">
      <c r="A7" s="34" t="s">
        <v>45</v>
      </c>
      <c r="B7" s="106" t="s">
        <v>106</v>
      </c>
      <c r="C7" s="106"/>
      <c r="D7" s="106"/>
    </row>
    <row r="8" spans="1:14" ht="30">
      <c r="A8" s="85" t="s">
        <v>57</v>
      </c>
      <c r="B8" s="84" t="s">
        <v>96</v>
      </c>
    </row>
    <row r="9" spans="1:14" ht="30.75" customHeight="1">
      <c r="A9" s="85" t="s">
        <v>129</v>
      </c>
      <c r="B9" s="84" t="s">
        <v>130</v>
      </c>
    </row>
    <row r="17" spans="1:1">
      <c r="A17" s="40" t="s">
        <v>20</v>
      </c>
    </row>
    <row r="18" spans="1:1">
      <c r="A18" s="41" t="s">
        <v>21</v>
      </c>
    </row>
    <row r="19" spans="1:1">
      <c r="A19" s="41" t="s">
        <v>22</v>
      </c>
    </row>
    <row r="20" spans="1:1">
      <c r="A20" s="41" t="s">
        <v>23</v>
      </c>
    </row>
    <row r="21" spans="1:1">
      <c r="A21" s="41" t="s">
        <v>24</v>
      </c>
    </row>
    <row r="22" spans="1:1">
      <c r="A22" s="41" t="s">
        <v>25</v>
      </c>
    </row>
    <row r="23" spans="1:1">
      <c r="A23" s="41" t="s">
        <v>26</v>
      </c>
    </row>
    <row r="24" spans="1:1">
      <c r="A24" s="41" t="s">
        <v>27</v>
      </c>
    </row>
    <row r="25" spans="1:1">
      <c r="A25" s="41" t="s">
        <v>28</v>
      </c>
    </row>
    <row r="26" spans="1:1">
      <c r="A26" s="41" t="s">
        <v>29</v>
      </c>
    </row>
    <row r="27" spans="1:1">
      <c r="A27" s="41" t="s">
        <v>30</v>
      </c>
    </row>
    <row r="28" spans="1:1">
      <c r="A28" s="41" t="s">
        <v>31</v>
      </c>
    </row>
    <row r="29" spans="1:1">
      <c r="A29" s="41" t="s">
        <v>32</v>
      </c>
    </row>
    <row r="32" spans="1:1">
      <c r="A32" s="72"/>
    </row>
    <row r="33" spans="1:1">
      <c r="A33" s="72"/>
    </row>
    <row r="56" spans="2:5">
      <c r="B56" s="4"/>
      <c r="C56" s="73"/>
      <c r="D56" s="73"/>
      <c r="E56" s="73"/>
    </row>
  </sheetData>
  <mergeCells count="1">
    <mergeCell ref="B7:D7"/>
  </mergeCells>
  <pageMargins left="0.70866141732283472" right="0.70866141732283472" top="0.74803149606299213" bottom="0.74803149606299213" header="0.31496062992125984" footer="0.31496062992125984"/>
  <pageSetup paperSize="9" scale="87" fitToHeight="0" orientation="portrait" r:id="rId1"/>
  <headerFooter>
    <oddFooter>&amp;R&amp;P/&amp;N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dimension ref="A1:A37"/>
  <sheetViews>
    <sheetView zoomScaleNormal="100" zoomScaleSheetLayoutView="106" workbookViewId="0">
      <selection activeCell="A37" sqref="A37"/>
    </sheetView>
  </sheetViews>
  <sheetFormatPr defaultColWidth="9.140625" defaultRowHeight="15"/>
  <cols>
    <col min="1" max="1" width="91.42578125" style="58" customWidth="1"/>
    <col min="2" max="16384" width="9.140625" style="24"/>
  </cols>
  <sheetData>
    <row r="1" spans="1:1" ht="15.75">
      <c r="A1" s="42" t="s">
        <v>19</v>
      </c>
    </row>
    <row r="2" spans="1:1">
      <c r="A2" s="43"/>
    </row>
    <row r="3" spans="1:1">
      <c r="A3" s="44" t="s">
        <v>33</v>
      </c>
    </row>
    <row r="4" spans="1:1" ht="51.75">
      <c r="A4" s="45" t="s">
        <v>107</v>
      </c>
    </row>
    <row r="5" spans="1:1">
      <c r="A5" s="46"/>
    </row>
    <row r="6" spans="1:1">
      <c r="A6" s="44" t="s">
        <v>34</v>
      </c>
    </row>
    <row r="7" spans="1:1" ht="25.5">
      <c r="A7" s="47" t="s">
        <v>110</v>
      </c>
    </row>
    <row r="8" spans="1:1">
      <c r="A8" s="46"/>
    </row>
    <row r="9" spans="1:1">
      <c r="A9" s="44" t="s">
        <v>35</v>
      </c>
    </row>
    <row r="10" spans="1:1" ht="76.5">
      <c r="A10" s="48" t="s">
        <v>116</v>
      </c>
    </row>
    <row r="11" spans="1:1" ht="15" customHeight="1">
      <c r="A11" s="48"/>
    </row>
    <row r="12" spans="1:1">
      <c r="A12" s="44" t="s">
        <v>36</v>
      </c>
    </row>
    <row r="13" spans="1:1" ht="64.5">
      <c r="A13" s="49" t="s">
        <v>111</v>
      </c>
    </row>
    <row r="14" spans="1:1">
      <c r="A14" s="50"/>
    </row>
    <row r="15" spans="1:1">
      <c r="A15" s="51" t="s">
        <v>37</v>
      </c>
    </row>
    <row r="16" spans="1:1">
      <c r="A16" s="52" t="s">
        <v>38</v>
      </c>
    </row>
    <row r="17" spans="1:1" ht="27" customHeight="1">
      <c r="A17" s="50" t="s">
        <v>39</v>
      </c>
    </row>
    <row r="18" spans="1:1" ht="15" customHeight="1">
      <c r="A18" s="50"/>
    </row>
    <row r="19" spans="1:1">
      <c r="A19" s="94" t="s">
        <v>114</v>
      </c>
    </row>
    <row r="20" spans="1:1" ht="25.5">
      <c r="A20" s="50" t="s">
        <v>115</v>
      </c>
    </row>
    <row r="21" spans="1:1">
      <c r="A21" s="50"/>
    </row>
    <row r="22" spans="1:1" ht="18.75" customHeight="1">
      <c r="A22" s="53" t="s">
        <v>40</v>
      </c>
    </row>
    <row r="23" spans="1:1" ht="43.5" customHeight="1">
      <c r="A23" s="54" t="s">
        <v>41</v>
      </c>
    </row>
    <row r="24" spans="1:1" ht="119.25" customHeight="1">
      <c r="A24" s="54" t="s">
        <v>42</v>
      </c>
    </row>
    <row r="25" spans="1:1" ht="20.25" customHeight="1">
      <c r="A25" s="54" t="s">
        <v>43</v>
      </c>
    </row>
    <row r="26" spans="1:1" ht="16.5" customHeight="1">
      <c r="A26" s="54"/>
    </row>
    <row r="27" spans="1:1" ht="18.75" customHeight="1">
      <c r="A27" s="44" t="s">
        <v>44</v>
      </c>
    </row>
    <row r="28" spans="1:1" ht="54.75" customHeight="1">
      <c r="A28" s="95" t="s">
        <v>119</v>
      </c>
    </row>
    <row r="29" spans="1:1">
      <c r="A29" s="95"/>
    </row>
    <row r="30" spans="1:1" ht="77.25">
      <c r="A30" s="95" t="s">
        <v>117</v>
      </c>
    </row>
    <row r="31" spans="1:1">
      <c r="A31" s="55"/>
    </row>
    <row r="32" spans="1:1" ht="78.75" customHeight="1">
      <c r="A32" s="95" t="s">
        <v>118</v>
      </c>
    </row>
    <row r="33" spans="1:1">
      <c r="A33" s="56"/>
    </row>
    <row r="34" spans="1:1">
      <c r="A34" s="56" t="s">
        <v>121</v>
      </c>
    </row>
    <row r="35" spans="1:1">
      <c r="A35" s="96" t="s">
        <v>122</v>
      </c>
    </row>
    <row r="36" spans="1:1">
      <c r="A36" s="97" t="s">
        <v>123</v>
      </c>
    </row>
    <row r="37" spans="1:1">
      <c r="A37" s="57"/>
    </row>
  </sheetData>
  <pageMargins left="0.70866141732283472" right="0.70866141732283472" top="0.74803149606299213" bottom="0.74803149606299213" header="0.31496062992125984" footer="0.31496062992125984"/>
  <pageSetup paperSize="9" fitToWidth="0" fitToHeight="0" orientation="portrait" r:id="rId1"/>
  <headerFooter>
    <oddFooter>&amp;R&amp;P/&amp;N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4"/>
  <dimension ref="A1:C8"/>
  <sheetViews>
    <sheetView zoomScaleNormal="100" workbookViewId="0">
      <selection activeCell="B3" sqref="B3"/>
    </sheetView>
  </sheetViews>
  <sheetFormatPr defaultColWidth="19.140625" defaultRowHeight="12.75"/>
  <cols>
    <col min="1" max="1" width="22.85546875" style="58" customWidth="1"/>
    <col min="2" max="2" width="71" style="60" customWidth="1"/>
    <col min="3" max="16384" width="19.140625" style="61"/>
  </cols>
  <sheetData>
    <row r="1" spans="1:3" ht="15.75">
      <c r="A1" s="59" t="s">
        <v>45</v>
      </c>
    </row>
    <row r="2" spans="1:3" ht="15.75">
      <c r="A2" s="59"/>
    </row>
    <row r="3" spans="1:3">
      <c r="A3" s="62" t="s">
        <v>46</v>
      </c>
      <c r="B3" s="63" t="s">
        <v>120</v>
      </c>
      <c r="C3" s="64"/>
    </row>
    <row r="4" spans="1:3" ht="143.25" customHeight="1">
      <c r="A4" s="65" t="s">
        <v>47</v>
      </c>
      <c r="B4" s="67" t="s">
        <v>124</v>
      </c>
      <c r="C4" s="66"/>
    </row>
    <row r="5" spans="1:3">
      <c r="A5" s="65" t="s">
        <v>48</v>
      </c>
      <c r="B5" s="67" t="s">
        <v>125</v>
      </c>
      <c r="C5" s="64"/>
    </row>
    <row r="6" spans="1:3">
      <c r="A6" s="65" t="s">
        <v>49</v>
      </c>
      <c r="B6" s="67" t="s">
        <v>50</v>
      </c>
      <c r="C6" s="64"/>
    </row>
    <row r="7" spans="1:3">
      <c r="A7" s="68" t="s">
        <v>51</v>
      </c>
      <c r="B7" s="67" t="s">
        <v>53</v>
      </c>
      <c r="C7" s="64"/>
    </row>
    <row r="8" spans="1:3" ht="14.25" customHeight="1">
      <c r="A8" s="69" t="s">
        <v>52</v>
      </c>
      <c r="B8" s="70" t="s">
        <v>126</v>
      </c>
      <c r="C8" s="71"/>
    </row>
  </sheetData>
  <pageMargins left="0.70866141732283472" right="0.70866141732283472" top="0.74803149606299213" bottom="0.74803149606299213" header="0.31496062992125984" footer="0.31496062992125984"/>
  <pageSetup paperSize="9" scale="80" orientation="portrait" r:id="rId1"/>
  <headerFooter>
    <oddFooter>&amp;R&amp;P/&amp;N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16F2F-242F-4A15-A900-BD29A33D64F5}">
  <dimension ref="A1:Q64"/>
  <sheetViews>
    <sheetView showGridLines="0" zoomScaleNormal="100" workbookViewId="0">
      <selection activeCell="F7" sqref="F7"/>
    </sheetView>
  </sheetViews>
  <sheetFormatPr defaultRowHeight="15"/>
  <cols>
    <col min="1" max="1" width="5" style="23" customWidth="1"/>
    <col min="2" max="3" width="15" style="4" customWidth="1"/>
    <col min="4" max="4" width="5.42578125" style="4" customWidth="1"/>
    <col min="5" max="14" width="14.7109375" style="4" customWidth="1"/>
    <col min="15" max="15" width="10.28515625" style="4" customWidth="1"/>
    <col min="16" max="16" width="12" style="4" bestFit="1" customWidth="1"/>
    <col min="17" max="17" width="17.140625" style="4" customWidth="1"/>
    <col min="18" max="245" width="9.140625" style="4"/>
    <col min="246" max="246" width="5" style="4" customWidth="1"/>
    <col min="247" max="247" width="25.7109375" style="4" customWidth="1"/>
    <col min="248" max="252" width="13.5703125" style="4" customWidth="1"/>
    <col min="253" max="253" width="2.140625" style="4" customWidth="1"/>
    <col min="254" max="258" width="13.5703125" style="4" customWidth="1"/>
    <col min="259" max="501" width="9.140625" style="4"/>
    <col min="502" max="502" width="5" style="4" customWidth="1"/>
    <col min="503" max="503" width="25.7109375" style="4" customWidth="1"/>
    <col min="504" max="508" width="13.5703125" style="4" customWidth="1"/>
    <col min="509" max="509" width="2.140625" style="4" customWidth="1"/>
    <col min="510" max="514" width="13.5703125" style="4" customWidth="1"/>
    <col min="515" max="757" width="9.140625" style="4"/>
    <col min="758" max="758" width="5" style="4" customWidth="1"/>
    <col min="759" max="759" width="25.7109375" style="4" customWidth="1"/>
    <col min="760" max="764" width="13.5703125" style="4" customWidth="1"/>
    <col min="765" max="765" width="2.140625" style="4" customWidth="1"/>
    <col min="766" max="770" width="13.5703125" style="4" customWidth="1"/>
    <col min="771" max="1013" width="9.140625" style="4"/>
    <col min="1014" max="1014" width="5" style="4" customWidth="1"/>
    <col min="1015" max="1015" width="25.7109375" style="4" customWidth="1"/>
    <col min="1016" max="1020" width="13.5703125" style="4" customWidth="1"/>
    <col min="1021" max="1021" width="2.140625" style="4" customWidth="1"/>
    <col min="1022" max="1026" width="13.5703125" style="4" customWidth="1"/>
    <col min="1027" max="1269" width="9.140625" style="4"/>
    <col min="1270" max="1270" width="5" style="4" customWidth="1"/>
    <col min="1271" max="1271" width="25.7109375" style="4" customWidth="1"/>
    <col min="1272" max="1276" width="13.5703125" style="4" customWidth="1"/>
    <col min="1277" max="1277" width="2.140625" style="4" customWidth="1"/>
    <col min="1278" max="1282" width="13.5703125" style="4" customWidth="1"/>
    <col min="1283" max="1525" width="9.140625" style="4"/>
    <col min="1526" max="1526" width="5" style="4" customWidth="1"/>
    <col min="1527" max="1527" width="25.7109375" style="4" customWidth="1"/>
    <col min="1528" max="1532" width="13.5703125" style="4" customWidth="1"/>
    <col min="1533" max="1533" width="2.140625" style="4" customWidth="1"/>
    <col min="1534" max="1538" width="13.5703125" style="4" customWidth="1"/>
    <col min="1539" max="1781" width="9.140625" style="4"/>
    <col min="1782" max="1782" width="5" style="4" customWidth="1"/>
    <col min="1783" max="1783" width="25.7109375" style="4" customWidth="1"/>
    <col min="1784" max="1788" width="13.5703125" style="4" customWidth="1"/>
    <col min="1789" max="1789" width="2.140625" style="4" customWidth="1"/>
    <col min="1790" max="1794" width="13.5703125" style="4" customWidth="1"/>
    <col min="1795" max="2037" width="9.140625" style="4"/>
    <col min="2038" max="2038" width="5" style="4" customWidth="1"/>
    <col min="2039" max="2039" width="25.7109375" style="4" customWidth="1"/>
    <col min="2040" max="2044" width="13.5703125" style="4" customWidth="1"/>
    <col min="2045" max="2045" width="2.140625" style="4" customWidth="1"/>
    <col min="2046" max="2050" width="13.5703125" style="4" customWidth="1"/>
    <col min="2051" max="2293" width="9.140625" style="4"/>
    <col min="2294" max="2294" width="5" style="4" customWidth="1"/>
    <col min="2295" max="2295" width="25.7109375" style="4" customWidth="1"/>
    <col min="2296" max="2300" width="13.5703125" style="4" customWidth="1"/>
    <col min="2301" max="2301" width="2.140625" style="4" customWidth="1"/>
    <col min="2302" max="2306" width="13.5703125" style="4" customWidth="1"/>
    <col min="2307" max="2549" width="9.140625" style="4"/>
    <col min="2550" max="2550" width="5" style="4" customWidth="1"/>
    <col min="2551" max="2551" width="25.7109375" style="4" customWidth="1"/>
    <col min="2552" max="2556" width="13.5703125" style="4" customWidth="1"/>
    <col min="2557" max="2557" width="2.140625" style="4" customWidth="1"/>
    <col min="2558" max="2562" width="13.5703125" style="4" customWidth="1"/>
    <col min="2563" max="2805" width="9.140625" style="4"/>
    <col min="2806" max="2806" width="5" style="4" customWidth="1"/>
    <col min="2807" max="2807" width="25.7109375" style="4" customWidth="1"/>
    <col min="2808" max="2812" width="13.5703125" style="4" customWidth="1"/>
    <col min="2813" max="2813" width="2.140625" style="4" customWidth="1"/>
    <col min="2814" max="2818" width="13.5703125" style="4" customWidth="1"/>
    <col min="2819" max="3061" width="9.140625" style="4"/>
    <col min="3062" max="3062" width="5" style="4" customWidth="1"/>
    <col min="3063" max="3063" width="25.7109375" style="4" customWidth="1"/>
    <col min="3064" max="3068" width="13.5703125" style="4" customWidth="1"/>
    <col min="3069" max="3069" width="2.140625" style="4" customWidth="1"/>
    <col min="3070" max="3074" width="13.5703125" style="4" customWidth="1"/>
    <col min="3075" max="3317" width="9.140625" style="4"/>
    <col min="3318" max="3318" width="5" style="4" customWidth="1"/>
    <col min="3319" max="3319" width="25.7109375" style="4" customWidth="1"/>
    <col min="3320" max="3324" width="13.5703125" style="4" customWidth="1"/>
    <col min="3325" max="3325" width="2.140625" style="4" customWidth="1"/>
    <col min="3326" max="3330" width="13.5703125" style="4" customWidth="1"/>
    <col min="3331" max="3573" width="9.140625" style="4"/>
    <col min="3574" max="3574" width="5" style="4" customWidth="1"/>
    <col min="3575" max="3575" width="25.7109375" style="4" customWidth="1"/>
    <col min="3576" max="3580" width="13.5703125" style="4" customWidth="1"/>
    <col min="3581" max="3581" width="2.140625" style="4" customWidth="1"/>
    <col min="3582" max="3586" width="13.5703125" style="4" customWidth="1"/>
    <col min="3587" max="3829" width="9.140625" style="4"/>
    <col min="3830" max="3830" width="5" style="4" customWidth="1"/>
    <col min="3831" max="3831" width="25.7109375" style="4" customWidth="1"/>
    <col min="3832" max="3836" width="13.5703125" style="4" customWidth="1"/>
    <col min="3837" max="3837" width="2.140625" style="4" customWidth="1"/>
    <col min="3838" max="3842" width="13.5703125" style="4" customWidth="1"/>
    <col min="3843" max="4085" width="9.140625" style="4"/>
    <col min="4086" max="4086" width="5" style="4" customWidth="1"/>
    <col min="4087" max="4087" width="25.7109375" style="4" customWidth="1"/>
    <col min="4088" max="4092" width="13.5703125" style="4" customWidth="1"/>
    <col min="4093" max="4093" width="2.140625" style="4" customWidth="1"/>
    <col min="4094" max="4098" width="13.5703125" style="4" customWidth="1"/>
    <col min="4099" max="4341" width="9.140625" style="4"/>
    <col min="4342" max="4342" width="5" style="4" customWidth="1"/>
    <col min="4343" max="4343" width="25.7109375" style="4" customWidth="1"/>
    <col min="4344" max="4348" width="13.5703125" style="4" customWidth="1"/>
    <col min="4349" max="4349" width="2.140625" style="4" customWidth="1"/>
    <col min="4350" max="4354" width="13.5703125" style="4" customWidth="1"/>
    <col min="4355" max="4597" width="9.140625" style="4"/>
    <col min="4598" max="4598" width="5" style="4" customWidth="1"/>
    <col min="4599" max="4599" width="25.7109375" style="4" customWidth="1"/>
    <col min="4600" max="4604" width="13.5703125" style="4" customWidth="1"/>
    <col min="4605" max="4605" width="2.140625" style="4" customWidth="1"/>
    <col min="4606" max="4610" width="13.5703125" style="4" customWidth="1"/>
    <col min="4611" max="4853" width="9.140625" style="4"/>
    <col min="4854" max="4854" width="5" style="4" customWidth="1"/>
    <col min="4855" max="4855" width="25.7109375" style="4" customWidth="1"/>
    <col min="4856" max="4860" width="13.5703125" style="4" customWidth="1"/>
    <col min="4861" max="4861" width="2.140625" style="4" customWidth="1"/>
    <col min="4862" max="4866" width="13.5703125" style="4" customWidth="1"/>
    <col min="4867" max="5109" width="9.140625" style="4"/>
    <col min="5110" max="5110" width="5" style="4" customWidth="1"/>
    <col min="5111" max="5111" width="25.7109375" style="4" customWidth="1"/>
    <col min="5112" max="5116" width="13.5703125" style="4" customWidth="1"/>
    <col min="5117" max="5117" width="2.140625" style="4" customWidth="1"/>
    <col min="5118" max="5122" width="13.5703125" style="4" customWidth="1"/>
    <col min="5123" max="5365" width="9.140625" style="4"/>
    <col min="5366" max="5366" width="5" style="4" customWidth="1"/>
    <col min="5367" max="5367" width="25.7109375" style="4" customWidth="1"/>
    <col min="5368" max="5372" width="13.5703125" style="4" customWidth="1"/>
    <col min="5373" max="5373" width="2.140625" style="4" customWidth="1"/>
    <col min="5374" max="5378" width="13.5703125" style="4" customWidth="1"/>
    <col min="5379" max="5621" width="9.140625" style="4"/>
    <col min="5622" max="5622" width="5" style="4" customWidth="1"/>
    <col min="5623" max="5623" width="25.7109375" style="4" customWidth="1"/>
    <col min="5624" max="5628" width="13.5703125" style="4" customWidth="1"/>
    <col min="5629" max="5629" width="2.140625" style="4" customWidth="1"/>
    <col min="5630" max="5634" width="13.5703125" style="4" customWidth="1"/>
    <col min="5635" max="5877" width="9.140625" style="4"/>
    <col min="5878" max="5878" width="5" style="4" customWidth="1"/>
    <col min="5879" max="5879" width="25.7109375" style="4" customWidth="1"/>
    <col min="5880" max="5884" width="13.5703125" style="4" customWidth="1"/>
    <col min="5885" max="5885" width="2.140625" style="4" customWidth="1"/>
    <col min="5886" max="5890" width="13.5703125" style="4" customWidth="1"/>
    <col min="5891" max="6133" width="9.140625" style="4"/>
    <col min="6134" max="6134" width="5" style="4" customWidth="1"/>
    <col min="6135" max="6135" width="25.7109375" style="4" customWidth="1"/>
    <col min="6136" max="6140" width="13.5703125" style="4" customWidth="1"/>
    <col min="6141" max="6141" width="2.140625" style="4" customWidth="1"/>
    <col min="6142" max="6146" width="13.5703125" style="4" customWidth="1"/>
    <col min="6147" max="6389" width="9.140625" style="4"/>
    <col min="6390" max="6390" width="5" style="4" customWidth="1"/>
    <col min="6391" max="6391" width="25.7109375" style="4" customWidth="1"/>
    <col min="6392" max="6396" width="13.5703125" style="4" customWidth="1"/>
    <col min="6397" max="6397" width="2.140625" style="4" customWidth="1"/>
    <col min="6398" max="6402" width="13.5703125" style="4" customWidth="1"/>
    <col min="6403" max="6645" width="9.140625" style="4"/>
    <col min="6646" max="6646" width="5" style="4" customWidth="1"/>
    <col min="6647" max="6647" width="25.7109375" style="4" customWidth="1"/>
    <col min="6648" max="6652" width="13.5703125" style="4" customWidth="1"/>
    <col min="6653" max="6653" width="2.140625" style="4" customWidth="1"/>
    <col min="6654" max="6658" width="13.5703125" style="4" customWidth="1"/>
    <col min="6659" max="6901" width="9.140625" style="4"/>
    <col min="6902" max="6902" width="5" style="4" customWidth="1"/>
    <col min="6903" max="6903" width="25.7109375" style="4" customWidth="1"/>
    <col min="6904" max="6908" width="13.5703125" style="4" customWidth="1"/>
    <col min="6909" max="6909" width="2.140625" style="4" customWidth="1"/>
    <col min="6910" max="6914" width="13.5703125" style="4" customWidth="1"/>
    <col min="6915" max="7157" width="9.140625" style="4"/>
    <col min="7158" max="7158" width="5" style="4" customWidth="1"/>
    <col min="7159" max="7159" width="25.7109375" style="4" customWidth="1"/>
    <col min="7160" max="7164" width="13.5703125" style="4" customWidth="1"/>
    <col min="7165" max="7165" width="2.140625" style="4" customWidth="1"/>
    <col min="7166" max="7170" width="13.5703125" style="4" customWidth="1"/>
    <col min="7171" max="7413" width="9.140625" style="4"/>
    <col min="7414" max="7414" width="5" style="4" customWidth="1"/>
    <col min="7415" max="7415" width="25.7109375" style="4" customWidth="1"/>
    <col min="7416" max="7420" width="13.5703125" style="4" customWidth="1"/>
    <col min="7421" max="7421" width="2.140625" style="4" customWidth="1"/>
    <col min="7422" max="7426" width="13.5703125" style="4" customWidth="1"/>
    <col min="7427" max="7669" width="9.140625" style="4"/>
    <col min="7670" max="7670" width="5" style="4" customWidth="1"/>
    <col min="7671" max="7671" width="25.7109375" style="4" customWidth="1"/>
    <col min="7672" max="7676" width="13.5703125" style="4" customWidth="1"/>
    <col min="7677" max="7677" width="2.140625" style="4" customWidth="1"/>
    <col min="7678" max="7682" width="13.5703125" style="4" customWidth="1"/>
    <col min="7683" max="7925" width="9.140625" style="4"/>
    <col min="7926" max="7926" width="5" style="4" customWidth="1"/>
    <col min="7927" max="7927" width="25.7109375" style="4" customWidth="1"/>
    <col min="7928" max="7932" width="13.5703125" style="4" customWidth="1"/>
    <col min="7933" max="7933" width="2.140625" style="4" customWidth="1"/>
    <col min="7934" max="7938" width="13.5703125" style="4" customWidth="1"/>
    <col min="7939" max="8181" width="9.140625" style="4"/>
    <col min="8182" max="8182" width="5" style="4" customWidth="1"/>
    <col min="8183" max="8183" width="25.7109375" style="4" customWidth="1"/>
    <col min="8184" max="8188" width="13.5703125" style="4" customWidth="1"/>
    <col min="8189" max="8189" width="2.140625" style="4" customWidth="1"/>
    <col min="8190" max="8194" width="13.5703125" style="4" customWidth="1"/>
    <col min="8195" max="8437" width="9.140625" style="4"/>
    <col min="8438" max="8438" width="5" style="4" customWidth="1"/>
    <col min="8439" max="8439" width="25.7109375" style="4" customWidth="1"/>
    <col min="8440" max="8444" width="13.5703125" style="4" customWidth="1"/>
    <col min="8445" max="8445" width="2.140625" style="4" customWidth="1"/>
    <col min="8446" max="8450" width="13.5703125" style="4" customWidth="1"/>
    <col min="8451" max="8693" width="9.140625" style="4"/>
    <col min="8694" max="8694" width="5" style="4" customWidth="1"/>
    <col min="8695" max="8695" width="25.7109375" style="4" customWidth="1"/>
    <col min="8696" max="8700" width="13.5703125" style="4" customWidth="1"/>
    <col min="8701" max="8701" width="2.140625" style="4" customWidth="1"/>
    <col min="8702" max="8706" width="13.5703125" style="4" customWidth="1"/>
    <col min="8707" max="8949" width="9.140625" style="4"/>
    <col min="8950" max="8950" width="5" style="4" customWidth="1"/>
    <col min="8951" max="8951" width="25.7109375" style="4" customWidth="1"/>
    <col min="8952" max="8956" width="13.5703125" style="4" customWidth="1"/>
    <col min="8957" max="8957" width="2.140625" style="4" customWidth="1"/>
    <col min="8958" max="8962" width="13.5703125" style="4" customWidth="1"/>
    <col min="8963" max="9205" width="9.140625" style="4"/>
    <col min="9206" max="9206" width="5" style="4" customWidth="1"/>
    <col min="9207" max="9207" width="25.7109375" style="4" customWidth="1"/>
    <col min="9208" max="9212" width="13.5703125" style="4" customWidth="1"/>
    <col min="9213" max="9213" width="2.140625" style="4" customWidth="1"/>
    <col min="9214" max="9218" width="13.5703125" style="4" customWidth="1"/>
    <col min="9219" max="9461" width="9.140625" style="4"/>
    <col min="9462" max="9462" width="5" style="4" customWidth="1"/>
    <col min="9463" max="9463" width="25.7109375" style="4" customWidth="1"/>
    <col min="9464" max="9468" width="13.5703125" style="4" customWidth="1"/>
    <col min="9469" max="9469" width="2.140625" style="4" customWidth="1"/>
    <col min="9470" max="9474" width="13.5703125" style="4" customWidth="1"/>
    <col min="9475" max="9717" width="9.140625" style="4"/>
    <col min="9718" max="9718" width="5" style="4" customWidth="1"/>
    <col min="9719" max="9719" width="25.7109375" style="4" customWidth="1"/>
    <col min="9720" max="9724" width="13.5703125" style="4" customWidth="1"/>
    <col min="9725" max="9725" width="2.140625" style="4" customWidth="1"/>
    <col min="9726" max="9730" width="13.5703125" style="4" customWidth="1"/>
    <col min="9731" max="9973" width="9.140625" style="4"/>
    <col min="9974" max="9974" width="5" style="4" customWidth="1"/>
    <col min="9975" max="9975" width="25.7109375" style="4" customWidth="1"/>
    <col min="9976" max="9980" width="13.5703125" style="4" customWidth="1"/>
    <col min="9981" max="9981" width="2.140625" style="4" customWidth="1"/>
    <col min="9982" max="9986" width="13.5703125" style="4" customWidth="1"/>
    <col min="9987" max="10229" width="9.140625" style="4"/>
    <col min="10230" max="10230" width="5" style="4" customWidth="1"/>
    <col min="10231" max="10231" width="25.7109375" style="4" customWidth="1"/>
    <col min="10232" max="10236" width="13.5703125" style="4" customWidth="1"/>
    <col min="10237" max="10237" width="2.140625" style="4" customWidth="1"/>
    <col min="10238" max="10242" width="13.5703125" style="4" customWidth="1"/>
    <col min="10243" max="10485" width="9.140625" style="4"/>
    <col min="10486" max="10486" width="5" style="4" customWidth="1"/>
    <col min="10487" max="10487" width="25.7109375" style="4" customWidth="1"/>
    <col min="10488" max="10492" width="13.5703125" style="4" customWidth="1"/>
    <col min="10493" max="10493" width="2.140625" style="4" customWidth="1"/>
    <col min="10494" max="10498" width="13.5703125" style="4" customWidth="1"/>
    <col min="10499" max="10741" width="9.140625" style="4"/>
    <col min="10742" max="10742" width="5" style="4" customWidth="1"/>
    <col min="10743" max="10743" width="25.7109375" style="4" customWidth="1"/>
    <col min="10744" max="10748" width="13.5703125" style="4" customWidth="1"/>
    <col min="10749" max="10749" width="2.140625" style="4" customWidth="1"/>
    <col min="10750" max="10754" width="13.5703125" style="4" customWidth="1"/>
    <col min="10755" max="10997" width="9.140625" style="4"/>
    <col min="10998" max="10998" width="5" style="4" customWidth="1"/>
    <col min="10999" max="10999" width="25.7109375" style="4" customWidth="1"/>
    <col min="11000" max="11004" width="13.5703125" style="4" customWidth="1"/>
    <col min="11005" max="11005" width="2.140625" style="4" customWidth="1"/>
    <col min="11006" max="11010" width="13.5703125" style="4" customWidth="1"/>
    <col min="11011" max="11253" width="9.140625" style="4"/>
    <col min="11254" max="11254" width="5" style="4" customWidth="1"/>
    <col min="11255" max="11255" width="25.7109375" style="4" customWidth="1"/>
    <col min="11256" max="11260" width="13.5703125" style="4" customWidth="1"/>
    <col min="11261" max="11261" width="2.140625" style="4" customWidth="1"/>
    <col min="11262" max="11266" width="13.5703125" style="4" customWidth="1"/>
    <col min="11267" max="11509" width="9.140625" style="4"/>
    <col min="11510" max="11510" width="5" style="4" customWidth="1"/>
    <col min="11511" max="11511" width="25.7109375" style="4" customWidth="1"/>
    <col min="11512" max="11516" width="13.5703125" style="4" customWidth="1"/>
    <col min="11517" max="11517" width="2.140625" style="4" customWidth="1"/>
    <col min="11518" max="11522" width="13.5703125" style="4" customWidth="1"/>
    <col min="11523" max="11765" width="9.140625" style="4"/>
    <col min="11766" max="11766" width="5" style="4" customWidth="1"/>
    <col min="11767" max="11767" width="25.7109375" style="4" customWidth="1"/>
    <col min="11768" max="11772" width="13.5703125" style="4" customWidth="1"/>
    <col min="11773" max="11773" width="2.140625" style="4" customWidth="1"/>
    <col min="11774" max="11778" width="13.5703125" style="4" customWidth="1"/>
    <col min="11779" max="12021" width="9.140625" style="4"/>
    <col min="12022" max="12022" width="5" style="4" customWidth="1"/>
    <col min="12023" max="12023" width="25.7109375" style="4" customWidth="1"/>
    <col min="12024" max="12028" width="13.5703125" style="4" customWidth="1"/>
    <col min="12029" max="12029" width="2.140625" style="4" customWidth="1"/>
    <col min="12030" max="12034" width="13.5703125" style="4" customWidth="1"/>
    <col min="12035" max="12277" width="9.140625" style="4"/>
    <col min="12278" max="12278" width="5" style="4" customWidth="1"/>
    <col min="12279" max="12279" width="25.7109375" style="4" customWidth="1"/>
    <col min="12280" max="12284" width="13.5703125" style="4" customWidth="1"/>
    <col min="12285" max="12285" width="2.140625" style="4" customWidth="1"/>
    <col min="12286" max="12290" width="13.5703125" style="4" customWidth="1"/>
    <col min="12291" max="12533" width="9.140625" style="4"/>
    <col min="12534" max="12534" width="5" style="4" customWidth="1"/>
    <col min="12535" max="12535" width="25.7109375" style="4" customWidth="1"/>
    <col min="12536" max="12540" width="13.5703125" style="4" customWidth="1"/>
    <col min="12541" max="12541" width="2.140625" style="4" customWidth="1"/>
    <col min="12542" max="12546" width="13.5703125" style="4" customWidth="1"/>
    <col min="12547" max="12789" width="9.140625" style="4"/>
    <col min="12790" max="12790" width="5" style="4" customWidth="1"/>
    <col min="12791" max="12791" width="25.7109375" style="4" customWidth="1"/>
    <col min="12792" max="12796" width="13.5703125" style="4" customWidth="1"/>
    <col min="12797" max="12797" width="2.140625" style="4" customWidth="1"/>
    <col min="12798" max="12802" width="13.5703125" style="4" customWidth="1"/>
    <col min="12803" max="13045" width="9.140625" style="4"/>
    <col min="13046" max="13046" width="5" style="4" customWidth="1"/>
    <col min="13047" max="13047" width="25.7109375" style="4" customWidth="1"/>
    <col min="13048" max="13052" width="13.5703125" style="4" customWidth="1"/>
    <col min="13053" max="13053" width="2.140625" style="4" customWidth="1"/>
    <col min="13054" max="13058" width="13.5703125" style="4" customWidth="1"/>
    <col min="13059" max="13301" width="9.140625" style="4"/>
    <col min="13302" max="13302" width="5" style="4" customWidth="1"/>
    <col min="13303" max="13303" width="25.7109375" style="4" customWidth="1"/>
    <col min="13304" max="13308" width="13.5703125" style="4" customWidth="1"/>
    <col min="13309" max="13309" width="2.140625" style="4" customWidth="1"/>
    <col min="13310" max="13314" width="13.5703125" style="4" customWidth="1"/>
    <col min="13315" max="13557" width="9.140625" style="4"/>
    <col min="13558" max="13558" width="5" style="4" customWidth="1"/>
    <col min="13559" max="13559" width="25.7109375" style="4" customWidth="1"/>
    <col min="13560" max="13564" width="13.5703125" style="4" customWidth="1"/>
    <col min="13565" max="13565" width="2.140625" style="4" customWidth="1"/>
    <col min="13566" max="13570" width="13.5703125" style="4" customWidth="1"/>
    <col min="13571" max="13813" width="9.140625" style="4"/>
    <col min="13814" max="13814" width="5" style="4" customWidth="1"/>
    <col min="13815" max="13815" width="25.7109375" style="4" customWidth="1"/>
    <col min="13816" max="13820" width="13.5703125" style="4" customWidth="1"/>
    <col min="13821" max="13821" width="2.140625" style="4" customWidth="1"/>
    <col min="13822" max="13826" width="13.5703125" style="4" customWidth="1"/>
    <col min="13827" max="14069" width="9.140625" style="4"/>
    <col min="14070" max="14070" width="5" style="4" customWidth="1"/>
    <col min="14071" max="14071" width="25.7109375" style="4" customWidth="1"/>
    <col min="14072" max="14076" width="13.5703125" style="4" customWidth="1"/>
    <col min="14077" max="14077" width="2.140625" style="4" customWidth="1"/>
    <col min="14078" max="14082" width="13.5703125" style="4" customWidth="1"/>
    <col min="14083" max="14325" width="9.140625" style="4"/>
    <col min="14326" max="14326" width="5" style="4" customWidth="1"/>
    <col min="14327" max="14327" width="25.7109375" style="4" customWidth="1"/>
    <col min="14328" max="14332" width="13.5703125" style="4" customWidth="1"/>
    <col min="14333" max="14333" width="2.140625" style="4" customWidth="1"/>
    <col min="14334" max="14338" width="13.5703125" style="4" customWidth="1"/>
    <col min="14339" max="14581" width="9.140625" style="4"/>
    <col min="14582" max="14582" width="5" style="4" customWidth="1"/>
    <col min="14583" max="14583" width="25.7109375" style="4" customWidth="1"/>
    <col min="14584" max="14588" width="13.5703125" style="4" customWidth="1"/>
    <col min="14589" max="14589" width="2.140625" style="4" customWidth="1"/>
    <col min="14590" max="14594" width="13.5703125" style="4" customWidth="1"/>
    <col min="14595" max="14837" width="9.140625" style="4"/>
    <col min="14838" max="14838" width="5" style="4" customWidth="1"/>
    <col min="14839" max="14839" width="25.7109375" style="4" customWidth="1"/>
    <col min="14840" max="14844" width="13.5703125" style="4" customWidth="1"/>
    <col min="14845" max="14845" width="2.140625" style="4" customWidth="1"/>
    <col min="14846" max="14850" width="13.5703125" style="4" customWidth="1"/>
    <col min="14851" max="15093" width="9.140625" style="4"/>
    <col min="15094" max="15094" width="5" style="4" customWidth="1"/>
    <col min="15095" max="15095" width="25.7109375" style="4" customWidth="1"/>
    <col min="15096" max="15100" width="13.5703125" style="4" customWidth="1"/>
    <col min="15101" max="15101" width="2.140625" style="4" customWidth="1"/>
    <col min="15102" max="15106" width="13.5703125" style="4" customWidth="1"/>
    <col min="15107" max="15349" width="9.140625" style="4"/>
    <col min="15350" max="15350" width="5" style="4" customWidth="1"/>
    <col min="15351" max="15351" width="25.7109375" style="4" customWidth="1"/>
    <col min="15352" max="15356" width="13.5703125" style="4" customWidth="1"/>
    <col min="15357" max="15357" width="2.140625" style="4" customWidth="1"/>
    <col min="15358" max="15362" width="13.5703125" style="4" customWidth="1"/>
    <col min="15363" max="15605" width="9.140625" style="4"/>
    <col min="15606" max="15606" width="5" style="4" customWidth="1"/>
    <col min="15607" max="15607" width="25.7109375" style="4" customWidth="1"/>
    <col min="15608" max="15612" width="13.5703125" style="4" customWidth="1"/>
    <col min="15613" max="15613" width="2.140625" style="4" customWidth="1"/>
    <col min="15614" max="15618" width="13.5703125" style="4" customWidth="1"/>
    <col min="15619" max="15861" width="9.140625" style="4"/>
    <col min="15862" max="15862" width="5" style="4" customWidth="1"/>
    <col min="15863" max="15863" width="25.7109375" style="4" customWidth="1"/>
    <col min="15864" max="15868" width="13.5703125" style="4" customWidth="1"/>
    <col min="15869" max="15869" width="2.140625" style="4" customWidth="1"/>
    <col min="15870" max="15874" width="13.5703125" style="4" customWidth="1"/>
    <col min="15875" max="16117" width="9.140625" style="4"/>
    <col min="16118" max="16118" width="5" style="4" customWidth="1"/>
    <col min="16119" max="16119" width="25.7109375" style="4" customWidth="1"/>
    <col min="16120" max="16124" width="13.5703125" style="4" customWidth="1"/>
    <col min="16125" max="16125" width="2.140625" style="4" customWidth="1"/>
    <col min="16126" max="16130" width="13.5703125" style="4" customWidth="1"/>
    <col min="16131" max="16384" width="9.140625" style="4"/>
  </cols>
  <sheetData>
    <row r="1" spans="1:17">
      <c r="A1" s="1" t="s">
        <v>57</v>
      </c>
      <c r="B1" s="3"/>
      <c r="C1" s="3"/>
    </row>
    <row r="2" spans="1:17">
      <c r="A2" s="5" t="s">
        <v>128</v>
      </c>
      <c r="B2" s="7"/>
      <c r="C2" s="7"/>
      <c r="D2" s="8"/>
      <c r="E2" s="8"/>
      <c r="F2" s="8"/>
      <c r="G2" s="8"/>
      <c r="H2" s="8"/>
      <c r="I2" s="8"/>
      <c r="J2" s="8"/>
      <c r="K2" s="8"/>
      <c r="L2" s="8"/>
      <c r="M2" s="75"/>
      <c r="N2" s="75"/>
    </row>
    <row r="3" spans="1:17">
      <c r="A3" s="13"/>
      <c r="B3" s="17" t="s">
        <v>99</v>
      </c>
      <c r="C3" s="15"/>
      <c r="D3" s="16"/>
      <c r="E3" s="17" t="s">
        <v>112</v>
      </c>
      <c r="F3" s="15"/>
      <c r="G3" s="15"/>
      <c r="H3" s="18"/>
      <c r="I3" s="19"/>
    </row>
    <row r="4" spans="1:17">
      <c r="A4" s="13"/>
      <c r="B4" s="20"/>
      <c r="C4" s="18"/>
      <c r="E4" s="20"/>
      <c r="F4" s="18"/>
      <c r="G4" s="18"/>
      <c r="H4" s="18"/>
      <c r="I4" s="19"/>
    </row>
    <row r="5" spans="1:17">
      <c r="A5" s="80" t="s">
        <v>0</v>
      </c>
      <c r="B5" s="81">
        <f>SUM(B9:B59)</f>
        <v>56815375</v>
      </c>
      <c r="C5" s="81">
        <f>SUM(C9:C59)</f>
        <v>114227779</v>
      </c>
      <c r="D5" s="74"/>
      <c r="E5" s="99">
        <v>10074060</v>
      </c>
      <c r="F5" s="99">
        <v>2671770</v>
      </c>
      <c r="G5" s="99">
        <v>2018760</v>
      </c>
      <c r="H5" s="99">
        <v>1390070</v>
      </c>
      <c r="I5" s="99">
        <v>919230</v>
      </c>
      <c r="J5" s="99">
        <v>1434970</v>
      </c>
      <c r="K5" s="99">
        <v>743430</v>
      </c>
      <c r="L5" s="99">
        <v>896000</v>
      </c>
      <c r="M5" s="99"/>
      <c r="N5" s="99"/>
    </row>
    <row r="6" spans="1:17">
      <c r="A6" s="87"/>
      <c r="B6" s="92"/>
      <c r="C6" s="92"/>
      <c r="D6" s="75"/>
      <c r="E6" s="93"/>
      <c r="F6" s="93"/>
      <c r="G6" s="93"/>
      <c r="H6" s="93"/>
      <c r="I6" s="93"/>
      <c r="J6" s="93"/>
      <c r="K6" s="93"/>
      <c r="L6" s="93"/>
      <c r="M6" s="75"/>
      <c r="N6" s="75"/>
    </row>
    <row r="7" spans="1:17" ht="38.25" customHeight="1">
      <c r="A7" s="9"/>
      <c r="B7" s="107" t="s">
        <v>97</v>
      </c>
      <c r="C7" s="109" t="s">
        <v>98</v>
      </c>
      <c r="D7" s="12"/>
      <c r="F7" s="98" t="s">
        <v>141</v>
      </c>
    </row>
    <row r="8" spans="1:17" ht="14.25" customHeight="1">
      <c r="A8" s="9"/>
      <c r="B8" s="108"/>
      <c r="C8" s="110"/>
      <c r="D8" s="12"/>
      <c r="E8" s="11" t="s">
        <v>0</v>
      </c>
      <c r="F8" s="11" t="s">
        <v>113</v>
      </c>
      <c r="G8" s="11" t="s">
        <v>100</v>
      </c>
      <c r="H8" s="11" t="s">
        <v>101</v>
      </c>
      <c r="I8" s="11" t="s">
        <v>102</v>
      </c>
      <c r="J8" s="11" t="s">
        <v>103</v>
      </c>
      <c r="K8" s="11" t="s">
        <v>104</v>
      </c>
      <c r="L8" s="11" t="s">
        <v>105</v>
      </c>
      <c r="M8" s="74"/>
      <c r="N8" s="74"/>
      <c r="O8" s="4" t="s">
        <v>138</v>
      </c>
      <c r="P8" s="4" t="s">
        <v>139</v>
      </c>
      <c r="Q8" s="75" t="s">
        <v>140</v>
      </c>
    </row>
    <row r="9" spans="1:17" s="75" customFormat="1" ht="15" customHeight="1">
      <c r="A9" s="112" t="s">
        <v>1</v>
      </c>
      <c r="B9" s="81">
        <v>35174</v>
      </c>
      <c r="C9" s="81">
        <v>35318</v>
      </c>
      <c r="E9" s="99">
        <v>6040</v>
      </c>
      <c r="F9" s="99">
        <v>2880</v>
      </c>
      <c r="G9" s="99">
        <v>1260</v>
      </c>
      <c r="H9" s="99">
        <v>420</v>
      </c>
      <c r="I9" s="99">
        <v>160</v>
      </c>
      <c r="J9" s="99">
        <v>320</v>
      </c>
      <c r="K9" s="99">
        <v>260</v>
      </c>
      <c r="L9" s="99">
        <v>740</v>
      </c>
      <c r="M9" s="99"/>
      <c r="N9" s="99" t="str">
        <f>A9</f>
        <v>1950</v>
      </c>
      <c r="O9" s="111">
        <f>1000*B9/SUM(F9:L9)</f>
        <v>5823.5099337748343</v>
      </c>
      <c r="P9" s="111">
        <f>Q9-O9</f>
        <v>23.841059602648784</v>
      </c>
      <c r="Q9" s="111">
        <f>1000*C9/SUM(F9:L9)</f>
        <v>5847.3509933774831</v>
      </c>
    </row>
    <row r="10" spans="1:17" s="75" customFormat="1" ht="15" customHeight="1">
      <c r="A10" s="112" t="s">
        <v>58</v>
      </c>
      <c r="B10" s="81">
        <v>38514</v>
      </c>
      <c r="C10" s="81">
        <v>39148</v>
      </c>
      <c r="E10" s="99">
        <v>9930</v>
      </c>
      <c r="F10" s="99">
        <v>5580</v>
      </c>
      <c r="G10" s="99">
        <v>1900</v>
      </c>
      <c r="H10" s="99">
        <v>630</v>
      </c>
      <c r="I10" s="99">
        <v>280</v>
      </c>
      <c r="J10" s="99">
        <v>460</v>
      </c>
      <c r="K10" s="99">
        <v>370</v>
      </c>
      <c r="L10" s="99">
        <v>720</v>
      </c>
      <c r="M10" s="99"/>
      <c r="N10" s="99" t="str">
        <f t="shared" ref="N10:N59" si="0">A10</f>
        <v>1951</v>
      </c>
      <c r="O10" s="111">
        <f t="shared" ref="O10:O59" si="1">1000*B10/SUM(F10:L10)</f>
        <v>3874.6478873239435</v>
      </c>
      <c r="P10" s="111">
        <f t="shared" ref="P10:P59" si="2">Q10-O10</f>
        <v>63.782696177062462</v>
      </c>
      <c r="Q10" s="111">
        <f t="shared" ref="Q10:Q59" si="3">1000*C10/SUM(F10:L10)</f>
        <v>3938.4305835010059</v>
      </c>
    </row>
    <row r="11" spans="1:17" s="75" customFormat="1" ht="15" customHeight="1">
      <c r="A11" s="112" t="s">
        <v>2</v>
      </c>
      <c r="B11" s="81">
        <v>71376</v>
      </c>
      <c r="C11" s="81">
        <v>72789</v>
      </c>
      <c r="E11" s="99">
        <v>25170</v>
      </c>
      <c r="F11" s="99">
        <v>15540</v>
      </c>
      <c r="G11" s="99">
        <v>4520</v>
      </c>
      <c r="H11" s="99">
        <v>1480</v>
      </c>
      <c r="I11" s="99">
        <v>710</v>
      </c>
      <c r="J11" s="99">
        <v>1000</v>
      </c>
      <c r="K11" s="99">
        <v>660</v>
      </c>
      <c r="L11" s="99">
        <v>1260</v>
      </c>
      <c r="M11" s="99"/>
      <c r="N11" s="99" t="str">
        <f t="shared" si="0"/>
        <v>1952</v>
      </c>
      <c r="O11" s="111">
        <f t="shared" si="1"/>
        <v>2835.7568533969011</v>
      </c>
      <c r="P11" s="111">
        <f t="shared" si="2"/>
        <v>56.138259833134725</v>
      </c>
      <c r="Q11" s="111">
        <f t="shared" si="3"/>
        <v>2891.8951132300358</v>
      </c>
    </row>
    <row r="12" spans="1:17" s="75" customFormat="1">
      <c r="A12" s="112" t="s">
        <v>59</v>
      </c>
      <c r="B12" s="81">
        <v>459407</v>
      </c>
      <c r="C12" s="81">
        <v>469650</v>
      </c>
      <c r="E12" s="99">
        <v>76300</v>
      </c>
      <c r="F12" s="99">
        <v>24280</v>
      </c>
      <c r="G12" s="99">
        <v>14890</v>
      </c>
      <c r="H12" s="99">
        <v>9310</v>
      </c>
      <c r="I12" s="99">
        <v>5750</v>
      </c>
      <c r="J12" s="99">
        <v>8510</v>
      </c>
      <c r="K12" s="99">
        <v>5110</v>
      </c>
      <c r="L12" s="99">
        <v>8460</v>
      </c>
      <c r="M12" s="99"/>
      <c r="N12" s="99" t="str">
        <f t="shared" si="0"/>
        <v>1953</v>
      </c>
      <c r="O12" s="111">
        <f t="shared" si="1"/>
        <v>6020.2725724020447</v>
      </c>
      <c r="P12" s="111">
        <f t="shared" si="2"/>
        <v>134.22880356440783</v>
      </c>
      <c r="Q12" s="111">
        <f t="shared" si="3"/>
        <v>6154.5013759664525</v>
      </c>
    </row>
    <row r="13" spans="1:17" s="75" customFormat="1">
      <c r="A13" s="112" t="s">
        <v>3</v>
      </c>
      <c r="B13" s="81">
        <v>1446738</v>
      </c>
      <c r="C13" s="81">
        <v>1501896</v>
      </c>
      <c r="E13" s="99">
        <v>155410</v>
      </c>
      <c r="F13" s="99">
        <v>26380</v>
      </c>
      <c r="G13" s="99">
        <v>25390</v>
      </c>
      <c r="H13" s="99">
        <v>19820</v>
      </c>
      <c r="I13" s="99">
        <v>13530</v>
      </c>
      <c r="J13" s="99">
        <v>23450</v>
      </c>
      <c r="K13" s="99">
        <v>16080</v>
      </c>
      <c r="L13" s="99">
        <v>30760</v>
      </c>
      <c r="M13" s="99"/>
      <c r="N13" s="99" t="str">
        <f t="shared" si="0"/>
        <v>1954</v>
      </c>
      <c r="O13" s="111">
        <f t="shared" si="1"/>
        <v>9309.1692941252168</v>
      </c>
      <c r="P13" s="111">
        <f t="shared" si="2"/>
        <v>354.91924586577443</v>
      </c>
      <c r="Q13" s="111">
        <f t="shared" si="3"/>
        <v>9664.0885399909912</v>
      </c>
    </row>
    <row r="14" spans="1:17" s="75" customFormat="1">
      <c r="A14" s="112" t="s">
        <v>4</v>
      </c>
      <c r="B14" s="81">
        <v>1973691</v>
      </c>
      <c r="C14" s="81">
        <v>2092782</v>
      </c>
      <c r="E14" s="99">
        <v>180170</v>
      </c>
      <c r="F14" s="99">
        <v>23250</v>
      </c>
      <c r="G14" s="99">
        <v>25780</v>
      </c>
      <c r="H14" s="99">
        <v>21740</v>
      </c>
      <c r="I14" s="99">
        <v>15610</v>
      </c>
      <c r="J14" s="99">
        <v>28230</v>
      </c>
      <c r="K14" s="99">
        <v>21350</v>
      </c>
      <c r="L14" s="99">
        <v>44210</v>
      </c>
      <c r="M14" s="99"/>
      <c r="N14" s="99" t="str">
        <f t="shared" si="0"/>
        <v>1955</v>
      </c>
      <c r="O14" s="111">
        <f t="shared" si="1"/>
        <v>10954.603985125159</v>
      </c>
      <c r="P14" s="111">
        <f t="shared" si="2"/>
        <v>660.99239607037816</v>
      </c>
      <c r="Q14" s="111">
        <f t="shared" si="3"/>
        <v>11615.596381195537</v>
      </c>
    </row>
    <row r="15" spans="1:17" s="75" customFormat="1">
      <c r="A15" s="112" t="s">
        <v>60</v>
      </c>
      <c r="B15" s="81">
        <v>2244923</v>
      </c>
      <c r="C15" s="81">
        <v>2447049</v>
      </c>
      <c r="E15" s="99">
        <v>193530</v>
      </c>
      <c r="F15" s="99">
        <v>22810</v>
      </c>
      <c r="G15" s="99">
        <v>25840</v>
      </c>
      <c r="H15" s="99">
        <v>22530</v>
      </c>
      <c r="I15" s="99">
        <v>16490</v>
      </c>
      <c r="J15" s="99">
        <v>30620</v>
      </c>
      <c r="K15" s="99">
        <v>23960</v>
      </c>
      <c r="L15" s="99">
        <v>51270</v>
      </c>
      <c r="M15" s="99"/>
      <c r="N15" s="99" t="str">
        <f t="shared" si="0"/>
        <v>1956</v>
      </c>
      <c r="O15" s="111">
        <f t="shared" si="1"/>
        <v>11600.470235634561</v>
      </c>
      <c r="P15" s="111">
        <f t="shared" si="2"/>
        <v>1044.4708557255053</v>
      </c>
      <c r="Q15" s="111">
        <f t="shared" si="3"/>
        <v>12644.941091360066</v>
      </c>
    </row>
    <row r="16" spans="1:17" s="75" customFormat="1">
      <c r="A16" s="112" t="s">
        <v>61</v>
      </c>
      <c r="B16" s="81">
        <v>2412171</v>
      </c>
      <c r="C16" s="81">
        <v>2705243</v>
      </c>
      <c r="E16" s="99">
        <v>204300</v>
      </c>
      <c r="F16" s="99">
        <v>22900</v>
      </c>
      <c r="G16" s="99">
        <v>26510</v>
      </c>
      <c r="H16" s="99">
        <v>23230</v>
      </c>
      <c r="I16" s="99">
        <v>17220</v>
      </c>
      <c r="J16" s="99">
        <v>33440</v>
      </c>
      <c r="K16" s="99">
        <v>26090</v>
      </c>
      <c r="L16" s="99">
        <v>54910</v>
      </c>
      <c r="M16" s="99"/>
      <c r="N16" s="99" t="str">
        <f t="shared" si="0"/>
        <v>1957</v>
      </c>
      <c r="O16" s="111">
        <f t="shared" si="1"/>
        <v>11807.004405286343</v>
      </c>
      <c r="P16" s="111">
        <f t="shared" si="2"/>
        <v>1434.5178658835048</v>
      </c>
      <c r="Q16" s="111">
        <f t="shared" si="3"/>
        <v>13241.522271169848</v>
      </c>
    </row>
    <row r="17" spans="1:17" s="75" customFormat="1">
      <c r="A17" s="112" t="s">
        <v>62</v>
      </c>
      <c r="B17" s="81">
        <v>2531517</v>
      </c>
      <c r="C17" s="81">
        <v>2915724</v>
      </c>
      <c r="E17" s="99">
        <v>214260</v>
      </c>
      <c r="F17" s="99">
        <v>23570</v>
      </c>
      <c r="G17" s="99">
        <v>27210</v>
      </c>
      <c r="H17" s="99">
        <v>24170</v>
      </c>
      <c r="I17" s="99">
        <v>18140</v>
      </c>
      <c r="J17" s="99">
        <v>35630</v>
      </c>
      <c r="K17" s="99">
        <v>27910</v>
      </c>
      <c r="L17" s="99">
        <v>57640</v>
      </c>
      <c r="M17" s="99"/>
      <c r="N17" s="99" t="str">
        <f t="shared" si="0"/>
        <v>1958</v>
      </c>
      <c r="O17" s="111">
        <f t="shared" si="1"/>
        <v>11814.612404909692</v>
      </c>
      <c r="P17" s="111">
        <f t="shared" si="2"/>
        <v>1793.0974938162144</v>
      </c>
      <c r="Q17" s="111">
        <f t="shared" si="3"/>
        <v>13607.709898725907</v>
      </c>
    </row>
    <row r="18" spans="1:17" s="75" customFormat="1">
      <c r="A18" s="112" t="s">
        <v>5</v>
      </c>
      <c r="B18" s="81">
        <v>2598033</v>
      </c>
      <c r="C18" s="81">
        <v>3082539</v>
      </c>
      <c r="E18" s="99">
        <v>223960</v>
      </c>
      <c r="F18" s="99">
        <v>24420</v>
      </c>
      <c r="G18" s="99">
        <v>28450</v>
      </c>
      <c r="H18" s="99">
        <v>25200</v>
      </c>
      <c r="I18" s="99">
        <v>19670</v>
      </c>
      <c r="J18" s="99">
        <v>38320</v>
      </c>
      <c r="K18" s="99">
        <v>29730</v>
      </c>
      <c r="L18" s="99">
        <v>58160</v>
      </c>
      <c r="M18" s="99"/>
      <c r="N18" s="99" t="str">
        <f t="shared" si="0"/>
        <v>1959</v>
      </c>
      <c r="O18" s="111">
        <f t="shared" si="1"/>
        <v>11600.951105157401</v>
      </c>
      <c r="P18" s="111">
        <f t="shared" si="2"/>
        <v>2163.4561286001335</v>
      </c>
      <c r="Q18" s="111">
        <f t="shared" si="3"/>
        <v>13764.407233757534</v>
      </c>
    </row>
    <row r="19" spans="1:17" s="75" customFormat="1">
      <c r="A19" s="112" t="s">
        <v>6</v>
      </c>
      <c r="B19" s="81">
        <v>2564587</v>
      </c>
      <c r="C19" s="81">
        <v>3134113</v>
      </c>
      <c r="E19" s="99">
        <v>229770</v>
      </c>
      <c r="F19" s="99">
        <v>26100</v>
      </c>
      <c r="G19" s="99">
        <v>29970</v>
      </c>
      <c r="H19" s="99">
        <v>26410</v>
      </c>
      <c r="I19" s="99">
        <v>20070</v>
      </c>
      <c r="J19" s="99">
        <v>40080</v>
      </c>
      <c r="K19" s="99">
        <v>30490</v>
      </c>
      <c r="L19" s="99">
        <v>56650</v>
      </c>
      <c r="M19" s="99"/>
      <c r="N19" s="99" t="str">
        <f t="shared" si="0"/>
        <v>1960</v>
      </c>
      <c r="O19" s="111">
        <f t="shared" si="1"/>
        <v>11161.539800670236</v>
      </c>
      <c r="P19" s="111">
        <f t="shared" si="2"/>
        <v>2478.6786786786779</v>
      </c>
      <c r="Q19" s="111">
        <f t="shared" si="3"/>
        <v>13640.218479348914</v>
      </c>
    </row>
    <row r="20" spans="1:17" s="75" customFormat="1">
      <c r="A20" s="112" t="s">
        <v>7</v>
      </c>
      <c r="B20" s="81">
        <v>2654828</v>
      </c>
      <c r="C20" s="81">
        <v>3349481</v>
      </c>
      <c r="E20" s="99">
        <v>238780</v>
      </c>
      <c r="F20" s="99">
        <v>26430</v>
      </c>
      <c r="G20" s="99">
        <v>31320</v>
      </c>
      <c r="H20" s="99">
        <v>28070</v>
      </c>
      <c r="I20" s="99">
        <v>21340</v>
      </c>
      <c r="J20" s="99">
        <v>42560</v>
      </c>
      <c r="K20" s="99">
        <v>32900</v>
      </c>
      <c r="L20" s="99">
        <v>56160</v>
      </c>
      <c r="M20" s="99"/>
      <c r="N20" s="99" t="str">
        <f t="shared" si="0"/>
        <v>1961</v>
      </c>
      <c r="O20" s="111">
        <f t="shared" si="1"/>
        <v>11118.301365273473</v>
      </c>
      <c r="P20" s="111">
        <f t="shared" si="2"/>
        <v>2909.1758103693774</v>
      </c>
      <c r="Q20" s="111">
        <f t="shared" si="3"/>
        <v>14027.477175642851</v>
      </c>
    </row>
    <row r="21" spans="1:17" s="75" customFormat="1">
      <c r="A21" s="112" t="s">
        <v>63</v>
      </c>
      <c r="B21" s="81">
        <v>2508079</v>
      </c>
      <c r="C21" s="81">
        <v>3262982</v>
      </c>
      <c r="E21" s="99">
        <v>243660</v>
      </c>
      <c r="F21" s="99">
        <v>28510</v>
      </c>
      <c r="G21" s="99">
        <v>33240</v>
      </c>
      <c r="H21" s="99">
        <v>28930</v>
      </c>
      <c r="I21" s="99">
        <v>22420</v>
      </c>
      <c r="J21" s="99">
        <v>44080</v>
      </c>
      <c r="K21" s="99">
        <v>33500</v>
      </c>
      <c r="L21" s="99">
        <v>52990</v>
      </c>
      <c r="M21" s="99"/>
      <c r="N21" s="99" t="str">
        <f t="shared" si="0"/>
        <v>1962</v>
      </c>
      <c r="O21" s="111">
        <f t="shared" si="1"/>
        <v>10292.933065211146</v>
      </c>
      <c r="P21" s="111">
        <f t="shared" si="2"/>
        <v>3098.0547461731039</v>
      </c>
      <c r="Q21" s="111">
        <f t="shared" si="3"/>
        <v>13390.98781138425</v>
      </c>
    </row>
    <row r="22" spans="1:17" s="75" customFormat="1">
      <c r="A22" s="112" t="s">
        <v>8</v>
      </c>
      <c r="B22" s="81">
        <v>2477401</v>
      </c>
      <c r="C22" s="81">
        <v>3332831</v>
      </c>
      <c r="E22" s="99">
        <v>251170</v>
      </c>
      <c r="F22" s="99">
        <v>30180</v>
      </c>
      <c r="G22" s="99">
        <v>34800</v>
      </c>
      <c r="H22" s="99">
        <v>30240</v>
      </c>
      <c r="I22" s="99">
        <v>23270</v>
      </c>
      <c r="J22" s="99">
        <v>46980</v>
      </c>
      <c r="K22" s="99">
        <v>34700</v>
      </c>
      <c r="L22" s="99">
        <v>51000</v>
      </c>
      <c r="M22" s="99"/>
      <c r="N22" s="99" t="str">
        <f t="shared" si="0"/>
        <v>1963</v>
      </c>
      <c r="O22" s="111">
        <f t="shared" si="1"/>
        <v>9863.4430863558555</v>
      </c>
      <c r="P22" s="111">
        <f t="shared" si="2"/>
        <v>3405.7809451765734</v>
      </c>
      <c r="Q22" s="111">
        <f t="shared" si="3"/>
        <v>13269.224031532429</v>
      </c>
    </row>
    <row r="23" spans="1:17" s="75" customFormat="1">
      <c r="A23" s="112" t="s">
        <v>64</v>
      </c>
      <c r="B23" s="81">
        <v>2419961</v>
      </c>
      <c r="C23" s="81">
        <v>3371818</v>
      </c>
      <c r="E23" s="99">
        <v>257530</v>
      </c>
      <c r="F23" s="99">
        <v>32100</v>
      </c>
      <c r="G23" s="99">
        <v>36320</v>
      </c>
      <c r="H23" s="99">
        <v>31580</v>
      </c>
      <c r="I23" s="99">
        <v>24830</v>
      </c>
      <c r="J23" s="99">
        <v>48990</v>
      </c>
      <c r="K23" s="99">
        <v>35380</v>
      </c>
      <c r="L23" s="99">
        <v>48330</v>
      </c>
      <c r="M23" s="99"/>
      <c r="N23" s="99" t="str">
        <f t="shared" si="0"/>
        <v>1964</v>
      </c>
      <c r="O23" s="111">
        <f t="shared" si="1"/>
        <v>9396.8120219003613</v>
      </c>
      <c r="P23" s="111">
        <f t="shared" si="2"/>
        <v>3696.1014250766893</v>
      </c>
      <c r="Q23" s="111">
        <f t="shared" si="3"/>
        <v>13092.913446977051</v>
      </c>
    </row>
    <row r="24" spans="1:17" s="75" customFormat="1">
      <c r="A24" s="112" t="s">
        <v>65</v>
      </c>
      <c r="B24" s="81">
        <v>2266161</v>
      </c>
      <c r="C24" s="81">
        <v>3287646</v>
      </c>
      <c r="E24" s="99">
        <v>255050</v>
      </c>
      <c r="F24" s="99">
        <v>32750</v>
      </c>
      <c r="G24" s="99">
        <v>37000</v>
      </c>
      <c r="H24" s="99">
        <v>32080</v>
      </c>
      <c r="I24" s="99">
        <v>25000</v>
      </c>
      <c r="J24" s="99">
        <v>50200</v>
      </c>
      <c r="K24" s="99">
        <v>34730</v>
      </c>
      <c r="L24" s="99">
        <v>43290</v>
      </c>
      <c r="M24" s="99"/>
      <c r="N24" s="99" t="str">
        <f t="shared" si="0"/>
        <v>1965</v>
      </c>
      <c r="O24" s="111">
        <f t="shared" si="1"/>
        <v>8885.1636933934515</v>
      </c>
      <c r="P24" s="111">
        <f t="shared" si="2"/>
        <v>4005.0382277984718</v>
      </c>
      <c r="Q24" s="111">
        <f t="shared" si="3"/>
        <v>12890.201921191923</v>
      </c>
    </row>
    <row r="25" spans="1:17" s="75" customFormat="1">
      <c r="A25" s="112" t="s">
        <v>9</v>
      </c>
      <c r="B25" s="81">
        <v>2142472</v>
      </c>
      <c r="C25" s="81">
        <v>3227228</v>
      </c>
      <c r="E25" s="99">
        <v>253310</v>
      </c>
      <c r="F25" s="99">
        <v>33590</v>
      </c>
      <c r="G25" s="99">
        <v>37310</v>
      </c>
      <c r="H25" s="99">
        <v>32660</v>
      </c>
      <c r="I25" s="99">
        <v>25770</v>
      </c>
      <c r="J25" s="99">
        <v>50790</v>
      </c>
      <c r="K25" s="99">
        <v>34050</v>
      </c>
      <c r="L25" s="99">
        <v>39160</v>
      </c>
      <c r="M25" s="99"/>
      <c r="N25" s="99" t="str">
        <f t="shared" si="0"/>
        <v>1966</v>
      </c>
      <c r="O25" s="111">
        <f t="shared" si="1"/>
        <v>8457.237595231516</v>
      </c>
      <c r="P25" s="111">
        <f t="shared" si="2"/>
        <v>4281.9879208936964</v>
      </c>
      <c r="Q25" s="111">
        <f t="shared" si="3"/>
        <v>12739.225516125212</v>
      </c>
    </row>
    <row r="26" spans="1:17" s="75" customFormat="1">
      <c r="A26" s="112" t="s">
        <v>66</v>
      </c>
      <c r="B26" s="81">
        <v>2051691</v>
      </c>
      <c r="C26" s="81">
        <v>3220525</v>
      </c>
      <c r="E26" s="99">
        <v>253480</v>
      </c>
      <c r="F26" s="99">
        <v>34560</v>
      </c>
      <c r="G26" s="99">
        <v>37750</v>
      </c>
      <c r="H26" s="99">
        <v>33750</v>
      </c>
      <c r="I26" s="99">
        <v>26180</v>
      </c>
      <c r="J26" s="99">
        <v>51310</v>
      </c>
      <c r="K26" s="99">
        <v>33830</v>
      </c>
      <c r="L26" s="99">
        <v>36110</v>
      </c>
      <c r="M26" s="99"/>
      <c r="N26" s="99" t="str">
        <f t="shared" si="0"/>
        <v>1967</v>
      </c>
      <c r="O26" s="111">
        <f t="shared" si="1"/>
        <v>8093.7749023630122</v>
      </c>
      <c r="P26" s="111">
        <f t="shared" si="2"/>
        <v>4610.9669020474184</v>
      </c>
      <c r="Q26" s="111">
        <f t="shared" si="3"/>
        <v>12704.741804410431</v>
      </c>
    </row>
    <row r="27" spans="1:17" s="75" customFormat="1">
      <c r="A27" s="112" t="s">
        <v>67</v>
      </c>
      <c r="B27" s="81">
        <v>1974263</v>
      </c>
      <c r="C27" s="81">
        <v>3230628</v>
      </c>
      <c r="E27" s="99">
        <v>256760</v>
      </c>
      <c r="F27" s="99">
        <v>36250</v>
      </c>
      <c r="G27" s="99">
        <v>39100</v>
      </c>
      <c r="H27" s="99">
        <v>34380</v>
      </c>
      <c r="I27" s="99">
        <v>27220</v>
      </c>
      <c r="J27" s="99">
        <v>53610</v>
      </c>
      <c r="K27" s="99">
        <v>33480</v>
      </c>
      <c r="L27" s="99">
        <v>32720</v>
      </c>
      <c r="M27" s="99"/>
      <c r="N27" s="99" t="str">
        <f t="shared" si="0"/>
        <v>1968</v>
      </c>
      <c r="O27" s="111">
        <f t="shared" si="1"/>
        <v>7689.1377161551645</v>
      </c>
      <c r="P27" s="111">
        <f t="shared" si="2"/>
        <v>4893.1492444305968</v>
      </c>
      <c r="Q27" s="111">
        <f t="shared" si="3"/>
        <v>12582.286960585761</v>
      </c>
    </row>
    <row r="28" spans="1:17" s="75" customFormat="1">
      <c r="A28" s="112" t="s">
        <v>10</v>
      </c>
      <c r="B28" s="81">
        <v>1989896</v>
      </c>
      <c r="C28" s="81">
        <v>3393520</v>
      </c>
      <c r="E28" s="99">
        <v>268560</v>
      </c>
      <c r="F28" s="99">
        <v>37720</v>
      </c>
      <c r="G28" s="99">
        <v>41500</v>
      </c>
      <c r="H28" s="99">
        <v>37120</v>
      </c>
      <c r="I28" s="99">
        <v>29290</v>
      </c>
      <c r="J28" s="99">
        <v>57100</v>
      </c>
      <c r="K28" s="99">
        <v>34330</v>
      </c>
      <c r="L28" s="99">
        <v>31510</v>
      </c>
      <c r="M28" s="99"/>
      <c r="N28" s="99" t="str">
        <f t="shared" si="0"/>
        <v>1969</v>
      </c>
      <c r="O28" s="111">
        <f t="shared" si="1"/>
        <v>7409.2266448225791</v>
      </c>
      <c r="P28" s="111">
        <f t="shared" si="2"/>
        <v>5226.2873738690096</v>
      </c>
      <c r="Q28" s="111">
        <f t="shared" si="3"/>
        <v>12635.514018691589</v>
      </c>
    </row>
    <row r="29" spans="1:17" s="75" customFormat="1">
      <c r="A29" s="112" t="s">
        <v>11</v>
      </c>
      <c r="B29" s="81">
        <v>1872949</v>
      </c>
      <c r="C29" s="81">
        <v>3334735</v>
      </c>
      <c r="E29" s="99">
        <v>264320</v>
      </c>
      <c r="F29" s="99">
        <v>38590</v>
      </c>
      <c r="G29" s="99">
        <v>41350</v>
      </c>
      <c r="H29" s="99">
        <v>37110</v>
      </c>
      <c r="I29" s="99">
        <v>29340</v>
      </c>
      <c r="J29" s="99">
        <v>57430</v>
      </c>
      <c r="K29" s="99">
        <v>32890</v>
      </c>
      <c r="L29" s="99">
        <v>27620</v>
      </c>
      <c r="M29" s="99"/>
      <c r="N29" s="99" t="str">
        <f t="shared" si="0"/>
        <v>1970</v>
      </c>
      <c r="O29" s="111">
        <f t="shared" si="1"/>
        <v>7085.6467294669546</v>
      </c>
      <c r="P29" s="111">
        <f t="shared" si="2"/>
        <v>5530.1554874588583</v>
      </c>
      <c r="Q29" s="111">
        <f t="shared" si="3"/>
        <v>12615.802216925813</v>
      </c>
    </row>
    <row r="30" spans="1:17" s="75" customFormat="1">
      <c r="A30" s="112" t="s">
        <v>68</v>
      </c>
      <c r="B30" s="81">
        <v>1726512</v>
      </c>
      <c r="C30" s="81">
        <v>3202793</v>
      </c>
      <c r="E30" s="99">
        <v>254480</v>
      </c>
      <c r="F30" s="99">
        <v>37630</v>
      </c>
      <c r="G30" s="99">
        <v>40570</v>
      </c>
      <c r="H30" s="99">
        <v>36950</v>
      </c>
      <c r="I30" s="99">
        <v>28830</v>
      </c>
      <c r="J30" s="99">
        <v>56030</v>
      </c>
      <c r="K30" s="99">
        <v>30430</v>
      </c>
      <c r="L30" s="99">
        <v>24050</v>
      </c>
      <c r="M30" s="99"/>
      <c r="N30" s="99" t="str">
        <f t="shared" si="0"/>
        <v>1971</v>
      </c>
      <c r="O30" s="111">
        <f t="shared" si="1"/>
        <v>6784.2037015206888</v>
      </c>
      <c r="P30" s="111">
        <f t="shared" si="2"/>
        <v>5800.9391331682973</v>
      </c>
      <c r="Q30" s="111">
        <f t="shared" si="3"/>
        <v>12585.142834688986</v>
      </c>
    </row>
    <row r="31" spans="1:17" s="75" customFormat="1">
      <c r="A31" s="112" t="s">
        <v>69</v>
      </c>
      <c r="B31" s="81">
        <v>1587233</v>
      </c>
      <c r="C31" s="81">
        <v>3079618</v>
      </c>
      <c r="E31" s="99">
        <v>244190</v>
      </c>
      <c r="F31" s="99">
        <v>37790</v>
      </c>
      <c r="G31" s="99">
        <v>39440</v>
      </c>
      <c r="H31" s="99">
        <v>35410</v>
      </c>
      <c r="I31" s="99">
        <v>28370</v>
      </c>
      <c r="J31" s="99">
        <v>54170</v>
      </c>
      <c r="K31" s="99">
        <v>28400</v>
      </c>
      <c r="L31" s="99">
        <v>20620</v>
      </c>
      <c r="M31" s="99"/>
      <c r="N31" s="99" t="str">
        <f t="shared" si="0"/>
        <v>1972</v>
      </c>
      <c r="O31" s="111">
        <f t="shared" si="1"/>
        <v>6499.7256347256343</v>
      </c>
      <c r="P31" s="111">
        <f t="shared" si="2"/>
        <v>6111.3226863226873</v>
      </c>
      <c r="Q31" s="111">
        <f t="shared" si="3"/>
        <v>12611.048321048322</v>
      </c>
    </row>
    <row r="32" spans="1:17" s="75" customFormat="1">
      <c r="A32" s="112" t="s">
        <v>70</v>
      </c>
      <c r="B32" s="81">
        <v>1406246</v>
      </c>
      <c r="C32" s="81">
        <v>2853506</v>
      </c>
      <c r="E32" s="99">
        <v>227110</v>
      </c>
      <c r="F32" s="99">
        <v>36340</v>
      </c>
      <c r="G32" s="99">
        <v>37120</v>
      </c>
      <c r="H32" s="99">
        <v>33880</v>
      </c>
      <c r="I32" s="99">
        <v>27090</v>
      </c>
      <c r="J32" s="99">
        <v>50790</v>
      </c>
      <c r="K32" s="99">
        <v>25260</v>
      </c>
      <c r="L32" s="99">
        <v>16640</v>
      </c>
      <c r="M32" s="99"/>
      <c r="N32" s="99" t="str">
        <f t="shared" si="0"/>
        <v>1973</v>
      </c>
      <c r="O32" s="111">
        <f t="shared" si="1"/>
        <v>6191.6431842197953</v>
      </c>
      <c r="P32" s="111">
        <f t="shared" si="2"/>
        <v>6372.2261359633676</v>
      </c>
      <c r="Q32" s="111">
        <f t="shared" si="3"/>
        <v>12563.869320183163</v>
      </c>
    </row>
    <row r="33" spans="1:17" s="75" customFormat="1">
      <c r="A33" s="112" t="s">
        <v>71</v>
      </c>
      <c r="B33" s="81">
        <v>1296220</v>
      </c>
      <c r="C33" s="81">
        <v>2760312</v>
      </c>
      <c r="E33" s="99">
        <v>221340</v>
      </c>
      <c r="F33" s="99">
        <v>37750</v>
      </c>
      <c r="G33" s="99">
        <v>36260</v>
      </c>
      <c r="H33" s="99">
        <v>33320</v>
      </c>
      <c r="I33" s="99">
        <v>26850</v>
      </c>
      <c r="J33" s="99">
        <v>50340</v>
      </c>
      <c r="K33" s="99">
        <v>23200</v>
      </c>
      <c r="L33" s="99">
        <v>13620</v>
      </c>
      <c r="M33" s="99"/>
      <c r="N33" s="99" t="str">
        <f t="shared" si="0"/>
        <v>1974</v>
      </c>
      <c r="O33" s="111">
        <f t="shared" si="1"/>
        <v>5856.239269901509</v>
      </c>
      <c r="P33" s="111">
        <f t="shared" si="2"/>
        <v>6614.6742567994934</v>
      </c>
      <c r="Q33" s="111">
        <f t="shared" si="3"/>
        <v>12470.913526701002</v>
      </c>
    </row>
    <row r="34" spans="1:17" s="75" customFormat="1">
      <c r="A34" s="112" t="s">
        <v>72</v>
      </c>
      <c r="B34" s="81">
        <v>1196570</v>
      </c>
      <c r="C34" s="81">
        <v>2684634</v>
      </c>
      <c r="E34" s="99">
        <v>213340</v>
      </c>
      <c r="F34" s="99">
        <v>37560</v>
      </c>
      <c r="G34" s="99">
        <v>35230</v>
      </c>
      <c r="H34" s="99">
        <v>32420</v>
      </c>
      <c r="I34" s="99">
        <v>26240</v>
      </c>
      <c r="J34" s="99">
        <v>49110</v>
      </c>
      <c r="K34" s="99">
        <v>21850</v>
      </c>
      <c r="L34" s="99">
        <v>10930</v>
      </c>
      <c r="M34" s="99"/>
      <c r="N34" s="99" t="str">
        <f t="shared" si="0"/>
        <v>1975</v>
      </c>
      <c r="O34" s="111">
        <f t="shared" si="1"/>
        <v>5608.7466016686976</v>
      </c>
      <c r="P34" s="111">
        <f t="shared" si="2"/>
        <v>6975.0820286866037</v>
      </c>
      <c r="Q34" s="111">
        <f t="shared" si="3"/>
        <v>12583.828630355301</v>
      </c>
    </row>
    <row r="35" spans="1:17" s="75" customFormat="1">
      <c r="A35" s="112" t="s">
        <v>73</v>
      </c>
      <c r="B35" s="81">
        <v>1127166</v>
      </c>
      <c r="C35" s="81">
        <v>2666051</v>
      </c>
      <c r="E35" s="99">
        <v>212710</v>
      </c>
      <c r="F35" s="99">
        <v>38440</v>
      </c>
      <c r="G35" s="99">
        <v>35970</v>
      </c>
      <c r="H35" s="99">
        <v>33430</v>
      </c>
      <c r="I35" s="99">
        <v>26740</v>
      </c>
      <c r="J35" s="99">
        <v>49670</v>
      </c>
      <c r="K35" s="99">
        <v>19820</v>
      </c>
      <c r="L35" s="99">
        <v>8630</v>
      </c>
      <c r="M35" s="99"/>
      <c r="N35" s="99" t="str">
        <f t="shared" si="0"/>
        <v>1976</v>
      </c>
      <c r="O35" s="111">
        <f t="shared" si="1"/>
        <v>5299.3229901269397</v>
      </c>
      <c r="P35" s="111">
        <f t="shared" si="2"/>
        <v>7235.0023507287251</v>
      </c>
      <c r="Q35" s="111">
        <f t="shared" si="3"/>
        <v>12534.325340855665</v>
      </c>
    </row>
    <row r="36" spans="1:17" s="75" customFormat="1">
      <c r="A36" s="112" t="s">
        <v>74</v>
      </c>
      <c r="B36" s="81">
        <v>1047359</v>
      </c>
      <c r="C36" s="81">
        <v>2627555</v>
      </c>
      <c r="E36" s="99">
        <v>211000</v>
      </c>
      <c r="F36" s="99">
        <v>39860</v>
      </c>
      <c r="G36" s="99">
        <v>36440</v>
      </c>
      <c r="H36" s="99">
        <v>33710</v>
      </c>
      <c r="I36" s="99">
        <v>27800</v>
      </c>
      <c r="J36" s="99">
        <v>49310</v>
      </c>
      <c r="K36" s="99">
        <v>17640</v>
      </c>
      <c r="L36" s="99">
        <v>6250</v>
      </c>
      <c r="M36" s="99"/>
      <c r="N36" s="99" t="str">
        <f t="shared" si="0"/>
        <v>1977</v>
      </c>
      <c r="O36" s="111">
        <f t="shared" si="1"/>
        <v>4963.5514904506899</v>
      </c>
      <c r="P36" s="111">
        <f t="shared" si="2"/>
        <v>7488.7256528126627</v>
      </c>
      <c r="Q36" s="111">
        <f t="shared" si="3"/>
        <v>12452.277143263353</v>
      </c>
    </row>
    <row r="37" spans="1:17" s="75" customFormat="1">
      <c r="A37" s="112" t="s">
        <v>12</v>
      </c>
      <c r="B37" s="81">
        <v>998236</v>
      </c>
      <c r="C37" s="81">
        <v>2658853</v>
      </c>
      <c r="E37" s="99">
        <v>213650</v>
      </c>
      <c r="F37" s="99">
        <v>41020</v>
      </c>
      <c r="G37" s="99">
        <v>38040</v>
      </c>
      <c r="H37" s="99">
        <v>35640</v>
      </c>
      <c r="I37" s="99">
        <v>29040</v>
      </c>
      <c r="J37" s="99">
        <v>50120</v>
      </c>
      <c r="K37" s="99">
        <v>15370</v>
      </c>
      <c r="L37" s="99">
        <v>4430</v>
      </c>
      <c r="M37" s="99"/>
      <c r="N37" s="99" t="str">
        <f t="shared" si="0"/>
        <v>1978</v>
      </c>
      <c r="O37" s="111">
        <f t="shared" si="1"/>
        <v>4672.0771318917905</v>
      </c>
      <c r="P37" s="111">
        <f t="shared" si="2"/>
        <v>7772.2409435551817</v>
      </c>
      <c r="Q37" s="111">
        <f t="shared" si="3"/>
        <v>12444.318075446972</v>
      </c>
    </row>
    <row r="38" spans="1:17" s="75" customFormat="1">
      <c r="A38" s="112" t="s">
        <v>13</v>
      </c>
      <c r="B38" s="81">
        <v>923860</v>
      </c>
      <c r="C38" s="81">
        <v>2625288</v>
      </c>
      <c r="E38" s="99">
        <v>214070</v>
      </c>
      <c r="F38" s="99">
        <v>42850</v>
      </c>
      <c r="G38" s="99">
        <v>39420</v>
      </c>
      <c r="H38" s="99">
        <v>37780</v>
      </c>
      <c r="I38" s="99">
        <v>30180</v>
      </c>
      <c r="J38" s="99">
        <v>48600</v>
      </c>
      <c r="K38" s="99">
        <v>12420</v>
      </c>
      <c r="L38" s="99">
        <v>2820</v>
      </c>
      <c r="M38" s="99"/>
      <c r="N38" s="99" t="str">
        <f t="shared" si="0"/>
        <v>1979</v>
      </c>
      <c r="O38" s="111">
        <f t="shared" si="1"/>
        <v>4315.69112906993</v>
      </c>
      <c r="P38" s="111">
        <f t="shared" si="2"/>
        <v>7947.9983183070963</v>
      </c>
      <c r="Q38" s="111">
        <f t="shared" si="3"/>
        <v>12263.689447377026</v>
      </c>
    </row>
    <row r="39" spans="1:17" s="75" customFormat="1">
      <c r="A39" s="112" t="s">
        <v>75</v>
      </c>
      <c r="B39" s="81">
        <v>887998</v>
      </c>
      <c r="C39" s="81">
        <v>2699562</v>
      </c>
      <c r="E39" s="99">
        <v>220950</v>
      </c>
      <c r="F39" s="99">
        <v>45800</v>
      </c>
      <c r="G39" s="99">
        <v>42510</v>
      </c>
      <c r="H39" s="99">
        <v>40240</v>
      </c>
      <c r="I39" s="99">
        <v>32540</v>
      </c>
      <c r="J39" s="99">
        <v>47990</v>
      </c>
      <c r="K39" s="99">
        <v>9960</v>
      </c>
      <c r="L39" s="99">
        <v>1900</v>
      </c>
      <c r="M39" s="99"/>
      <c r="N39" s="99" t="str">
        <f t="shared" si="0"/>
        <v>1980</v>
      </c>
      <c r="O39" s="111">
        <f t="shared" si="1"/>
        <v>4019.1816782836968</v>
      </c>
      <c r="P39" s="111">
        <f t="shared" si="2"/>
        <v>8199.3482393409977</v>
      </c>
      <c r="Q39" s="111">
        <f t="shared" si="3"/>
        <v>12218.529917624695</v>
      </c>
    </row>
    <row r="40" spans="1:17" s="75" customFormat="1">
      <c r="A40" s="112" t="s">
        <v>76</v>
      </c>
      <c r="B40" s="81">
        <v>812360</v>
      </c>
      <c r="C40" s="81">
        <v>2641895</v>
      </c>
      <c r="E40" s="99">
        <v>218740</v>
      </c>
      <c r="F40" s="99">
        <v>47200</v>
      </c>
      <c r="G40" s="99">
        <v>43660</v>
      </c>
      <c r="H40" s="99">
        <v>42280</v>
      </c>
      <c r="I40" s="99">
        <v>33000</v>
      </c>
      <c r="J40" s="99">
        <v>44350</v>
      </c>
      <c r="K40" s="99">
        <v>7140</v>
      </c>
      <c r="L40" s="99">
        <v>1110</v>
      </c>
      <c r="M40" s="99"/>
      <c r="N40" s="99" t="str">
        <f t="shared" si="0"/>
        <v>1981</v>
      </c>
      <c r="O40" s="111">
        <f t="shared" si="1"/>
        <v>3713.815488708055</v>
      </c>
      <c r="P40" s="111">
        <f t="shared" si="2"/>
        <v>8363.9709243851157</v>
      </c>
      <c r="Q40" s="111">
        <f t="shared" si="3"/>
        <v>12077.78641309317</v>
      </c>
    </row>
    <row r="41" spans="1:17" s="75" customFormat="1">
      <c r="A41" s="112" t="s">
        <v>77</v>
      </c>
      <c r="B41" s="81">
        <v>724586</v>
      </c>
      <c r="C41" s="81">
        <v>2544267</v>
      </c>
      <c r="E41" s="99">
        <v>215900</v>
      </c>
      <c r="F41" s="99">
        <v>50370</v>
      </c>
      <c r="G41" s="99">
        <v>45690</v>
      </c>
      <c r="H41" s="99">
        <v>43050</v>
      </c>
      <c r="I41" s="99">
        <v>33030</v>
      </c>
      <c r="J41" s="99">
        <v>38520</v>
      </c>
      <c r="K41" s="99">
        <v>4590</v>
      </c>
      <c r="L41" s="99">
        <v>650</v>
      </c>
      <c r="M41" s="99"/>
      <c r="N41" s="99" t="str">
        <f t="shared" si="0"/>
        <v>1982</v>
      </c>
      <c r="O41" s="111">
        <f t="shared" si="1"/>
        <v>3356.1185734136175</v>
      </c>
      <c r="P41" s="111">
        <f t="shared" si="2"/>
        <v>8428.3510884668831</v>
      </c>
      <c r="Q41" s="111">
        <f t="shared" si="3"/>
        <v>11784.469661880501</v>
      </c>
    </row>
    <row r="42" spans="1:17" s="75" customFormat="1">
      <c r="A42" s="112" t="s">
        <v>78</v>
      </c>
      <c r="B42" s="81">
        <v>653044</v>
      </c>
      <c r="C42" s="81">
        <v>2482650</v>
      </c>
      <c r="E42" s="99">
        <v>215810</v>
      </c>
      <c r="F42" s="99">
        <v>53810</v>
      </c>
      <c r="G42" s="99">
        <v>48300</v>
      </c>
      <c r="H42" s="99">
        <v>45060</v>
      </c>
      <c r="I42" s="99">
        <v>33130</v>
      </c>
      <c r="J42" s="99">
        <v>32390</v>
      </c>
      <c r="K42" s="99">
        <v>2790</v>
      </c>
      <c r="L42" s="99">
        <v>340</v>
      </c>
      <c r="M42" s="99"/>
      <c r="N42" s="99" t="str">
        <f t="shared" si="0"/>
        <v>1983</v>
      </c>
      <c r="O42" s="111">
        <f t="shared" si="1"/>
        <v>3025.8734130293765</v>
      </c>
      <c r="P42" s="111">
        <f t="shared" si="2"/>
        <v>8477.4627003984806</v>
      </c>
      <c r="Q42" s="111">
        <f t="shared" si="3"/>
        <v>11503.336113427857</v>
      </c>
    </row>
    <row r="43" spans="1:17" s="75" customFormat="1">
      <c r="A43" s="112" t="s">
        <v>79</v>
      </c>
      <c r="B43" s="81">
        <v>601595</v>
      </c>
      <c r="C43" s="81">
        <v>2512179</v>
      </c>
      <c r="E43" s="99">
        <v>220850</v>
      </c>
      <c r="F43" s="99">
        <v>57400</v>
      </c>
      <c r="G43" s="99">
        <v>53030</v>
      </c>
      <c r="H43" s="99">
        <v>48790</v>
      </c>
      <c r="I43" s="99">
        <v>33350</v>
      </c>
      <c r="J43" s="99">
        <v>26640</v>
      </c>
      <c r="K43" s="99">
        <v>1480</v>
      </c>
      <c r="L43" s="99">
        <v>160</v>
      </c>
      <c r="M43" s="99"/>
      <c r="N43" s="99" t="str">
        <f t="shared" si="0"/>
        <v>1984</v>
      </c>
      <c r="O43" s="111">
        <f t="shared" si="1"/>
        <v>2723.9981888159382</v>
      </c>
      <c r="P43" s="111">
        <f t="shared" si="2"/>
        <v>8651.0482227756402</v>
      </c>
      <c r="Q43" s="111">
        <f t="shared" si="3"/>
        <v>11375.046411591578</v>
      </c>
    </row>
    <row r="44" spans="1:17" s="75" customFormat="1">
      <c r="A44" s="112" t="s">
        <v>80</v>
      </c>
      <c r="B44" s="81">
        <v>544082</v>
      </c>
      <c r="C44" s="81">
        <v>2498741</v>
      </c>
      <c r="E44" s="99">
        <v>223070</v>
      </c>
      <c r="F44" s="99">
        <v>60360</v>
      </c>
      <c r="G44" s="99">
        <v>57920</v>
      </c>
      <c r="H44" s="99">
        <v>52010</v>
      </c>
      <c r="I44" s="99">
        <v>32410</v>
      </c>
      <c r="J44" s="99">
        <v>19570</v>
      </c>
      <c r="K44" s="99">
        <v>690</v>
      </c>
      <c r="L44" s="99">
        <v>110</v>
      </c>
      <c r="M44" s="99"/>
      <c r="N44" s="99" t="str">
        <f t="shared" si="0"/>
        <v>1985</v>
      </c>
      <c r="O44" s="111">
        <f t="shared" si="1"/>
        <v>2439.0639709508227</v>
      </c>
      <c r="P44" s="111">
        <f t="shared" si="2"/>
        <v>8762.5364235441775</v>
      </c>
      <c r="Q44" s="111">
        <f t="shared" si="3"/>
        <v>11201.600394495001</v>
      </c>
    </row>
    <row r="45" spans="1:17" s="75" customFormat="1">
      <c r="A45" s="112" t="s">
        <v>81</v>
      </c>
      <c r="B45" s="81">
        <v>489646</v>
      </c>
      <c r="C45" s="81">
        <v>2480534</v>
      </c>
      <c r="E45" s="99">
        <v>226490</v>
      </c>
      <c r="F45" s="99">
        <v>64130</v>
      </c>
      <c r="G45" s="99">
        <v>63940</v>
      </c>
      <c r="H45" s="99">
        <v>55320</v>
      </c>
      <c r="I45" s="99">
        <v>30160</v>
      </c>
      <c r="J45" s="99">
        <v>12580</v>
      </c>
      <c r="K45" s="99">
        <v>300</v>
      </c>
      <c r="L45" s="99">
        <v>50</v>
      </c>
      <c r="M45" s="99"/>
      <c r="N45" s="99" t="str">
        <f t="shared" si="0"/>
        <v>1986</v>
      </c>
      <c r="O45" s="111">
        <f t="shared" si="1"/>
        <v>2161.9833980925468</v>
      </c>
      <c r="P45" s="111">
        <f t="shared" si="2"/>
        <v>8790.5687036382897</v>
      </c>
      <c r="Q45" s="111">
        <f t="shared" si="3"/>
        <v>10952.552101730837</v>
      </c>
    </row>
    <row r="46" spans="1:17" s="75" customFormat="1">
      <c r="A46" s="112" t="s">
        <v>82</v>
      </c>
      <c r="B46" s="81">
        <v>424959</v>
      </c>
      <c r="C46" s="81">
        <v>2410076</v>
      </c>
      <c r="E46" s="99">
        <v>225150</v>
      </c>
      <c r="F46" s="99">
        <v>66950</v>
      </c>
      <c r="G46" s="99">
        <v>71110</v>
      </c>
      <c r="H46" s="99">
        <v>55680</v>
      </c>
      <c r="I46" s="99">
        <v>24490</v>
      </c>
      <c r="J46" s="99">
        <v>6730</v>
      </c>
      <c r="K46" s="99">
        <v>180</v>
      </c>
      <c r="L46" s="99">
        <v>10</v>
      </c>
      <c r="M46" s="99"/>
      <c r="N46" s="99" t="str">
        <f t="shared" si="0"/>
        <v>1987</v>
      </c>
      <c r="O46" s="111">
        <f t="shared" si="1"/>
        <v>1887.4483677548301</v>
      </c>
      <c r="P46" s="111">
        <f t="shared" si="2"/>
        <v>8816.8643126804345</v>
      </c>
      <c r="Q46" s="111">
        <f t="shared" si="3"/>
        <v>10704.312680435265</v>
      </c>
    </row>
    <row r="47" spans="1:17" s="75" customFormat="1">
      <c r="A47" s="112" t="s">
        <v>83</v>
      </c>
      <c r="B47" s="81">
        <v>358480</v>
      </c>
      <c r="C47" s="81">
        <v>2308058</v>
      </c>
      <c r="E47" s="99">
        <v>221960</v>
      </c>
      <c r="F47" s="99">
        <v>71020</v>
      </c>
      <c r="G47" s="99">
        <v>77610</v>
      </c>
      <c r="H47" s="99">
        <v>53400</v>
      </c>
      <c r="I47" s="99">
        <v>16850</v>
      </c>
      <c r="J47" s="99">
        <v>3030</v>
      </c>
      <c r="K47" s="99">
        <v>70</v>
      </c>
      <c r="L47" s="99">
        <v>10</v>
      </c>
      <c r="M47" s="99"/>
      <c r="N47" s="99" t="str">
        <f t="shared" si="0"/>
        <v>1988</v>
      </c>
      <c r="O47" s="111">
        <f t="shared" si="1"/>
        <v>1614.8475156538582</v>
      </c>
      <c r="P47" s="111">
        <f t="shared" si="2"/>
        <v>8782.2784810126577</v>
      </c>
      <c r="Q47" s="111">
        <f t="shared" si="3"/>
        <v>10397.125996666517</v>
      </c>
    </row>
    <row r="48" spans="1:17" s="75" customFormat="1">
      <c r="A48" s="112" t="s">
        <v>84</v>
      </c>
      <c r="B48" s="81">
        <v>300782</v>
      </c>
      <c r="C48" s="81">
        <v>2229148</v>
      </c>
      <c r="E48" s="99">
        <v>220910</v>
      </c>
      <c r="F48" s="99">
        <v>76980</v>
      </c>
      <c r="G48" s="99">
        <v>85350</v>
      </c>
      <c r="H48" s="99">
        <v>47770</v>
      </c>
      <c r="I48" s="99">
        <v>9560</v>
      </c>
      <c r="J48" s="99">
        <v>1240</v>
      </c>
      <c r="K48" s="99">
        <v>30</v>
      </c>
      <c r="L48" s="99" t="s">
        <v>54</v>
      </c>
      <c r="M48" s="99"/>
      <c r="N48" s="99" t="str">
        <f t="shared" si="0"/>
        <v>1989</v>
      </c>
      <c r="O48" s="111">
        <f t="shared" si="1"/>
        <v>1361.4357488797357</v>
      </c>
      <c r="P48" s="111">
        <f t="shared" si="2"/>
        <v>8728.4026614764862</v>
      </c>
      <c r="Q48" s="111">
        <f t="shared" si="3"/>
        <v>10089.838410356222</v>
      </c>
    </row>
    <row r="49" spans="1:17" s="75" customFormat="1">
      <c r="A49" s="112" t="s">
        <v>85</v>
      </c>
      <c r="B49" s="81">
        <v>257228</v>
      </c>
      <c r="C49" s="81">
        <v>2200658</v>
      </c>
      <c r="E49" s="99">
        <v>225150</v>
      </c>
      <c r="F49" s="99">
        <v>85580</v>
      </c>
      <c r="G49" s="99">
        <v>94850</v>
      </c>
      <c r="H49" s="99">
        <v>39560</v>
      </c>
      <c r="I49" s="99">
        <v>4720</v>
      </c>
      <c r="J49" s="99">
        <v>440</v>
      </c>
      <c r="K49" s="99">
        <v>10</v>
      </c>
      <c r="L49" s="99" t="s">
        <v>54</v>
      </c>
      <c r="M49" s="99"/>
      <c r="N49" s="99" t="str">
        <f t="shared" si="0"/>
        <v>1990</v>
      </c>
      <c r="O49" s="111">
        <f t="shared" si="1"/>
        <v>1142.4231657488008</v>
      </c>
      <c r="P49" s="111">
        <f t="shared" si="2"/>
        <v>8631.3288328299859</v>
      </c>
      <c r="Q49" s="111">
        <f t="shared" si="3"/>
        <v>9773.7519985787876</v>
      </c>
    </row>
    <row r="50" spans="1:17" s="75" customFormat="1">
      <c r="A50" s="112" t="s">
        <v>86</v>
      </c>
      <c r="B50" s="81">
        <v>206788</v>
      </c>
      <c r="C50" s="81">
        <v>2066349</v>
      </c>
      <c r="E50" s="99">
        <v>221490</v>
      </c>
      <c r="F50" s="99">
        <v>94790</v>
      </c>
      <c r="G50" s="99">
        <v>97670</v>
      </c>
      <c r="H50" s="99">
        <v>27120</v>
      </c>
      <c r="I50" s="99">
        <v>1750</v>
      </c>
      <c r="J50" s="99">
        <v>160</v>
      </c>
      <c r="K50" s="99">
        <v>0</v>
      </c>
      <c r="L50" s="99" t="s">
        <v>54</v>
      </c>
      <c r="M50" s="99"/>
      <c r="N50" s="99" t="str">
        <f t="shared" si="0"/>
        <v>1991</v>
      </c>
      <c r="O50" s="111">
        <f t="shared" si="1"/>
        <v>933.62228543049343</v>
      </c>
      <c r="P50" s="111">
        <f t="shared" si="2"/>
        <v>8395.6882929251879</v>
      </c>
      <c r="Q50" s="111">
        <f t="shared" si="3"/>
        <v>9329.3105783556821</v>
      </c>
    </row>
    <row r="51" spans="1:17" s="75" customFormat="1">
      <c r="A51" s="112" t="s">
        <v>87</v>
      </c>
      <c r="B51" s="81">
        <v>160321</v>
      </c>
      <c r="C51" s="81">
        <v>1886046</v>
      </c>
      <c r="E51" s="99">
        <v>214510</v>
      </c>
      <c r="F51" s="99">
        <v>105520</v>
      </c>
      <c r="G51" s="99">
        <v>92750</v>
      </c>
      <c r="H51" s="99">
        <v>15630</v>
      </c>
      <c r="I51" s="99">
        <v>550</v>
      </c>
      <c r="J51" s="99">
        <v>60</v>
      </c>
      <c r="K51" s="99" t="s">
        <v>54</v>
      </c>
      <c r="L51" s="99">
        <v>0</v>
      </c>
      <c r="M51" s="99"/>
      <c r="N51" s="99" t="str">
        <f t="shared" si="0"/>
        <v>1992</v>
      </c>
      <c r="O51" s="111">
        <f t="shared" si="1"/>
        <v>747.38240641461937</v>
      </c>
      <c r="P51" s="111">
        <f t="shared" si="2"/>
        <v>8044.9629387907316</v>
      </c>
      <c r="Q51" s="111">
        <f t="shared" si="3"/>
        <v>8792.3453452053509</v>
      </c>
    </row>
    <row r="52" spans="1:17" s="75" customFormat="1">
      <c r="A52" s="112" t="s">
        <v>88</v>
      </c>
      <c r="B52" s="81">
        <v>120943</v>
      </c>
      <c r="C52" s="81">
        <v>1688261</v>
      </c>
      <c r="E52" s="99">
        <v>207340</v>
      </c>
      <c r="F52" s="99">
        <v>118690</v>
      </c>
      <c r="G52" s="99">
        <v>81260</v>
      </c>
      <c r="H52" s="99">
        <v>7190</v>
      </c>
      <c r="I52" s="99">
        <v>180</v>
      </c>
      <c r="J52" s="99">
        <v>20</v>
      </c>
      <c r="K52" s="99" t="s">
        <v>54</v>
      </c>
      <c r="L52" s="99" t="s">
        <v>54</v>
      </c>
      <c r="M52" s="99"/>
      <c r="N52" s="99" t="str">
        <f t="shared" si="0"/>
        <v>1993</v>
      </c>
      <c r="O52" s="111">
        <f t="shared" si="1"/>
        <v>583.30761068775928</v>
      </c>
      <c r="P52" s="111">
        <f t="shared" si="2"/>
        <v>7559.1685154818169</v>
      </c>
      <c r="Q52" s="111">
        <f t="shared" si="3"/>
        <v>8142.4761261695767</v>
      </c>
    </row>
    <row r="53" spans="1:17" s="75" customFormat="1">
      <c r="A53" s="112" t="s">
        <v>89</v>
      </c>
      <c r="B53" s="81">
        <v>89081</v>
      </c>
      <c r="C53" s="81">
        <v>1462386</v>
      </c>
      <c r="E53" s="99">
        <v>199610</v>
      </c>
      <c r="F53" s="99">
        <v>132950</v>
      </c>
      <c r="G53" s="99">
        <v>63960</v>
      </c>
      <c r="H53" s="99">
        <v>2640</v>
      </c>
      <c r="I53" s="99">
        <v>60</v>
      </c>
      <c r="J53" s="99">
        <v>0</v>
      </c>
      <c r="K53" s="99" t="s">
        <v>54</v>
      </c>
      <c r="L53" s="99">
        <v>0</v>
      </c>
      <c r="M53" s="99"/>
      <c r="N53" s="99" t="str">
        <f t="shared" si="0"/>
        <v>1994</v>
      </c>
      <c r="O53" s="111">
        <f t="shared" si="1"/>
        <v>446.27523671158758</v>
      </c>
      <c r="P53" s="111">
        <f t="shared" si="2"/>
        <v>6879.9408847252143</v>
      </c>
      <c r="Q53" s="111">
        <f t="shared" si="3"/>
        <v>7326.2161214368016</v>
      </c>
    </row>
    <row r="54" spans="1:17" s="75" customFormat="1">
      <c r="A54" s="112" t="s">
        <v>90</v>
      </c>
      <c r="B54" s="81">
        <v>60765</v>
      </c>
      <c r="C54" s="81">
        <v>1167182</v>
      </c>
      <c r="E54" s="99">
        <v>184360</v>
      </c>
      <c r="F54" s="99">
        <v>141790</v>
      </c>
      <c r="G54" s="99">
        <v>41850</v>
      </c>
      <c r="H54" s="99">
        <v>710</v>
      </c>
      <c r="I54" s="99">
        <v>20</v>
      </c>
      <c r="J54" s="99">
        <v>0</v>
      </c>
      <c r="K54" s="99" t="s">
        <v>54</v>
      </c>
      <c r="L54" s="99" t="s">
        <v>54</v>
      </c>
      <c r="M54" s="99"/>
      <c r="N54" s="99" t="str">
        <f t="shared" si="0"/>
        <v>1995</v>
      </c>
      <c r="O54" s="111">
        <f t="shared" si="1"/>
        <v>329.58181916797741</v>
      </c>
      <c r="P54" s="111">
        <f t="shared" si="2"/>
        <v>6001.0685035526385</v>
      </c>
      <c r="Q54" s="111">
        <f t="shared" si="3"/>
        <v>6330.6503227206158</v>
      </c>
    </row>
    <row r="55" spans="1:17" s="75" customFormat="1">
      <c r="A55" s="112" t="s">
        <v>91</v>
      </c>
      <c r="B55" s="81">
        <v>39863</v>
      </c>
      <c r="C55" s="81">
        <v>915207</v>
      </c>
      <c r="E55" s="99">
        <v>171810</v>
      </c>
      <c r="F55" s="99">
        <v>148700</v>
      </c>
      <c r="G55" s="99">
        <v>22930</v>
      </c>
      <c r="H55" s="99">
        <v>180</v>
      </c>
      <c r="I55" s="99">
        <v>0</v>
      </c>
      <c r="J55" s="99" t="s">
        <v>54</v>
      </c>
      <c r="K55" s="99" t="s">
        <v>54</v>
      </c>
      <c r="L55" s="99" t="s">
        <v>54</v>
      </c>
      <c r="M55" s="99"/>
      <c r="N55" s="99" t="str">
        <f t="shared" si="0"/>
        <v>1996</v>
      </c>
      <c r="O55" s="111">
        <f t="shared" si="1"/>
        <v>232.0179267795821</v>
      </c>
      <c r="P55" s="111">
        <f t="shared" si="2"/>
        <v>5094.8373202956755</v>
      </c>
      <c r="Q55" s="111">
        <f t="shared" si="3"/>
        <v>5326.8552470752575</v>
      </c>
    </row>
    <row r="56" spans="1:17" s="75" customFormat="1">
      <c r="A56" s="112" t="s">
        <v>92</v>
      </c>
      <c r="B56" s="81">
        <v>23121</v>
      </c>
      <c r="C56" s="81">
        <v>695250</v>
      </c>
      <c r="E56" s="99">
        <v>156940</v>
      </c>
      <c r="F56" s="99">
        <v>146730</v>
      </c>
      <c r="G56" s="99">
        <v>10180</v>
      </c>
      <c r="H56" s="99">
        <v>30</v>
      </c>
      <c r="I56" s="99" t="s">
        <v>54</v>
      </c>
      <c r="J56" s="99" t="s">
        <v>54</v>
      </c>
      <c r="K56" s="99" t="s">
        <v>54</v>
      </c>
      <c r="L56" s="99" t="s">
        <v>54</v>
      </c>
      <c r="M56" s="99"/>
      <c r="N56" s="99" t="str">
        <f t="shared" si="0"/>
        <v>1997</v>
      </c>
      <c r="O56" s="111">
        <f t="shared" si="1"/>
        <v>147.32381801962532</v>
      </c>
      <c r="P56" s="111">
        <f t="shared" si="2"/>
        <v>4282.7131387791514</v>
      </c>
      <c r="Q56" s="111">
        <f t="shared" si="3"/>
        <v>4430.0369567987764</v>
      </c>
    </row>
    <row r="57" spans="1:17" s="75" customFormat="1">
      <c r="A57" s="112" t="s">
        <v>93</v>
      </c>
      <c r="B57" s="81">
        <v>10786</v>
      </c>
      <c r="C57" s="81">
        <v>444720</v>
      </c>
      <c r="E57" s="99">
        <v>121800</v>
      </c>
      <c r="F57" s="99">
        <v>118420</v>
      </c>
      <c r="G57" s="99">
        <v>3380</v>
      </c>
      <c r="H57" s="99">
        <v>10</v>
      </c>
      <c r="I57" s="99" t="s">
        <v>54</v>
      </c>
      <c r="J57" s="99" t="s">
        <v>54</v>
      </c>
      <c r="K57" s="99" t="s">
        <v>54</v>
      </c>
      <c r="L57" s="99" t="s">
        <v>54</v>
      </c>
      <c r="M57" s="99"/>
      <c r="N57" s="99" t="str">
        <f t="shared" si="0"/>
        <v>1998</v>
      </c>
      <c r="O57" s="111">
        <f t="shared" si="1"/>
        <v>88.547738280929323</v>
      </c>
      <c r="P57" s="111">
        <f t="shared" si="2"/>
        <v>3562.3840407191528</v>
      </c>
      <c r="Q57" s="111">
        <f t="shared" si="3"/>
        <v>3650.9317790000823</v>
      </c>
    </row>
    <row r="58" spans="1:17" s="75" customFormat="1">
      <c r="A58" s="112" t="s">
        <v>94</v>
      </c>
      <c r="B58" s="81">
        <v>4145</v>
      </c>
      <c r="C58" s="81">
        <v>162158</v>
      </c>
      <c r="E58" s="99">
        <v>60440</v>
      </c>
      <c r="F58" s="99">
        <v>59630</v>
      </c>
      <c r="G58" s="99">
        <v>810</v>
      </c>
      <c r="H58" s="99">
        <v>0</v>
      </c>
      <c r="I58" s="99" t="s">
        <v>54</v>
      </c>
      <c r="J58" s="99" t="s">
        <v>54</v>
      </c>
      <c r="K58" s="99" t="s">
        <v>54</v>
      </c>
      <c r="L58" s="99" t="s">
        <v>54</v>
      </c>
      <c r="M58" s="99"/>
      <c r="N58" s="99" t="str">
        <f t="shared" si="0"/>
        <v>1999</v>
      </c>
      <c r="O58" s="111">
        <f t="shared" si="1"/>
        <v>68.58041032428855</v>
      </c>
      <c r="P58" s="111">
        <f t="shared" si="2"/>
        <v>2614.3778954334875</v>
      </c>
      <c r="Q58" s="111">
        <f t="shared" si="3"/>
        <v>2682.9583057577761</v>
      </c>
    </row>
    <row r="59" spans="1:17" s="75" customFormat="1">
      <c r="A59" s="112" t="s">
        <v>95</v>
      </c>
      <c r="B59" s="81">
        <v>1568</v>
      </c>
      <c r="C59" s="81">
        <v>66197</v>
      </c>
      <c r="E59" s="99">
        <v>27430</v>
      </c>
      <c r="F59" s="99">
        <v>27320</v>
      </c>
      <c r="G59" s="99">
        <v>100</v>
      </c>
      <c r="H59" s="99">
        <v>0</v>
      </c>
      <c r="I59" s="99" t="s">
        <v>54</v>
      </c>
      <c r="J59" s="99" t="s">
        <v>54</v>
      </c>
      <c r="K59" s="99" t="s">
        <v>54</v>
      </c>
      <c r="L59" s="99" t="s">
        <v>54</v>
      </c>
      <c r="M59" s="99"/>
      <c r="N59" s="99" t="str">
        <f t="shared" si="0"/>
        <v>2000</v>
      </c>
      <c r="O59" s="111">
        <f t="shared" si="1"/>
        <v>57.184536834427426</v>
      </c>
      <c r="P59" s="111">
        <f t="shared" si="2"/>
        <v>2357.0021881838074</v>
      </c>
      <c r="Q59" s="111">
        <f t="shared" si="3"/>
        <v>2414.1867250182349</v>
      </c>
    </row>
    <row r="60" spans="1:17">
      <c r="A60" s="113"/>
      <c r="B60" s="77"/>
      <c r="C60" s="77"/>
      <c r="D60" s="78"/>
      <c r="E60" s="79"/>
      <c r="F60" s="79"/>
      <c r="G60" s="79"/>
      <c r="H60" s="79"/>
      <c r="I60" s="79"/>
      <c r="J60" s="8"/>
      <c r="K60" s="8"/>
      <c r="L60" s="8"/>
      <c r="M60" s="75"/>
      <c r="N60" s="75"/>
    </row>
    <row r="61" spans="1:17">
      <c r="A61" s="22" t="s">
        <v>14</v>
      </c>
      <c r="B61" s="21"/>
      <c r="C61" s="21"/>
    </row>
    <row r="62" spans="1:17">
      <c r="B62" s="21"/>
      <c r="C62" s="21"/>
    </row>
    <row r="63" spans="1:17">
      <c r="C63" s="21"/>
    </row>
    <row r="64" spans="1:17">
      <c r="C64" s="21"/>
    </row>
  </sheetData>
  <mergeCells count="2">
    <mergeCell ref="B7:B8"/>
    <mergeCell ref="C7:C8"/>
  </mergeCells>
  <conditionalFormatting sqref="C61:C64">
    <cfRule type="cellIs" dxfId="1" priority="1" stopIfTrue="1" operator="equal">
      <formula>"WAAR"</formula>
    </cfRule>
  </conditionalFormatting>
  <pageMargins left="0.70866141732283472" right="0.70866141732283472" top="0.74803149606299213" bottom="0.74803149606299213" header="0.31496062992125984" footer="0.31496062992125984"/>
  <pageSetup paperSize="9" scale="77" orientation="landscape" r:id="rId1"/>
  <headerFooter>
    <oddFooter>&amp;R&amp;P/&amp;N</oddFooter>
  </headerFooter>
  <colBreaks count="1" manualBreakCount="1">
    <brk id="9" max="1048575" man="1"/>
  </colBreaks>
  <ignoredErrors>
    <ignoredError sqref="O9:P9"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3CFEF-4B95-42BB-B5AA-97CDC23B999E}">
  <dimension ref="O2:O6"/>
  <sheetViews>
    <sheetView tabSelected="1" workbookViewId="0">
      <selection activeCell="O3" sqref="O3"/>
    </sheetView>
  </sheetViews>
  <sheetFormatPr defaultRowHeight="15"/>
  <sheetData>
    <row r="2" spans="15:15">
      <c r="O2" t="s">
        <v>145</v>
      </c>
    </row>
    <row r="3" spans="15:15">
      <c r="O3" s="114" t="s">
        <v>142</v>
      </c>
    </row>
    <row r="5" spans="15:15">
      <c r="O5" t="s">
        <v>143</v>
      </c>
    </row>
    <row r="6" spans="15:15">
      <c r="O6" s="114" t="s">
        <v>144</v>
      </c>
    </row>
  </sheetData>
  <hyperlinks>
    <hyperlink ref="O3" r:id="rId1" xr:uid="{523C1283-0B97-4308-A328-885FC1BC21C9}"/>
    <hyperlink ref="O6" r:id="rId2" xr:uid="{B119123C-BC19-4B70-9A10-92481A4D43E4}"/>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Blad7"/>
  <dimension ref="A1:M65"/>
  <sheetViews>
    <sheetView showGridLines="0" zoomScaleNormal="100" workbookViewId="0">
      <selection activeCell="A4" sqref="A4"/>
    </sheetView>
  </sheetViews>
  <sheetFormatPr defaultRowHeight="15"/>
  <cols>
    <col min="1" max="1" width="5" style="23" customWidth="1"/>
    <col min="2" max="2" width="25.7109375" style="4" customWidth="1"/>
    <col min="3" max="4" width="15" style="4" customWidth="1"/>
    <col min="5" max="5" width="5.42578125" style="4" customWidth="1"/>
    <col min="6" max="13" width="14.7109375" style="4" customWidth="1"/>
    <col min="14" max="244" width="9.140625" style="4"/>
    <col min="245" max="245" width="5" style="4" customWidth="1"/>
    <col min="246" max="246" width="25.7109375" style="4" customWidth="1"/>
    <col min="247" max="251" width="13.5703125" style="4" customWidth="1"/>
    <col min="252" max="252" width="2.140625" style="4" customWidth="1"/>
    <col min="253" max="257" width="13.5703125" style="4" customWidth="1"/>
    <col min="258" max="500" width="9.140625" style="4"/>
    <col min="501" max="501" width="5" style="4" customWidth="1"/>
    <col min="502" max="502" width="25.7109375" style="4" customWidth="1"/>
    <col min="503" max="507" width="13.5703125" style="4" customWidth="1"/>
    <col min="508" max="508" width="2.140625" style="4" customWidth="1"/>
    <col min="509" max="513" width="13.5703125" style="4" customWidth="1"/>
    <col min="514" max="756" width="9.140625" style="4"/>
    <col min="757" max="757" width="5" style="4" customWidth="1"/>
    <col min="758" max="758" width="25.7109375" style="4" customWidth="1"/>
    <col min="759" max="763" width="13.5703125" style="4" customWidth="1"/>
    <col min="764" max="764" width="2.140625" style="4" customWidth="1"/>
    <col min="765" max="769" width="13.5703125" style="4" customWidth="1"/>
    <col min="770" max="1012" width="9.140625" style="4"/>
    <col min="1013" max="1013" width="5" style="4" customWidth="1"/>
    <col min="1014" max="1014" width="25.7109375" style="4" customWidth="1"/>
    <col min="1015" max="1019" width="13.5703125" style="4" customWidth="1"/>
    <col min="1020" max="1020" width="2.140625" style="4" customWidth="1"/>
    <col min="1021" max="1025" width="13.5703125" style="4" customWidth="1"/>
    <col min="1026" max="1268" width="9.140625" style="4"/>
    <col min="1269" max="1269" width="5" style="4" customWidth="1"/>
    <col min="1270" max="1270" width="25.7109375" style="4" customWidth="1"/>
    <col min="1271" max="1275" width="13.5703125" style="4" customWidth="1"/>
    <col min="1276" max="1276" width="2.140625" style="4" customWidth="1"/>
    <col min="1277" max="1281" width="13.5703125" style="4" customWidth="1"/>
    <col min="1282" max="1524" width="9.140625" style="4"/>
    <col min="1525" max="1525" width="5" style="4" customWidth="1"/>
    <col min="1526" max="1526" width="25.7109375" style="4" customWidth="1"/>
    <col min="1527" max="1531" width="13.5703125" style="4" customWidth="1"/>
    <col min="1532" max="1532" width="2.140625" style="4" customWidth="1"/>
    <col min="1533" max="1537" width="13.5703125" style="4" customWidth="1"/>
    <col min="1538" max="1780" width="9.140625" style="4"/>
    <col min="1781" max="1781" width="5" style="4" customWidth="1"/>
    <col min="1782" max="1782" width="25.7109375" style="4" customWidth="1"/>
    <col min="1783" max="1787" width="13.5703125" style="4" customWidth="1"/>
    <col min="1788" max="1788" width="2.140625" style="4" customWidth="1"/>
    <col min="1789" max="1793" width="13.5703125" style="4" customWidth="1"/>
    <col min="1794" max="2036" width="9.140625" style="4"/>
    <col min="2037" max="2037" width="5" style="4" customWidth="1"/>
    <col min="2038" max="2038" width="25.7109375" style="4" customWidth="1"/>
    <col min="2039" max="2043" width="13.5703125" style="4" customWidth="1"/>
    <col min="2044" max="2044" width="2.140625" style="4" customWidth="1"/>
    <col min="2045" max="2049" width="13.5703125" style="4" customWidth="1"/>
    <col min="2050" max="2292" width="9.140625" style="4"/>
    <col min="2293" max="2293" width="5" style="4" customWidth="1"/>
    <col min="2294" max="2294" width="25.7109375" style="4" customWidth="1"/>
    <col min="2295" max="2299" width="13.5703125" style="4" customWidth="1"/>
    <col min="2300" max="2300" width="2.140625" style="4" customWidth="1"/>
    <col min="2301" max="2305" width="13.5703125" style="4" customWidth="1"/>
    <col min="2306" max="2548" width="9.140625" style="4"/>
    <col min="2549" max="2549" width="5" style="4" customWidth="1"/>
    <col min="2550" max="2550" width="25.7109375" style="4" customWidth="1"/>
    <col min="2551" max="2555" width="13.5703125" style="4" customWidth="1"/>
    <col min="2556" max="2556" width="2.140625" style="4" customWidth="1"/>
    <col min="2557" max="2561" width="13.5703125" style="4" customWidth="1"/>
    <col min="2562" max="2804" width="9.140625" style="4"/>
    <col min="2805" max="2805" width="5" style="4" customWidth="1"/>
    <col min="2806" max="2806" width="25.7109375" style="4" customWidth="1"/>
    <col min="2807" max="2811" width="13.5703125" style="4" customWidth="1"/>
    <col min="2812" max="2812" width="2.140625" style="4" customWidth="1"/>
    <col min="2813" max="2817" width="13.5703125" style="4" customWidth="1"/>
    <col min="2818" max="3060" width="9.140625" style="4"/>
    <col min="3061" max="3061" width="5" style="4" customWidth="1"/>
    <col min="3062" max="3062" width="25.7109375" style="4" customWidth="1"/>
    <col min="3063" max="3067" width="13.5703125" style="4" customWidth="1"/>
    <col min="3068" max="3068" width="2.140625" style="4" customWidth="1"/>
    <col min="3069" max="3073" width="13.5703125" style="4" customWidth="1"/>
    <col min="3074" max="3316" width="9.140625" style="4"/>
    <col min="3317" max="3317" width="5" style="4" customWidth="1"/>
    <col min="3318" max="3318" width="25.7109375" style="4" customWidth="1"/>
    <col min="3319" max="3323" width="13.5703125" style="4" customWidth="1"/>
    <col min="3324" max="3324" width="2.140625" style="4" customWidth="1"/>
    <col min="3325" max="3329" width="13.5703125" style="4" customWidth="1"/>
    <col min="3330" max="3572" width="9.140625" style="4"/>
    <col min="3573" max="3573" width="5" style="4" customWidth="1"/>
    <col min="3574" max="3574" width="25.7109375" style="4" customWidth="1"/>
    <col min="3575" max="3579" width="13.5703125" style="4" customWidth="1"/>
    <col min="3580" max="3580" width="2.140625" style="4" customWidth="1"/>
    <col min="3581" max="3585" width="13.5703125" style="4" customWidth="1"/>
    <col min="3586" max="3828" width="9.140625" style="4"/>
    <col min="3829" max="3829" width="5" style="4" customWidth="1"/>
    <col min="3830" max="3830" width="25.7109375" style="4" customWidth="1"/>
    <col min="3831" max="3835" width="13.5703125" style="4" customWidth="1"/>
    <col min="3836" max="3836" width="2.140625" style="4" customWidth="1"/>
    <col min="3837" max="3841" width="13.5703125" style="4" customWidth="1"/>
    <col min="3842" max="4084" width="9.140625" style="4"/>
    <col min="4085" max="4085" width="5" style="4" customWidth="1"/>
    <col min="4086" max="4086" width="25.7109375" style="4" customWidth="1"/>
    <col min="4087" max="4091" width="13.5703125" style="4" customWidth="1"/>
    <col min="4092" max="4092" width="2.140625" style="4" customWidth="1"/>
    <col min="4093" max="4097" width="13.5703125" style="4" customWidth="1"/>
    <col min="4098" max="4340" width="9.140625" style="4"/>
    <col min="4341" max="4341" width="5" style="4" customWidth="1"/>
    <col min="4342" max="4342" width="25.7109375" style="4" customWidth="1"/>
    <col min="4343" max="4347" width="13.5703125" style="4" customWidth="1"/>
    <col min="4348" max="4348" width="2.140625" style="4" customWidth="1"/>
    <col min="4349" max="4353" width="13.5703125" style="4" customWidth="1"/>
    <col min="4354" max="4596" width="9.140625" style="4"/>
    <col min="4597" max="4597" width="5" style="4" customWidth="1"/>
    <col min="4598" max="4598" width="25.7109375" style="4" customWidth="1"/>
    <col min="4599" max="4603" width="13.5703125" style="4" customWidth="1"/>
    <col min="4604" max="4604" width="2.140625" style="4" customWidth="1"/>
    <col min="4605" max="4609" width="13.5703125" style="4" customWidth="1"/>
    <col min="4610" max="4852" width="9.140625" style="4"/>
    <col min="4853" max="4853" width="5" style="4" customWidth="1"/>
    <col min="4854" max="4854" width="25.7109375" style="4" customWidth="1"/>
    <col min="4855" max="4859" width="13.5703125" style="4" customWidth="1"/>
    <col min="4860" max="4860" width="2.140625" style="4" customWidth="1"/>
    <col min="4861" max="4865" width="13.5703125" style="4" customWidth="1"/>
    <col min="4866" max="5108" width="9.140625" style="4"/>
    <col min="5109" max="5109" width="5" style="4" customWidth="1"/>
    <col min="5110" max="5110" width="25.7109375" style="4" customWidth="1"/>
    <col min="5111" max="5115" width="13.5703125" style="4" customWidth="1"/>
    <col min="5116" max="5116" width="2.140625" style="4" customWidth="1"/>
    <col min="5117" max="5121" width="13.5703125" style="4" customWidth="1"/>
    <col min="5122" max="5364" width="9.140625" style="4"/>
    <col min="5365" max="5365" width="5" style="4" customWidth="1"/>
    <col min="5366" max="5366" width="25.7109375" style="4" customWidth="1"/>
    <col min="5367" max="5371" width="13.5703125" style="4" customWidth="1"/>
    <col min="5372" max="5372" width="2.140625" style="4" customWidth="1"/>
    <col min="5373" max="5377" width="13.5703125" style="4" customWidth="1"/>
    <col min="5378" max="5620" width="9.140625" style="4"/>
    <col min="5621" max="5621" width="5" style="4" customWidth="1"/>
    <col min="5622" max="5622" width="25.7109375" style="4" customWidth="1"/>
    <col min="5623" max="5627" width="13.5703125" style="4" customWidth="1"/>
    <col min="5628" max="5628" width="2.140625" style="4" customWidth="1"/>
    <col min="5629" max="5633" width="13.5703125" style="4" customWidth="1"/>
    <col min="5634" max="5876" width="9.140625" style="4"/>
    <col min="5877" max="5877" width="5" style="4" customWidth="1"/>
    <col min="5878" max="5878" width="25.7109375" style="4" customWidth="1"/>
    <col min="5879" max="5883" width="13.5703125" style="4" customWidth="1"/>
    <col min="5884" max="5884" width="2.140625" style="4" customWidth="1"/>
    <col min="5885" max="5889" width="13.5703125" style="4" customWidth="1"/>
    <col min="5890" max="6132" width="9.140625" style="4"/>
    <col min="6133" max="6133" width="5" style="4" customWidth="1"/>
    <col min="6134" max="6134" width="25.7109375" style="4" customWidth="1"/>
    <col min="6135" max="6139" width="13.5703125" style="4" customWidth="1"/>
    <col min="6140" max="6140" width="2.140625" style="4" customWidth="1"/>
    <col min="6141" max="6145" width="13.5703125" style="4" customWidth="1"/>
    <col min="6146" max="6388" width="9.140625" style="4"/>
    <col min="6389" max="6389" width="5" style="4" customWidth="1"/>
    <col min="6390" max="6390" width="25.7109375" style="4" customWidth="1"/>
    <col min="6391" max="6395" width="13.5703125" style="4" customWidth="1"/>
    <col min="6396" max="6396" width="2.140625" style="4" customWidth="1"/>
    <col min="6397" max="6401" width="13.5703125" style="4" customWidth="1"/>
    <col min="6402" max="6644" width="9.140625" style="4"/>
    <col min="6645" max="6645" width="5" style="4" customWidth="1"/>
    <col min="6646" max="6646" width="25.7109375" style="4" customWidth="1"/>
    <col min="6647" max="6651" width="13.5703125" style="4" customWidth="1"/>
    <col min="6652" max="6652" width="2.140625" style="4" customWidth="1"/>
    <col min="6653" max="6657" width="13.5703125" style="4" customWidth="1"/>
    <col min="6658" max="6900" width="9.140625" style="4"/>
    <col min="6901" max="6901" width="5" style="4" customWidth="1"/>
    <col min="6902" max="6902" width="25.7109375" style="4" customWidth="1"/>
    <col min="6903" max="6907" width="13.5703125" style="4" customWidth="1"/>
    <col min="6908" max="6908" width="2.140625" style="4" customWidth="1"/>
    <col min="6909" max="6913" width="13.5703125" style="4" customWidth="1"/>
    <col min="6914" max="7156" width="9.140625" style="4"/>
    <col min="7157" max="7157" width="5" style="4" customWidth="1"/>
    <col min="7158" max="7158" width="25.7109375" style="4" customWidth="1"/>
    <col min="7159" max="7163" width="13.5703125" style="4" customWidth="1"/>
    <col min="7164" max="7164" width="2.140625" style="4" customWidth="1"/>
    <col min="7165" max="7169" width="13.5703125" style="4" customWidth="1"/>
    <col min="7170" max="7412" width="9.140625" style="4"/>
    <col min="7413" max="7413" width="5" style="4" customWidth="1"/>
    <col min="7414" max="7414" width="25.7109375" style="4" customWidth="1"/>
    <col min="7415" max="7419" width="13.5703125" style="4" customWidth="1"/>
    <col min="7420" max="7420" width="2.140625" style="4" customWidth="1"/>
    <col min="7421" max="7425" width="13.5703125" style="4" customWidth="1"/>
    <col min="7426" max="7668" width="9.140625" style="4"/>
    <col min="7669" max="7669" width="5" style="4" customWidth="1"/>
    <col min="7670" max="7670" width="25.7109375" style="4" customWidth="1"/>
    <col min="7671" max="7675" width="13.5703125" style="4" customWidth="1"/>
    <col min="7676" max="7676" width="2.140625" style="4" customWidth="1"/>
    <col min="7677" max="7681" width="13.5703125" style="4" customWidth="1"/>
    <col min="7682" max="7924" width="9.140625" style="4"/>
    <col min="7925" max="7925" width="5" style="4" customWidth="1"/>
    <col min="7926" max="7926" width="25.7109375" style="4" customWidth="1"/>
    <col min="7927" max="7931" width="13.5703125" style="4" customWidth="1"/>
    <col min="7932" max="7932" width="2.140625" style="4" customWidth="1"/>
    <col min="7933" max="7937" width="13.5703125" style="4" customWidth="1"/>
    <col min="7938" max="8180" width="9.140625" style="4"/>
    <col min="8181" max="8181" width="5" style="4" customWidth="1"/>
    <col min="8182" max="8182" width="25.7109375" style="4" customWidth="1"/>
    <col min="8183" max="8187" width="13.5703125" style="4" customWidth="1"/>
    <col min="8188" max="8188" width="2.140625" style="4" customWidth="1"/>
    <col min="8189" max="8193" width="13.5703125" style="4" customWidth="1"/>
    <col min="8194" max="8436" width="9.140625" style="4"/>
    <col min="8437" max="8437" width="5" style="4" customWidth="1"/>
    <col min="8438" max="8438" width="25.7109375" style="4" customWidth="1"/>
    <col min="8439" max="8443" width="13.5703125" style="4" customWidth="1"/>
    <col min="8444" max="8444" width="2.140625" style="4" customWidth="1"/>
    <col min="8445" max="8449" width="13.5703125" style="4" customWidth="1"/>
    <col min="8450" max="8692" width="9.140625" style="4"/>
    <col min="8693" max="8693" width="5" style="4" customWidth="1"/>
    <col min="8694" max="8694" width="25.7109375" style="4" customWidth="1"/>
    <col min="8695" max="8699" width="13.5703125" style="4" customWidth="1"/>
    <col min="8700" max="8700" width="2.140625" style="4" customWidth="1"/>
    <col min="8701" max="8705" width="13.5703125" style="4" customWidth="1"/>
    <col min="8706" max="8948" width="9.140625" style="4"/>
    <col min="8949" max="8949" width="5" style="4" customWidth="1"/>
    <col min="8950" max="8950" width="25.7109375" style="4" customWidth="1"/>
    <col min="8951" max="8955" width="13.5703125" style="4" customWidth="1"/>
    <col min="8956" max="8956" width="2.140625" style="4" customWidth="1"/>
    <col min="8957" max="8961" width="13.5703125" style="4" customWidth="1"/>
    <col min="8962" max="9204" width="9.140625" style="4"/>
    <col min="9205" max="9205" width="5" style="4" customWidth="1"/>
    <col min="9206" max="9206" width="25.7109375" style="4" customWidth="1"/>
    <col min="9207" max="9211" width="13.5703125" style="4" customWidth="1"/>
    <col min="9212" max="9212" width="2.140625" style="4" customWidth="1"/>
    <col min="9213" max="9217" width="13.5703125" style="4" customWidth="1"/>
    <col min="9218" max="9460" width="9.140625" style="4"/>
    <col min="9461" max="9461" width="5" style="4" customWidth="1"/>
    <col min="9462" max="9462" width="25.7109375" style="4" customWidth="1"/>
    <col min="9463" max="9467" width="13.5703125" style="4" customWidth="1"/>
    <col min="9468" max="9468" width="2.140625" style="4" customWidth="1"/>
    <col min="9469" max="9473" width="13.5703125" style="4" customWidth="1"/>
    <col min="9474" max="9716" width="9.140625" style="4"/>
    <col min="9717" max="9717" width="5" style="4" customWidth="1"/>
    <col min="9718" max="9718" width="25.7109375" style="4" customWidth="1"/>
    <col min="9719" max="9723" width="13.5703125" style="4" customWidth="1"/>
    <col min="9724" max="9724" width="2.140625" style="4" customWidth="1"/>
    <col min="9725" max="9729" width="13.5703125" style="4" customWidth="1"/>
    <col min="9730" max="9972" width="9.140625" style="4"/>
    <col min="9973" max="9973" width="5" style="4" customWidth="1"/>
    <col min="9974" max="9974" width="25.7109375" style="4" customWidth="1"/>
    <col min="9975" max="9979" width="13.5703125" style="4" customWidth="1"/>
    <col min="9980" max="9980" width="2.140625" style="4" customWidth="1"/>
    <col min="9981" max="9985" width="13.5703125" style="4" customWidth="1"/>
    <col min="9986" max="10228" width="9.140625" style="4"/>
    <col min="10229" max="10229" width="5" style="4" customWidth="1"/>
    <col min="10230" max="10230" width="25.7109375" style="4" customWidth="1"/>
    <col min="10231" max="10235" width="13.5703125" style="4" customWidth="1"/>
    <col min="10236" max="10236" width="2.140625" style="4" customWidth="1"/>
    <col min="10237" max="10241" width="13.5703125" style="4" customWidth="1"/>
    <col min="10242" max="10484" width="9.140625" style="4"/>
    <col min="10485" max="10485" width="5" style="4" customWidth="1"/>
    <col min="10486" max="10486" width="25.7109375" style="4" customWidth="1"/>
    <col min="10487" max="10491" width="13.5703125" style="4" customWidth="1"/>
    <col min="10492" max="10492" width="2.140625" style="4" customWidth="1"/>
    <col min="10493" max="10497" width="13.5703125" style="4" customWidth="1"/>
    <col min="10498" max="10740" width="9.140625" style="4"/>
    <col min="10741" max="10741" width="5" style="4" customWidth="1"/>
    <col min="10742" max="10742" width="25.7109375" style="4" customWidth="1"/>
    <col min="10743" max="10747" width="13.5703125" style="4" customWidth="1"/>
    <col min="10748" max="10748" width="2.140625" style="4" customWidth="1"/>
    <col min="10749" max="10753" width="13.5703125" style="4" customWidth="1"/>
    <col min="10754" max="10996" width="9.140625" style="4"/>
    <col min="10997" max="10997" width="5" style="4" customWidth="1"/>
    <col min="10998" max="10998" width="25.7109375" style="4" customWidth="1"/>
    <col min="10999" max="11003" width="13.5703125" style="4" customWidth="1"/>
    <col min="11004" max="11004" width="2.140625" style="4" customWidth="1"/>
    <col min="11005" max="11009" width="13.5703125" style="4" customWidth="1"/>
    <col min="11010" max="11252" width="9.140625" style="4"/>
    <col min="11253" max="11253" width="5" style="4" customWidth="1"/>
    <col min="11254" max="11254" width="25.7109375" style="4" customWidth="1"/>
    <col min="11255" max="11259" width="13.5703125" style="4" customWidth="1"/>
    <col min="11260" max="11260" width="2.140625" style="4" customWidth="1"/>
    <col min="11261" max="11265" width="13.5703125" style="4" customWidth="1"/>
    <col min="11266" max="11508" width="9.140625" style="4"/>
    <col min="11509" max="11509" width="5" style="4" customWidth="1"/>
    <col min="11510" max="11510" width="25.7109375" style="4" customWidth="1"/>
    <col min="11511" max="11515" width="13.5703125" style="4" customWidth="1"/>
    <col min="11516" max="11516" width="2.140625" style="4" customWidth="1"/>
    <col min="11517" max="11521" width="13.5703125" style="4" customWidth="1"/>
    <col min="11522" max="11764" width="9.140625" style="4"/>
    <col min="11765" max="11765" width="5" style="4" customWidth="1"/>
    <col min="11766" max="11766" width="25.7109375" style="4" customWidth="1"/>
    <col min="11767" max="11771" width="13.5703125" style="4" customWidth="1"/>
    <col min="11772" max="11772" width="2.140625" style="4" customWidth="1"/>
    <col min="11773" max="11777" width="13.5703125" style="4" customWidth="1"/>
    <col min="11778" max="12020" width="9.140625" style="4"/>
    <col min="12021" max="12021" width="5" style="4" customWidth="1"/>
    <col min="12022" max="12022" width="25.7109375" style="4" customWidth="1"/>
    <col min="12023" max="12027" width="13.5703125" style="4" customWidth="1"/>
    <col min="12028" max="12028" width="2.140625" style="4" customWidth="1"/>
    <col min="12029" max="12033" width="13.5703125" style="4" customWidth="1"/>
    <col min="12034" max="12276" width="9.140625" style="4"/>
    <col min="12277" max="12277" width="5" style="4" customWidth="1"/>
    <col min="12278" max="12278" width="25.7109375" style="4" customWidth="1"/>
    <col min="12279" max="12283" width="13.5703125" style="4" customWidth="1"/>
    <col min="12284" max="12284" width="2.140625" style="4" customWidth="1"/>
    <col min="12285" max="12289" width="13.5703125" style="4" customWidth="1"/>
    <col min="12290" max="12532" width="9.140625" style="4"/>
    <col min="12533" max="12533" width="5" style="4" customWidth="1"/>
    <col min="12534" max="12534" width="25.7109375" style="4" customWidth="1"/>
    <col min="12535" max="12539" width="13.5703125" style="4" customWidth="1"/>
    <col min="12540" max="12540" width="2.140625" style="4" customWidth="1"/>
    <col min="12541" max="12545" width="13.5703125" style="4" customWidth="1"/>
    <col min="12546" max="12788" width="9.140625" style="4"/>
    <col min="12789" max="12789" width="5" style="4" customWidth="1"/>
    <col min="12790" max="12790" width="25.7109375" style="4" customWidth="1"/>
    <col min="12791" max="12795" width="13.5703125" style="4" customWidth="1"/>
    <col min="12796" max="12796" width="2.140625" style="4" customWidth="1"/>
    <col min="12797" max="12801" width="13.5703125" style="4" customWidth="1"/>
    <col min="12802" max="13044" width="9.140625" style="4"/>
    <col min="13045" max="13045" width="5" style="4" customWidth="1"/>
    <col min="13046" max="13046" width="25.7109375" style="4" customWidth="1"/>
    <col min="13047" max="13051" width="13.5703125" style="4" customWidth="1"/>
    <col min="13052" max="13052" width="2.140625" style="4" customWidth="1"/>
    <col min="13053" max="13057" width="13.5703125" style="4" customWidth="1"/>
    <col min="13058" max="13300" width="9.140625" style="4"/>
    <col min="13301" max="13301" width="5" style="4" customWidth="1"/>
    <col min="13302" max="13302" width="25.7109375" style="4" customWidth="1"/>
    <col min="13303" max="13307" width="13.5703125" style="4" customWidth="1"/>
    <col min="13308" max="13308" width="2.140625" style="4" customWidth="1"/>
    <col min="13309" max="13313" width="13.5703125" style="4" customWidth="1"/>
    <col min="13314" max="13556" width="9.140625" style="4"/>
    <col min="13557" max="13557" width="5" style="4" customWidth="1"/>
    <col min="13558" max="13558" width="25.7109375" style="4" customWidth="1"/>
    <col min="13559" max="13563" width="13.5703125" style="4" customWidth="1"/>
    <col min="13564" max="13564" width="2.140625" style="4" customWidth="1"/>
    <col min="13565" max="13569" width="13.5703125" style="4" customWidth="1"/>
    <col min="13570" max="13812" width="9.140625" style="4"/>
    <col min="13813" max="13813" width="5" style="4" customWidth="1"/>
    <col min="13814" max="13814" width="25.7109375" style="4" customWidth="1"/>
    <col min="13815" max="13819" width="13.5703125" style="4" customWidth="1"/>
    <col min="13820" max="13820" width="2.140625" style="4" customWidth="1"/>
    <col min="13821" max="13825" width="13.5703125" style="4" customWidth="1"/>
    <col min="13826" max="14068" width="9.140625" style="4"/>
    <col min="14069" max="14069" width="5" style="4" customWidth="1"/>
    <col min="14070" max="14070" width="25.7109375" style="4" customWidth="1"/>
    <col min="14071" max="14075" width="13.5703125" style="4" customWidth="1"/>
    <col min="14076" max="14076" width="2.140625" style="4" customWidth="1"/>
    <col min="14077" max="14081" width="13.5703125" style="4" customWidth="1"/>
    <col min="14082" max="14324" width="9.140625" style="4"/>
    <col min="14325" max="14325" width="5" style="4" customWidth="1"/>
    <col min="14326" max="14326" width="25.7109375" style="4" customWidth="1"/>
    <col min="14327" max="14331" width="13.5703125" style="4" customWidth="1"/>
    <col min="14332" max="14332" width="2.140625" style="4" customWidth="1"/>
    <col min="14333" max="14337" width="13.5703125" style="4" customWidth="1"/>
    <col min="14338" max="14580" width="9.140625" style="4"/>
    <col min="14581" max="14581" width="5" style="4" customWidth="1"/>
    <col min="14582" max="14582" width="25.7109375" style="4" customWidth="1"/>
    <col min="14583" max="14587" width="13.5703125" style="4" customWidth="1"/>
    <col min="14588" max="14588" width="2.140625" style="4" customWidth="1"/>
    <col min="14589" max="14593" width="13.5703125" style="4" customWidth="1"/>
    <col min="14594" max="14836" width="9.140625" style="4"/>
    <col min="14837" max="14837" width="5" style="4" customWidth="1"/>
    <col min="14838" max="14838" width="25.7109375" style="4" customWidth="1"/>
    <col min="14839" max="14843" width="13.5703125" style="4" customWidth="1"/>
    <col min="14844" max="14844" width="2.140625" style="4" customWidth="1"/>
    <col min="14845" max="14849" width="13.5703125" style="4" customWidth="1"/>
    <col min="14850" max="15092" width="9.140625" style="4"/>
    <col min="15093" max="15093" width="5" style="4" customWidth="1"/>
    <col min="15094" max="15094" width="25.7109375" style="4" customWidth="1"/>
    <col min="15095" max="15099" width="13.5703125" style="4" customWidth="1"/>
    <col min="15100" max="15100" width="2.140625" style="4" customWidth="1"/>
    <col min="15101" max="15105" width="13.5703125" style="4" customWidth="1"/>
    <col min="15106" max="15348" width="9.140625" style="4"/>
    <col min="15349" max="15349" width="5" style="4" customWidth="1"/>
    <col min="15350" max="15350" width="25.7109375" style="4" customWidth="1"/>
    <col min="15351" max="15355" width="13.5703125" style="4" customWidth="1"/>
    <col min="15356" max="15356" width="2.140625" style="4" customWidth="1"/>
    <col min="15357" max="15361" width="13.5703125" style="4" customWidth="1"/>
    <col min="15362" max="15604" width="9.140625" style="4"/>
    <col min="15605" max="15605" width="5" style="4" customWidth="1"/>
    <col min="15606" max="15606" width="25.7109375" style="4" customWidth="1"/>
    <col min="15607" max="15611" width="13.5703125" style="4" customWidth="1"/>
    <col min="15612" max="15612" width="2.140625" style="4" customWidth="1"/>
    <col min="15613" max="15617" width="13.5703125" style="4" customWidth="1"/>
    <col min="15618" max="15860" width="9.140625" style="4"/>
    <col min="15861" max="15861" width="5" style="4" customWidth="1"/>
    <col min="15862" max="15862" width="25.7109375" style="4" customWidth="1"/>
    <col min="15863" max="15867" width="13.5703125" style="4" customWidth="1"/>
    <col min="15868" max="15868" width="2.140625" style="4" customWidth="1"/>
    <col min="15869" max="15873" width="13.5703125" style="4" customWidth="1"/>
    <col min="15874" max="16116" width="9.140625" style="4"/>
    <col min="16117" max="16117" width="5" style="4" customWidth="1"/>
    <col min="16118" max="16118" width="25.7109375" style="4" customWidth="1"/>
    <col min="16119" max="16123" width="13.5703125" style="4" customWidth="1"/>
    <col min="16124" max="16124" width="2.140625" style="4" customWidth="1"/>
    <col min="16125" max="16129" width="13.5703125" style="4" customWidth="1"/>
    <col min="16130" max="16384" width="9.140625" style="4"/>
  </cols>
  <sheetData>
    <row r="1" spans="1:13">
      <c r="A1" s="1" t="s">
        <v>57</v>
      </c>
      <c r="B1" s="2"/>
      <c r="C1" s="3"/>
      <c r="D1" s="3"/>
    </row>
    <row r="2" spans="1:13">
      <c r="A2" s="5" t="s">
        <v>128</v>
      </c>
      <c r="B2" s="6"/>
      <c r="C2" s="7"/>
      <c r="D2" s="7"/>
      <c r="E2" s="8"/>
      <c r="F2" s="8"/>
      <c r="G2" s="8"/>
      <c r="H2" s="8"/>
      <c r="I2" s="8"/>
      <c r="J2" s="8"/>
      <c r="K2" s="8"/>
      <c r="L2" s="8"/>
      <c r="M2" s="8"/>
    </row>
    <row r="3" spans="1:13">
      <c r="A3" s="87"/>
      <c r="B3" s="88"/>
      <c r="C3" s="92"/>
      <c r="D3" s="92"/>
      <c r="E3" s="75"/>
      <c r="F3" s="93"/>
      <c r="G3" s="93"/>
      <c r="H3" s="93"/>
      <c r="I3" s="93"/>
      <c r="J3" s="93"/>
      <c r="K3" s="93"/>
      <c r="L3" s="93"/>
      <c r="M3" s="93"/>
    </row>
    <row r="4" spans="1:13" ht="38.25" customHeight="1">
      <c r="A4" s="9"/>
      <c r="B4" s="10"/>
      <c r="C4" s="107" t="s">
        <v>97</v>
      </c>
      <c r="D4" s="109" t="s">
        <v>98</v>
      </c>
      <c r="E4" s="12"/>
      <c r="G4" s="89" t="s">
        <v>127</v>
      </c>
    </row>
    <row r="5" spans="1:13" ht="14.25" customHeight="1">
      <c r="A5" s="9"/>
      <c r="B5" s="10"/>
      <c r="C5" s="108"/>
      <c r="D5" s="110"/>
      <c r="E5" s="12"/>
      <c r="F5" s="11" t="s">
        <v>0</v>
      </c>
      <c r="G5" s="11" t="s">
        <v>113</v>
      </c>
      <c r="H5" s="11" t="s">
        <v>100</v>
      </c>
      <c r="I5" s="11" t="s">
        <v>101</v>
      </c>
      <c r="J5" s="11" t="s">
        <v>102</v>
      </c>
      <c r="K5" s="11" t="s">
        <v>103</v>
      </c>
      <c r="L5" s="11" t="s">
        <v>104</v>
      </c>
      <c r="M5" s="11" t="s">
        <v>105</v>
      </c>
    </row>
    <row r="6" spans="1:13" ht="15" customHeight="1">
      <c r="A6" s="13"/>
      <c r="B6" s="14"/>
      <c r="C6" s="17" t="s">
        <v>99</v>
      </c>
      <c r="D6" s="15"/>
      <c r="E6" s="16"/>
      <c r="F6" s="17" t="s">
        <v>112</v>
      </c>
      <c r="G6" s="15"/>
      <c r="H6" s="15"/>
      <c r="I6" s="18"/>
      <c r="J6" s="19"/>
    </row>
    <row r="7" spans="1:13" ht="15" customHeight="1">
      <c r="A7" s="13"/>
      <c r="B7" s="13"/>
      <c r="C7" s="20"/>
      <c r="D7" s="18"/>
      <c r="F7" s="20"/>
      <c r="G7" s="18"/>
      <c r="H7" s="18"/>
      <c r="I7" s="18"/>
      <c r="J7" s="19"/>
    </row>
    <row r="8" spans="1:13" ht="15" customHeight="1">
      <c r="A8" s="80" t="s">
        <v>0</v>
      </c>
      <c r="B8" s="13"/>
      <c r="C8" s="81">
        <f>SUM(C10:C60)</f>
        <v>56815375</v>
      </c>
      <c r="D8" s="81">
        <f>SUM(D10:D60)</f>
        <v>114227779</v>
      </c>
      <c r="E8" s="74"/>
      <c r="F8" s="99">
        <v>10074060</v>
      </c>
      <c r="G8" s="99">
        <v>2671770</v>
      </c>
      <c r="H8" s="99">
        <v>2018760</v>
      </c>
      <c r="I8" s="99">
        <v>1390070</v>
      </c>
      <c r="J8" s="99">
        <v>919230</v>
      </c>
      <c r="K8" s="99">
        <v>1434970</v>
      </c>
      <c r="L8" s="99">
        <v>743430</v>
      </c>
      <c r="M8" s="99">
        <v>896000</v>
      </c>
    </row>
    <row r="9" spans="1:13" ht="15" customHeight="1">
      <c r="A9" s="13"/>
      <c r="B9" s="13"/>
      <c r="C9" s="82"/>
      <c r="D9" s="82"/>
      <c r="F9" s="100"/>
      <c r="G9" s="101"/>
      <c r="H9" s="101"/>
      <c r="I9" s="101"/>
      <c r="J9" s="102"/>
      <c r="K9" s="103"/>
      <c r="L9" s="103"/>
      <c r="M9" s="103"/>
    </row>
    <row r="10" spans="1:13" s="75" customFormat="1" ht="15" customHeight="1">
      <c r="A10" s="74" t="s">
        <v>1</v>
      </c>
      <c r="B10" s="74"/>
      <c r="C10" s="81">
        <v>35174</v>
      </c>
      <c r="D10" s="81">
        <v>35318</v>
      </c>
      <c r="F10" s="99">
        <v>6040</v>
      </c>
      <c r="G10" s="99">
        <v>2880</v>
      </c>
      <c r="H10" s="99">
        <v>1260</v>
      </c>
      <c r="I10" s="99">
        <v>420</v>
      </c>
      <c r="J10" s="99">
        <v>160</v>
      </c>
      <c r="K10" s="99">
        <v>320</v>
      </c>
      <c r="L10" s="99">
        <v>260</v>
      </c>
      <c r="M10" s="99">
        <v>740</v>
      </c>
    </row>
    <row r="11" spans="1:13" s="75" customFormat="1" ht="15" customHeight="1">
      <c r="A11" s="74" t="s">
        <v>58</v>
      </c>
      <c r="B11" s="74"/>
      <c r="C11" s="81">
        <v>38514</v>
      </c>
      <c r="D11" s="81">
        <v>39148</v>
      </c>
      <c r="F11" s="99">
        <v>9930</v>
      </c>
      <c r="G11" s="99">
        <v>5580</v>
      </c>
      <c r="H11" s="99">
        <v>1900</v>
      </c>
      <c r="I11" s="99">
        <v>630</v>
      </c>
      <c r="J11" s="99">
        <v>280</v>
      </c>
      <c r="K11" s="99">
        <v>460</v>
      </c>
      <c r="L11" s="99">
        <v>370</v>
      </c>
      <c r="M11" s="99">
        <v>720</v>
      </c>
    </row>
    <row r="12" spans="1:13" s="75" customFormat="1" ht="15" customHeight="1">
      <c r="A12" s="74" t="s">
        <v>2</v>
      </c>
      <c r="B12" s="74"/>
      <c r="C12" s="81">
        <v>71376</v>
      </c>
      <c r="D12" s="81">
        <v>72789</v>
      </c>
      <c r="F12" s="99">
        <v>25170</v>
      </c>
      <c r="G12" s="99">
        <v>15540</v>
      </c>
      <c r="H12" s="99">
        <v>4520</v>
      </c>
      <c r="I12" s="99">
        <v>1480</v>
      </c>
      <c r="J12" s="99">
        <v>710</v>
      </c>
      <c r="K12" s="99">
        <v>1000</v>
      </c>
      <c r="L12" s="99">
        <v>660</v>
      </c>
      <c r="M12" s="99">
        <v>1260</v>
      </c>
    </row>
    <row r="13" spans="1:13" s="75" customFormat="1">
      <c r="A13" s="74" t="s">
        <v>59</v>
      </c>
      <c r="B13" s="74"/>
      <c r="C13" s="81">
        <v>459407</v>
      </c>
      <c r="D13" s="81">
        <v>469650</v>
      </c>
      <c r="F13" s="99">
        <v>76300</v>
      </c>
      <c r="G13" s="99">
        <v>24280</v>
      </c>
      <c r="H13" s="99">
        <v>14890</v>
      </c>
      <c r="I13" s="99">
        <v>9310</v>
      </c>
      <c r="J13" s="99">
        <v>5750</v>
      </c>
      <c r="K13" s="99">
        <v>8510</v>
      </c>
      <c r="L13" s="99">
        <v>5110</v>
      </c>
      <c r="M13" s="99">
        <v>8460</v>
      </c>
    </row>
    <row r="14" spans="1:13" s="75" customFormat="1">
      <c r="A14" s="74" t="s">
        <v>3</v>
      </c>
      <c r="B14" s="74"/>
      <c r="C14" s="81">
        <v>1446738</v>
      </c>
      <c r="D14" s="81">
        <v>1501896</v>
      </c>
      <c r="F14" s="99">
        <v>155410</v>
      </c>
      <c r="G14" s="99">
        <v>26380</v>
      </c>
      <c r="H14" s="99">
        <v>25390</v>
      </c>
      <c r="I14" s="99">
        <v>19820</v>
      </c>
      <c r="J14" s="99">
        <v>13530</v>
      </c>
      <c r="K14" s="99">
        <v>23450</v>
      </c>
      <c r="L14" s="99">
        <v>16080</v>
      </c>
      <c r="M14" s="99">
        <v>30760</v>
      </c>
    </row>
    <row r="15" spans="1:13" s="75" customFormat="1">
      <c r="A15" s="74" t="s">
        <v>4</v>
      </c>
      <c r="B15" s="74"/>
      <c r="C15" s="81">
        <v>1973691</v>
      </c>
      <c r="D15" s="81">
        <v>2092782</v>
      </c>
      <c r="F15" s="99">
        <v>180170</v>
      </c>
      <c r="G15" s="99">
        <v>23250</v>
      </c>
      <c r="H15" s="99">
        <v>25780</v>
      </c>
      <c r="I15" s="99">
        <v>21740</v>
      </c>
      <c r="J15" s="99">
        <v>15610</v>
      </c>
      <c r="K15" s="99">
        <v>28230</v>
      </c>
      <c r="L15" s="99">
        <v>21350</v>
      </c>
      <c r="M15" s="99">
        <v>44210</v>
      </c>
    </row>
    <row r="16" spans="1:13" s="75" customFormat="1">
      <c r="A16" s="74" t="s">
        <v>60</v>
      </c>
      <c r="B16" s="74"/>
      <c r="C16" s="81">
        <v>2244923</v>
      </c>
      <c r="D16" s="81">
        <v>2447049</v>
      </c>
      <c r="F16" s="99">
        <v>193530</v>
      </c>
      <c r="G16" s="99">
        <v>22810</v>
      </c>
      <c r="H16" s="99">
        <v>25840</v>
      </c>
      <c r="I16" s="99">
        <v>22530</v>
      </c>
      <c r="J16" s="99">
        <v>16490</v>
      </c>
      <c r="K16" s="99">
        <v>30620</v>
      </c>
      <c r="L16" s="99">
        <v>23960</v>
      </c>
      <c r="M16" s="99">
        <v>51270</v>
      </c>
    </row>
    <row r="17" spans="1:13" s="75" customFormat="1">
      <c r="A17" s="74" t="s">
        <v>61</v>
      </c>
      <c r="B17" s="74"/>
      <c r="C17" s="81">
        <v>2412171</v>
      </c>
      <c r="D17" s="81">
        <v>2705243</v>
      </c>
      <c r="F17" s="99">
        <v>204300</v>
      </c>
      <c r="G17" s="99">
        <v>22900</v>
      </c>
      <c r="H17" s="99">
        <v>26510</v>
      </c>
      <c r="I17" s="99">
        <v>23230</v>
      </c>
      <c r="J17" s="99">
        <v>17220</v>
      </c>
      <c r="K17" s="99">
        <v>33440</v>
      </c>
      <c r="L17" s="99">
        <v>26090</v>
      </c>
      <c r="M17" s="99">
        <v>54910</v>
      </c>
    </row>
    <row r="18" spans="1:13" s="75" customFormat="1">
      <c r="A18" s="74" t="s">
        <v>62</v>
      </c>
      <c r="B18" s="74"/>
      <c r="C18" s="81">
        <v>2531517</v>
      </c>
      <c r="D18" s="81">
        <v>2915724</v>
      </c>
      <c r="F18" s="99">
        <v>214260</v>
      </c>
      <c r="G18" s="99">
        <v>23570</v>
      </c>
      <c r="H18" s="99">
        <v>27210</v>
      </c>
      <c r="I18" s="99">
        <v>24170</v>
      </c>
      <c r="J18" s="99">
        <v>18140</v>
      </c>
      <c r="K18" s="99">
        <v>35630</v>
      </c>
      <c r="L18" s="99">
        <v>27910</v>
      </c>
      <c r="M18" s="99">
        <v>57640</v>
      </c>
    </row>
    <row r="19" spans="1:13" s="75" customFormat="1">
      <c r="A19" s="74" t="s">
        <v>5</v>
      </c>
      <c r="B19" s="74"/>
      <c r="C19" s="81">
        <v>2598033</v>
      </c>
      <c r="D19" s="81">
        <v>3082539</v>
      </c>
      <c r="F19" s="99">
        <v>223960</v>
      </c>
      <c r="G19" s="99">
        <v>24420</v>
      </c>
      <c r="H19" s="99">
        <v>28450</v>
      </c>
      <c r="I19" s="99">
        <v>25200</v>
      </c>
      <c r="J19" s="99">
        <v>19670</v>
      </c>
      <c r="K19" s="99">
        <v>38320</v>
      </c>
      <c r="L19" s="99">
        <v>29730</v>
      </c>
      <c r="M19" s="99">
        <v>58160</v>
      </c>
    </row>
    <row r="20" spans="1:13" s="75" customFormat="1">
      <c r="A20" s="74" t="s">
        <v>6</v>
      </c>
      <c r="B20" s="74"/>
      <c r="C20" s="81">
        <v>2564587</v>
      </c>
      <c r="D20" s="81">
        <v>3134113</v>
      </c>
      <c r="F20" s="99">
        <v>229770</v>
      </c>
      <c r="G20" s="99">
        <v>26100</v>
      </c>
      <c r="H20" s="99">
        <v>29970</v>
      </c>
      <c r="I20" s="99">
        <v>26410</v>
      </c>
      <c r="J20" s="99">
        <v>20070</v>
      </c>
      <c r="K20" s="99">
        <v>40080</v>
      </c>
      <c r="L20" s="99">
        <v>30490</v>
      </c>
      <c r="M20" s="99">
        <v>56650</v>
      </c>
    </row>
    <row r="21" spans="1:13" s="75" customFormat="1">
      <c r="A21" s="74" t="s">
        <v>7</v>
      </c>
      <c r="B21" s="74"/>
      <c r="C21" s="81">
        <v>2654828</v>
      </c>
      <c r="D21" s="81">
        <v>3349481</v>
      </c>
      <c r="F21" s="99">
        <v>238780</v>
      </c>
      <c r="G21" s="99">
        <v>26430</v>
      </c>
      <c r="H21" s="99">
        <v>31320</v>
      </c>
      <c r="I21" s="99">
        <v>28070</v>
      </c>
      <c r="J21" s="99">
        <v>21340</v>
      </c>
      <c r="K21" s="99">
        <v>42560</v>
      </c>
      <c r="L21" s="99">
        <v>32900</v>
      </c>
      <c r="M21" s="99">
        <v>56160</v>
      </c>
    </row>
    <row r="22" spans="1:13" s="75" customFormat="1">
      <c r="A22" s="74" t="s">
        <v>63</v>
      </c>
      <c r="B22" s="74"/>
      <c r="C22" s="81">
        <v>2508079</v>
      </c>
      <c r="D22" s="81">
        <v>3262982</v>
      </c>
      <c r="F22" s="99">
        <v>243660</v>
      </c>
      <c r="G22" s="99">
        <v>28510</v>
      </c>
      <c r="H22" s="99">
        <v>33240</v>
      </c>
      <c r="I22" s="99">
        <v>28930</v>
      </c>
      <c r="J22" s="99">
        <v>22420</v>
      </c>
      <c r="K22" s="99">
        <v>44080</v>
      </c>
      <c r="L22" s="99">
        <v>33500</v>
      </c>
      <c r="M22" s="99">
        <v>52990</v>
      </c>
    </row>
    <row r="23" spans="1:13" s="75" customFormat="1">
      <c r="A23" s="74" t="s">
        <v>8</v>
      </c>
      <c r="B23" s="74"/>
      <c r="C23" s="81">
        <v>2477401</v>
      </c>
      <c r="D23" s="81">
        <v>3332831</v>
      </c>
      <c r="F23" s="99">
        <v>251170</v>
      </c>
      <c r="G23" s="99">
        <v>30180</v>
      </c>
      <c r="H23" s="99">
        <v>34800</v>
      </c>
      <c r="I23" s="99">
        <v>30240</v>
      </c>
      <c r="J23" s="99">
        <v>23270</v>
      </c>
      <c r="K23" s="99">
        <v>46980</v>
      </c>
      <c r="L23" s="99">
        <v>34700</v>
      </c>
      <c r="M23" s="99">
        <v>51000</v>
      </c>
    </row>
    <row r="24" spans="1:13" s="75" customFormat="1">
      <c r="A24" s="74" t="s">
        <v>64</v>
      </c>
      <c r="B24" s="74"/>
      <c r="C24" s="81">
        <v>2419961</v>
      </c>
      <c r="D24" s="81">
        <v>3371818</v>
      </c>
      <c r="F24" s="99">
        <v>257530</v>
      </c>
      <c r="G24" s="99">
        <v>32100</v>
      </c>
      <c r="H24" s="99">
        <v>36320</v>
      </c>
      <c r="I24" s="99">
        <v>31580</v>
      </c>
      <c r="J24" s="99">
        <v>24830</v>
      </c>
      <c r="K24" s="99">
        <v>48990</v>
      </c>
      <c r="L24" s="99">
        <v>35380</v>
      </c>
      <c r="M24" s="99">
        <v>48330</v>
      </c>
    </row>
    <row r="25" spans="1:13" s="75" customFormat="1">
      <c r="A25" s="74" t="s">
        <v>65</v>
      </c>
      <c r="B25" s="74"/>
      <c r="C25" s="81">
        <v>2266161</v>
      </c>
      <c r="D25" s="81">
        <v>3287646</v>
      </c>
      <c r="F25" s="99">
        <v>255050</v>
      </c>
      <c r="G25" s="99">
        <v>32750</v>
      </c>
      <c r="H25" s="99">
        <v>37000</v>
      </c>
      <c r="I25" s="99">
        <v>32080</v>
      </c>
      <c r="J25" s="99">
        <v>25000</v>
      </c>
      <c r="K25" s="99">
        <v>50200</v>
      </c>
      <c r="L25" s="99">
        <v>34730</v>
      </c>
      <c r="M25" s="99">
        <v>43290</v>
      </c>
    </row>
    <row r="26" spans="1:13" s="75" customFormat="1">
      <c r="A26" s="74" t="s">
        <v>9</v>
      </c>
      <c r="B26" s="74"/>
      <c r="C26" s="81">
        <v>2142472</v>
      </c>
      <c r="D26" s="81">
        <v>3227228</v>
      </c>
      <c r="F26" s="99">
        <v>253310</v>
      </c>
      <c r="G26" s="99">
        <v>33590</v>
      </c>
      <c r="H26" s="99">
        <v>37310</v>
      </c>
      <c r="I26" s="99">
        <v>32660</v>
      </c>
      <c r="J26" s="99">
        <v>25770</v>
      </c>
      <c r="K26" s="99">
        <v>50790</v>
      </c>
      <c r="L26" s="99">
        <v>34050</v>
      </c>
      <c r="M26" s="99">
        <v>39160</v>
      </c>
    </row>
    <row r="27" spans="1:13" s="75" customFormat="1">
      <c r="A27" s="74" t="s">
        <v>66</v>
      </c>
      <c r="B27" s="74"/>
      <c r="C27" s="81">
        <v>2051691</v>
      </c>
      <c r="D27" s="81">
        <v>3220525</v>
      </c>
      <c r="F27" s="99">
        <v>253480</v>
      </c>
      <c r="G27" s="99">
        <v>34560</v>
      </c>
      <c r="H27" s="99">
        <v>37750</v>
      </c>
      <c r="I27" s="99">
        <v>33750</v>
      </c>
      <c r="J27" s="99">
        <v>26180</v>
      </c>
      <c r="K27" s="99">
        <v>51310</v>
      </c>
      <c r="L27" s="99">
        <v>33830</v>
      </c>
      <c r="M27" s="99">
        <v>36110</v>
      </c>
    </row>
    <row r="28" spans="1:13" s="75" customFormat="1">
      <c r="A28" s="74" t="s">
        <v>67</v>
      </c>
      <c r="B28" s="74"/>
      <c r="C28" s="81">
        <v>1974263</v>
      </c>
      <c r="D28" s="81">
        <v>3230628</v>
      </c>
      <c r="F28" s="99">
        <v>256760</v>
      </c>
      <c r="G28" s="99">
        <v>36250</v>
      </c>
      <c r="H28" s="99">
        <v>39100</v>
      </c>
      <c r="I28" s="99">
        <v>34380</v>
      </c>
      <c r="J28" s="99">
        <v>27220</v>
      </c>
      <c r="K28" s="99">
        <v>53610</v>
      </c>
      <c r="L28" s="99">
        <v>33480</v>
      </c>
      <c r="M28" s="99">
        <v>32720</v>
      </c>
    </row>
    <row r="29" spans="1:13" s="75" customFormat="1">
      <c r="A29" s="74" t="s">
        <v>10</v>
      </c>
      <c r="B29" s="74"/>
      <c r="C29" s="81">
        <v>1989896</v>
      </c>
      <c r="D29" s="81">
        <v>3393520</v>
      </c>
      <c r="F29" s="99">
        <v>268560</v>
      </c>
      <c r="G29" s="99">
        <v>37720</v>
      </c>
      <c r="H29" s="99">
        <v>41500</v>
      </c>
      <c r="I29" s="99">
        <v>37120</v>
      </c>
      <c r="J29" s="99">
        <v>29290</v>
      </c>
      <c r="K29" s="99">
        <v>57100</v>
      </c>
      <c r="L29" s="99">
        <v>34330</v>
      </c>
      <c r="M29" s="99">
        <v>31510</v>
      </c>
    </row>
    <row r="30" spans="1:13" s="75" customFormat="1">
      <c r="A30" s="74" t="s">
        <v>11</v>
      </c>
      <c r="B30" s="74"/>
      <c r="C30" s="81">
        <v>1872949</v>
      </c>
      <c r="D30" s="81">
        <v>3334735</v>
      </c>
      <c r="F30" s="99">
        <v>264320</v>
      </c>
      <c r="G30" s="99">
        <v>38590</v>
      </c>
      <c r="H30" s="99">
        <v>41350</v>
      </c>
      <c r="I30" s="99">
        <v>37110</v>
      </c>
      <c r="J30" s="99">
        <v>29340</v>
      </c>
      <c r="K30" s="99">
        <v>57430</v>
      </c>
      <c r="L30" s="99">
        <v>32890</v>
      </c>
      <c r="M30" s="99">
        <v>27620</v>
      </c>
    </row>
    <row r="31" spans="1:13" s="75" customFormat="1">
      <c r="A31" s="74" t="s">
        <v>68</v>
      </c>
      <c r="B31" s="74"/>
      <c r="C31" s="81">
        <v>1726512</v>
      </c>
      <c r="D31" s="81">
        <v>3202793</v>
      </c>
      <c r="F31" s="99">
        <v>254480</v>
      </c>
      <c r="G31" s="99">
        <v>37630</v>
      </c>
      <c r="H31" s="99">
        <v>40570</v>
      </c>
      <c r="I31" s="99">
        <v>36950</v>
      </c>
      <c r="J31" s="99">
        <v>28830</v>
      </c>
      <c r="K31" s="99">
        <v>56030</v>
      </c>
      <c r="L31" s="99">
        <v>30430</v>
      </c>
      <c r="M31" s="99">
        <v>24050</v>
      </c>
    </row>
    <row r="32" spans="1:13" s="75" customFormat="1">
      <c r="A32" s="74" t="s">
        <v>69</v>
      </c>
      <c r="B32" s="74"/>
      <c r="C32" s="81">
        <v>1587233</v>
      </c>
      <c r="D32" s="81">
        <v>3079618</v>
      </c>
      <c r="F32" s="99">
        <v>244190</v>
      </c>
      <c r="G32" s="99">
        <v>37790</v>
      </c>
      <c r="H32" s="99">
        <v>39440</v>
      </c>
      <c r="I32" s="99">
        <v>35410</v>
      </c>
      <c r="J32" s="99">
        <v>28370</v>
      </c>
      <c r="K32" s="99">
        <v>54170</v>
      </c>
      <c r="L32" s="99">
        <v>28400</v>
      </c>
      <c r="M32" s="99">
        <v>20620</v>
      </c>
    </row>
    <row r="33" spans="1:13" s="75" customFormat="1">
      <c r="A33" s="74" t="s">
        <v>70</v>
      </c>
      <c r="B33" s="74"/>
      <c r="C33" s="81">
        <v>1406246</v>
      </c>
      <c r="D33" s="81">
        <v>2853506</v>
      </c>
      <c r="F33" s="99">
        <v>227110</v>
      </c>
      <c r="G33" s="99">
        <v>36340</v>
      </c>
      <c r="H33" s="99">
        <v>37120</v>
      </c>
      <c r="I33" s="99">
        <v>33880</v>
      </c>
      <c r="J33" s="99">
        <v>27090</v>
      </c>
      <c r="K33" s="99">
        <v>50790</v>
      </c>
      <c r="L33" s="99">
        <v>25260</v>
      </c>
      <c r="M33" s="99">
        <v>16640</v>
      </c>
    </row>
    <row r="34" spans="1:13" s="75" customFormat="1">
      <c r="A34" s="74" t="s">
        <v>71</v>
      </c>
      <c r="B34" s="74"/>
      <c r="C34" s="81">
        <v>1296220</v>
      </c>
      <c r="D34" s="81">
        <v>2760312</v>
      </c>
      <c r="F34" s="99">
        <v>221340</v>
      </c>
      <c r="G34" s="99">
        <v>37750</v>
      </c>
      <c r="H34" s="99">
        <v>36260</v>
      </c>
      <c r="I34" s="99">
        <v>33320</v>
      </c>
      <c r="J34" s="99">
        <v>26850</v>
      </c>
      <c r="K34" s="99">
        <v>50340</v>
      </c>
      <c r="L34" s="99">
        <v>23200</v>
      </c>
      <c r="M34" s="99">
        <v>13620</v>
      </c>
    </row>
    <row r="35" spans="1:13" s="75" customFormat="1">
      <c r="A35" s="74" t="s">
        <v>72</v>
      </c>
      <c r="B35" s="74"/>
      <c r="C35" s="81">
        <v>1196570</v>
      </c>
      <c r="D35" s="81">
        <v>2684634</v>
      </c>
      <c r="F35" s="99">
        <v>213340</v>
      </c>
      <c r="G35" s="99">
        <v>37560</v>
      </c>
      <c r="H35" s="99">
        <v>35230</v>
      </c>
      <c r="I35" s="99">
        <v>32420</v>
      </c>
      <c r="J35" s="99">
        <v>26240</v>
      </c>
      <c r="K35" s="99">
        <v>49110</v>
      </c>
      <c r="L35" s="99">
        <v>21850</v>
      </c>
      <c r="M35" s="99">
        <v>10930</v>
      </c>
    </row>
    <row r="36" spans="1:13" s="75" customFormat="1">
      <c r="A36" s="74" t="s">
        <v>73</v>
      </c>
      <c r="B36" s="74"/>
      <c r="C36" s="81">
        <v>1127166</v>
      </c>
      <c r="D36" s="81">
        <v>2666051</v>
      </c>
      <c r="F36" s="99">
        <v>212710</v>
      </c>
      <c r="G36" s="99">
        <v>38440</v>
      </c>
      <c r="H36" s="99">
        <v>35970</v>
      </c>
      <c r="I36" s="99">
        <v>33430</v>
      </c>
      <c r="J36" s="99">
        <v>26740</v>
      </c>
      <c r="K36" s="99">
        <v>49670</v>
      </c>
      <c r="L36" s="99">
        <v>19820</v>
      </c>
      <c r="M36" s="99">
        <v>8630</v>
      </c>
    </row>
    <row r="37" spans="1:13" s="75" customFormat="1">
      <c r="A37" s="74" t="s">
        <v>74</v>
      </c>
      <c r="B37" s="74"/>
      <c r="C37" s="81">
        <v>1047359</v>
      </c>
      <c r="D37" s="81">
        <v>2627555</v>
      </c>
      <c r="F37" s="99">
        <v>211000</v>
      </c>
      <c r="G37" s="99">
        <v>39860</v>
      </c>
      <c r="H37" s="99">
        <v>36440</v>
      </c>
      <c r="I37" s="99">
        <v>33710</v>
      </c>
      <c r="J37" s="99">
        <v>27800</v>
      </c>
      <c r="K37" s="99">
        <v>49310</v>
      </c>
      <c r="L37" s="99">
        <v>17640</v>
      </c>
      <c r="M37" s="99">
        <v>6250</v>
      </c>
    </row>
    <row r="38" spans="1:13" s="75" customFormat="1">
      <c r="A38" s="74" t="s">
        <v>12</v>
      </c>
      <c r="B38" s="74"/>
      <c r="C38" s="81">
        <v>998236</v>
      </c>
      <c r="D38" s="81">
        <v>2658853</v>
      </c>
      <c r="F38" s="99">
        <v>213650</v>
      </c>
      <c r="G38" s="99">
        <v>41020</v>
      </c>
      <c r="H38" s="99">
        <v>38040</v>
      </c>
      <c r="I38" s="99">
        <v>35640</v>
      </c>
      <c r="J38" s="99">
        <v>29040</v>
      </c>
      <c r="K38" s="99">
        <v>50120</v>
      </c>
      <c r="L38" s="99">
        <v>15370</v>
      </c>
      <c r="M38" s="99">
        <v>4430</v>
      </c>
    </row>
    <row r="39" spans="1:13" s="75" customFormat="1">
      <c r="A39" s="74" t="s">
        <v>13</v>
      </c>
      <c r="B39" s="74"/>
      <c r="C39" s="81">
        <v>923860</v>
      </c>
      <c r="D39" s="81">
        <v>2625288</v>
      </c>
      <c r="F39" s="99">
        <v>214070</v>
      </c>
      <c r="G39" s="99">
        <v>42850</v>
      </c>
      <c r="H39" s="99">
        <v>39420</v>
      </c>
      <c r="I39" s="99">
        <v>37780</v>
      </c>
      <c r="J39" s="99">
        <v>30180</v>
      </c>
      <c r="K39" s="99">
        <v>48600</v>
      </c>
      <c r="L39" s="99">
        <v>12420</v>
      </c>
      <c r="M39" s="99">
        <v>2820</v>
      </c>
    </row>
    <row r="40" spans="1:13" s="75" customFormat="1">
      <c r="A40" s="74" t="s">
        <v>75</v>
      </c>
      <c r="B40" s="74"/>
      <c r="C40" s="81">
        <v>887998</v>
      </c>
      <c r="D40" s="81">
        <v>2699562</v>
      </c>
      <c r="F40" s="99">
        <v>220950</v>
      </c>
      <c r="G40" s="99">
        <v>45800</v>
      </c>
      <c r="H40" s="99">
        <v>42510</v>
      </c>
      <c r="I40" s="99">
        <v>40240</v>
      </c>
      <c r="J40" s="99">
        <v>32540</v>
      </c>
      <c r="K40" s="99">
        <v>47990</v>
      </c>
      <c r="L40" s="99">
        <v>9960</v>
      </c>
      <c r="M40" s="99">
        <v>1900</v>
      </c>
    </row>
    <row r="41" spans="1:13" s="75" customFormat="1">
      <c r="A41" s="74" t="s">
        <v>76</v>
      </c>
      <c r="B41" s="74"/>
      <c r="C41" s="81">
        <v>812360</v>
      </c>
      <c r="D41" s="81">
        <v>2641895</v>
      </c>
      <c r="F41" s="99">
        <v>218740</v>
      </c>
      <c r="G41" s="99">
        <v>47200</v>
      </c>
      <c r="H41" s="99">
        <v>43660</v>
      </c>
      <c r="I41" s="99">
        <v>42280</v>
      </c>
      <c r="J41" s="99">
        <v>33000</v>
      </c>
      <c r="K41" s="99">
        <v>44350</v>
      </c>
      <c r="L41" s="99">
        <v>7140</v>
      </c>
      <c r="M41" s="99">
        <v>1110</v>
      </c>
    </row>
    <row r="42" spans="1:13" s="75" customFormat="1">
      <c r="A42" s="74" t="s">
        <v>77</v>
      </c>
      <c r="B42" s="74"/>
      <c r="C42" s="81">
        <v>724586</v>
      </c>
      <c r="D42" s="81">
        <v>2544267</v>
      </c>
      <c r="F42" s="99">
        <v>215900</v>
      </c>
      <c r="G42" s="99">
        <v>50370</v>
      </c>
      <c r="H42" s="99">
        <v>45690</v>
      </c>
      <c r="I42" s="99">
        <v>43050</v>
      </c>
      <c r="J42" s="99">
        <v>33030</v>
      </c>
      <c r="K42" s="99">
        <v>38520</v>
      </c>
      <c r="L42" s="99">
        <v>4590</v>
      </c>
      <c r="M42" s="99">
        <v>650</v>
      </c>
    </row>
    <row r="43" spans="1:13" s="75" customFormat="1">
      <c r="A43" s="74" t="s">
        <v>78</v>
      </c>
      <c r="B43" s="74"/>
      <c r="C43" s="81">
        <v>653044</v>
      </c>
      <c r="D43" s="81">
        <v>2482650</v>
      </c>
      <c r="F43" s="99">
        <v>215810</v>
      </c>
      <c r="G43" s="99">
        <v>53810</v>
      </c>
      <c r="H43" s="99">
        <v>48300</v>
      </c>
      <c r="I43" s="99">
        <v>45060</v>
      </c>
      <c r="J43" s="99">
        <v>33130</v>
      </c>
      <c r="K43" s="99">
        <v>32390</v>
      </c>
      <c r="L43" s="99">
        <v>2790</v>
      </c>
      <c r="M43" s="99">
        <v>340</v>
      </c>
    </row>
    <row r="44" spans="1:13" s="75" customFormat="1">
      <c r="A44" s="74" t="s">
        <v>79</v>
      </c>
      <c r="B44" s="74"/>
      <c r="C44" s="81">
        <v>601595</v>
      </c>
      <c r="D44" s="81">
        <v>2512179</v>
      </c>
      <c r="F44" s="99">
        <v>220850</v>
      </c>
      <c r="G44" s="99">
        <v>57400</v>
      </c>
      <c r="H44" s="99">
        <v>53030</v>
      </c>
      <c r="I44" s="99">
        <v>48790</v>
      </c>
      <c r="J44" s="99">
        <v>33350</v>
      </c>
      <c r="K44" s="99">
        <v>26640</v>
      </c>
      <c r="L44" s="99">
        <v>1480</v>
      </c>
      <c r="M44" s="99">
        <v>160</v>
      </c>
    </row>
    <row r="45" spans="1:13" s="75" customFormat="1">
      <c r="A45" s="74" t="s">
        <v>80</v>
      </c>
      <c r="B45" s="74"/>
      <c r="C45" s="81">
        <v>544082</v>
      </c>
      <c r="D45" s="81">
        <v>2498741</v>
      </c>
      <c r="F45" s="99">
        <v>223070</v>
      </c>
      <c r="G45" s="99">
        <v>60360</v>
      </c>
      <c r="H45" s="99">
        <v>57920</v>
      </c>
      <c r="I45" s="99">
        <v>52010</v>
      </c>
      <c r="J45" s="99">
        <v>32410</v>
      </c>
      <c r="K45" s="99">
        <v>19570</v>
      </c>
      <c r="L45" s="99">
        <v>690</v>
      </c>
      <c r="M45" s="99">
        <v>110</v>
      </c>
    </row>
    <row r="46" spans="1:13" s="75" customFormat="1">
      <c r="A46" s="74" t="s">
        <v>81</v>
      </c>
      <c r="B46" s="74"/>
      <c r="C46" s="81">
        <v>489646</v>
      </c>
      <c r="D46" s="81">
        <v>2480534</v>
      </c>
      <c r="F46" s="99">
        <v>226490</v>
      </c>
      <c r="G46" s="99">
        <v>64130</v>
      </c>
      <c r="H46" s="99">
        <v>63940</v>
      </c>
      <c r="I46" s="99">
        <v>55320</v>
      </c>
      <c r="J46" s="99">
        <v>30160</v>
      </c>
      <c r="K46" s="99">
        <v>12580</v>
      </c>
      <c r="L46" s="99">
        <v>300</v>
      </c>
      <c r="M46" s="99">
        <v>50</v>
      </c>
    </row>
    <row r="47" spans="1:13" s="75" customFormat="1">
      <c r="A47" s="74" t="s">
        <v>82</v>
      </c>
      <c r="B47" s="74"/>
      <c r="C47" s="81">
        <v>424959</v>
      </c>
      <c r="D47" s="81">
        <v>2410076</v>
      </c>
      <c r="F47" s="99">
        <v>225150</v>
      </c>
      <c r="G47" s="99">
        <v>66950</v>
      </c>
      <c r="H47" s="99">
        <v>71110</v>
      </c>
      <c r="I47" s="99">
        <v>55680</v>
      </c>
      <c r="J47" s="99">
        <v>24490</v>
      </c>
      <c r="K47" s="99">
        <v>6730</v>
      </c>
      <c r="L47" s="99">
        <v>180</v>
      </c>
      <c r="M47" s="99">
        <v>10</v>
      </c>
    </row>
    <row r="48" spans="1:13" s="75" customFormat="1">
      <c r="A48" s="74" t="s">
        <v>83</v>
      </c>
      <c r="B48" s="74"/>
      <c r="C48" s="81">
        <v>358480</v>
      </c>
      <c r="D48" s="81">
        <v>2308058</v>
      </c>
      <c r="F48" s="99">
        <v>221960</v>
      </c>
      <c r="G48" s="99">
        <v>71020</v>
      </c>
      <c r="H48" s="99">
        <v>77610</v>
      </c>
      <c r="I48" s="99">
        <v>53400</v>
      </c>
      <c r="J48" s="99">
        <v>16850</v>
      </c>
      <c r="K48" s="99">
        <v>3030</v>
      </c>
      <c r="L48" s="99">
        <v>70</v>
      </c>
      <c r="M48" s="99">
        <v>10</v>
      </c>
    </row>
    <row r="49" spans="1:13" s="75" customFormat="1">
      <c r="A49" s="74" t="s">
        <v>84</v>
      </c>
      <c r="B49" s="74"/>
      <c r="C49" s="81">
        <v>300782</v>
      </c>
      <c r="D49" s="81">
        <v>2229148</v>
      </c>
      <c r="F49" s="99">
        <v>220910</v>
      </c>
      <c r="G49" s="99">
        <v>76980</v>
      </c>
      <c r="H49" s="99">
        <v>85350</v>
      </c>
      <c r="I49" s="99">
        <v>47770</v>
      </c>
      <c r="J49" s="99">
        <v>9560</v>
      </c>
      <c r="K49" s="99">
        <v>1240</v>
      </c>
      <c r="L49" s="99">
        <v>30</v>
      </c>
      <c r="M49" s="99" t="s">
        <v>54</v>
      </c>
    </row>
    <row r="50" spans="1:13" s="75" customFormat="1">
      <c r="A50" s="74" t="s">
        <v>85</v>
      </c>
      <c r="B50" s="74"/>
      <c r="C50" s="81">
        <v>257228</v>
      </c>
      <c r="D50" s="81">
        <v>2200658</v>
      </c>
      <c r="F50" s="99">
        <v>225150</v>
      </c>
      <c r="G50" s="99">
        <v>85580</v>
      </c>
      <c r="H50" s="99">
        <v>94850</v>
      </c>
      <c r="I50" s="99">
        <v>39560</v>
      </c>
      <c r="J50" s="99">
        <v>4720</v>
      </c>
      <c r="K50" s="99">
        <v>440</v>
      </c>
      <c r="L50" s="99">
        <v>10</v>
      </c>
      <c r="M50" s="99" t="s">
        <v>54</v>
      </c>
    </row>
    <row r="51" spans="1:13" s="75" customFormat="1">
      <c r="A51" s="74" t="s">
        <v>86</v>
      </c>
      <c r="B51" s="74"/>
      <c r="C51" s="81">
        <v>206788</v>
      </c>
      <c r="D51" s="81">
        <v>2066349</v>
      </c>
      <c r="F51" s="99">
        <v>221490</v>
      </c>
      <c r="G51" s="99">
        <v>94790</v>
      </c>
      <c r="H51" s="99">
        <v>97670</v>
      </c>
      <c r="I51" s="99">
        <v>27120</v>
      </c>
      <c r="J51" s="99">
        <v>1750</v>
      </c>
      <c r="K51" s="99">
        <v>160</v>
      </c>
      <c r="L51" s="99">
        <v>0</v>
      </c>
      <c r="M51" s="99" t="s">
        <v>54</v>
      </c>
    </row>
    <row r="52" spans="1:13" s="75" customFormat="1">
      <c r="A52" s="74" t="s">
        <v>87</v>
      </c>
      <c r="B52" s="74"/>
      <c r="C52" s="81">
        <v>160321</v>
      </c>
      <c r="D52" s="81">
        <v>1886046</v>
      </c>
      <c r="F52" s="99">
        <v>214510</v>
      </c>
      <c r="G52" s="99">
        <v>105520</v>
      </c>
      <c r="H52" s="99">
        <v>92750</v>
      </c>
      <c r="I52" s="99">
        <v>15630</v>
      </c>
      <c r="J52" s="99">
        <v>550</v>
      </c>
      <c r="K52" s="99">
        <v>60</v>
      </c>
      <c r="L52" s="99" t="s">
        <v>54</v>
      </c>
      <c r="M52" s="99">
        <v>0</v>
      </c>
    </row>
    <row r="53" spans="1:13" s="75" customFormat="1">
      <c r="A53" s="74" t="s">
        <v>88</v>
      </c>
      <c r="B53" s="74"/>
      <c r="C53" s="81">
        <v>120943</v>
      </c>
      <c r="D53" s="81">
        <v>1688261</v>
      </c>
      <c r="F53" s="99">
        <v>207340</v>
      </c>
      <c r="G53" s="99">
        <v>118690</v>
      </c>
      <c r="H53" s="99">
        <v>81260</v>
      </c>
      <c r="I53" s="99">
        <v>7190</v>
      </c>
      <c r="J53" s="99">
        <v>180</v>
      </c>
      <c r="K53" s="99">
        <v>20</v>
      </c>
      <c r="L53" s="99" t="s">
        <v>54</v>
      </c>
      <c r="M53" s="99" t="s">
        <v>54</v>
      </c>
    </row>
    <row r="54" spans="1:13" s="75" customFormat="1">
      <c r="A54" s="74" t="s">
        <v>89</v>
      </c>
      <c r="B54" s="74"/>
      <c r="C54" s="81">
        <v>89081</v>
      </c>
      <c r="D54" s="81">
        <v>1462386</v>
      </c>
      <c r="F54" s="99">
        <v>199610</v>
      </c>
      <c r="G54" s="99">
        <v>132950</v>
      </c>
      <c r="H54" s="99">
        <v>63960</v>
      </c>
      <c r="I54" s="99">
        <v>2640</v>
      </c>
      <c r="J54" s="99">
        <v>60</v>
      </c>
      <c r="K54" s="99">
        <v>0</v>
      </c>
      <c r="L54" s="99" t="s">
        <v>54</v>
      </c>
      <c r="M54" s="99">
        <v>0</v>
      </c>
    </row>
    <row r="55" spans="1:13" s="75" customFormat="1">
      <c r="A55" s="74" t="s">
        <v>90</v>
      </c>
      <c r="B55" s="74"/>
      <c r="C55" s="81">
        <v>60765</v>
      </c>
      <c r="D55" s="81">
        <v>1167182</v>
      </c>
      <c r="F55" s="99">
        <v>184360</v>
      </c>
      <c r="G55" s="99">
        <v>141790</v>
      </c>
      <c r="H55" s="99">
        <v>41850</v>
      </c>
      <c r="I55" s="99">
        <v>710</v>
      </c>
      <c r="J55" s="99">
        <v>20</v>
      </c>
      <c r="K55" s="99">
        <v>0</v>
      </c>
      <c r="L55" s="99" t="s">
        <v>54</v>
      </c>
      <c r="M55" s="99" t="s">
        <v>54</v>
      </c>
    </row>
    <row r="56" spans="1:13" s="75" customFormat="1">
      <c r="A56" s="74" t="s">
        <v>91</v>
      </c>
      <c r="B56" s="74"/>
      <c r="C56" s="81">
        <v>39863</v>
      </c>
      <c r="D56" s="81">
        <v>915207</v>
      </c>
      <c r="F56" s="99">
        <v>171810</v>
      </c>
      <c r="G56" s="99">
        <v>148700</v>
      </c>
      <c r="H56" s="99">
        <v>22930</v>
      </c>
      <c r="I56" s="99">
        <v>180</v>
      </c>
      <c r="J56" s="99">
        <v>0</v>
      </c>
      <c r="K56" s="99" t="s">
        <v>54</v>
      </c>
      <c r="L56" s="99" t="s">
        <v>54</v>
      </c>
      <c r="M56" s="99" t="s">
        <v>54</v>
      </c>
    </row>
    <row r="57" spans="1:13" s="75" customFormat="1">
      <c r="A57" s="74" t="s">
        <v>92</v>
      </c>
      <c r="B57" s="74"/>
      <c r="C57" s="81">
        <v>23121</v>
      </c>
      <c r="D57" s="81">
        <v>695250</v>
      </c>
      <c r="F57" s="99">
        <v>156940</v>
      </c>
      <c r="G57" s="99">
        <v>146730</v>
      </c>
      <c r="H57" s="99">
        <v>10180</v>
      </c>
      <c r="I57" s="99">
        <v>30</v>
      </c>
      <c r="J57" s="99" t="s">
        <v>54</v>
      </c>
      <c r="K57" s="99" t="s">
        <v>54</v>
      </c>
      <c r="L57" s="99" t="s">
        <v>54</v>
      </c>
      <c r="M57" s="99" t="s">
        <v>54</v>
      </c>
    </row>
    <row r="58" spans="1:13" s="75" customFormat="1">
      <c r="A58" s="74" t="s">
        <v>93</v>
      </c>
      <c r="B58" s="74"/>
      <c r="C58" s="81">
        <v>10786</v>
      </c>
      <c r="D58" s="81">
        <v>444720</v>
      </c>
      <c r="F58" s="99">
        <v>121800</v>
      </c>
      <c r="G58" s="99">
        <v>118420</v>
      </c>
      <c r="H58" s="99">
        <v>3380</v>
      </c>
      <c r="I58" s="99">
        <v>10</v>
      </c>
      <c r="J58" s="99" t="s">
        <v>54</v>
      </c>
      <c r="K58" s="99" t="s">
        <v>54</v>
      </c>
      <c r="L58" s="99" t="s">
        <v>54</v>
      </c>
      <c r="M58" s="99" t="s">
        <v>54</v>
      </c>
    </row>
    <row r="59" spans="1:13" s="75" customFormat="1">
      <c r="A59" s="74" t="s">
        <v>94</v>
      </c>
      <c r="B59" s="74"/>
      <c r="C59" s="81">
        <v>4145</v>
      </c>
      <c r="D59" s="81">
        <v>162158</v>
      </c>
      <c r="F59" s="99">
        <v>60440</v>
      </c>
      <c r="G59" s="99">
        <v>59630</v>
      </c>
      <c r="H59" s="99">
        <v>810</v>
      </c>
      <c r="I59" s="99">
        <v>0</v>
      </c>
      <c r="J59" s="99" t="s">
        <v>54</v>
      </c>
      <c r="K59" s="99" t="s">
        <v>54</v>
      </c>
      <c r="L59" s="99" t="s">
        <v>54</v>
      </c>
      <c r="M59" s="99" t="s">
        <v>54</v>
      </c>
    </row>
    <row r="60" spans="1:13" s="75" customFormat="1">
      <c r="A60" s="74" t="s">
        <v>95</v>
      </c>
      <c r="B60" s="74"/>
      <c r="C60" s="81">
        <v>1568</v>
      </c>
      <c r="D60" s="81">
        <v>66197</v>
      </c>
      <c r="F60" s="99">
        <v>27430</v>
      </c>
      <c r="G60" s="99">
        <v>27320</v>
      </c>
      <c r="H60" s="99">
        <v>100</v>
      </c>
      <c r="I60" s="99">
        <v>0</v>
      </c>
      <c r="J60" s="99" t="s">
        <v>54</v>
      </c>
      <c r="K60" s="99" t="s">
        <v>54</v>
      </c>
      <c r="L60" s="99" t="s">
        <v>54</v>
      </c>
      <c r="M60" s="99" t="s">
        <v>54</v>
      </c>
    </row>
    <row r="61" spans="1:13">
      <c r="A61" s="76"/>
      <c r="B61" s="25"/>
      <c r="C61" s="77"/>
      <c r="D61" s="77"/>
      <c r="E61" s="78"/>
      <c r="F61" s="79"/>
      <c r="G61" s="79"/>
      <c r="H61" s="79"/>
      <c r="I61" s="79"/>
      <c r="J61" s="79"/>
      <c r="K61" s="8"/>
      <c r="L61" s="8"/>
      <c r="M61" s="8"/>
    </row>
    <row r="62" spans="1:13">
      <c r="A62" s="22" t="s">
        <v>14</v>
      </c>
      <c r="B62" s="22"/>
      <c r="C62" s="21"/>
      <c r="D62" s="21"/>
    </row>
    <row r="63" spans="1:13">
      <c r="C63" s="21"/>
      <c r="D63" s="21"/>
    </row>
    <row r="64" spans="1:13">
      <c r="D64" s="21"/>
    </row>
    <row r="65" spans="4:4">
      <c r="D65" s="21"/>
    </row>
  </sheetData>
  <mergeCells count="2">
    <mergeCell ref="C4:C5"/>
    <mergeCell ref="D4:D5"/>
  </mergeCells>
  <conditionalFormatting sqref="D62:D65">
    <cfRule type="cellIs" dxfId="0" priority="1" stopIfTrue="1" operator="equal">
      <formula>"WAAR"</formula>
    </cfRule>
  </conditionalFormatting>
  <pageMargins left="0.70866141732283472" right="0.70866141732283472" top="0.74803149606299213" bottom="0.74803149606299213" header="0.31496062992125984" footer="0.31496062992125984"/>
  <pageSetup paperSize="9" scale="77" orientation="landscape" r:id="rId1"/>
  <headerFooter>
    <oddFooter>&amp;R&amp;P/&amp;N</oddFooter>
  </headerFooter>
  <colBreaks count="1" manualBreakCount="1">
    <brk id="10"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65"/>
  <sheetViews>
    <sheetView workbookViewId="0">
      <selection activeCell="B16" sqref="B16"/>
    </sheetView>
  </sheetViews>
  <sheetFormatPr defaultRowHeight="15"/>
  <cols>
    <col min="1" max="1" width="5" style="23" customWidth="1"/>
    <col min="2" max="2" width="7.28515625" style="4" customWidth="1"/>
    <col min="3" max="38" width="14.7109375" style="4" customWidth="1"/>
    <col min="39" max="269" width="9.140625" style="4"/>
    <col min="270" max="270" width="5" style="4" customWidth="1"/>
    <col min="271" max="271" width="25.7109375" style="4" customWidth="1"/>
    <col min="272" max="276" width="13.5703125" style="4" customWidth="1"/>
    <col min="277" max="277" width="2.140625" style="4" customWidth="1"/>
    <col min="278" max="282" width="13.5703125" style="4" customWidth="1"/>
    <col min="283" max="525" width="9.140625" style="4"/>
    <col min="526" max="526" width="5" style="4" customWidth="1"/>
    <col min="527" max="527" width="25.7109375" style="4" customWidth="1"/>
    <col min="528" max="532" width="13.5703125" style="4" customWidth="1"/>
    <col min="533" max="533" width="2.140625" style="4" customWidth="1"/>
    <col min="534" max="538" width="13.5703125" style="4" customWidth="1"/>
    <col min="539" max="781" width="9.140625" style="4"/>
    <col min="782" max="782" width="5" style="4" customWidth="1"/>
    <col min="783" max="783" width="25.7109375" style="4" customWidth="1"/>
    <col min="784" max="788" width="13.5703125" style="4" customWidth="1"/>
    <col min="789" max="789" width="2.140625" style="4" customWidth="1"/>
    <col min="790" max="794" width="13.5703125" style="4" customWidth="1"/>
    <col min="795" max="1037" width="9.140625" style="4"/>
    <col min="1038" max="1038" width="5" style="4" customWidth="1"/>
    <col min="1039" max="1039" width="25.7109375" style="4" customWidth="1"/>
    <col min="1040" max="1044" width="13.5703125" style="4" customWidth="1"/>
    <col min="1045" max="1045" width="2.140625" style="4" customWidth="1"/>
    <col min="1046" max="1050" width="13.5703125" style="4" customWidth="1"/>
    <col min="1051" max="1293" width="9.140625" style="4"/>
    <col min="1294" max="1294" width="5" style="4" customWidth="1"/>
    <col min="1295" max="1295" width="25.7109375" style="4" customWidth="1"/>
    <col min="1296" max="1300" width="13.5703125" style="4" customWidth="1"/>
    <col min="1301" max="1301" width="2.140625" style="4" customWidth="1"/>
    <col min="1302" max="1306" width="13.5703125" style="4" customWidth="1"/>
    <col min="1307" max="1549" width="9.140625" style="4"/>
    <col min="1550" max="1550" width="5" style="4" customWidth="1"/>
    <col min="1551" max="1551" width="25.7109375" style="4" customWidth="1"/>
    <col min="1552" max="1556" width="13.5703125" style="4" customWidth="1"/>
    <col min="1557" max="1557" width="2.140625" style="4" customWidth="1"/>
    <col min="1558" max="1562" width="13.5703125" style="4" customWidth="1"/>
    <col min="1563" max="1805" width="9.140625" style="4"/>
    <col min="1806" max="1806" width="5" style="4" customWidth="1"/>
    <col min="1807" max="1807" width="25.7109375" style="4" customWidth="1"/>
    <col min="1808" max="1812" width="13.5703125" style="4" customWidth="1"/>
    <col min="1813" max="1813" width="2.140625" style="4" customWidth="1"/>
    <col min="1814" max="1818" width="13.5703125" style="4" customWidth="1"/>
    <col min="1819" max="2061" width="9.140625" style="4"/>
    <col min="2062" max="2062" width="5" style="4" customWidth="1"/>
    <col min="2063" max="2063" width="25.7109375" style="4" customWidth="1"/>
    <col min="2064" max="2068" width="13.5703125" style="4" customWidth="1"/>
    <col min="2069" max="2069" width="2.140625" style="4" customWidth="1"/>
    <col min="2070" max="2074" width="13.5703125" style="4" customWidth="1"/>
    <col min="2075" max="2317" width="9.140625" style="4"/>
    <col min="2318" max="2318" width="5" style="4" customWidth="1"/>
    <col min="2319" max="2319" width="25.7109375" style="4" customWidth="1"/>
    <col min="2320" max="2324" width="13.5703125" style="4" customWidth="1"/>
    <col min="2325" max="2325" width="2.140625" style="4" customWidth="1"/>
    <col min="2326" max="2330" width="13.5703125" style="4" customWidth="1"/>
    <col min="2331" max="2573" width="9.140625" style="4"/>
    <col min="2574" max="2574" width="5" style="4" customWidth="1"/>
    <col min="2575" max="2575" width="25.7109375" style="4" customWidth="1"/>
    <col min="2576" max="2580" width="13.5703125" style="4" customWidth="1"/>
    <col min="2581" max="2581" width="2.140625" style="4" customWidth="1"/>
    <col min="2582" max="2586" width="13.5703125" style="4" customWidth="1"/>
    <col min="2587" max="2829" width="9.140625" style="4"/>
    <col min="2830" max="2830" width="5" style="4" customWidth="1"/>
    <col min="2831" max="2831" width="25.7109375" style="4" customWidth="1"/>
    <col min="2832" max="2836" width="13.5703125" style="4" customWidth="1"/>
    <col min="2837" max="2837" width="2.140625" style="4" customWidth="1"/>
    <col min="2838" max="2842" width="13.5703125" style="4" customWidth="1"/>
    <col min="2843" max="3085" width="9.140625" style="4"/>
    <col min="3086" max="3086" width="5" style="4" customWidth="1"/>
    <col min="3087" max="3087" width="25.7109375" style="4" customWidth="1"/>
    <col min="3088" max="3092" width="13.5703125" style="4" customWidth="1"/>
    <col min="3093" max="3093" width="2.140625" style="4" customWidth="1"/>
    <col min="3094" max="3098" width="13.5703125" style="4" customWidth="1"/>
    <col min="3099" max="3341" width="9.140625" style="4"/>
    <col min="3342" max="3342" width="5" style="4" customWidth="1"/>
    <col min="3343" max="3343" width="25.7109375" style="4" customWidth="1"/>
    <col min="3344" max="3348" width="13.5703125" style="4" customWidth="1"/>
    <col min="3349" max="3349" width="2.140625" style="4" customWidth="1"/>
    <col min="3350" max="3354" width="13.5703125" style="4" customWidth="1"/>
    <col min="3355" max="3597" width="9.140625" style="4"/>
    <col min="3598" max="3598" width="5" style="4" customWidth="1"/>
    <col min="3599" max="3599" width="25.7109375" style="4" customWidth="1"/>
    <col min="3600" max="3604" width="13.5703125" style="4" customWidth="1"/>
    <col min="3605" max="3605" width="2.140625" style="4" customWidth="1"/>
    <col min="3606" max="3610" width="13.5703125" style="4" customWidth="1"/>
    <col min="3611" max="3853" width="9.140625" style="4"/>
    <col min="3854" max="3854" width="5" style="4" customWidth="1"/>
    <col min="3855" max="3855" width="25.7109375" style="4" customWidth="1"/>
    <col min="3856" max="3860" width="13.5703125" style="4" customWidth="1"/>
    <col min="3861" max="3861" width="2.140625" style="4" customWidth="1"/>
    <col min="3862" max="3866" width="13.5703125" style="4" customWidth="1"/>
    <col min="3867" max="4109" width="9.140625" style="4"/>
    <col min="4110" max="4110" width="5" style="4" customWidth="1"/>
    <col min="4111" max="4111" width="25.7109375" style="4" customWidth="1"/>
    <col min="4112" max="4116" width="13.5703125" style="4" customWidth="1"/>
    <col min="4117" max="4117" width="2.140625" style="4" customWidth="1"/>
    <col min="4118" max="4122" width="13.5703125" style="4" customWidth="1"/>
    <col min="4123" max="4365" width="9.140625" style="4"/>
    <col min="4366" max="4366" width="5" style="4" customWidth="1"/>
    <col min="4367" max="4367" width="25.7109375" style="4" customWidth="1"/>
    <col min="4368" max="4372" width="13.5703125" style="4" customWidth="1"/>
    <col min="4373" max="4373" width="2.140625" style="4" customWidth="1"/>
    <col min="4374" max="4378" width="13.5703125" style="4" customWidth="1"/>
    <col min="4379" max="4621" width="9.140625" style="4"/>
    <col min="4622" max="4622" width="5" style="4" customWidth="1"/>
    <col min="4623" max="4623" width="25.7109375" style="4" customWidth="1"/>
    <col min="4624" max="4628" width="13.5703125" style="4" customWidth="1"/>
    <col min="4629" max="4629" width="2.140625" style="4" customWidth="1"/>
    <col min="4630" max="4634" width="13.5703125" style="4" customWidth="1"/>
    <col min="4635" max="4877" width="9.140625" style="4"/>
    <col min="4878" max="4878" width="5" style="4" customWidth="1"/>
    <col min="4879" max="4879" width="25.7109375" style="4" customWidth="1"/>
    <col min="4880" max="4884" width="13.5703125" style="4" customWidth="1"/>
    <col min="4885" max="4885" width="2.140625" style="4" customWidth="1"/>
    <col min="4886" max="4890" width="13.5703125" style="4" customWidth="1"/>
    <col min="4891" max="5133" width="9.140625" style="4"/>
    <col min="5134" max="5134" width="5" style="4" customWidth="1"/>
    <col min="5135" max="5135" width="25.7109375" style="4" customWidth="1"/>
    <col min="5136" max="5140" width="13.5703125" style="4" customWidth="1"/>
    <col min="5141" max="5141" width="2.140625" style="4" customWidth="1"/>
    <col min="5142" max="5146" width="13.5703125" style="4" customWidth="1"/>
    <col min="5147" max="5389" width="9.140625" style="4"/>
    <col min="5390" max="5390" width="5" style="4" customWidth="1"/>
    <col min="5391" max="5391" width="25.7109375" style="4" customWidth="1"/>
    <col min="5392" max="5396" width="13.5703125" style="4" customWidth="1"/>
    <col min="5397" max="5397" width="2.140625" style="4" customWidth="1"/>
    <col min="5398" max="5402" width="13.5703125" style="4" customWidth="1"/>
    <col min="5403" max="5645" width="9.140625" style="4"/>
    <col min="5646" max="5646" width="5" style="4" customWidth="1"/>
    <col min="5647" max="5647" width="25.7109375" style="4" customWidth="1"/>
    <col min="5648" max="5652" width="13.5703125" style="4" customWidth="1"/>
    <col min="5653" max="5653" width="2.140625" style="4" customWidth="1"/>
    <col min="5654" max="5658" width="13.5703125" style="4" customWidth="1"/>
    <col min="5659" max="5901" width="9.140625" style="4"/>
    <col min="5902" max="5902" width="5" style="4" customWidth="1"/>
    <col min="5903" max="5903" width="25.7109375" style="4" customWidth="1"/>
    <col min="5904" max="5908" width="13.5703125" style="4" customWidth="1"/>
    <col min="5909" max="5909" width="2.140625" style="4" customWidth="1"/>
    <col min="5910" max="5914" width="13.5703125" style="4" customWidth="1"/>
    <col min="5915" max="6157" width="9.140625" style="4"/>
    <col min="6158" max="6158" width="5" style="4" customWidth="1"/>
    <col min="6159" max="6159" width="25.7109375" style="4" customWidth="1"/>
    <col min="6160" max="6164" width="13.5703125" style="4" customWidth="1"/>
    <col min="6165" max="6165" width="2.140625" style="4" customWidth="1"/>
    <col min="6166" max="6170" width="13.5703125" style="4" customWidth="1"/>
    <col min="6171" max="6413" width="9.140625" style="4"/>
    <col min="6414" max="6414" width="5" style="4" customWidth="1"/>
    <col min="6415" max="6415" width="25.7109375" style="4" customWidth="1"/>
    <col min="6416" max="6420" width="13.5703125" style="4" customWidth="1"/>
    <col min="6421" max="6421" width="2.140625" style="4" customWidth="1"/>
    <col min="6422" max="6426" width="13.5703125" style="4" customWidth="1"/>
    <col min="6427" max="6669" width="9.140625" style="4"/>
    <col min="6670" max="6670" width="5" style="4" customWidth="1"/>
    <col min="6671" max="6671" width="25.7109375" style="4" customWidth="1"/>
    <col min="6672" max="6676" width="13.5703125" style="4" customWidth="1"/>
    <col min="6677" max="6677" width="2.140625" style="4" customWidth="1"/>
    <col min="6678" max="6682" width="13.5703125" style="4" customWidth="1"/>
    <col min="6683" max="6925" width="9.140625" style="4"/>
    <col min="6926" max="6926" width="5" style="4" customWidth="1"/>
    <col min="6927" max="6927" width="25.7109375" style="4" customWidth="1"/>
    <col min="6928" max="6932" width="13.5703125" style="4" customWidth="1"/>
    <col min="6933" max="6933" width="2.140625" style="4" customWidth="1"/>
    <col min="6934" max="6938" width="13.5703125" style="4" customWidth="1"/>
    <col min="6939" max="7181" width="9.140625" style="4"/>
    <col min="7182" max="7182" width="5" style="4" customWidth="1"/>
    <col min="7183" max="7183" width="25.7109375" style="4" customWidth="1"/>
    <col min="7184" max="7188" width="13.5703125" style="4" customWidth="1"/>
    <col min="7189" max="7189" width="2.140625" style="4" customWidth="1"/>
    <col min="7190" max="7194" width="13.5703125" style="4" customWidth="1"/>
    <col min="7195" max="7437" width="9.140625" style="4"/>
    <col min="7438" max="7438" width="5" style="4" customWidth="1"/>
    <col min="7439" max="7439" width="25.7109375" style="4" customWidth="1"/>
    <col min="7440" max="7444" width="13.5703125" style="4" customWidth="1"/>
    <col min="7445" max="7445" width="2.140625" style="4" customWidth="1"/>
    <col min="7446" max="7450" width="13.5703125" style="4" customWidth="1"/>
    <col min="7451" max="7693" width="9.140625" style="4"/>
    <col min="7694" max="7694" width="5" style="4" customWidth="1"/>
    <col min="7695" max="7695" width="25.7109375" style="4" customWidth="1"/>
    <col min="7696" max="7700" width="13.5703125" style="4" customWidth="1"/>
    <col min="7701" max="7701" width="2.140625" style="4" customWidth="1"/>
    <col min="7702" max="7706" width="13.5703125" style="4" customWidth="1"/>
    <col min="7707" max="7949" width="9.140625" style="4"/>
    <col min="7950" max="7950" width="5" style="4" customWidth="1"/>
    <col min="7951" max="7951" width="25.7109375" style="4" customWidth="1"/>
    <col min="7952" max="7956" width="13.5703125" style="4" customWidth="1"/>
    <col min="7957" max="7957" width="2.140625" style="4" customWidth="1"/>
    <col min="7958" max="7962" width="13.5703125" style="4" customWidth="1"/>
    <col min="7963" max="8205" width="9.140625" style="4"/>
    <col min="8206" max="8206" width="5" style="4" customWidth="1"/>
    <col min="8207" max="8207" width="25.7109375" style="4" customWidth="1"/>
    <col min="8208" max="8212" width="13.5703125" style="4" customWidth="1"/>
    <col min="8213" max="8213" width="2.140625" style="4" customWidth="1"/>
    <col min="8214" max="8218" width="13.5703125" style="4" customWidth="1"/>
    <col min="8219" max="8461" width="9.140625" style="4"/>
    <col min="8462" max="8462" width="5" style="4" customWidth="1"/>
    <col min="8463" max="8463" width="25.7109375" style="4" customWidth="1"/>
    <col min="8464" max="8468" width="13.5703125" style="4" customWidth="1"/>
    <col min="8469" max="8469" width="2.140625" style="4" customWidth="1"/>
    <col min="8470" max="8474" width="13.5703125" style="4" customWidth="1"/>
    <col min="8475" max="8717" width="9.140625" style="4"/>
    <col min="8718" max="8718" width="5" style="4" customWidth="1"/>
    <col min="8719" max="8719" width="25.7109375" style="4" customWidth="1"/>
    <col min="8720" max="8724" width="13.5703125" style="4" customWidth="1"/>
    <col min="8725" max="8725" width="2.140625" style="4" customWidth="1"/>
    <col min="8726" max="8730" width="13.5703125" style="4" customWidth="1"/>
    <col min="8731" max="8973" width="9.140625" style="4"/>
    <col min="8974" max="8974" width="5" style="4" customWidth="1"/>
    <col min="8975" max="8975" width="25.7109375" style="4" customWidth="1"/>
    <col min="8976" max="8980" width="13.5703125" style="4" customWidth="1"/>
    <col min="8981" max="8981" width="2.140625" style="4" customWidth="1"/>
    <col min="8982" max="8986" width="13.5703125" style="4" customWidth="1"/>
    <col min="8987" max="9229" width="9.140625" style="4"/>
    <col min="9230" max="9230" width="5" style="4" customWidth="1"/>
    <col min="9231" max="9231" width="25.7109375" style="4" customWidth="1"/>
    <col min="9232" max="9236" width="13.5703125" style="4" customWidth="1"/>
    <col min="9237" max="9237" width="2.140625" style="4" customWidth="1"/>
    <col min="9238" max="9242" width="13.5703125" style="4" customWidth="1"/>
    <col min="9243" max="9485" width="9.140625" style="4"/>
    <col min="9486" max="9486" width="5" style="4" customWidth="1"/>
    <col min="9487" max="9487" width="25.7109375" style="4" customWidth="1"/>
    <col min="9488" max="9492" width="13.5703125" style="4" customWidth="1"/>
    <col min="9493" max="9493" width="2.140625" style="4" customWidth="1"/>
    <col min="9494" max="9498" width="13.5703125" style="4" customWidth="1"/>
    <col min="9499" max="9741" width="9.140625" style="4"/>
    <col min="9742" max="9742" width="5" style="4" customWidth="1"/>
    <col min="9743" max="9743" width="25.7109375" style="4" customWidth="1"/>
    <col min="9744" max="9748" width="13.5703125" style="4" customWidth="1"/>
    <col min="9749" max="9749" width="2.140625" style="4" customWidth="1"/>
    <col min="9750" max="9754" width="13.5703125" style="4" customWidth="1"/>
    <col min="9755" max="9997" width="9.140625" style="4"/>
    <col min="9998" max="9998" width="5" style="4" customWidth="1"/>
    <col min="9999" max="9999" width="25.7109375" style="4" customWidth="1"/>
    <col min="10000" max="10004" width="13.5703125" style="4" customWidth="1"/>
    <col min="10005" max="10005" width="2.140625" style="4" customWidth="1"/>
    <col min="10006" max="10010" width="13.5703125" style="4" customWidth="1"/>
    <col min="10011" max="10253" width="9.140625" style="4"/>
    <col min="10254" max="10254" width="5" style="4" customWidth="1"/>
    <col min="10255" max="10255" width="25.7109375" style="4" customWidth="1"/>
    <col min="10256" max="10260" width="13.5703125" style="4" customWidth="1"/>
    <col min="10261" max="10261" width="2.140625" style="4" customWidth="1"/>
    <col min="10262" max="10266" width="13.5703125" style="4" customWidth="1"/>
    <col min="10267" max="10509" width="9.140625" style="4"/>
    <col min="10510" max="10510" width="5" style="4" customWidth="1"/>
    <col min="10511" max="10511" width="25.7109375" style="4" customWidth="1"/>
    <col min="10512" max="10516" width="13.5703125" style="4" customWidth="1"/>
    <col min="10517" max="10517" width="2.140625" style="4" customWidth="1"/>
    <col min="10518" max="10522" width="13.5703125" style="4" customWidth="1"/>
    <col min="10523" max="10765" width="9.140625" style="4"/>
    <col min="10766" max="10766" width="5" style="4" customWidth="1"/>
    <col min="10767" max="10767" width="25.7109375" style="4" customWidth="1"/>
    <col min="10768" max="10772" width="13.5703125" style="4" customWidth="1"/>
    <col min="10773" max="10773" width="2.140625" style="4" customWidth="1"/>
    <col min="10774" max="10778" width="13.5703125" style="4" customWidth="1"/>
    <col min="10779" max="11021" width="9.140625" style="4"/>
    <col min="11022" max="11022" width="5" style="4" customWidth="1"/>
    <col min="11023" max="11023" width="25.7109375" style="4" customWidth="1"/>
    <col min="11024" max="11028" width="13.5703125" style="4" customWidth="1"/>
    <col min="11029" max="11029" width="2.140625" style="4" customWidth="1"/>
    <col min="11030" max="11034" width="13.5703125" style="4" customWidth="1"/>
    <col min="11035" max="11277" width="9.140625" style="4"/>
    <col min="11278" max="11278" width="5" style="4" customWidth="1"/>
    <col min="11279" max="11279" width="25.7109375" style="4" customWidth="1"/>
    <col min="11280" max="11284" width="13.5703125" style="4" customWidth="1"/>
    <col min="11285" max="11285" width="2.140625" style="4" customWidth="1"/>
    <col min="11286" max="11290" width="13.5703125" style="4" customWidth="1"/>
    <col min="11291" max="11533" width="9.140625" style="4"/>
    <col min="11534" max="11534" width="5" style="4" customWidth="1"/>
    <col min="11535" max="11535" width="25.7109375" style="4" customWidth="1"/>
    <col min="11536" max="11540" width="13.5703125" style="4" customWidth="1"/>
    <col min="11541" max="11541" width="2.140625" style="4" customWidth="1"/>
    <col min="11542" max="11546" width="13.5703125" style="4" customWidth="1"/>
    <col min="11547" max="11789" width="9.140625" style="4"/>
    <col min="11790" max="11790" width="5" style="4" customWidth="1"/>
    <col min="11791" max="11791" width="25.7109375" style="4" customWidth="1"/>
    <col min="11792" max="11796" width="13.5703125" style="4" customWidth="1"/>
    <col min="11797" max="11797" width="2.140625" style="4" customWidth="1"/>
    <col min="11798" max="11802" width="13.5703125" style="4" customWidth="1"/>
    <col min="11803" max="12045" width="9.140625" style="4"/>
    <col min="12046" max="12046" width="5" style="4" customWidth="1"/>
    <col min="12047" max="12047" width="25.7109375" style="4" customWidth="1"/>
    <col min="12048" max="12052" width="13.5703125" style="4" customWidth="1"/>
    <col min="12053" max="12053" width="2.140625" style="4" customWidth="1"/>
    <col min="12054" max="12058" width="13.5703125" style="4" customWidth="1"/>
    <col min="12059" max="12301" width="9.140625" style="4"/>
    <col min="12302" max="12302" width="5" style="4" customWidth="1"/>
    <col min="12303" max="12303" width="25.7109375" style="4" customWidth="1"/>
    <col min="12304" max="12308" width="13.5703125" style="4" customWidth="1"/>
    <col min="12309" max="12309" width="2.140625" style="4" customWidth="1"/>
    <col min="12310" max="12314" width="13.5703125" style="4" customWidth="1"/>
    <col min="12315" max="12557" width="9.140625" style="4"/>
    <col min="12558" max="12558" width="5" style="4" customWidth="1"/>
    <col min="12559" max="12559" width="25.7109375" style="4" customWidth="1"/>
    <col min="12560" max="12564" width="13.5703125" style="4" customWidth="1"/>
    <col min="12565" max="12565" width="2.140625" style="4" customWidth="1"/>
    <col min="12566" max="12570" width="13.5703125" style="4" customWidth="1"/>
    <col min="12571" max="12813" width="9.140625" style="4"/>
    <col min="12814" max="12814" width="5" style="4" customWidth="1"/>
    <col min="12815" max="12815" width="25.7109375" style="4" customWidth="1"/>
    <col min="12816" max="12820" width="13.5703125" style="4" customWidth="1"/>
    <col min="12821" max="12821" width="2.140625" style="4" customWidth="1"/>
    <col min="12822" max="12826" width="13.5703125" style="4" customWidth="1"/>
    <col min="12827" max="13069" width="9.140625" style="4"/>
    <col min="13070" max="13070" width="5" style="4" customWidth="1"/>
    <col min="13071" max="13071" width="25.7109375" style="4" customWidth="1"/>
    <col min="13072" max="13076" width="13.5703125" style="4" customWidth="1"/>
    <col min="13077" max="13077" width="2.140625" style="4" customWidth="1"/>
    <col min="13078" max="13082" width="13.5703125" style="4" customWidth="1"/>
    <col min="13083" max="13325" width="9.140625" style="4"/>
    <col min="13326" max="13326" width="5" style="4" customWidth="1"/>
    <col min="13327" max="13327" width="25.7109375" style="4" customWidth="1"/>
    <col min="13328" max="13332" width="13.5703125" style="4" customWidth="1"/>
    <col min="13333" max="13333" width="2.140625" style="4" customWidth="1"/>
    <col min="13334" max="13338" width="13.5703125" style="4" customWidth="1"/>
    <col min="13339" max="13581" width="9.140625" style="4"/>
    <col min="13582" max="13582" width="5" style="4" customWidth="1"/>
    <col min="13583" max="13583" width="25.7109375" style="4" customWidth="1"/>
    <col min="13584" max="13588" width="13.5703125" style="4" customWidth="1"/>
    <col min="13589" max="13589" width="2.140625" style="4" customWidth="1"/>
    <col min="13590" max="13594" width="13.5703125" style="4" customWidth="1"/>
    <col min="13595" max="13837" width="9.140625" style="4"/>
    <col min="13838" max="13838" width="5" style="4" customWidth="1"/>
    <col min="13839" max="13839" width="25.7109375" style="4" customWidth="1"/>
    <col min="13840" max="13844" width="13.5703125" style="4" customWidth="1"/>
    <col min="13845" max="13845" width="2.140625" style="4" customWidth="1"/>
    <col min="13846" max="13850" width="13.5703125" style="4" customWidth="1"/>
    <col min="13851" max="14093" width="9.140625" style="4"/>
    <col min="14094" max="14094" width="5" style="4" customWidth="1"/>
    <col min="14095" max="14095" width="25.7109375" style="4" customWidth="1"/>
    <col min="14096" max="14100" width="13.5703125" style="4" customWidth="1"/>
    <col min="14101" max="14101" width="2.140625" style="4" customWidth="1"/>
    <col min="14102" max="14106" width="13.5703125" style="4" customWidth="1"/>
    <col min="14107" max="14349" width="9.140625" style="4"/>
    <col min="14350" max="14350" width="5" style="4" customWidth="1"/>
    <col min="14351" max="14351" width="25.7109375" style="4" customWidth="1"/>
    <col min="14352" max="14356" width="13.5703125" style="4" customWidth="1"/>
    <col min="14357" max="14357" width="2.140625" style="4" customWidth="1"/>
    <col min="14358" max="14362" width="13.5703125" style="4" customWidth="1"/>
    <col min="14363" max="14605" width="9.140625" style="4"/>
    <col min="14606" max="14606" width="5" style="4" customWidth="1"/>
    <col min="14607" max="14607" width="25.7109375" style="4" customWidth="1"/>
    <col min="14608" max="14612" width="13.5703125" style="4" customWidth="1"/>
    <col min="14613" max="14613" width="2.140625" style="4" customWidth="1"/>
    <col min="14614" max="14618" width="13.5703125" style="4" customWidth="1"/>
    <col min="14619" max="14861" width="9.140625" style="4"/>
    <col min="14862" max="14862" width="5" style="4" customWidth="1"/>
    <col min="14863" max="14863" width="25.7109375" style="4" customWidth="1"/>
    <col min="14864" max="14868" width="13.5703125" style="4" customWidth="1"/>
    <col min="14869" max="14869" width="2.140625" style="4" customWidth="1"/>
    <col min="14870" max="14874" width="13.5703125" style="4" customWidth="1"/>
    <col min="14875" max="15117" width="9.140625" style="4"/>
    <col min="15118" max="15118" width="5" style="4" customWidth="1"/>
    <col min="15119" max="15119" width="25.7109375" style="4" customWidth="1"/>
    <col min="15120" max="15124" width="13.5703125" style="4" customWidth="1"/>
    <col min="15125" max="15125" width="2.140625" style="4" customWidth="1"/>
    <col min="15126" max="15130" width="13.5703125" style="4" customWidth="1"/>
    <col min="15131" max="15373" width="9.140625" style="4"/>
    <col min="15374" max="15374" width="5" style="4" customWidth="1"/>
    <col min="15375" max="15375" width="25.7109375" style="4" customWidth="1"/>
    <col min="15376" max="15380" width="13.5703125" style="4" customWidth="1"/>
    <col min="15381" max="15381" width="2.140625" style="4" customWidth="1"/>
    <col min="15382" max="15386" width="13.5703125" style="4" customWidth="1"/>
    <col min="15387" max="15629" width="9.140625" style="4"/>
    <col min="15630" max="15630" width="5" style="4" customWidth="1"/>
    <col min="15631" max="15631" width="25.7109375" style="4" customWidth="1"/>
    <col min="15632" max="15636" width="13.5703125" style="4" customWidth="1"/>
    <col min="15637" max="15637" width="2.140625" style="4" customWidth="1"/>
    <col min="15638" max="15642" width="13.5703125" style="4" customWidth="1"/>
    <col min="15643" max="15885" width="9.140625" style="4"/>
    <col min="15886" max="15886" width="5" style="4" customWidth="1"/>
    <col min="15887" max="15887" width="25.7109375" style="4" customWidth="1"/>
    <col min="15888" max="15892" width="13.5703125" style="4" customWidth="1"/>
    <col min="15893" max="15893" width="2.140625" style="4" customWidth="1"/>
    <col min="15894" max="15898" width="13.5703125" style="4" customWidth="1"/>
    <col min="15899" max="16141" width="9.140625" style="4"/>
    <col min="16142" max="16142" width="5" style="4" customWidth="1"/>
    <col min="16143" max="16143" width="25.7109375" style="4" customWidth="1"/>
    <col min="16144" max="16148" width="13.5703125" style="4" customWidth="1"/>
    <col min="16149" max="16149" width="2.140625" style="4" customWidth="1"/>
    <col min="16150" max="16154" width="13.5703125" style="4" customWidth="1"/>
    <col min="16155" max="16384" width="9.140625" style="4"/>
  </cols>
  <sheetData>
    <row r="1" spans="1:39">
      <c r="A1" s="1" t="s">
        <v>57</v>
      </c>
      <c r="B1" s="2"/>
    </row>
    <row r="2" spans="1:39">
      <c r="A2" s="5" t="s">
        <v>131</v>
      </c>
      <c r="B2" s="6"/>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75"/>
      <c r="AK2" s="75"/>
      <c r="AL2" s="75"/>
    </row>
    <row r="3" spans="1:39">
      <c r="A3" s="87"/>
      <c r="B3" s="88"/>
      <c r="C3" s="93"/>
      <c r="D3" s="93"/>
      <c r="E3" s="93"/>
      <c r="F3" s="93"/>
      <c r="G3" s="93"/>
      <c r="H3" s="93"/>
      <c r="I3" s="93"/>
      <c r="J3" s="93"/>
      <c r="K3" s="93"/>
      <c r="L3" s="93"/>
      <c r="M3" s="93"/>
      <c r="N3" s="93"/>
      <c r="O3" s="93"/>
      <c r="P3" s="93"/>
      <c r="Q3" s="93"/>
      <c r="R3" s="93"/>
      <c r="S3" s="93"/>
      <c r="T3" s="93"/>
      <c r="U3" s="93"/>
      <c r="V3" s="93"/>
      <c r="W3" s="93"/>
      <c r="X3" s="93"/>
      <c r="Y3" s="93"/>
      <c r="Z3" s="93"/>
      <c r="AA3" s="93"/>
      <c r="AB3" s="93"/>
      <c r="AC3" s="93"/>
      <c r="AD3" s="93"/>
      <c r="AE3" s="93"/>
      <c r="AF3" s="93"/>
      <c r="AG3" s="93"/>
      <c r="AH3" s="93"/>
      <c r="AI3" s="93"/>
      <c r="AJ3" s="93"/>
      <c r="AK3" s="93"/>
      <c r="AL3" s="93"/>
    </row>
    <row r="4" spans="1:39" ht="38.25" customHeight="1">
      <c r="A4" s="9"/>
      <c r="B4" s="10"/>
      <c r="D4" s="90" t="s">
        <v>127</v>
      </c>
      <c r="F4" s="90"/>
      <c r="G4" s="90"/>
      <c r="H4" s="90"/>
      <c r="I4" s="90"/>
    </row>
    <row r="5" spans="1:39" ht="14.25" customHeight="1">
      <c r="A5" s="9"/>
      <c r="B5" s="10"/>
      <c r="C5" s="11" t="s">
        <v>0</v>
      </c>
      <c r="D5" s="11" t="s">
        <v>113</v>
      </c>
      <c r="E5" s="11" t="s">
        <v>113</v>
      </c>
      <c r="F5" s="11" t="s">
        <v>113</v>
      </c>
      <c r="G5" s="11" t="s">
        <v>113</v>
      </c>
      <c r="H5" s="11" t="s">
        <v>113</v>
      </c>
      <c r="I5" s="11" t="s">
        <v>100</v>
      </c>
      <c r="J5" s="11" t="s">
        <v>100</v>
      </c>
      <c r="K5" s="11" t="s">
        <v>100</v>
      </c>
      <c r="L5" s="11" t="s">
        <v>100</v>
      </c>
      <c r="M5" s="11" t="s">
        <v>100</v>
      </c>
      <c r="N5" s="11" t="s">
        <v>101</v>
      </c>
      <c r="O5" s="11" t="s">
        <v>101</v>
      </c>
      <c r="P5" s="11" t="s">
        <v>101</v>
      </c>
      <c r="Q5" s="11" t="s">
        <v>101</v>
      </c>
      <c r="R5" s="11" t="s">
        <v>101</v>
      </c>
      <c r="S5" s="11" t="s">
        <v>102</v>
      </c>
      <c r="T5" s="11" t="s">
        <v>102</v>
      </c>
      <c r="U5" s="11" t="s">
        <v>102</v>
      </c>
      <c r="V5" s="11" t="s">
        <v>102</v>
      </c>
      <c r="W5" s="11" t="s">
        <v>102</v>
      </c>
      <c r="X5" s="11" t="s">
        <v>103</v>
      </c>
      <c r="Y5" s="11" t="s">
        <v>103</v>
      </c>
      <c r="Z5" s="11" t="s">
        <v>103</v>
      </c>
      <c r="AA5" s="11" t="s">
        <v>103</v>
      </c>
      <c r="AB5" s="11" t="s">
        <v>103</v>
      </c>
      <c r="AC5" s="11" t="s">
        <v>104</v>
      </c>
      <c r="AD5" s="11" t="s">
        <v>104</v>
      </c>
      <c r="AE5" s="11" t="s">
        <v>104</v>
      </c>
      <c r="AF5" s="11" t="s">
        <v>104</v>
      </c>
      <c r="AG5" s="11" t="s">
        <v>104</v>
      </c>
      <c r="AH5" s="11" t="s">
        <v>105</v>
      </c>
      <c r="AI5" s="11" t="s">
        <v>105</v>
      </c>
      <c r="AJ5" s="11" t="s">
        <v>105</v>
      </c>
      <c r="AK5" s="11" t="s">
        <v>105</v>
      </c>
      <c r="AL5" s="11" t="s">
        <v>105</v>
      </c>
    </row>
    <row r="6" spans="1:39" ht="30" customHeight="1">
      <c r="A6" s="9"/>
      <c r="B6" s="10"/>
      <c r="C6" s="91" t="s">
        <v>0</v>
      </c>
      <c r="D6" s="11" t="s">
        <v>0</v>
      </c>
      <c r="E6" s="104" t="s">
        <v>132</v>
      </c>
      <c r="F6" s="104" t="s">
        <v>133</v>
      </c>
      <c r="G6" s="104" t="s">
        <v>134</v>
      </c>
      <c r="H6" s="104" t="s">
        <v>135</v>
      </c>
      <c r="I6" s="11" t="s">
        <v>0</v>
      </c>
      <c r="J6" s="104" t="s">
        <v>132</v>
      </c>
      <c r="K6" s="104" t="s">
        <v>133</v>
      </c>
      <c r="L6" s="104" t="s">
        <v>134</v>
      </c>
      <c r="M6" s="104" t="s">
        <v>135</v>
      </c>
      <c r="N6" s="11" t="s">
        <v>0</v>
      </c>
      <c r="O6" s="104" t="s">
        <v>132</v>
      </c>
      <c r="P6" s="104" t="s">
        <v>133</v>
      </c>
      <c r="Q6" s="104" t="s">
        <v>134</v>
      </c>
      <c r="R6" s="104" t="s">
        <v>135</v>
      </c>
      <c r="S6" s="11" t="s">
        <v>0</v>
      </c>
      <c r="T6" s="104" t="s">
        <v>132</v>
      </c>
      <c r="U6" s="104" t="s">
        <v>133</v>
      </c>
      <c r="V6" s="104" t="s">
        <v>134</v>
      </c>
      <c r="W6" s="104" t="s">
        <v>135</v>
      </c>
      <c r="X6" s="11" t="s">
        <v>0</v>
      </c>
      <c r="Y6" s="104" t="s">
        <v>132</v>
      </c>
      <c r="Z6" s="104" t="s">
        <v>133</v>
      </c>
      <c r="AA6" s="104" t="s">
        <v>134</v>
      </c>
      <c r="AB6" s="104" t="s">
        <v>135</v>
      </c>
      <c r="AC6" s="11" t="s">
        <v>0</v>
      </c>
      <c r="AD6" s="104" t="s">
        <v>132</v>
      </c>
      <c r="AE6" s="104" t="s">
        <v>133</v>
      </c>
      <c r="AF6" s="104" t="s">
        <v>134</v>
      </c>
      <c r="AG6" s="104" t="s">
        <v>135</v>
      </c>
      <c r="AH6" s="104" t="s">
        <v>0</v>
      </c>
      <c r="AI6" s="104" t="s">
        <v>132</v>
      </c>
      <c r="AJ6" s="104" t="s">
        <v>133</v>
      </c>
      <c r="AK6" s="104" t="s">
        <v>134</v>
      </c>
      <c r="AL6" s="104" t="s">
        <v>135</v>
      </c>
    </row>
    <row r="7" spans="1:39" ht="14.25" customHeight="1">
      <c r="A7" s="9"/>
      <c r="B7" s="10"/>
      <c r="C7" s="17" t="s">
        <v>136</v>
      </c>
      <c r="D7" s="17"/>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row>
    <row r="8" spans="1:39" ht="14.25" customHeight="1">
      <c r="A8" s="9"/>
      <c r="B8" s="10"/>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74"/>
    </row>
    <row r="9" spans="1:39" ht="15" customHeight="1">
      <c r="A9" s="13"/>
      <c r="B9" s="14"/>
      <c r="E9" s="15"/>
      <c r="F9" s="15"/>
      <c r="G9" s="15"/>
      <c r="H9" s="15"/>
      <c r="I9" s="15"/>
      <c r="J9" s="15"/>
      <c r="K9" s="15"/>
      <c r="L9" s="15"/>
      <c r="M9" s="15"/>
      <c r="N9" s="15"/>
      <c r="O9" s="18"/>
      <c r="P9" s="18"/>
      <c r="Q9" s="18"/>
      <c r="R9" s="18"/>
      <c r="S9" s="18"/>
      <c r="T9" s="19"/>
      <c r="U9" s="19"/>
      <c r="V9" s="19"/>
      <c r="W9" s="19"/>
      <c r="X9" s="19"/>
    </row>
    <row r="10" spans="1:39" ht="15" customHeight="1">
      <c r="A10" s="13"/>
      <c r="B10" s="13"/>
      <c r="C10" s="20"/>
      <c r="D10" s="20"/>
      <c r="E10" s="18"/>
      <c r="F10" s="18"/>
      <c r="G10" s="18"/>
      <c r="H10" s="18"/>
      <c r="I10" s="18"/>
      <c r="J10" s="18"/>
      <c r="K10" s="18"/>
      <c r="L10" s="18"/>
      <c r="M10" s="18"/>
      <c r="N10" s="18"/>
      <c r="O10" s="18"/>
      <c r="P10" s="18"/>
      <c r="Q10" s="18"/>
      <c r="R10" s="18"/>
      <c r="S10" s="18"/>
      <c r="T10" s="19"/>
      <c r="U10" s="19"/>
      <c r="V10" s="19"/>
      <c r="W10" s="19"/>
      <c r="X10" s="19"/>
    </row>
    <row r="11" spans="1:39" ht="15" customHeight="1">
      <c r="A11" s="80" t="s">
        <v>0</v>
      </c>
      <c r="B11" s="13"/>
      <c r="C11" s="99">
        <f>SUM(C13:C63)</f>
        <v>10074230</v>
      </c>
      <c r="D11" s="99">
        <f>SUM(D13:D63)</f>
        <v>2671770</v>
      </c>
      <c r="E11" s="99">
        <f t="shared" ref="E11:AL11" si="0">SUM(E13:E63)</f>
        <v>1295430</v>
      </c>
      <c r="F11" s="99">
        <f t="shared" si="0"/>
        <v>786980</v>
      </c>
      <c r="G11" s="99">
        <f t="shared" si="0"/>
        <v>546170</v>
      </c>
      <c r="H11" s="99">
        <f t="shared" si="0"/>
        <v>43270</v>
      </c>
      <c r="I11" s="99">
        <f t="shared" si="0"/>
        <v>2018760</v>
      </c>
      <c r="J11" s="99">
        <f t="shared" si="0"/>
        <v>1384710</v>
      </c>
      <c r="K11" s="99">
        <f t="shared" si="0"/>
        <v>305510</v>
      </c>
      <c r="L11" s="99">
        <f t="shared" si="0"/>
        <v>323650</v>
      </c>
      <c r="M11" s="99">
        <f t="shared" si="0"/>
        <v>4870</v>
      </c>
      <c r="N11" s="99">
        <f t="shared" si="0"/>
        <v>1390070</v>
      </c>
      <c r="O11" s="99">
        <f t="shared" si="0"/>
        <v>1072590</v>
      </c>
      <c r="P11" s="99">
        <f t="shared" si="0"/>
        <v>154940</v>
      </c>
      <c r="Q11" s="99">
        <f t="shared" si="0"/>
        <v>161740</v>
      </c>
      <c r="R11" s="99">
        <f t="shared" si="0"/>
        <v>800</v>
      </c>
      <c r="S11" s="99">
        <f t="shared" si="0"/>
        <v>919230</v>
      </c>
      <c r="T11" s="99">
        <f t="shared" si="0"/>
        <v>740640</v>
      </c>
      <c r="U11" s="99">
        <f t="shared" si="0"/>
        <v>89560</v>
      </c>
      <c r="V11" s="99">
        <f t="shared" si="0"/>
        <v>88850</v>
      </c>
      <c r="W11" s="99">
        <f t="shared" si="0"/>
        <v>230</v>
      </c>
      <c r="X11" s="99">
        <f t="shared" si="0"/>
        <v>1434970</v>
      </c>
      <c r="Y11" s="99">
        <f t="shared" si="0"/>
        <v>1201570</v>
      </c>
      <c r="Z11" s="99">
        <f t="shared" si="0"/>
        <v>124220</v>
      </c>
      <c r="AA11" s="99">
        <f t="shared" si="0"/>
        <v>108960</v>
      </c>
      <c r="AB11" s="99">
        <f t="shared" si="0"/>
        <v>190</v>
      </c>
      <c r="AC11" s="99">
        <f t="shared" si="0"/>
        <v>743430</v>
      </c>
      <c r="AD11" s="99">
        <f t="shared" si="0"/>
        <v>646570</v>
      </c>
      <c r="AE11" s="99">
        <f t="shared" si="0"/>
        <v>58890</v>
      </c>
      <c r="AF11" s="99">
        <f t="shared" si="0"/>
        <v>37980</v>
      </c>
      <c r="AG11" s="99">
        <f t="shared" si="0"/>
        <v>60</v>
      </c>
      <c r="AH11" s="99">
        <f t="shared" si="0"/>
        <v>896000</v>
      </c>
      <c r="AI11" s="99">
        <f t="shared" si="0"/>
        <v>795980</v>
      </c>
      <c r="AJ11" s="99">
        <f t="shared" si="0"/>
        <v>72890</v>
      </c>
      <c r="AK11" s="99">
        <f t="shared" si="0"/>
        <v>27020</v>
      </c>
      <c r="AL11" s="99">
        <f t="shared" si="0"/>
        <v>70</v>
      </c>
    </row>
    <row r="12" spans="1:39" ht="15" customHeight="1">
      <c r="A12" s="13"/>
      <c r="B12" s="13"/>
      <c r="C12" s="100"/>
      <c r="D12" s="100"/>
      <c r="E12" s="101"/>
      <c r="F12" s="101"/>
      <c r="G12" s="101"/>
      <c r="H12" s="101"/>
      <c r="I12" s="101"/>
      <c r="J12" s="101"/>
      <c r="K12" s="101"/>
      <c r="L12" s="101"/>
      <c r="M12" s="101"/>
      <c r="N12" s="101"/>
      <c r="O12" s="101"/>
      <c r="P12" s="101"/>
      <c r="Q12" s="101"/>
      <c r="R12" s="101"/>
      <c r="S12" s="101"/>
      <c r="T12" s="102"/>
      <c r="U12" s="102"/>
      <c r="V12" s="102"/>
      <c r="W12" s="102"/>
      <c r="X12" s="102"/>
      <c r="Y12" s="103"/>
      <c r="Z12" s="103"/>
      <c r="AA12" s="103"/>
      <c r="AB12" s="103"/>
      <c r="AC12" s="103"/>
      <c r="AD12" s="103"/>
      <c r="AE12" s="103"/>
      <c r="AF12" s="103"/>
      <c r="AG12" s="103"/>
      <c r="AH12" s="103"/>
      <c r="AI12" s="103"/>
      <c r="AJ12" s="103"/>
      <c r="AK12" s="103"/>
      <c r="AL12" s="103"/>
      <c r="AM12" s="75"/>
    </row>
    <row r="13" spans="1:39" s="75" customFormat="1" ht="15" customHeight="1">
      <c r="A13" s="74" t="s">
        <v>1</v>
      </c>
      <c r="B13" s="74"/>
      <c r="C13" s="99">
        <f>SUM(D13,I13,N13,S13,X13,AC13,AH13)</f>
        <v>6040</v>
      </c>
      <c r="D13" s="99">
        <v>2880</v>
      </c>
      <c r="E13" s="99">
        <v>1760</v>
      </c>
      <c r="F13" s="99">
        <v>680</v>
      </c>
      <c r="G13" s="99">
        <v>370</v>
      </c>
      <c r="H13" s="99">
        <v>70</v>
      </c>
      <c r="I13" s="99">
        <v>1260</v>
      </c>
      <c r="J13" s="99">
        <v>980</v>
      </c>
      <c r="K13" s="99">
        <v>170</v>
      </c>
      <c r="L13" s="99">
        <v>100</v>
      </c>
      <c r="M13" s="99">
        <v>0</v>
      </c>
      <c r="N13" s="99">
        <v>420</v>
      </c>
      <c r="O13" s="99">
        <v>330</v>
      </c>
      <c r="P13" s="99">
        <v>60</v>
      </c>
      <c r="Q13" s="99">
        <v>30</v>
      </c>
      <c r="R13" s="99" t="s">
        <v>54</v>
      </c>
      <c r="S13" s="99">
        <v>160</v>
      </c>
      <c r="T13" s="99">
        <v>120</v>
      </c>
      <c r="U13" s="99">
        <v>30</v>
      </c>
      <c r="V13" s="99">
        <v>20</v>
      </c>
      <c r="W13" s="99" t="s">
        <v>54</v>
      </c>
      <c r="X13" s="99">
        <v>320</v>
      </c>
      <c r="Y13" s="99">
        <v>280</v>
      </c>
      <c r="Z13" s="99">
        <v>30</v>
      </c>
      <c r="AA13" s="99">
        <v>10</v>
      </c>
      <c r="AB13" s="99">
        <v>0</v>
      </c>
      <c r="AC13" s="99">
        <v>260</v>
      </c>
      <c r="AD13" s="99">
        <v>220</v>
      </c>
      <c r="AE13" s="99">
        <v>30</v>
      </c>
      <c r="AF13" s="99">
        <v>10</v>
      </c>
      <c r="AG13" s="99">
        <v>0</v>
      </c>
      <c r="AH13" s="99">
        <v>740</v>
      </c>
      <c r="AI13" s="99">
        <v>680</v>
      </c>
      <c r="AJ13" s="99">
        <v>50</v>
      </c>
      <c r="AK13" s="99">
        <v>10</v>
      </c>
      <c r="AL13" s="99" t="s">
        <v>54</v>
      </c>
    </row>
    <row r="14" spans="1:39" s="75" customFormat="1" ht="15" customHeight="1">
      <c r="A14" s="74" t="s">
        <v>58</v>
      </c>
      <c r="B14" s="74"/>
      <c r="C14" s="99">
        <f t="shared" ref="C14:C63" si="1">SUM(D14,I14,N14,S14,X14,AC14,AH14)</f>
        <v>9940</v>
      </c>
      <c r="D14" s="99">
        <v>5580</v>
      </c>
      <c r="E14" s="99">
        <v>3620</v>
      </c>
      <c r="F14" s="99">
        <v>1160</v>
      </c>
      <c r="G14" s="99">
        <v>680</v>
      </c>
      <c r="H14" s="99">
        <v>130</v>
      </c>
      <c r="I14" s="99">
        <v>1900</v>
      </c>
      <c r="J14" s="99">
        <v>1460</v>
      </c>
      <c r="K14" s="99">
        <v>280</v>
      </c>
      <c r="L14" s="99">
        <v>140</v>
      </c>
      <c r="M14" s="99">
        <v>20</v>
      </c>
      <c r="N14" s="99">
        <v>630</v>
      </c>
      <c r="O14" s="99">
        <v>490</v>
      </c>
      <c r="P14" s="99">
        <v>90</v>
      </c>
      <c r="Q14" s="99">
        <v>40</v>
      </c>
      <c r="R14" s="99">
        <v>0</v>
      </c>
      <c r="S14" s="99">
        <v>280</v>
      </c>
      <c r="T14" s="99">
        <v>210</v>
      </c>
      <c r="U14" s="99">
        <v>50</v>
      </c>
      <c r="V14" s="99">
        <v>20</v>
      </c>
      <c r="W14" s="99">
        <v>0</v>
      </c>
      <c r="X14" s="99">
        <v>460</v>
      </c>
      <c r="Y14" s="99">
        <v>380</v>
      </c>
      <c r="Z14" s="99">
        <v>50</v>
      </c>
      <c r="AA14" s="99">
        <v>30</v>
      </c>
      <c r="AB14" s="99" t="s">
        <v>54</v>
      </c>
      <c r="AC14" s="99">
        <v>370</v>
      </c>
      <c r="AD14" s="99">
        <v>320</v>
      </c>
      <c r="AE14" s="99">
        <v>40</v>
      </c>
      <c r="AF14" s="99">
        <v>10</v>
      </c>
      <c r="AG14" s="99" t="s">
        <v>54</v>
      </c>
      <c r="AH14" s="99">
        <v>720</v>
      </c>
      <c r="AI14" s="99">
        <v>650</v>
      </c>
      <c r="AJ14" s="99">
        <v>60</v>
      </c>
      <c r="AK14" s="99">
        <v>10</v>
      </c>
      <c r="AL14" s="99">
        <v>0</v>
      </c>
    </row>
    <row r="15" spans="1:39" s="75" customFormat="1" ht="15" customHeight="1">
      <c r="A15" s="74" t="s">
        <v>2</v>
      </c>
      <c r="B15" s="74"/>
      <c r="C15" s="99">
        <f t="shared" si="1"/>
        <v>25170</v>
      </c>
      <c r="D15" s="99">
        <v>15540</v>
      </c>
      <c r="E15" s="99">
        <v>11150</v>
      </c>
      <c r="F15" s="99">
        <v>2610</v>
      </c>
      <c r="G15" s="99">
        <v>1480</v>
      </c>
      <c r="H15" s="99">
        <v>290</v>
      </c>
      <c r="I15" s="99">
        <v>4520</v>
      </c>
      <c r="J15" s="99">
        <v>3440</v>
      </c>
      <c r="K15" s="99">
        <v>670</v>
      </c>
      <c r="L15" s="99">
        <v>390</v>
      </c>
      <c r="M15" s="99">
        <v>20</v>
      </c>
      <c r="N15" s="99">
        <v>1480</v>
      </c>
      <c r="O15" s="99">
        <v>1130</v>
      </c>
      <c r="P15" s="99">
        <v>200</v>
      </c>
      <c r="Q15" s="99">
        <v>150</v>
      </c>
      <c r="R15" s="99">
        <v>0</v>
      </c>
      <c r="S15" s="99">
        <v>710</v>
      </c>
      <c r="T15" s="99">
        <v>550</v>
      </c>
      <c r="U15" s="99">
        <v>100</v>
      </c>
      <c r="V15" s="99">
        <v>60</v>
      </c>
      <c r="W15" s="99">
        <v>0</v>
      </c>
      <c r="X15" s="99">
        <v>1000</v>
      </c>
      <c r="Y15" s="99">
        <v>820</v>
      </c>
      <c r="Z15" s="99">
        <v>120</v>
      </c>
      <c r="AA15" s="99">
        <v>60</v>
      </c>
      <c r="AB15" s="99" t="s">
        <v>54</v>
      </c>
      <c r="AC15" s="99">
        <v>660</v>
      </c>
      <c r="AD15" s="99">
        <v>560</v>
      </c>
      <c r="AE15" s="99">
        <v>80</v>
      </c>
      <c r="AF15" s="99">
        <v>20</v>
      </c>
      <c r="AG15" s="99" t="s">
        <v>54</v>
      </c>
      <c r="AH15" s="99">
        <v>1260</v>
      </c>
      <c r="AI15" s="99">
        <v>1080</v>
      </c>
      <c r="AJ15" s="99">
        <v>150</v>
      </c>
      <c r="AK15" s="99">
        <v>30</v>
      </c>
      <c r="AL15" s="99" t="s">
        <v>54</v>
      </c>
    </row>
    <row r="16" spans="1:39" s="75" customFormat="1">
      <c r="A16" s="74" t="s">
        <v>59</v>
      </c>
      <c r="B16" s="74"/>
      <c r="C16" s="99">
        <f t="shared" si="1"/>
        <v>76310</v>
      </c>
      <c r="D16" s="99">
        <v>24280</v>
      </c>
      <c r="E16" s="99">
        <v>17470</v>
      </c>
      <c r="F16" s="99">
        <v>4020</v>
      </c>
      <c r="G16" s="99">
        <v>2360</v>
      </c>
      <c r="H16" s="99">
        <v>430</v>
      </c>
      <c r="I16" s="99">
        <v>14890</v>
      </c>
      <c r="J16" s="99">
        <v>11900</v>
      </c>
      <c r="K16" s="99">
        <v>1790</v>
      </c>
      <c r="L16" s="99">
        <v>1140</v>
      </c>
      <c r="M16" s="99">
        <v>60</v>
      </c>
      <c r="N16" s="99">
        <v>9310</v>
      </c>
      <c r="O16" s="99">
        <v>7620</v>
      </c>
      <c r="P16" s="99">
        <v>1030</v>
      </c>
      <c r="Q16" s="99">
        <v>650</v>
      </c>
      <c r="R16" s="99">
        <v>10</v>
      </c>
      <c r="S16" s="99">
        <v>5750</v>
      </c>
      <c r="T16" s="99">
        <v>4690</v>
      </c>
      <c r="U16" s="99">
        <v>620</v>
      </c>
      <c r="V16" s="99">
        <v>440</v>
      </c>
      <c r="W16" s="99">
        <v>0</v>
      </c>
      <c r="X16" s="99">
        <v>8510</v>
      </c>
      <c r="Y16" s="99">
        <v>7200</v>
      </c>
      <c r="Z16" s="99">
        <v>830</v>
      </c>
      <c r="AA16" s="99">
        <v>480</v>
      </c>
      <c r="AB16" s="99">
        <v>0</v>
      </c>
      <c r="AC16" s="99">
        <v>5110</v>
      </c>
      <c r="AD16" s="99">
        <v>4380</v>
      </c>
      <c r="AE16" s="99">
        <v>510</v>
      </c>
      <c r="AF16" s="99">
        <v>230</v>
      </c>
      <c r="AG16" s="99" t="s">
        <v>54</v>
      </c>
      <c r="AH16" s="99">
        <v>8460</v>
      </c>
      <c r="AI16" s="99">
        <v>7460</v>
      </c>
      <c r="AJ16" s="99">
        <v>800</v>
      </c>
      <c r="AK16" s="99">
        <v>200</v>
      </c>
      <c r="AL16" s="99" t="s">
        <v>54</v>
      </c>
    </row>
    <row r="17" spans="1:38" s="75" customFormat="1">
      <c r="A17" s="74" t="s">
        <v>3</v>
      </c>
      <c r="B17" s="74"/>
      <c r="C17" s="99">
        <f t="shared" si="1"/>
        <v>155410</v>
      </c>
      <c r="D17" s="99">
        <v>26380</v>
      </c>
      <c r="E17" s="99">
        <v>18280</v>
      </c>
      <c r="F17" s="99">
        <v>4650</v>
      </c>
      <c r="G17" s="99">
        <v>2960</v>
      </c>
      <c r="H17" s="99">
        <v>490</v>
      </c>
      <c r="I17" s="99">
        <v>25390</v>
      </c>
      <c r="J17" s="99">
        <v>20270</v>
      </c>
      <c r="K17" s="99">
        <v>2910</v>
      </c>
      <c r="L17" s="99">
        <v>2160</v>
      </c>
      <c r="M17" s="99">
        <v>60</v>
      </c>
      <c r="N17" s="99">
        <v>19820</v>
      </c>
      <c r="O17" s="99">
        <v>16370</v>
      </c>
      <c r="P17" s="99">
        <v>2010</v>
      </c>
      <c r="Q17" s="99">
        <v>1420</v>
      </c>
      <c r="R17" s="99">
        <v>20</v>
      </c>
      <c r="S17" s="99">
        <v>13530</v>
      </c>
      <c r="T17" s="99">
        <v>11090</v>
      </c>
      <c r="U17" s="99">
        <v>1420</v>
      </c>
      <c r="V17" s="99">
        <v>1010</v>
      </c>
      <c r="W17" s="99">
        <v>10</v>
      </c>
      <c r="X17" s="99">
        <v>23450</v>
      </c>
      <c r="Y17" s="99">
        <v>19700</v>
      </c>
      <c r="Z17" s="99">
        <v>2310</v>
      </c>
      <c r="AA17" s="99">
        <v>1440</v>
      </c>
      <c r="AB17" s="99">
        <v>10</v>
      </c>
      <c r="AC17" s="99">
        <v>16080</v>
      </c>
      <c r="AD17" s="99">
        <v>13890</v>
      </c>
      <c r="AE17" s="99">
        <v>1420</v>
      </c>
      <c r="AF17" s="99">
        <v>760</v>
      </c>
      <c r="AG17" s="99">
        <v>10</v>
      </c>
      <c r="AH17" s="99">
        <v>30760</v>
      </c>
      <c r="AI17" s="99">
        <v>27360</v>
      </c>
      <c r="AJ17" s="99">
        <v>2600</v>
      </c>
      <c r="AK17" s="99">
        <v>800</v>
      </c>
      <c r="AL17" s="99">
        <v>0</v>
      </c>
    </row>
    <row r="18" spans="1:38" s="75" customFormat="1">
      <c r="A18" s="74" t="s">
        <v>4</v>
      </c>
      <c r="B18" s="74"/>
      <c r="C18" s="99">
        <f t="shared" si="1"/>
        <v>180170</v>
      </c>
      <c r="D18" s="99">
        <v>23250</v>
      </c>
      <c r="E18" s="99">
        <v>15030</v>
      </c>
      <c r="F18" s="99">
        <v>4680</v>
      </c>
      <c r="G18" s="99">
        <v>2930</v>
      </c>
      <c r="H18" s="99">
        <v>620</v>
      </c>
      <c r="I18" s="99">
        <v>25780</v>
      </c>
      <c r="J18" s="99">
        <v>20140</v>
      </c>
      <c r="K18" s="99">
        <v>3090</v>
      </c>
      <c r="L18" s="99">
        <v>2460</v>
      </c>
      <c r="M18" s="99">
        <v>90</v>
      </c>
      <c r="N18" s="99">
        <v>21740</v>
      </c>
      <c r="O18" s="99">
        <v>17520</v>
      </c>
      <c r="P18" s="99">
        <v>2360</v>
      </c>
      <c r="Q18" s="99">
        <v>1830</v>
      </c>
      <c r="R18" s="99">
        <v>30</v>
      </c>
      <c r="S18" s="99">
        <v>15610</v>
      </c>
      <c r="T18" s="99">
        <v>12640</v>
      </c>
      <c r="U18" s="99">
        <v>1720</v>
      </c>
      <c r="V18" s="99">
        <v>1240</v>
      </c>
      <c r="W18" s="99">
        <v>10</v>
      </c>
      <c r="X18" s="99">
        <v>28230</v>
      </c>
      <c r="Y18" s="99">
        <v>23580</v>
      </c>
      <c r="Z18" s="99">
        <v>2840</v>
      </c>
      <c r="AA18" s="99">
        <v>1790</v>
      </c>
      <c r="AB18" s="99">
        <v>10</v>
      </c>
      <c r="AC18" s="99">
        <v>21350</v>
      </c>
      <c r="AD18" s="99">
        <v>18540</v>
      </c>
      <c r="AE18" s="99">
        <v>1910</v>
      </c>
      <c r="AF18" s="99">
        <v>900</v>
      </c>
      <c r="AG18" s="99">
        <v>0</v>
      </c>
      <c r="AH18" s="99">
        <v>44210</v>
      </c>
      <c r="AI18" s="99">
        <v>39490</v>
      </c>
      <c r="AJ18" s="99">
        <v>3640</v>
      </c>
      <c r="AK18" s="99">
        <v>1080</v>
      </c>
      <c r="AL18" s="99">
        <v>0</v>
      </c>
    </row>
    <row r="19" spans="1:38" s="75" customFormat="1">
      <c r="A19" s="74" t="s">
        <v>60</v>
      </c>
      <c r="B19" s="74"/>
      <c r="C19" s="99">
        <f t="shared" si="1"/>
        <v>193520</v>
      </c>
      <c r="D19" s="99">
        <v>22810</v>
      </c>
      <c r="E19" s="99">
        <v>13820</v>
      </c>
      <c r="F19" s="99">
        <v>5040</v>
      </c>
      <c r="G19" s="99">
        <v>3280</v>
      </c>
      <c r="H19" s="99">
        <v>670</v>
      </c>
      <c r="I19" s="99">
        <v>25840</v>
      </c>
      <c r="J19" s="99">
        <v>19830</v>
      </c>
      <c r="K19" s="99">
        <v>3150</v>
      </c>
      <c r="L19" s="99">
        <v>2760</v>
      </c>
      <c r="M19" s="99">
        <v>110</v>
      </c>
      <c r="N19" s="99">
        <v>22530</v>
      </c>
      <c r="O19" s="99">
        <v>18020</v>
      </c>
      <c r="P19" s="99">
        <v>2400</v>
      </c>
      <c r="Q19" s="99">
        <v>2070</v>
      </c>
      <c r="R19" s="99">
        <v>40</v>
      </c>
      <c r="S19" s="99">
        <v>16490</v>
      </c>
      <c r="T19" s="99">
        <v>13380</v>
      </c>
      <c r="U19" s="99">
        <v>1710</v>
      </c>
      <c r="V19" s="99">
        <v>1390</v>
      </c>
      <c r="W19" s="99">
        <v>10</v>
      </c>
      <c r="X19" s="99">
        <v>30620</v>
      </c>
      <c r="Y19" s="99">
        <v>25520</v>
      </c>
      <c r="Z19" s="99">
        <v>2980</v>
      </c>
      <c r="AA19" s="99">
        <v>2110</v>
      </c>
      <c r="AB19" s="99">
        <v>10</v>
      </c>
      <c r="AC19" s="99">
        <v>23960</v>
      </c>
      <c r="AD19" s="99">
        <v>20870</v>
      </c>
      <c r="AE19" s="99">
        <v>2030</v>
      </c>
      <c r="AF19" s="99">
        <v>1070</v>
      </c>
      <c r="AG19" s="99">
        <v>0</v>
      </c>
      <c r="AH19" s="99">
        <v>51270</v>
      </c>
      <c r="AI19" s="99">
        <v>46010</v>
      </c>
      <c r="AJ19" s="99">
        <v>4030</v>
      </c>
      <c r="AK19" s="99">
        <v>1230</v>
      </c>
      <c r="AL19" s="99">
        <v>10</v>
      </c>
    </row>
    <row r="20" spans="1:38" s="75" customFormat="1">
      <c r="A20" s="74" t="s">
        <v>61</v>
      </c>
      <c r="B20" s="74"/>
      <c r="C20" s="99">
        <f t="shared" si="1"/>
        <v>204300</v>
      </c>
      <c r="D20" s="99">
        <v>22900</v>
      </c>
      <c r="E20" s="99">
        <v>13190</v>
      </c>
      <c r="F20" s="99">
        <v>5680</v>
      </c>
      <c r="G20" s="99">
        <v>3330</v>
      </c>
      <c r="H20" s="99">
        <v>700</v>
      </c>
      <c r="I20" s="99">
        <v>26510</v>
      </c>
      <c r="J20" s="99">
        <v>20090</v>
      </c>
      <c r="K20" s="99">
        <v>3430</v>
      </c>
      <c r="L20" s="99">
        <v>2860</v>
      </c>
      <c r="M20" s="99">
        <v>130</v>
      </c>
      <c r="N20" s="99">
        <v>23230</v>
      </c>
      <c r="O20" s="99">
        <v>18550</v>
      </c>
      <c r="P20" s="99">
        <v>2530</v>
      </c>
      <c r="Q20" s="99">
        <v>2110</v>
      </c>
      <c r="R20" s="99">
        <v>50</v>
      </c>
      <c r="S20" s="99">
        <v>17220</v>
      </c>
      <c r="T20" s="99">
        <v>13860</v>
      </c>
      <c r="U20" s="99">
        <v>1840</v>
      </c>
      <c r="V20" s="99">
        <v>1510</v>
      </c>
      <c r="W20" s="99">
        <v>10</v>
      </c>
      <c r="X20" s="99">
        <v>33440</v>
      </c>
      <c r="Y20" s="99">
        <v>28020</v>
      </c>
      <c r="Z20" s="99">
        <v>3130</v>
      </c>
      <c r="AA20" s="99">
        <v>2280</v>
      </c>
      <c r="AB20" s="99">
        <v>10</v>
      </c>
      <c r="AC20" s="99">
        <v>26090</v>
      </c>
      <c r="AD20" s="99">
        <v>22860</v>
      </c>
      <c r="AE20" s="99">
        <v>2130</v>
      </c>
      <c r="AF20" s="99">
        <v>1110</v>
      </c>
      <c r="AG20" s="99">
        <v>0</v>
      </c>
      <c r="AH20" s="99">
        <v>54910</v>
      </c>
      <c r="AI20" s="99">
        <v>49280</v>
      </c>
      <c r="AJ20" s="99">
        <v>4270</v>
      </c>
      <c r="AK20" s="99">
        <v>1360</v>
      </c>
      <c r="AL20" s="99">
        <v>0</v>
      </c>
    </row>
    <row r="21" spans="1:38" s="75" customFormat="1">
      <c r="A21" s="74" t="s">
        <v>62</v>
      </c>
      <c r="B21" s="74"/>
      <c r="C21" s="99">
        <f t="shared" si="1"/>
        <v>214270</v>
      </c>
      <c r="D21" s="99">
        <v>23570</v>
      </c>
      <c r="E21" s="99">
        <v>12770</v>
      </c>
      <c r="F21" s="99">
        <v>6110</v>
      </c>
      <c r="G21" s="99">
        <v>3870</v>
      </c>
      <c r="H21" s="99">
        <v>830</v>
      </c>
      <c r="I21" s="99">
        <v>27210</v>
      </c>
      <c r="J21" s="99">
        <v>20160</v>
      </c>
      <c r="K21" s="99">
        <v>3570</v>
      </c>
      <c r="L21" s="99">
        <v>3330</v>
      </c>
      <c r="M21" s="99">
        <v>150</v>
      </c>
      <c r="N21" s="99">
        <v>24170</v>
      </c>
      <c r="O21" s="99">
        <v>19090</v>
      </c>
      <c r="P21" s="99">
        <v>2680</v>
      </c>
      <c r="Q21" s="99">
        <v>2380</v>
      </c>
      <c r="R21" s="99">
        <v>30</v>
      </c>
      <c r="S21" s="99">
        <v>18140</v>
      </c>
      <c r="T21" s="99">
        <v>14690</v>
      </c>
      <c r="U21" s="99">
        <v>1780</v>
      </c>
      <c r="V21" s="99">
        <v>1660</v>
      </c>
      <c r="W21" s="99">
        <v>10</v>
      </c>
      <c r="X21" s="99">
        <v>35630</v>
      </c>
      <c r="Y21" s="99">
        <v>29810</v>
      </c>
      <c r="Z21" s="99">
        <v>3340</v>
      </c>
      <c r="AA21" s="99">
        <v>2460</v>
      </c>
      <c r="AB21" s="99">
        <v>10</v>
      </c>
      <c r="AC21" s="99">
        <v>27910</v>
      </c>
      <c r="AD21" s="99">
        <v>24530</v>
      </c>
      <c r="AE21" s="99">
        <v>2140</v>
      </c>
      <c r="AF21" s="99">
        <v>1240</v>
      </c>
      <c r="AG21" s="99">
        <v>0</v>
      </c>
      <c r="AH21" s="99">
        <v>57640</v>
      </c>
      <c r="AI21" s="99">
        <v>51850</v>
      </c>
      <c r="AJ21" s="99">
        <v>4400</v>
      </c>
      <c r="AK21" s="99">
        <v>1370</v>
      </c>
      <c r="AL21" s="99">
        <v>10</v>
      </c>
    </row>
    <row r="22" spans="1:38" s="75" customFormat="1">
      <c r="A22" s="74" t="s">
        <v>5</v>
      </c>
      <c r="B22" s="74"/>
      <c r="C22" s="99">
        <f t="shared" si="1"/>
        <v>223950</v>
      </c>
      <c r="D22" s="99">
        <v>24420</v>
      </c>
      <c r="E22" s="99">
        <v>12980</v>
      </c>
      <c r="F22" s="99">
        <v>6610</v>
      </c>
      <c r="G22" s="99">
        <v>4070</v>
      </c>
      <c r="H22" s="99">
        <v>750</v>
      </c>
      <c r="I22" s="99">
        <v>28450</v>
      </c>
      <c r="J22" s="99">
        <v>20930</v>
      </c>
      <c r="K22" s="99">
        <v>3850</v>
      </c>
      <c r="L22" s="99">
        <v>3510</v>
      </c>
      <c r="M22" s="99">
        <v>160</v>
      </c>
      <c r="N22" s="99">
        <v>25200</v>
      </c>
      <c r="O22" s="99">
        <v>19860</v>
      </c>
      <c r="P22" s="99">
        <v>2700</v>
      </c>
      <c r="Q22" s="99">
        <v>2610</v>
      </c>
      <c r="R22" s="99">
        <v>30</v>
      </c>
      <c r="S22" s="99">
        <v>19670</v>
      </c>
      <c r="T22" s="99">
        <v>15740</v>
      </c>
      <c r="U22" s="99">
        <v>2070</v>
      </c>
      <c r="V22" s="99">
        <v>1850</v>
      </c>
      <c r="W22" s="99">
        <v>20</v>
      </c>
      <c r="X22" s="99">
        <v>38320</v>
      </c>
      <c r="Y22" s="99">
        <v>31870</v>
      </c>
      <c r="Z22" s="99">
        <v>3580</v>
      </c>
      <c r="AA22" s="99">
        <v>2850</v>
      </c>
      <c r="AB22" s="99">
        <v>20</v>
      </c>
      <c r="AC22" s="99">
        <v>29730</v>
      </c>
      <c r="AD22" s="99">
        <v>25910</v>
      </c>
      <c r="AE22" s="99">
        <v>2470</v>
      </c>
      <c r="AF22" s="99">
        <v>1350</v>
      </c>
      <c r="AG22" s="99">
        <v>10</v>
      </c>
      <c r="AH22" s="99">
        <v>58160</v>
      </c>
      <c r="AI22" s="99">
        <v>52460</v>
      </c>
      <c r="AJ22" s="99">
        <v>4320</v>
      </c>
      <c r="AK22" s="99">
        <v>1380</v>
      </c>
      <c r="AL22" s="99">
        <v>10</v>
      </c>
    </row>
    <row r="23" spans="1:38" s="75" customFormat="1">
      <c r="A23" s="74" t="s">
        <v>6</v>
      </c>
      <c r="B23" s="74"/>
      <c r="C23" s="99">
        <f t="shared" si="1"/>
        <v>229770</v>
      </c>
      <c r="D23" s="99">
        <v>26100</v>
      </c>
      <c r="E23" s="99">
        <v>12890</v>
      </c>
      <c r="F23" s="99">
        <v>7060</v>
      </c>
      <c r="G23" s="99">
        <v>5200</v>
      </c>
      <c r="H23" s="99">
        <v>950</v>
      </c>
      <c r="I23" s="99">
        <v>29970</v>
      </c>
      <c r="J23" s="99">
        <v>21320</v>
      </c>
      <c r="K23" s="99">
        <v>3980</v>
      </c>
      <c r="L23" s="99">
        <v>4480</v>
      </c>
      <c r="M23" s="99">
        <v>190</v>
      </c>
      <c r="N23" s="99">
        <v>26410</v>
      </c>
      <c r="O23" s="99">
        <v>20320</v>
      </c>
      <c r="P23" s="99">
        <v>2960</v>
      </c>
      <c r="Q23" s="99">
        <v>3080</v>
      </c>
      <c r="R23" s="99">
        <v>40</v>
      </c>
      <c r="S23" s="99">
        <v>20070</v>
      </c>
      <c r="T23" s="99">
        <v>15960</v>
      </c>
      <c r="U23" s="99">
        <v>2050</v>
      </c>
      <c r="V23" s="99">
        <v>2050</v>
      </c>
      <c r="W23" s="99">
        <v>10</v>
      </c>
      <c r="X23" s="99">
        <v>40080</v>
      </c>
      <c r="Y23" s="99">
        <v>33220</v>
      </c>
      <c r="Z23" s="99">
        <v>3660</v>
      </c>
      <c r="AA23" s="99">
        <v>3190</v>
      </c>
      <c r="AB23" s="99">
        <v>20</v>
      </c>
      <c r="AC23" s="99">
        <v>30490</v>
      </c>
      <c r="AD23" s="99">
        <v>26650</v>
      </c>
      <c r="AE23" s="99">
        <v>2340</v>
      </c>
      <c r="AF23" s="99">
        <v>1500</v>
      </c>
      <c r="AG23" s="99">
        <v>10</v>
      </c>
      <c r="AH23" s="99">
        <v>56650</v>
      </c>
      <c r="AI23" s="99">
        <v>50900</v>
      </c>
      <c r="AJ23" s="99">
        <v>4280</v>
      </c>
      <c r="AK23" s="99">
        <v>1460</v>
      </c>
      <c r="AL23" s="99">
        <v>10</v>
      </c>
    </row>
    <row r="24" spans="1:38" s="75" customFormat="1">
      <c r="A24" s="74" t="s">
        <v>7</v>
      </c>
      <c r="B24" s="74"/>
      <c r="C24" s="99">
        <f t="shared" si="1"/>
        <v>238780</v>
      </c>
      <c r="D24" s="99">
        <v>26430</v>
      </c>
      <c r="E24" s="99">
        <v>13270</v>
      </c>
      <c r="F24" s="99">
        <v>7530</v>
      </c>
      <c r="G24" s="99">
        <v>4720</v>
      </c>
      <c r="H24" s="99">
        <v>910</v>
      </c>
      <c r="I24" s="99">
        <v>31320</v>
      </c>
      <c r="J24" s="99">
        <v>22750</v>
      </c>
      <c r="K24" s="99">
        <v>4310</v>
      </c>
      <c r="L24" s="99">
        <v>4090</v>
      </c>
      <c r="M24" s="99">
        <v>170</v>
      </c>
      <c r="N24" s="99">
        <v>28070</v>
      </c>
      <c r="O24" s="99">
        <v>21920</v>
      </c>
      <c r="P24" s="99">
        <v>3070</v>
      </c>
      <c r="Q24" s="99">
        <v>3040</v>
      </c>
      <c r="R24" s="99">
        <v>40</v>
      </c>
      <c r="S24" s="99">
        <v>21340</v>
      </c>
      <c r="T24" s="99">
        <v>17090</v>
      </c>
      <c r="U24" s="99">
        <v>2200</v>
      </c>
      <c r="V24" s="99">
        <v>2040</v>
      </c>
      <c r="W24" s="99">
        <v>10</v>
      </c>
      <c r="X24" s="99">
        <v>42560</v>
      </c>
      <c r="Y24" s="99">
        <v>35560</v>
      </c>
      <c r="Z24" s="99">
        <v>3860</v>
      </c>
      <c r="AA24" s="99">
        <v>3130</v>
      </c>
      <c r="AB24" s="99">
        <v>10</v>
      </c>
      <c r="AC24" s="99">
        <v>32900</v>
      </c>
      <c r="AD24" s="99">
        <v>28910</v>
      </c>
      <c r="AE24" s="99">
        <v>2520</v>
      </c>
      <c r="AF24" s="99">
        <v>1470</v>
      </c>
      <c r="AG24" s="99">
        <v>0</v>
      </c>
      <c r="AH24" s="99">
        <v>56160</v>
      </c>
      <c r="AI24" s="99">
        <v>50410</v>
      </c>
      <c r="AJ24" s="99">
        <v>4260</v>
      </c>
      <c r="AK24" s="99">
        <v>1470</v>
      </c>
      <c r="AL24" s="99">
        <v>10</v>
      </c>
    </row>
    <row r="25" spans="1:38" s="75" customFormat="1">
      <c r="A25" s="74" t="s">
        <v>63</v>
      </c>
      <c r="B25" s="74"/>
      <c r="C25" s="99">
        <f t="shared" si="1"/>
        <v>243670</v>
      </c>
      <c r="D25" s="99">
        <v>28510</v>
      </c>
      <c r="E25" s="99">
        <v>13760</v>
      </c>
      <c r="F25" s="99">
        <v>8020</v>
      </c>
      <c r="G25" s="99">
        <v>5770</v>
      </c>
      <c r="H25" s="99">
        <v>960</v>
      </c>
      <c r="I25" s="99">
        <v>33240</v>
      </c>
      <c r="J25" s="99">
        <v>23540</v>
      </c>
      <c r="K25" s="99">
        <v>4680</v>
      </c>
      <c r="L25" s="99">
        <v>4820</v>
      </c>
      <c r="M25" s="99">
        <v>200</v>
      </c>
      <c r="N25" s="99">
        <v>28930</v>
      </c>
      <c r="O25" s="99">
        <v>22170</v>
      </c>
      <c r="P25" s="99">
        <v>3280</v>
      </c>
      <c r="Q25" s="99">
        <v>3450</v>
      </c>
      <c r="R25" s="99">
        <v>40</v>
      </c>
      <c r="S25" s="99">
        <v>22420</v>
      </c>
      <c r="T25" s="99">
        <v>17840</v>
      </c>
      <c r="U25" s="99">
        <v>2240</v>
      </c>
      <c r="V25" s="99">
        <v>2320</v>
      </c>
      <c r="W25" s="99">
        <v>20</v>
      </c>
      <c r="X25" s="99">
        <v>44080</v>
      </c>
      <c r="Y25" s="99">
        <v>36490</v>
      </c>
      <c r="Z25" s="99">
        <v>4010</v>
      </c>
      <c r="AA25" s="99">
        <v>3580</v>
      </c>
      <c r="AB25" s="99">
        <v>10</v>
      </c>
      <c r="AC25" s="99">
        <v>33500</v>
      </c>
      <c r="AD25" s="99">
        <v>29330</v>
      </c>
      <c r="AE25" s="99">
        <v>2620</v>
      </c>
      <c r="AF25" s="99">
        <v>1540</v>
      </c>
      <c r="AG25" s="99">
        <v>10</v>
      </c>
      <c r="AH25" s="99">
        <v>52990</v>
      </c>
      <c r="AI25" s="99">
        <v>47360</v>
      </c>
      <c r="AJ25" s="99">
        <v>4160</v>
      </c>
      <c r="AK25" s="99">
        <v>1470</v>
      </c>
      <c r="AL25" s="99">
        <v>10</v>
      </c>
    </row>
    <row r="26" spans="1:38" s="75" customFormat="1">
      <c r="A26" s="74" t="s">
        <v>8</v>
      </c>
      <c r="B26" s="74"/>
      <c r="C26" s="99">
        <f t="shared" si="1"/>
        <v>251170</v>
      </c>
      <c r="D26" s="99">
        <v>30180</v>
      </c>
      <c r="E26" s="99">
        <v>14370</v>
      </c>
      <c r="F26" s="99">
        <v>8710</v>
      </c>
      <c r="G26" s="99">
        <v>6060</v>
      </c>
      <c r="H26" s="99">
        <v>1040</v>
      </c>
      <c r="I26" s="99">
        <v>34800</v>
      </c>
      <c r="J26" s="99">
        <v>24550</v>
      </c>
      <c r="K26" s="99">
        <v>4930</v>
      </c>
      <c r="L26" s="99">
        <v>5130</v>
      </c>
      <c r="M26" s="99">
        <v>190</v>
      </c>
      <c r="N26" s="99">
        <v>30240</v>
      </c>
      <c r="O26" s="99">
        <v>23250</v>
      </c>
      <c r="P26" s="99">
        <v>3370</v>
      </c>
      <c r="Q26" s="99">
        <v>3580</v>
      </c>
      <c r="R26" s="99">
        <v>40</v>
      </c>
      <c r="S26" s="99">
        <v>23270</v>
      </c>
      <c r="T26" s="99">
        <v>18340</v>
      </c>
      <c r="U26" s="99">
        <v>2500</v>
      </c>
      <c r="V26" s="99">
        <v>2410</v>
      </c>
      <c r="W26" s="99">
        <v>10</v>
      </c>
      <c r="X26" s="99">
        <v>46980</v>
      </c>
      <c r="Y26" s="99">
        <v>39090</v>
      </c>
      <c r="Z26" s="99">
        <v>4260</v>
      </c>
      <c r="AA26" s="99">
        <v>3620</v>
      </c>
      <c r="AB26" s="99">
        <v>10</v>
      </c>
      <c r="AC26" s="99">
        <v>34700</v>
      </c>
      <c r="AD26" s="99">
        <v>30350</v>
      </c>
      <c r="AE26" s="99">
        <v>2690</v>
      </c>
      <c r="AF26" s="99">
        <v>1670</v>
      </c>
      <c r="AG26" s="99">
        <v>0</v>
      </c>
      <c r="AH26" s="99">
        <v>51000</v>
      </c>
      <c r="AI26" s="99">
        <v>45550</v>
      </c>
      <c r="AJ26" s="99">
        <v>4010</v>
      </c>
      <c r="AK26" s="99">
        <v>1430</v>
      </c>
      <c r="AL26" s="99">
        <v>0</v>
      </c>
    </row>
    <row r="27" spans="1:38" s="75" customFormat="1">
      <c r="A27" s="74" t="s">
        <v>64</v>
      </c>
      <c r="B27" s="74"/>
      <c r="C27" s="99">
        <f t="shared" si="1"/>
        <v>257530</v>
      </c>
      <c r="D27" s="99">
        <v>32100</v>
      </c>
      <c r="E27" s="99">
        <v>14810</v>
      </c>
      <c r="F27" s="99">
        <v>9340</v>
      </c>
      <c r="G27" s="99">
        <v>6790</v>
      </c>
      <c r="H27" s="99">
        <v>1160</v>
      </c>
      <c r="I27" s="99">
        <v>36320</v>
      </c>
      <c r="J27" s="99">
        <v>25000</v>
      </c>
      <c r="K27" s="99">
        <v>5400</v>
      </c>
      <c r="L27" s="99">
        <v>5710</v>
      </c>
      <c r="M27" s="99">
        <v>210</v>
      </c>
      <c r="N27" s="99">
        <v>31580</v>
      </c>
      <c r="O27" s="99">
        <v>23900</v>
      </c>
      <c r="P27" s="99">
        <v>3720</v>
      </c>
      <c r="Q27" s="99">
        <v>3930</v>
      </c>
      <c r="R27" s="99">
        <v>30</v>
      </c>
      <c r="S27" s="99">
        <v>24830</v>
      </c>
      <c r="T27" s="99">
        <v>19620</v>
      </c>
      <c r="U27" s="99">
        <v>2600</v>
      </c>
      <c r="V27" s="99">
        <v>2610</v>
      </c>
      <c r="W27" s="99">
        <v>10</v>
      </c>
      <c r="X27" s="99">
        <v>48990</v>
      </c>
      <c r="Y27" s="99">
        <v>40540</v>
      </c>
      <c r="Z27" s="99">
        <v>4580</v>
      </c>
      <c r="AA27" s="99">
        <v>3860</v>
      </c>
      <c r="AB27" s="99">
        <v>10</v>
      </c>
      <c r="AC27" s="99">
        <v>35380</v>
      </c>
      <c r="AD27" s="99">
        <v>30850</v>
      </c>
      <c r="AE27" s="99">
        <v>2730</v>
      </c>
      <c r="AF27" s="99">
        <v>1790</v>
      </c>
      <c r="AG27" s="99">
        <v>10</v>
      </c>
      <c r="AH27" s="99">
        <v>48330</v>
      </c>
      <c r="AI27" s="99">
        <v>42910</v>
      </c>
      <c r="AJ27" s="99">
        <v>3980</v>
      </c>
      <c r="AK27" s="99">
        <v>1430</v>
      </c>
      <c r="AL27" s="99">
        <v>0</v>
      </c>
    </row>
    <row r="28" spans="1:38" s="75" customFormat="1">
      <c r="A28" s="74" t="s">
        <v>65</v>
      </c>
      <c r="B28" s="74"/>
      <c r="C28" s="99">
        <f t="shared" si="1"/>
        <v>255050</v>
      </c>
      <c r="D28" s="99">
        <v>32750</v>
      </c>
      <c r="E28" s="99">
        <v>14810</v>
      </c>
      <c r="F28" s="99">
        <v>9700</v>
      </c>
      <c r="G28" s="99">
        <v>7110</v>
      </c>
      <c r="H28" s="99">
        <v>1140</v>
      </c>
      <c r="I28" s="99">
        <v>37000</v>
      </c>
      <c r="J28" s="99">
        <v>25270</v>
      </c>
      <c r="K28" s="99">
        <v>5530</v>
      </c>
      <c r="L28" s="99">
        <v>6000</v>
      </c>
      <c r="M28" s="99">
        <v>210</v>
      </c>
      <c r="N28" s="99">
        <v>32080</v>
      </c>
      <c r="O28" s="99">
        <v>24350</v>
      </c>
      <c r="P28" s="99">
        <v>3790</v>
      </c>
      <c r="Q28" s="99">
        <v>3900</v>
      </c>
      <c r="R28" s="99">
        <v>40</v>
      </c>
      <c r="S28" s="99">
        <v>25000</v>
      </c>
      <c r="T28" s="99">
        <v>19680</v>
      </c>
      <c r="U28" s="99">
        <v>2700</v>
      </c>
      <c r="V28" s="99">
        <v>2600</v>
      </c>
      <c r="W28" s="99">
        <v>10</v>
      </c>
      <c r="X28" s="99">
        <v>50200</v>
      </c>
      <c r="Y28" s="99">
        <v>41620</v>
      </c>
      <c r="Z28" s="99">
        <v>4640</v>
      </c>
      <c r="AA28" s="99">
        <v>3930</v>
      </c>
      <c r="AB28" s="99">
        <v>10</v>
      </c>
      <c r="AC28" s="99">
        <v>34730</v>
      </c>
      <c r="AD28" s="99">
        <v>30280</v>
      </c>
      <c r="AE28" s="99">
        <v>2710</v>
      </c>
      <c r="AF28" s="99">
        <v>1730</v>
      </c>
      <c r="AG28" s="99">
        <v>0</v>
      </c>
      <c r="AH28" s="99">
        <v>43290</v>
      </c>
      <c r="AI28" s="99">
        <v>38280</v>
      </c>
      <c r="AJ28" s="99">
        <v>3680</v>
      </c>
      <c r="AK28" s="99">
        <v>1330</v>
      </c>
      <c r="AL28" s="99">
        <v>0</v>
      </c>
    </row>
    <row r="29" spans="1:38" s="75" customFormat="1">
      <c r="A29" s="74" t="s">
        <v>9</v>
      </c>
      <c r="B29" s="74"/>
      <c r="C29" s="99">
        <f t="shared" si="1"/>
        <v>253330</v>
      </c>
      <c r="D29" s="99">
        <v>33590</v>
      </c>
      <c r="E29" s="99">
        <v>14740</v>
      </c>
      <c r="F29" s="99">
        <v>10210</v>
      </c>
      <c r="G29" s="99">
        <v>7430</v>
      </c>
      <c r="H29" s="99">
        <v>1210</v>
      </c>
      <c r="I29" s="99">
        <v>37310</v>
      </c>
      <c r="J29" s="99">
        <v>25200</v>
      </c>
      <c r="K29" s="99">
        <v>5790</v>
      </c>
      <c r="L29" s="99">
        <v>6090</v>
      </c>
      <c r="M29" s="99">
        <v>230</v>
      </c>
      <c r="N29" s="99">
        <v>32660</v>
      </c>
      <c r="O29" s="99">
        <v>24560</v>
      </c>
      <c r="P29" s="99">
        <v>3910</v>
      </c>
      <c r="Q29" s="99">
        <v>4150</v>
      </c>
      <c r="R29" s="99">
        <v>40</v>
      </c>
      <c r="S29" s="99">
        <v>25770</v>
      </c>
      <c r="T29" s="99">
        <v>20290</v>
      </c>
      <c r="U29" s="99">
        <v>2760</v>
      </c>
      <c r="V29" s="99">
        <v>2710</v>
      </c>
      <c r="W29" s="99">
        <v>20</v>
      </c>
      <c r="X29" s="99">
        <v>50790</v>
      </c>
      <c r="Y29" s="99">
        <v>42260</v>
      </c>
      <c r="Z29" s="99">
        <v>4580</v>
      </c>
      <c r="AA29" s="99">
        <v>3940</v>
      </c>
      <c r="AB29" s="99">
        <v>10</v>
      </c>
      <c r="AC29" s="99">
        <v>34050</v>
      </c>
      <c r="AD29" s="99">
        <v>29670</v>
      </c>
      <c r="AE29" s="99">
        <v>2640</v>
      </c>
      <c r="AF29" s="99">
        <v>1740</v>
      </c>
      <c r="AG29" s="99">
        <v>0</v>
      </c>
      <c r="AH29" s="99">
        <v>39160</v>
      </c>
      <c r="AI29" s="99">
        <v>34540</v>
      </c>
      <c r="AJ29" s="99">
        <v>3400</v>
      </c>
      <c r="AK29" s="99">
        <v>1220</v>
      </c>
      <c r="AL29" s="99">
        <v>0</v>
      </c>
    </row>
    <row r="30" spans="1:38" s="75" customFormat="1">
      <c r="A30" s="74" t="s">
        <v>66</v>
      </c>
      <c r="B30" s="74"/>
      <c r="C30" s="99">
        <f t="shared" si="1"/>
        <v>253490</v>
      </c>
      <c r="D30" s="99">
        <v>34560</v>
      </c>
      <c r="E30" s="99">
        <v>15070</v>
      </c>
      <c r="F30" s="99">
        <v>11100</v>
      </c>
      <c r="G30" s="99">
        <v>7050</v>
      </c>
      <c r="H30" s="99">
        <v>1340</v>
      </c>
      <c r="I30" s="99">
        <v>37750</v>
      </c>
      <c r="J30" s="99">
        <v>25750</v>
      </c>
      <c r="K30" s="99">
        <v>5980</v>
      </c>
      <c r="L30" s="99">
        <v>5820</v>
      </c>
      <c r="M30" s="99">
        <v>210</v>
      </c>
      <c r="N30" s="99">
        <v>33750</v>
      </c>
      <c r="O30" s="99">
        <v>25690</v>
      </c>
      <c r="P30" s="99">
        <v>4060</v>
      </c>
      <c r="Q30" s="99">
        <v>3950</v>
      </c>
      <c r="R30" s="99">
        <v>50</v>
      </c>
      <c r="S30" s="99">
        <v>26180</v>
      </c>
      <c r="T30" s="99">
        <v>20690</v>
      </c>
      <c r="U30" s="99">
        <v>2950</v>
      </c>
      <c r="V30" s="99">
        <v>2530</v>
      </c>
      <c r="W30" s="99">
        <v>10</v>
      </c>
      <c r="X30" s="99">
        <v>51310</v>
      </c>
      <c r="Y30" s="99">
        <v>42790</v>
      </c>
      <c r="Z30" s="99">
        <v>4720</v>
      </c>
      <c r="AA30" s="99">
        <v>3790</v>
      </c>
      <c r="AB30" s="99">
        <v>10</v>
      </c>
      <c r="AC30" s="99">
        <v>33830</v>
      </c>
      <c r="AD30" s="99">
        <v>29640</v>
      </c>
      <c r="AE30" s="99">
        <v>2620</v>
      </c>
      <c r="AF30" s="99">
        <v>1560</v>
      </c>
      <c r="AG30" s="99">
        <v>10</v>
      </c>
      <c r="AH30" s="99">
        <v>36110</v>
      </c>
      <c r="AI30" s="99">
        <v>31790</v>
      </c>
      <c r="AJ30" s="99">
        <v>3140</v>
      </c>
      <c r="AK30" s="99">
        <v>1180</v>
      </c>
      <c r="AL30" s="99">
        <v>10</v>
      </c>
    </row>
    <row r="31" spans="1:38" s="75" customFormat="1">
      <c r="A31" s="74" t="s">
        <v>67</v>
      </c>
      <c r="B31" s="74"/>
      <c r="C31" s="99">
        <f t="shared" si="1"/>
        <v>256760</v>
      </c>
      <c r="D31" s="99">
        <v>36250</v>
      </c>
      <c r="E31" s="99">
        <v>15070</v>
      </c>
      <c r="F31" s="99">
        <v>11610</v>
      </c>
      <c r="G31" s="99">
        <v>8270</v>
      </c>
      <c r="H31" s="99">
        <v>1300</v>
      </c>
      <c r="I31" s="99">
        <v>39100</v>
      </c>
      <c r="J31" s="99">
        <v>26040</v>
      </c>
      <c r="K31" s="99">
        <v>6290</v>
      </c>
      <c r="L31" s="99">
        <v>6560</v>
      </c>
      <c r="M31" s="99">
        <v>210</v>
      </c>
      <c r="N31" s="99">
        <v>34380</v>
      </c>
      <c r="O31" s="99">
        <v>25850</v>
      </c>
      <c r="P31" s="99">
        <v>4130</v>
      </c>
      <c r="Q31" s="99">
        <v>4360</v>
      </c>
      <c r="R31" s="99">
        <v>40</v>
      </c>
      <c r="S31" s="99">
        <v>27220</v>
      </c>
      <c r="T31" s="99">
        <v>21440</v>
      </c>
      <c r="U31" s="99">
        <v>2910</v>
      </c>
      <c r="V31" s="99">
        <v>2860</v>
      </c>
      <c r="W31" s="99">
        <v>10</v>
      </c>
      <c r="X31" s="99">
        <v>53610</v>
      </c>
      <c r="Y31" s="99">
        <v>44690</v>
      </c>
      <c r="Z31" s="99">
        <v>4840</v>
      </c>
      <c r="AA31" s="99">
        <v>4070</v>
      </c>
      <c r="AB31" s="99">
        <v>10</v>
      </c>
      <c r="AC31" s="99">
        <v>33480</v>
      </c>
      <c r="AD31" s="99">
        <v>29180</v>
      </c>
      <c r="AE31" s="99">
        <v>2620</v>
      </c>
      <c r="AF31" s="99">
        <v>1670</v>
      </c>
      <c r="AG31" s="99">
        <v>0</v>
      </c>
      <c r="AH31" s="99">
        <v>32720</v>
      </c>
      <c r="AI31" s="99">
        <v>28760</v>
      </c>
      <c r="AJ31" s="99">
        <v>2790</v>
      </c>
      <c r="AK31" s="99">
        <v>1160</v>
      </c>
      <c r="AL31" s="99">
        <v>0</v>
      </c>
    </row>
    <row r="32" spans="1:38" s="75" customFormat="1">
      <c r="A32" s="74" t="s">
        <v>10</v>
      </c>
      <c r="B32" s="74"/>
      <c r="C32" s="99">
        <f t="shared" si="1"/>
        <v>268570</v>
      </c>
      <c r="D32" s="99">
        <v>37720</v>
      </c>
      <c r="E32" s="99">
        <v>15730</v>
      </c>
      <c r="F32" s="99">
        <v>12180</v>
      </c>
      <c r="G32" s="99">
        <v>8460</v>
      </c>
      <c r="H32" s="99">
        <v>1360</v>
      </c>
      <c r="I32" s="99">
        <v>41500</v>
      </c>
      <c r="J32" s="99">
        <v>27480</v>
      </c>
      <c r="K32" s="99">
        <v>6810</v>
      </c>
      <c r="L32" s="99">
        <v>6960</v>
      </c>
      <c r="M32" s="99">
        <v>250</v>
      </c>
      <c r="N32" s="99">
        <v>37120</v>
      </c>
      <c r="O32" s="99">
        <v>28070</v>
      </c>
      <c r="P32" s="99">
        <v>4430</v>
      </c>
      <c r="Q32" s="99">
        <v>4580</v>
      </c>
      <c r="R32" s="99">
        <v>40</v>
      </c>
      <c r="S32" s="99">
        <v>29290</v>
      </c>
      <c r="T32" s="99">
        <v>23360</v>
      </c>
      <c r="U32" s="99">
        <v>3030</v>
      </c>
      <c r="V32" s="99">
        <v>2900</v>
      </c>
      <c r="W32" s="99">
        <v>0</v>
      </c>
      <c r="X32" s="99">
        <v>57100</v>
      </c>
      <c r="Y32" s="99">
        <v>47870</v>
      </c>
      <c r="Z32" s="99">
        <v>4950</v>
      </c>
      <c r="AA32" s="99">
        <v>4270</v>
      </c>
      <c r="AB32" s="99">
        <v>10</v>
      </c>
      <c r="AC32" s="99">
        <v>34330</v>
      </c>
      <c r="AD32" s="99">
        <v>29880</v>
      </c>
      <c r="AE32" s="99">
        <v>2740</v>
      </c>
      <c r="AF32" s="99">
        <v>1710</v>
      </c>
      <c r="AG32" s="99">
        <v>0</v>
      </c>
      <c r="AH32" s="99">
        <v>31510</v>
      </c>
      <c r="AI32" s="99">
        <v>27730</v>
      </c>
      <c r="AJ32" s="99">
        <v>2640</v>
      </c>
      <c r="AK32" s="99">
        <v>1140</v>
      </c>
      <c r="AL32" s="99">
        <v>0</v>
      </c>
    </row>
    <row r="33" spans="1:38" s="75" customFormat="1">
      <c r="A33" s="74" t="s">
        <v>11</v>
      </c>
      <c r="B33" s="74"/>
      <c r="C33" s="99">
        <f t="shared" si="1"/>
        <v>264330</v>
      </c>
      <c r="D33" s="99">
        <v>38590</v>
      </c>
      <c r="E33" s="99">
        <v>15170</v>
      </c>
      <c r="F33" s="99">
        <v>12800</v>
      </c>
      <c r="G33" s="99">
        <v>9100</v>
      </c>
      <c r="H33" s="99">
        <v>1530</v>
      </c>
      <c r="I33" s="99">
        <v>41350</v>
      </c>
      <c r="J33" s="99">
        <v>27080</v>
      </c>
      <c r="K33" s="99">
        <v>6700</v>
      </c>
      <c r="L33" s="99">
        <v>7320</v>
      </c>
      <c r="M33" s="99">
        <v>240</v>
      </c>
      <c r="N33" s="99">
        <v>37110</v>
      </c>
      <c r="O33" s="99">
        <v>27960</v>
      </c>
      <c r="P33" s="99">
        <v>4320</v>
      </c>
      <c r="Q33" s="99">
        <v>4810</v>
      </c>
      <c r="R33" s="99">
        <v>30</v>
      </c>
      <c r="S33" s="99">
        <v>29340</v>
      </c>
      <c r="T33" s="99">
        <v>23230</v>
      </c>
      <c r="U33" s="99">
        <v>3020</v>
      </c>
      <c r="V33" s="99">
        <v>3080</v>
      </c>
      <c r="W33" s="99">
        <v>10</v>
      </c>
      <c r="X33" s="99">
        <v>57430</v>
      </c>
      <c r="Y33" s="99">
        <v>48100</v>
      </c>
      <c r="Z33" s="99">
        <v>4960</v>
      </c>
      <c r="AA33" s="99">
        <v>4370</v>
      </c>
      <c r="AB33" s="99">
        <v>10</v>
      </c>
      <c r="AC33" s="99">
        <v>32890</v>
      </c>
      <c r="AD33" s="99">
        <v>28620</v>
      </c>
      <c r="AE33" s="99">
        <v>2520</v>
      </c>
      <c r="AF33" s="99">
        <v>1750</v>
      </c>
      <c r="AG33" s="99">
        <v>0</v>
      </c>
      <c r="AH33" s="99">
        <v>27620</v>
      </c>
      <c r="AI33" s="99">
        <v>24320</v>
      </c>
      <c r="AJ33" s="99">
        <v>2240</v>
      </c>
      <c r="AK33" s="99">
        <v>1050</v>
      </c>
      <c r="AL33" s="99">
        <v>0</v>
      </c>
    </row>
    <row r="34" spans="1:38" s="75" customFormat="1">
      <c r="A34" s="74" t="s">
        <v>68</v>
      </c>
      <c r="B34" s="74"/>
      <c r="C34" s="99">
        <f t="shared" si="1"/>
        <v>254490</v>
      </c>
      <c r="D34" s="99">
        <v>37630</v>
      </c>
      <c r="E34" s="99">
        <v>14220</v>
      </c>
      <c r="F34" s="99">
        <v>13070</v>
      </c>
      <c r="G34" s="99">
        <v>8780</v>
      </c>
      <c r="H34" s="99">
        <v>1560</v>
      </c>
      <c r="I34" s="99">
        <v>40570</v>
      </c>
      <c r="J34" s="99">
        <v>25870</v>
      </c>
      <c r="K34" s="99">
        <v>7020</v>
      </c>
      <c r="L34" s="99">
        <v>7470</v>
      </c>
      <c r="M34" s="99">
        <v>220</v>
      </c>
      <c r="N34" s="99">
        <v>36950</v>
      </c>
      <c r="O34" s="99">
        <v>27680</v>
      </c>
      <c r="P34" s="99">
        <v>4430</v>
      </c>
      <c r="Q34" s="99">
        <v>4820</v>
      </c>
      <c r="R34" s="99">
        <v>20</v>
      </c>
      <c r="S34" s="99">
        <v>28830</v>
      </c>
      <c r="T34" s="99">
        <v>22830</v>
      </c>
      <c r="U34" s="99">
        <v>3030</v>
      </c>
      <c r="V34" s="99">
        <v>2970</v>
      </c>
      <c r="W34" s="99">
        <v>10</v>
      </c>
      <c r="X34" s="99">
        <v>56030</v>
      </c>
      <c r="Y34" s="99">
        <v>46840</v>
      </c>
      <c r="Z34" s="99">
        <v>4790</v>
      </c>
      <c r="AA34" s="99">
        <v>4400</v>
      </c>
      <c r="AB34" s="99">
        <v>0</v>
      </c>
      <c r="AC34" s="99">
        <v>30430</v>
      </c>
      <c r="AD34" s="99">
        <v>26390</v>
      </c>
      <c r="AE34" s="99">
        <v>2320</v>
      </c>
      <c r="AF34" s="99">
        <v>1720</v>
      </c>
      <c r="AG34" s="99" t="s">
        <v>54</v>
      </c>
      <c r="AH34" s="99">
        <v>24050</v>
      </c>
      <c r="AI34" s="99">
        <v>21050</v>
      </c>
      <c r="AJ34" s="99">
        <v>2030</v>
      </c>
      <c r="AK34" s="99">
        <v>970</v>
      </c>
      <c r="AL34" s="99">
        <v>0</v>
      </c>
    </row>
    <row r="35" spans="1:38" s="75" customFormat="1">
      <c r="A35" s="74" t="s">
        <v>69</v>
      </c>
      <c r="B35" s="74"/>
      <c r="C35" s="99">
        <f t="shared" si="1"/>
        <v>244200</v>
      </c>
      <c r="D35" s="99">
        <v>37790</v>
      </c>
      <c r="E35" s="99">
        <v>13300</v>
      </c>
      <c r="F35" s="99">
        <v>13670</v>
      </c>
      <c r="G35" s="99">
        <v>9290</v>
      </c>
      <c r="H35" s="99">
        <v>1540</v>
      </c>
      <c r="I35" s="99">
        <v>39440</v>
      </c>
      <c r="J35" s="99">
        <v>24550</v>
      </c>
      <c r="K35" s="99">
        <v>6990</v>
      </c>
      <c r="L35" s="99">
        <v>7670</v>
      </c>
      <c r="M35" s="99">
        <v>240</v>
      </c>
      <c r="N35" s="99">
        <v>35410</v>
      </c>
      <c r="O35" s="99">
        <v>26170</v>
      </c>
      <c r="P35" s="99">
        <v>4380</v>
      </c>
      <c r="Q35" s="99">
        <v>4830</v>
      </c>
      <c r="R35" s="99">
        <v>20</v>
      </c>
      <c r="S35" s="99">
        <v>28370</v>
      </c>
      <c r="T35" s="99">
        <v>22390</v>
      </c>
      <c r="U35" s="99">
        <v>2970</v>
      </c>
      <c r="V35" s="99">
        <v>2990</v>
      </c>
      <c r="W35" s="99">
        <v>20</v>
      </c>
      <c r="X35" s="99">
        <v>54170</v>
      </c>
      <c r="Y35" s="99">
        <v>45340</v>
      </c>
      <c r="Z35" s="99">
        <v>4560</v>
      </c>
      <c r="AA35" s="99">
        <v>4260</v>
      </c>
      <c r="AB35" s="99">
        <v>0</v>
      </c>
      <c r="AC35" s="99">
        <v>28400</v>
      </c>
      <c r="AD35" s="99">
        <v>24690</v>
      </c>
      <c r="AE35" s="99">
        <v>2160</v>
      </c>
      <c r="AF35" s="99">
        <v>1540</v>
      </c>
      <c r="AG35" s="99">
        <v>0</v>
      </c>
      <c r="AH35" s="99">
        <v>20620</v>
      </c>
      <c r="AI35" s="99">
        <v>18030</v>
      </c>
      <c r="AJ35" s="99">
        <v>1690</v>
      </c>
      <c r="AK35" s="99">
        <v>900</v>
      </c>
      <c r="AL35" s="99" t="s">
        <v>54</v>
      </c>
    </row>
    <row r="36" spans="1:38" s="75" customFormat="1">
      <c r="A36" s="74" t="s">
        <v>70</v>
      </c>
      <c r="B36" s="74"/>
      <c r="C36" s="99">
        <f t="shared" si="1"/>
        <v>227120</v>
      </c>
      <c r="D36" s="99">
        <v>36340</v>
      </c>
      <c r="E36" s="99">
        <v>11880</v>
      </c>
      <c r="F36" s="99">
        <v>13620</v>
      </c>
      <c r="G36" s="99">
        <v>9240</v>
      </c>
      <c r="H36" s="99">
        <v>1610</v>
      </c>
      <c r="I36" s="99">
        <v>37120</v>
      </c>
      <c r="J36" s="99">
        <v>22510</v>
      </c>
      <c r="K36" s="99">
        <v>6740</v>
      </c>
      <c r="L36" s="99">
        <v>7670</v>
      </c>
      <c r="M36" s="99">
        <v>190</v>
      </c>
      <c r="N36" s="99">
        <v>33880</v>
      </c>
      <c r="O36" s="99">
        <v>24980</v>
      </c>
      <c r="P36" s="99">
        <v>4230</v>
      </c>
      <c r="Q36" s="99">
        <v>4650</v>
      </c>
      <c r="R36" s="99">
        <v>20</v>
      </c>
      <c r="S36" s="99">
        <v>27090</v>
      </c>
      <c r="T36" s="99">
        <v>21260</v>
      </c>
      <c r="U36" s="99">
        <v>2870</v>
      </c>
      <c r="V36" s="99">
        <v>2950</v>
      </c>
      <c r="W36" s="99">
        <v>10</v>
      </c>
      <c r="X36" s="99">
        <v>50790</v>
      </c>
      <c r="Y36" s="99">
        <v>42290</v>
      </c>
      <c r="Z36" s="99">
        <v>4430</v>
      </c>
      <c r="AA36" s="99">
        <v>4060</v>
      </c>
      <c r="AB36" s="99">
        <v>0</v>
      </c>
      <c r="AC36" s="99">
        <v>25260</v>
      </c>
      <c r="AD36" s="99">
        <v>21920</v>
      </c>
      <c r="AE36" s="99">
        <v>1910</v>
      </c>
      <c r="AF36" s="99">
        <v>1440</v>
      </c>
      <c r="AG36" s="99" t="s">
        <v>54</v>
      </c>
      <c r="AH36" s="99">
        <v>16640</v>
      </c>
      <c r="AI36" s="99">
        <v>14500</v>
      </c>
      <c r="AJ36" s="99">
        <v>1420</v>
      </c>
      <c r="AK36" s="99">
        <v>710</v>
      </c>
      <c r="AL36" s="99">
        <v>0</v>
      </c>
    </row>
    <row r="37" spans="1:38" s="75" customFormat="1">
      <c r="A37" s="74" t="s">
        <v>71</v>
      </c>
      <c r="B37" s="74"/>
      <c r="C37" s="99">
        <f t="shared" si="1"/>
        <v>221340</v>
      </c>
      <c r="D37" s="99">
        <v>37750</v>
      </c>
      <c r="E37" s="99">
        <v>11480</v>
      </c>
      <c r="F37" s="99">
        <v>14650</v>
      </c>
      <c r="G37" s="99">
        <v>9810</v>
      </c>
      <c r="H37" s="99">
        <v>1810</v>
      </c>
      <c r="I37" s="99">
        <v>36260</v>
      </c>
      <c r="J37" s="99">
        <v>21220</v>
      </c>
      <c r="K37" s="99">
        <v>7150</v>
      </c>
      <c r="L37" s="99">
        <v>7660</v>
      </c>
      <c r="M37" s="99">
        <v>230</v>
      </c>
      <c r="N37" s="99">
        <v>33320</v>
      </c>
      <c r="O37" s="99">
        <v>24150</v>
      </c>
      <c r="P37" s="99">
        <v>4360</v>
      </c>
      <c r="Q37" s="99">
        <v>4800</v>
      </c>
      <c r="R37" s="99">
        <v>20</v>
      </c>
      <c r="S37" s="99">
        <v>26850</v>
      </c>
      <c r="T37" s="99">
        <v>21020</v>
      </c>
      <c r="U37" s="99">
        <v>2830</v>
      </c>
      <c r="V37" s="99">
        <v>3000</v>
      </c>
      <c r="W37" s="99">
        <v>0</v>
      </c>
      <c r="X37" s="99">
        <v>50340</v>
      </c>
      <c r="Y37" s="99">
        <v>41960</v>
      </c>
      <c r="Z37" s="99">
        <v>4330</v>
      </c>
      <c r="AA37" s="99">
        <v>4050</v>
      </c>
      <c r="AB37" s="99">
        <v>0</v>
      </c>
      <c r="AC37" s="99">
        <v>23200</v>
      </c>
      <c r="AD37" s="99">
        <v>20060</v>
      </c>
      <c r="AE37" s="99">
        <v>1780</v>
      </c>
      <c r="AF37" s="99">
        <v>1370</v>
      </c>
      <c r="AG37" s="99" t="s">
        <v>54</v>
      </c>
      <c r="AH37" s="99">
        <v>13620</v>
      </c>
      <c r="AI37" s="99">
        <v>11800</v>
      </c>
      <c r="AJ37" s="99">
        <v>1220</v>
      </c>
      <c r="AK37" s="99">
        <v>610</v>
      </c>
      <c r="AL37" s="99" t="s">
        <v>54</v>
      </c>
    </row>
    <row r="38" spans="1:38" s="75" customFormat="1">
      <c r="A38" s="74" t="s">
        <v>72</v>
      </c>
      <c r="B38" s="74"/>
      <c r="C38" s="99">
        <f t="shared" si="1"/>
        <v>213340</v>
      </c>
      <c r="D38" s="99">
        <v>37560</v>
      </c>
      <c r="E38" s="99">
        <v>10720</v>
      </c>
      <c r="F38" s="99">
        <v>15360</v>
      </c>
      <c r="G38" s="99">
        <v>9620</v>
      </c>
      <c r="H38" s="99">
        <v>1860</v>
      </c>
      <c r="I38" s="99">
        <v>35230</v>
      </c>
      <c r="J38" s="99">
        <v>20160</v>
      </c>
      <c r="K38" s="99">
        <v>7300</v>
      </c>
      <c r="L38" s="99">
        <v>7600</v>
      </c>
      <c r="M38" s="99">
        <v>170</v>
      </c>
      <c r="N38" s="99">
        <v>32420</v>
      </c>
      <c r="O38" s="99">
        <v>23530</v>
      </c>
      <c r="P38" s="99">
        <v>4270</v>
      </c>
      <c r="Q38" s="99">
        <v>4600</v>
      </c>
      <c r="R38" s="99">
        <v>20</v>
      </c>
      <c r="S38" s="99">
        <v>26240</v>
      </c>
      <c r="T38" s="99">
        <v>20570</v>
      </c>
      <c r="U38" s="99">
        <v>2800</v>
      </c>
      <c r="V38" s="99">
        <v>2870</v>
      </c>
      <c r="W38" s="99">
        <v>0</v>
      </c>
      <c r="X38" s="99">
        <v>49110</v>
      </c>
      <c r="Y38" s="99">
        <v>41050</v>
      </c>
      <c r="Z38" s="99">
        <v>4160</v>
      </c>
      <c r="AA38" s="99">
        <v>3890</v>
      </c>
      <c r="AB38" s="99">
        <v>0</v>
      </c>
      <c r="AC38" s="99">
        <v>21850</v>
      </c>
      <c r="AD38" s="99">
        <v>18880</v>
      </c>
      <c r="AE38" s="99">
        <v>1750</v>
      </c>
      <c r="AF38" s="99">
        <v>1230</v>
      </c>
      <c r="AG38" s="99" t="s">
        <v>54</v>
      </c>
      <c r="AH38" s="99">
        <v>10930</v>
      </c>
      <c r="AI38" s="99">
        <v>9410</v>
      </c>
      <c r="AJ38" s="99">
        <v>990</v>
      </c>
      <c r="AK38" s="99">
        <v>530</v>
      </c>
      <c r="AL38" s="99">
        <v>0</v>
      </c>
    </row>
    <row r="39" spans="1:38" s="75" customFormat="1">
      <c r="A39" s="74" t="s">
        <v>73</v>
      </c>
      <c r="B39" s="74"/>
      <c r="C39" s="99">
        <f t="shared" si="1"/>
        <v>212700</v>
      </c>
      <c r="D39" s="99">
        <v>38440</v>
      </c>
      <c r="E39" s="99">
        <v>10700</v>
      </c>
      <c r="F39" s="99">
        <v>15940</v>
      </c>
      <c r="G39" s="99">
        <v>9890</v>
      </c>
      <c r="H39" s="99">
        <v>1910</v>
      </c>
      <c r="I39" s="99">
        <v>35970</v>
      </c>
      <c r="J39" s="99">
        <v>20430</v>
      </c>
      <c r="K39" s="99">
        <v>7710</v>
      </c>
      <c r="L39" s="99">
        <v>7620</v>
      </c>
      <c r="M39" s="99">
        <v>200</v>
      </c>
      <c r="N39" s="99">
        <v>33430</v>
      </c>
      <c r="O39" s="99">
        <v>24100</v>
      </c>
      <c r="P39" s="99">
        <v>4620</v>
      </c>
      <c r="Q39" s="99">
        <v>4710</v>
      </c>
      <c r="R39" s="99">
        <v>10</v>
      </c>
      <c r="S39" s="99">
        <v>26740</v>
      </c>
      <c r="T39" s="99">
        <v>21130</v>
      </c>
      <c r="U39" s="99">
        <v>2830</v>
      </c>
      <c r="V39" s="99">
        <v>2780</v>
      </c>
      <c r="W39" s="99">
        <v>0</v>
      </c>
      <c r="X39" s="99">
        <v>49670</v>
      </c>
      <c r="Y39" s="99">
        <v>41630</v>
      </c>
      <c r="Z39" s="99">
        <v>4210</v>
      </c>
      <c r="AA39" s="99">
        <v>3830</v>
      </c>
      <c r="AB39" s="99">
        <v>0</v>
      </c>
      <c r="AC39" s="99">
        <v>19820</v>
      </c>
      <c r="AD39" s="99">
        <v>17130</v>
      </c>
      <c r="AE39" s="99">
        <v>1540</v>
      </c>
      <c r="AF39" s="99">
        <v>1150</v>
      </c>
      <c r="AG39" s="99">
        <v>0</v>
      </c>
      <c r="AH39" s="99">
        <v>8630</v>
      </c>
      <c r="AI39" s="99">
        <v>7430</v>
      </c>
      <c r="AJ39" s="99">
        <v>820</v>
      </c>
      <c r="AK39" s="99">
        <v>390</v>
      </c>
      <c r="AL39" s="99" t="s">
        <v>54</v>
      </c>
    </row>
    <row r="40" spans="1:38" s="75" customFormat="1">
      <c r="A40" s="74" t="s">
        <v>74</v>
      </c>
      <c r="B40" s="74"/>
      <c r="C40" s="99">
        <f t="shared" si="1"/>
        <v>211010</v>
      </c>
      <c r="D40" s="99">
        <v>39860</v>
      </c>
      <c r="E40" s="99">
        <v>10760</v>
      </c>
      <c r="F40" s="99">
        <v>16730</v>
      </c>
      <c r="G40" s="99">
        <v>10450</v>
      </c>
      <c r="H40" s="99">
        <v>1910</v>
      </c>
      <c r="I40" s="99">
        <v>36440</v>
      </c>
      <c r="J40" s="99">
        <v>20340</v>
      </c>
      <c r="K40" s="99">
        <v>7850</v>
      </c>
      <c r="L40" s="99">
        <v>8120</v>
      </c>
      <c r="M40" s="99">
        <v>130</v>
      </c>
      <c r="N40" s="99">
        <v>33710</v>
      </c>
      <c r="O40" s="99">
        <v>24030</v>
      </c>
      <c r="P40" s="99">
        <v>4610</v>
      </c>
      <c r="Q40" s="99">
        <v>5060</v>
      </c>
      <c r="R40" s="99">
        <v>10</v>
      </c>
      <c r="S40" s="99">
        <v>27800</v>
      </c>
      <c r="T40" s="99">
        <v>21740</v>
      </c>
      <c r="U40" s="99">
        <v>2960</v>
      </c>
      <c r="V40" s="99">
        <v>3100</v>
      </c>
      <c r="W40" s="99">
        <v>0</v>
      </c>
      <c r="X40" s="99">
        <v>49310</v>
      </c>
      <c r="Y40" s="99">
        <v>41320</v>
      </c>
      <c r="Z40" s="99">
        <v>4070</v>
      </c>
      <c r="AA40" s="99">
        <v>3910</v>
      </c>
      <c r="AB40" s="99">
        <v>0</v>
      </c>
      <c r="AC40" s="99">
        <v>17640</v>
      </c>
      <c r="AD40" s="99">
        <v>15230</v>
      </c>
      <c r="AE40" s="99">
        <v>1380</v>
      </c>
      <c r="AF40" s="99">
        <v>1020</v>
      </c>
      <c r="AG40" s="99">
        <v>0</v>
      </c>
      <c r="AH40" s="99">
        <v>6250</v>
      </c>
      <c r="AI40" s="99">
        <v>5250</v>
      </c>
      <c r="AJ40" s="99">
        <v>640</v>
      </c>
      <c r="AK40" s="99">
        <v>350</v>
      </c>
      <c r="AL40" s="99">
        <v>0</v>
      </c>
    </row>
    <row r="41" spans="1:38" s="75" customFormat="1">
      <c r="A41" s="74" t="s">
        <v>12</v>
      </c>
      <c r="B41" s="74"/>
      <c r="C41" s="99">
        <f t="shared" si="1"/>
        <v>213660</v>
      </c>
      <c r="D41" s="99">
        <v>41020</v>
      </c>
      <c r="E41" s="99">
        <v>10960</v>
      </c>
      <c r="F41" s="99">
        <v>17260</v>
      </c>
      <c r="G41" s="99">
        <v>11000</v>
      </c>
      <c r="H41" s="99">
        <v>1800</v>
      </c>
      <c r="I41" s="99">
        <v>38040</v>
      </c>
      <c r="J41" s="99">
        <v>21230</v>
      </c>
      <c r="K41" s="99">
        <v>8230</v>
      </c>
      <c r="L41" s="99">
        <v>8480</v>
      </c>
      <c r="M41" s="99">
        <v>90</v>
      </c>
      <c r="N41" s="99">
        <v>35640</v>
      </c>
      <c r="O41" s="99">
        <v>25540</v>
      </c>
      <c r="P41" s="99">
        <v>4940</v>
      </c>
      <c r="Q41" s="99">
        <v>5140</v>
      </c>
      <c r="R41" s="99">
        <v>10</v>
      </c>
      <c r="S41" s="99">
        <v>29040</v>
      </c>
      <c r="T41" s="99">
        <v>22890</v>
      </c>
      <c r="U41" s="99">
        <v>3080</v>
      </c>
      <c r="V41" s="99">
        <v>3070</v>
      </c>
      <c r="W41" s="99">
        <v>0</v>
      </c>
      <c r="X41" s="99">
        <v>50120</v>
      </c>
      <c r="Y41" s="99">
        <v>42010</v>
      </c>
      <c r="Z41" s="99">
        <v>4170</v>
      </c>
      <c r="AA41" s="99">
        <v>3940</v>
      </c>
      <c r="AB41" s="99" t="s">
        <v>54</v>
      </c>
      <c r="AC41" s="99">
        <v>15370</v>
      </c>
      <c r="AD41" s="99">
        <v>13220</v>
      </c>
      <c r="AE41" s="99">
        <v>1200</v>
      </c>
      <c r="AF41" s="99">
        <v>960</v>
      </c>
      <c r="AG41" s="99" t="s">
        <v>54</v>
      </c>
      <c r="AH41" s="99">
        <v>4430</v>
      </c>
      <c r="AI41" s="99">
        <v>3770</v>
      </c>
      <c r="AJ41" s="99">
        <v>400</v>
      </c>
      <c r="AK41" s="99">
        <v>270</v>
      </c>
      <c r="AL41" s="99" t="s">
        <v>54</v>
      </c>
    </row>
    <row r="42" spans="1:38" s="75" customFormat="1">
      <c r="A42" s="74" t="s">
        <v>13</v>
      </c>
      <c r="B42" s="74"/>
      <c r="C42" s="99">
        <f t="shared" si="1"/>
        <v>214070</v>
      </c>
      <c r="D42" s="99">
        <v>42850</v>
      </c>
      <c r="E42" s="99">
        <v>11470</v>
      </c>
      <c r="F42" s="99">
        <v>18230</v>
      </c>
      <c r="G42" s="99">
        <v>11570</v>
      </c>
      <c r="H42" s="99">
        <v>1570</v>
      </c>
      <c r="I42" s="99">
        <v>39420</v>
      </c>
      <c r="J42" s="99">
        <v>21920</v>
      </c>
      <c r="K42" s="99">
        <v>8680</v>
      </c>
      <c r="L42" s="99">
        <v>8750</v>
      </c>
      <c r="M42" s="99">
        <v>80</v>
      </c>
      <c r="N42" s="99">
        <v>37780</v>
      </c>
      <c r="O42" s="99">
        <v>27210</v>
      </c>
      <c r="P42" s="99">
        <v>5140</v>
      </c>
      <c r="Q42" s="99">
        <v>5410</v>
      </c>
      <c r="R42" s="99">
        <v>10</v>
      </c>
      <c r="S42" s="99">
        <v>30180</v>
      </c>
      <c r="T42" s="99">
        <v>23930</v>
      </c>
      <c r="U42" s="99">
        <v>3050</v>
      </c>
      <c r="V42" s="99">
        <v>3210</v>
      </c>
      <c r="W42" s="99">
        <v>0</v>
      </c>
      <c r="X42" s="99">
        <v>48600</v>
      </c>
      <c r="Y42" s="99">
        <v>40890</v>
      </c>
      <c r="Z42" s="99">
        <v>3850</v>
      </c>
      <c r="AA42" s="99">
        <v>3860</v>
      </c>
      <c r="AB42" s="99">
        <v>0</v>
      </c>
      <c r="AC42" s="99">
        <v>12420</v>
      </c>
      <c r="AD42" s="99">
        <v>10650</v>
      </c>
      <c r="AE42" s="99">
        <v>1000</v>
      </c>
      <c r="AF42" s="99">
        <v>770</v>
      </c>
      <c r="AG42" s="99" t="s">
        <v>54</v>
      </c>
      <c r="AH42" s="99">
        <v>2820</v>
      </c>
      <c r="AI42" s="99">
        <v>2370</v>
      </c>
      <c r="AJ42" s="99">
        <v>280</v>
      </c>
      <c r="AK42" s="99">
        <v>170</v>
      </c>
      <c r="AL42" s="99" t="s">
        <v>54</v>
      </c>
    </row>
    <row r="43" spans="1:38" s="75" customFormat="1">
      <c r="A43" s="74" t="s">
        <v>75</v>
      </c>
      <c r="B43" s="74"/>
      <c r="C43" s="99">
        <f t="shared" si="1"/>
        <v>220940</v>
      </c>
      <c r="D43" s="99">
        <v>45800</v>
      </c>
      <c r="E43" s="99">
        <v>12470</v>
      </c>
      <c r="F43" s="99">
        <v>19720</v>
      </c>
      <c r="G43" s="99">
        <v>12320</v>
      </c>
      <c r="H43" s="99">
        <v>1300</v>
      </c>
      <c r="I43" s="99">
        <v>42510</v>
      </c>
      <c r="J43" s="99">
        <v>23930</v>
      </c>
      <c r="K43" s="99">
        <v>9160</v>
      </c>
      <c r="L43" s="99">
        <v>9370</v>
      </c>
      <c r="M43" s="99">
        <v>50</v>
      </c>
      <c r="N43" s="99">
        <v>40240</v>
      </c>
      <c r="O43" s="99">
        <v>29320</v>
      </c>
      <c r="P43" s="99">
        <v>5380</v>
      </c>
      <c r="Q43" s="99">
        <v>5540</v>
      </c>
      <c r="R43" s="99">
        <v>10</v>
      </c>
      <c r="S43" s="99">
        <v>32540</v>
      </c>
      <c r="T43" s="99">
        <v>25950</v>
      </c>
      <c r="U43" s="99">
        <v>3260</v>
      </c>
      <c r="V43" s="99">
        <v>3330</v>
      </c>
      <c r="W43" s="99">
        <v>0</v>
      </c>
      <c r="X43" s="99">
        <v>47990</v>
      </c>
      <c r="Y43" s="99">
        <v>40530</v>
      </c>
      <c r="Z43" s="99">
        <v>3760</v>
      </c>
      <c r="AA43" s="99">
        <v>3700</v>
      </c>
      <c r="AB43" s="99" t="s">
        <v>54</v>
      </c>
      <c r="AC43" s="99">
        <v>9960</v>
      </c>
      <c r="AD43" s="99">
        <v>8510</v>
      </c>
      <c r="AE43" s="99">
        <v>790</v>
      </c>
      <c r="AF43" s="99">
        <v>650</v>
      </c>
      <c r="AG43" s="99" t="s">
        <v>54</v>
      </c>
      <c r="AH43" s="99">
        <v>1900</v>
      </c>
      <c r="AI43" s="99">
        <v>1580</v>
      </c>
      <c r="AJ43" s="99">
        <v>210</v>
      </c>
      <c r="AK43" s="99">
        <v>120</v>
      </c>
      <c r="AL43" s="99" t="s">
        <v>54</v>
      </c>
    </row>
    <row r="44" spans="1:38" s="75" customFormat="1">
      <c r="A44" s="74" t="s">
        <v>76</v>
      </c>
      <c r="B44" s="74"/>
      <c r="C44" s="99">
        <f t="shared" si="1"/>
        <v>218740</v>
      </c>
      <c r="D44" s="99">
        <v>47200</v>
      </c>
      <c r="E44" s="99">
        <v>12780</v>
      </c>
      <c r="F44" s="99">
        <v>20730</v>
      </c>
      <c r="G44" s="99">
        <v>12600</v>
      </c>
      <c r="H44" s="99">
        <v>1080</v>
      </c>
      <c r="I44" s="99">
        <v>43660</v>
      </c>
      <c r="J44" s="99">
        <v>24570</v>
      </c>
      <c r="K44" s="99">
        <v>9410</v>
      </c>
      <c r="L44" s="99">
        <v>9640</v>
      </c>
      <c r="M44" s="99">
        <v>40</v>
      </c>
      <c r="N44" s="99">
        <v>42280</v>
      </c>
      <c r="O44" s="99">
        <v>30790</v>
      </c>
      <c r="P44" s="99">
        <v>5470</v>
      </c>
      <c r="Q44" s="99">
        <v>6010</v>
      </c>
      <c r="R44" s="99">
        <v>10</v>
      </c>
      <c r="S44" s="99">
        <v>33000</v>
      </c>
      <c r="T44" s="99">
        <v>26300</v>
      </c>
      <c r="U44" s="99">
        <v>3260</v>
      </c>
      <c r="V44" s="99">
        <v>3430</v>
      </c>
      <c r="W44" s="99">
        <v>0</v>
      </c>
      <c r="X44" s="99">
        <v>44350</v>
      </c>
      <c r="Y44" s="99">
        <v>37550</v>
      </c>
      <c r="Z44" s="99">
        <v>3350</v>
      </c>
      <c r="AA44" s="99">
        <v>3450</v>
      </c>
      <c r="AB44" s="99" t="s">
        <v>54</v>
      </c>
      <c r="AC44" s="99">
        <v>7140</v>
      </c>
      <c r="AD44" s="99">
        <v>5960</v>
      </c>
      <c r="AE44" s="99">
        <v>620</v>
      </c>
      <c r="AF44" s="99">
        <v>550</v>
      </c>
      <c r="AG44" s="99" t="s">
        <v>54</v>
      </c>
      <c r="AH44" s="99">
        <v>1110</v>
      </c>
      <c r="AI44" s="99">
        <v>890</v>
      </c>
      <c r="AJ44" s="99">
        <v>130</v>
      </c>
      <c r="AK44" s="99">
        <v>90</v>
      </c>
      <c r="AL44" s="99" t="s">
        <v>54</v>
      </c>
    </row>
    <row r="45" spans="1:38" s="75" customFormat="1">
      <c r="A45" s="74" t="s">
        <v>77</v>
      </c>
      <c r="B45" s="74"/>
      <c r="C45" s="99">
        <f t="shared" si="1"/>
        <v>215900</v>
      </c>
      <c r="D45" s="99">
        <v>50370</v>
      </c>
      <c r="E45" s="99">
        <v>13340</v>
      </c>
      <c r="F45" s="99">
        <v>22700</v>
      </c>
      <c r="G45" s="99">
        <v>13490</v>
      </c>
      <c r="H45" s="99">
        <v>840</v>
      </c>
      <c r="I45" s="99">
        <v>45690</v>
      </c>
      <c r="J45" s="99">
        <v>25400</v>
      </c>
      <c r="K45" s="99">
        <v>9940</v>
      </c>
      <c r="L45" s="99">
        <v>10320</v>
      </c>
      <c r="M45" s="99">
        <v>30</v>
      </c>
      <c r="N45" s="99">
        <v>43050</v>
      </c>
      <c r="O45" s="99">
        <v>31380</v>
      </c>
      <c r="P45" s="99">
        <v>5540</v>
      </c>
      <c r="Q45" s="99">
        <v>6130</v>
      </c>
      <c r="R45" s="99">
        <v>0</v>
      </c>
      <c r="S45" s="99">
        <v>33030</v>
      </c>
      <c r="T45" s="99">
        <v>26660</v>
      </c>
      <c r="U45" s="99">
        <v>2970</v>
      </c>
      <c r="V45" s="99">
        <v>3400</v>
      </c>
      <c r="W45" s="99">
        <v>0</v>
      </c>
      <c r="X45" s="99">
        <v>38520</v>
      </c>
      <c r="Y45" s="99">
        <v>32550</v>
      </c>
      <c r="Z45" s="99">
        <v>2930</v>
      </c>
      <c r="AA45" s="99">
        <v>3040</v>
      </c>
      <c r="AB45" s="99" t="s">
        <v>54</v>
      </c>
      <c r="AC45" s="99">
        <v>4590</v>
      </c>
      <c r="AD45" s="99">
        <v>3870</v>
      </c>
      <c r="AE45" s="99">
        <v>400</v>
      </c>
      <c r="AF45" s="99">
        <v>330</v>
      </c>
      <c r="AG45" s="99" t="s">
        <v>54</v>
      </c>
      <c r="AH45" s="99">
        <v>650</v>
      </c>
      <c r="AI45" s="99">
        <v>510</v>
      </c>
      <c r="AJ45" s="99">
        <v>80</v>
      </c>
      <c r="AK45" s="99">
        <v>60</v>
      </c>
      <c r="AL45" s="99" t="s">
        <v>54</v>
      </c>
    </row>
    <row r="46" spans="1:38" s="75" customFormat="1">
      <c r="A46" s="74" t="s">
        <v>78</v>
      </c>
      <c r="B46" s="74"/>
      <c r="C46" s="99">
        <f t="shared" si="1"/>
        <v>215820</v>
      </c>
      <c r="D46" s="99">
        <v>53810</v>
      </c>
      <c r="E46" s="99">
        <v>14430</v>
      </c>
      <c r="F46" s="99">
        <v>24600</v>
      </c>
      <c r="G46" s="99">
        <v>14160</v>
      </c>
      <c r="H46" s="99">
        <v>620</v>
      </c>
      <c r="I46" s="99">
        <v>48300</v>
      </c>
      <c r="J46" s="99">
        <v>26930</v>
      </c>
      <c r="K46" s="99">
        <v>10590</v>
      </c>
      <c r="L46" s="99">
        <v>10750</v>
      </c>
      <c r="M46" s="99">
        <v>20</v>
      </c>
      <c r="N46" s="99">
        <v>45060</v>
      </c>
      <c r="O46" s="99">
        <v>33160</v>
      </c>
      <c r="P46" s="99">
        <v>5680</v>
      </c>
      <c r="Q46" s="99">
        <v>6210</v>
      </c>
      <c r="R46" s="99">
        <v>0</v>
      </c>
      <c r="S46" s="99">
        <v>33130</v>
      </c>
      <c r="T46" s="99">
        <v>27100</v>
      </c>
      <c r="U46" s="99">
        <v>2790</v>
      </c>
      <c r="V46" s="99">
        <v>3240</v>
      </c>
      <c r="W46" s="99" t="s">
        <v>54</v>
      </c>
      <c r="X46" s="99">
        <v>32390</v>
      </c>
      <c r="Y46" s="99">
        <v>27550</v>
      </c>
      <c r="Z46" s="99">
        <v>2380</v>
      </c>
      <c r="AA46" s="99">
        <v>2460</v>
      </c>
      <c r="AB46" s="99" t="s">
        <v>54</v>
      </c>
      <c r="AC46" s="99">
        <v>2790</v>
      </c>
      <c r="AD46" s="99">
        <v>2350</v>
      </c>
      <c r="AE46" s="99">
        <v>230</v>
      </c>
      <c r="AF46" s="99">
        <v>210</v>
      </c>
      <c r="AG46" s="99" t="s">
        <v>54</v>
      </c>
      <c r="AH46" s="99">
        <v>340</v>
      </c>
      <c r="AI46" s="99">
        <v>270</v>
      </c>
      <c r="AJ46" s="99">
        <v>40</v>
      </c>
      <c r="AK46" s="99">
        <v>20</v>
      </c>
      <c r="AL46" s="99" t="s">
        <v>54</v>
      </c>
    </row>
    <row r="47" spans="1:38" s="75" customFormat="1">
      <c r="A47" s="74" t="s">
        <v>79</v>
      </c>
      <c r="B47" s="74"/>
      <c r="C47" s="99">
        <f t="shared" si="1"/>
        <v>220850</v>
      </c>
      <c r="D47" s="99">
        <v>57400</v>
      </c>
      <c r="E47" s="99">
        <v>15820</v>
      </c>
      <c r="F47" s="99">
        <v>26000</v>
      </c>
      <c r="G47" s="99">
        <v>15180</v>
      </c>
      <c r="H47" s="99">
        <v>410</v>
      </c>
      <c r="I47" s="99">
        <v>53030</v>
      </c>
      <c r="J47" s="99">
        <v>30750</v>
      </c>
      <c r="K47" s="99">
        <v>10960</v>
      </c>
      <c r="L47" s="99">
        <v>11300</v>
      </c>
      <c r="M47" s="99">
        <v>10</v>
      </c>
      <c r="N47" s="99">
        <v>48790</v>
      </c>
      <c r="O47" s="99">
        <v>36500</v>
      </c>
      <c r="P47" s="99">
        <v>5800</v>
      </c>
      <c r="Q47" s="99">
        <v>6490</v>
      </c>
      <c r="R47" s="99">
        <v>0</v>
      </c>
      <c r="S47" s="99">
        <v>33350</v>
      </c>
      <c r="T47" s="99">
        <v>27770</v>
      </c>
      <c r="U47" s="99">
        <v>2660</v>
      </c>
      <c r="V47" s="99">
        <v>2930</v>
      </c>
      <c r="W47" s="99" t="s">
        <v>54</v>
      </c>
      <c r="X47" s="99">
        <v>26640</v>
      </c>
      <c r="Y47" s="99">
        <v>22840</v>
      </c>
      <c r="Z47" s="99">
        <v>1890</v>
      </c>
      <c r="AA47" s="99">
        <v>1910</v>
      </c>
      <c r="AB47" s="99">
        <v>0</v>
      </c>
      <c r="AC47" s="99">
        <v>1480</v>
      </c>
      <c r="AD47" s="99">
        <v>1210</v>
      </c>
      <c r="AE47" s="99">
        <v>160</v>
      </c>
      <c r="AF47" s="99">
        <v>110</v>
      </c>
      <c r="AG47" s="99" t="s">
        <v>54</v>
      </c>
      <c r="AH47" s="99">
        <v>160</v>
      </c>
      <c r="AI47" s="99">
        <v>120</v>
      </c>
      <c r="AJ47" s="99">
        <v>20</v>
      </c>
      <c r="AK47" s="99">
        <v>10</v>
      </c>
      <c r="AL47" s="99" t="s">
        <v>54</v>
      </c>
    </row>
    <row r="48" spans="1:38" s="75" customFormat="1">
      <c r="A48" s="74" t="s">
        <v>80</v>
      </c>
      <c r="B48" s="74"/>
      <c r="C48" s="99">
        <f t="shared" si="1"/>
        <v>223070</v>
      </c>
      <c r="D48" s="99">
        <v>60360</v>
      </c>
      <c r="E48" s="99">
        <v>17760</v>
      </c>
      <c r="F48" s="99">
        <v>27150</v>
      </c>
      <c r="G48" s="99">
        <v>15120</v>
      </c>
      <c r="H48" s="99">
        <v>330</v>
      </c>
      <c r="I48" s="99">
        <v>57920</v>
      </c>
      <c r="J48" s="99">
        <v>34830</v>
      </c>
      <c r="K48" s="99">
        <v>11380</v>
      </c>
      <c r="L48" s="99">
        <v>11710</v>
      </c>
      <c r="M48" s="99">
        <v>20</v>
      </c>
      <c r="N48" s="99">
        <v>52010</v>
      </c>
      <c r="O48" s="99">
        <v>40390</v>
      </c>
      <c r="P48" s="99">
        <v>5530</v>
      </c>
      <c r="Q48" s="99">
        <v>6090</v>
      </c>
      <c r="R48" s="99" t="s">
        <v>54</v>
      </c>
      <c r="S48" s="99">
        <v>32410</v>
      </c>
      <c r="T48" s="99">
        <v>27360</v>
      </c>
      <c r="U48" s="99">
        <v>2430</v>
      </c>
      <c r="V48" s="99">
        <v>2620</v>
      </c>
      <c r="W48" s="99" t="s">
        <v>54</v>
      </c>
      <c r="X48" s="99">
        <v>19570</v>
      </c>
      <c r="Y48" s="99">
        <v>16850</v>
      </c>
      <c r="Z48" s="99">
        <v>1350</v>
      </c>
      <c r="AA48" s="99">
        <v>1370</v>
      </c>
      <c r="AB48" s="99">
        <v>0</v>
      </c>
      <c r="AC48" s="99">
        <v>690</v>
      </c>
      <c r="AD48" s="99">
        <v>570</v>
      </c>
      <c r="AE48" s="99">
        <v>70</v>
      </c>
      <c r="AF48" s="99">
        <v>60</v>
      </c>
      <c r="AG48" s="99" t="s">
        <v>54</v>
      </c>
      <c r="AH48" s="99">
        <v>110</v>
      </c>
      <c r="AI48" s="99">
        <v>80</v>
      </c>
      <c r="AJ48" s="99">
        <v>10</v>
      </c>
      <c r="AK48" s="99">
        <v>10</v>
      </c>
      <c r="AL48" s="99" t="s">
        <v>54</v>
      </c>
    </row>
    <row r="49" spans="1:39" s="75" customFormat="1">
      <c r="A49" s="74" t="s">
        <v>81</v>
      </c>
      <c r="B49" s="74"/>
      <c r="C49" s="99">
        <f t="shared" si="1"/>
        <v>226480</v>
      </c>
      <c r="D49" s="99">
        <v>64130</v>
      </c>
      <c r="E49" s="99">
        <v>19900</v>
      </c>
      <c r="F49" s="99">
        <v>28170</v>
      </c>
      <c r="G49" s="99">
        <v>15730</v>
      </c>
      <c r="H49" s="99">
        <v>330</v>
      </c>
      <c r="I49" s="99">
        <v>63940</v>
      </c>
      <c r="J49" s="99">
        <v>40510</v>
      </c>
      <c r="K49" s="99">
        <v>11640</v>
      </c>
      <c r="L49" s="99">
        <v>11770</v>
      </c>
      <c r="M49" s="99">
        <v>10</v>
      </c>
      <c r="N49" s="99">
        <v>55320</v>
      </c>
      <c r="O49" s="99">
        <v>44370</v>
      </c>
      <c r="P49" s="99">
        <v>5380</v>
      </c>
      <c r="Q49" s="99">
        <v>5580</v>
      </c>
      <c r="R49" s="99">
        <v>0</v>
      </c>
      <c r="S49" s="99">
        <v>30160</v>
      </c>
      <c r="T49" s="99">
        <v>26000</v>
      </c>
      <c r="U49" s="99">
        <v>2040</v>
      </c>
      <c r="V49" s="99">
        <v>2110</v>
      </c>
      <c r="W49" s="99" t="s">
        <v>54</v>
      </c>
      <c r="X49" s="99">
        <v>12580</v>
      </c>
      <c r="Y49" s="99">
        <v>10910</v>
      </c>
      <c r="Z49" s="99">
        <v>840</v>
      </c>
      <c r="AA49" s="99">
        <v>830</v>
      </c>
      <c r="AB49" s="99" t="s">
        <v>54</v>
      </c>
      <c r="AC49" s="99">
        <v>300</v>
      </c>
      <c r="AD49" s="99">
        <v>250</v>
      </c>
      <c r="AE49" s="99">
        <v>30</v>
      </c>
      <c r="AF49" s="99">
        <v>20</v>
      </c>
      <c r="AG49" s="99" t="s">
        <v>54</v>
      </c>
      <c r="AH49" s="99">
        <v>50</v>
      </c>
      <c r="AI49" s="99">
        <v>40</v>
      </c>
      <c r="AJ49" s="99">
        <v>10</v>
      </c>
      <c r="AK49" s="99">
        <v>0</v>
      </c>
      <c r="AL49" s="99" t="s">
        <v>54</v>
      </c>
    </row>
    <row r="50" spans="1:39" s="75" customFormat="1">
      <c r="A50" s="74" t="s">
        <v>82</v>
      </c>
      <c r="B50" s="74"/>
      <c r="C50" s="99">
        <f t="shared" si="1"/>
        <v>225150</v>
      </c>
      <c r="D50" s="99">
        <v>66950</v>
      </c>
      <c r="E50" s="99">
        <v>22260</v>
      </c>
      <c r="F50" s="99">
        <v>28400</v>
      </c>
      <c r="G50" s="99">
        <v>16000</v>
      </c>
      <c r="H50" s="99">
        <v>300</v>
      </c>
      <c r="I50" s="99">
        <v>71110</v>
      </c>
      <c r="J50" s="99">
        <v>46910</v>
      </c>
      <c r="K50" s="99">
        <v>11950</v>
      </c>
      <c r="L50" s="99">
        <v>12240</v>
      </c>
      <c r="M50" s="99">
        <v>10</v>
      </c>
      <c r="N50" s="99">
        <v>55680</v>
      </c>
      <c r="O50" s="99">
        <v>45470</v>
      </c>
      <c r="P50" s="99">
        <v>4930</v>
      </c>
      <c r="Q50" s="99">
        <v>5280</v>
      </c>
      <c r="R50" s="99">
        <v>0</v>
      </c>
      <c r="S50" s="99">
        <v>24490</v>
      </c>
      <c r="T50" s="99">
        <v>21460</v>
      </c>
      <c r="U50" s="99">
        <v>1460</v>
      </c>
      <c r="V50" s="99">
        <v>1570</v>
      </c>
      <c r="W50" s="99" t="s">
        <v>54</v>
      </c>
      <c r="X50" s="99">
        <v>6730</v>
      </c>
      <c r="Y50" s="99">
        <v>5860</v>
      </c>
      <c r="Z50" s="99">
        <v>470</v>
      </c>
      <c r="AA50" s="99">
        <v>400</v>
      </c>
      <c r="AB50" s="99" t="s">
        <v>54</v>
      </c>
      <c r="AC50" s="99">
        <v>180</v>
      </c>
      <c r="AD50" s="99">
        <v>160</v>
      </c>
      <c r="AE50" s="99">
        <v>20</v>
      </c>
      <c r="AF50" s="99">
        <v>10</v>
      </c>
      <c r="AG50" s="99" t="s">
        <v>54</v>
      </c>
      <c r="AH50" s="99">
        <v>10</v>
      </c>
      <c r="AI50" s="99">
        <v>10</v>
      </c>
      <c r="AJ50" s="99">
        <v>0</v>
      </c>
      <c r="AK50" s="99">
        <v>0</v>
      </c>
      <c r="AL50" s="99" t="s">
        <v>54</v>
      </c>
    </row>
    <row r="51" spans="1:39" s="75" customFormat="1">
      <c r="A51" s="74" t="s">
        <v>83</v>
      </c>
      <c r="B51" s="74"/>
      <c r="C51" s="99">
        <f t="shared" si="1"/>
        <v>221990</v>
      </c>
      <c r="D51" s="99">
        <v>71020</v>
      </c>
      <c r="E51" s="99">
        <v>24940</v>
      </c>
      <c r="F51" s="99">
        <v>28980</v>
      </c>
      <c r="G51" s="99">
        <v>16780</v>
      </c>
      <c r="H51" s="99">
        <v>320</v>
      </c>
      <c r="I51" s="99">
        <v>77610</v>
      </c>
      <c r="J51" s="99">
        <v>52300</v>
      </c>
      <c r="K51" s="99">
        <v>12230</v>
      </c>
      <c r="L51" s="99">
        <v>13070</v>
      </c>
      <c r="M51" s="99">
        <v>10</v>
      </c>
      <c r="N51" s="99">
        <v>53400</v>
      </c>
      <c r="O51" s="99">
        <v>44430</v>
      </c>
      <c r="P51" s="99">
        <v>4300</v>
      </c>
      <c r="Q51" s="99">
        <v>4660</v>
      </c>
      <c r="R51" s="99">
        <v>0</v>
      </c>
      <c r="S51" s="99">
        <v>16850</v>
      </c>
      <c r="T51" s="99">
        <v>14830</v>
      </c>
      <c r="U51" s="99">
        <v>1020</v>
      </c>
      <c r="V51" s="99">
        <v>1010</v>
      </c>
      <c r="W51" s="99" t="s">
        <v>54</v>
      </c>
      <c r="X51" s="99">
        <v>3030</v>
      </c>
      <c r="Y51" s="99">
        <v>2590</v>
      </c>
      <c r="Z51" s="99">
        <v>240</v>
      </c>
      <c r="AA51" s="99">
        <v>200</v>
      </c>
      <c r="AB51" s="99">
        <v>0</v>
      </c>
      <c r="AC51" s="99">
        <v>70</v>
      </c>
      <c r="AD51" s="99">
        <v>50</v>
      </c>
      <c r="AE51" s="99">
        <v>10</v>
      </c>
      <c r="AF51" s="99">
        <v>10</v>
      </c>
      <c r="AG51" s="99" t="s">
        <v>54</v>
      </c>
      <c r="AH51" s="99">
        <v>10</v>
      </c>
      <c r="AI51" s="99">
        <v>0</v>
      </c>
      <c r="AJ51" s="99">
        <v>0</v>
      </c>
      <c r="AK51" s="99" t="s">
        <v>54</v>
      </c>
      <c r="AL51" s="99" t="s">
        <v>54</v>
      </c>
    </row>
    <row r="52" spans="1:39" s="75" customFormat="1">
      <c r="A52" s="74" t="s">
        <v>84</v>
      </c>
      <c r="B52" s="74"/>
      <c r="C52" s="99">
        <f t="shared" si="1"/>
        <v>220930</v>
      </c>
      <c r="D52" s="99">
        <v>76980</v>
      </c>
      <c r="E52" s="99">
        <v>29400</v>
      </c>
      <c r="F52" s="99">
        <v>29430</v>
      </c>
      <c r="G52" s="99">
        <v>17850</v>
      </c>
      <c r="H52" s="99">
        <v>300</v>
      </c>
      <c r="I52" s="99">
        <v>85350</v>
      </c>
      <c r="J52" s="99">
        <v>60320</v>
      </c>
      <c r="K52" s="99">
        <v>11780</v>
      </c>
      <c r="L52" s="99">
        <v>13240</v>
      </c>
      <c r="M52" s="99">
        <v>10</v>
      </c>
      <c r="N52" s="99">
        <v>47770</v>
      </c>
      <c r="O52" s="99">
        <v>40460</v>
      </c>
      <c r="P52" s="99">
        <v>3480</v>
      </c>
      <c r="Q52" s="99">
        <v>3830</v>
      </c>
      <c r="R52" s="99">
        <v>0</v>
      </c>
      <c r="S52" s="99">
        <v>9560</v>
      </c>
      <c r="T52" s="99">
        <v>8500</v>
      </c>
      <c r="U52" s="99">
        <v>530</v>
      </c>
      <c r="V52" s="99">
        <v>530</v>
      </c>
      <c r="W52" s="99">
        <v>0</v>
      </c>
      <c r="X52" s="99">
        <v>1240</v>
      </c>
      <c r="Y52" s="99">
        <v>1050</v>
      </c>
      <c r="Z52" s="99">
        <v>100</v>
      </c>
      <c r="AA52" s="99">
        <v>80</v>
      </c>
      <c r="AB52" s="99" t="s">
        <v>54</v>
      </c>
      <c r="AC52" s="99">
        <v>30</v>
      </c>
      <c r="AD52" s="99">
        <v>20</v>
      </c>
      <c r="AE52" s="99">
        <v>10</v>
      </c>
      <c r="AF52" s="99">
        <v>0</v>
      </c>
      <c r="AG52" s="99" t="s">
        <v>54</v>
      </c>
      <c r="AH52" s="99" t="s">
        <v>54</v>
      </c>
      <c r="AI52" s="99" t="s">
        <v>54</v>
      </c>
      <c r="AJ52" s="99" t="s">
        <v>54</v>
      </c>
      <c r="AK52" s="99" t="s">
        <v>54</v>
      </c>
      <c r="AL52" s="99" t="s">
        <v>54</v>
      </c>
    </row>
    <row r="53" spans="1:39" s="75" customFormat="1">
      <c r="A53" s="74" t="s">
        <v>85</v>
      </c>
      <c r="B53" s="74"/>
      <c r="C53" s="99">
        <f t="shared" si="1"/>
        <v>225160</v>
      </c>
      <c r="D53" s="99">
        <v>85580</v>
      </c>
      <c r="E53" s="99">
        <v>35930</v>
      </c>
      <c r="F53" s="99">
        <v>30330</v>
      </c>
      <c r="G53" s="99">
        <v>19020</v>
      </c>
      <c r="H53" s="99">
        <v>300</v>
      </c>
      <c r="I53" s="99">
        <v>94850</v>
      </c>
      <c r="J53" s="99">
        <v>70090</v>
      </c>
      <c r="K53" s="99">
        <v>11360</v>
      </c>
      <c r="L53" s="99">
        <v>13390</v>
      </c>
      <c r="M53" s="99">
        <v>0</v>
      </c>
      <c r="N53" s="99">
        <v>39560</v>
      </c>
      <c r="O53" s="99">
        <v>34210</v>
      </c>
      <c r="P53" s="99">
        <v>2530</v>
      </c>
      <c r="Q53" s="99">
        <v>2820</v>
      </c>
      <c r="R53" s="99" t="s">
        <v>54</v>
      </c>
      <c r="S53" s="99">
        <v>4720</v>
      </c>
      <c r="T53" s="99">
        <v>4200</v>
      </c>
      <c r="U53" s="99">
        <v>250</v>
      </c>
      <c r="V53" s="99">
        <v>270</v>
      </c>
      <c r="W53" s="99" t="s">
        <v>54</v>
      </c>
      <c r="X53" s="99">
        <v>440</v>
      </c>
      <c r="Y53" s="99">
        <v>370</v>
      </c>
      <c r="Z53" s="99">
        <v>40</v>
      </c>
      <c r="AA53" s="99">
        <v>30</v>
      </c>
      <c r="AB53" s="99" t="s">
        <v>54</v>
      </c>
      <c r="AC53" s="99">
        <v>10</v>
      </c>
      <c r="AD53" s="99">
        <v>10</v>
      </c>
      <c r="AE53" s="99">
        <v>0</v>
      </c>
      <c r="AF53" s="99">
        <v>0</v>
      </c>
      <c r="AG53" s="99" t="s">
        <v>54</v>
      </c>
      <c r="AH53" s="99" t="s">
        <v>54</v>
      </c>
      <c r="AI53" s="99" t="s">
        <v>54</v>
      </c>
      <c r="AJ53" s="99" t="s">
        <v>54</v>
      </c>
      <c r="AK53" s="99" t="s">
        <v>54</v>
      </c>
      <c r="AL53" s="99" t="s">
        <v>54</v>
      </c>
    </row>
    <row r="54" spans="1:39" s="75" customFormat="1">
      <c r="A54" s="74" t="s">
        <v>86</v>
      </c>
      <c r="B54" s="74"/>
      <c r="C54" s="99">
        <f t="shared" si="1"/>
        <v>221490</v>
      </c>
      <c r="D54" s="99">
        <v>94790</v>
      </c>
      <c r="E54" s="99">
        <v>42930</v>
      </c>
      <c r="F54" s="99">
        <v>31590</v>
      </c>
      <c r="G54" s="99">
        <v>19930</v>
      </c>
      <c r="H54" s="99">
        <v>340</v>
      </c>
      <c r="I54" s="99">
        <v>97670</v>
      </c>
      <c r="J54" s="99">
        <v>74980</v>
      </c>
      <c r="K54" s="99">
        <v>10510</v>
      </c>
      <c r="L54" s="99">
        <v>12180</v>
      </c>
      <c r="M54" s="99">
        <v>0</v>
      </c>
      <c r="N54" s="99">
        <v>27120</v>
      </c>
      <c r="O54" s="99">
        <v>23980</v>
      </c>
      <c r="P54" s="99">
        <v>1490</v>
      </c>
      <c r="Q54" s="99">
        <v>1650</v>
      </c>
      <c r="R54" s="99" t="s">
        <v>54</v>
      </c>
      <c r="S54" s="99">
        <v>1750</v>
      </c>
      <c r="T54" s="99">
        <v>1540</v>
      </c>
      <c r="U54" s="99">
        <v>110</v>
      </c>
      <c r="V54" s="99">
        <v>100</v>
      </c>
      <c r="W54" s="99" t="s">
        <v>54</v>
      </c>
      <c r="X54" s="99">
        <v>160</v>
      </c>
      <c r="Y54" s="99">
        <v>120</v>
      </c>
      <c r="Z54" s="99">
        <v>20</v>
      </c>
      <c r="AA54" s="99">
        <v>20</v>
      </c>
      <c r="AB54" s="99" t="s">
        <v>54</v>
      </c>
      <c r="AC54" s="99">
        <v>0</v>
      </c>
      <c r="AD54" s="99">
        <v>0</v>
      </c>
      <c r="AE54" s="99" t="s">
        <v>54</v>
      </c>
      <c r="AF54" s="99">
        <v>0</v>
      </c>
      <c r="AG54" s="99" t="s">
        <v>54</v>
      </c>
      <c r="AH54" s="99">
        <v>0</v>
      </c>
      <c r="AI54" s="99" t="s">
        <v>54</v>
      </c>
      <c r="AJ54" s="99">
        <v>0</v>
      </c>
      <c r="AK54" s="99" t="s">
        <v>54</v>
      </c>
      <c r="AL54" s="99" t="s">
        <v>54</v>
      </c>
    </row>
    <row r="55" spans="1:39" s="75" customFormat="1">
      <c r="A55" s="74" t="s">
        <v>87</v>
      </c>
      <c r="B55" s="74"/>
      <c r="C55" s="99">
        <f t="shared" si="1"/>
        <v>214510</v>
      </c>
      <c r="D55" s="99">
        <v>105520</v>
      </c>
      <c r="E55" s="99">
        <v>51730</v>
      </c>
      <c r="F55" s="99">
        <v>32020</v>
      </c>
      <c r="G55" s="99">
        <v>21430</v>
      </c>
      <c r="H55" s="99">
        <v>340</v>
      </c>
      <c r="I55" s="99">
        <v>92750</v>
      </c>
      <c r="J55" s="99">
        <v>73390</v>
      </c>
      <c r="K55" s="99">
        <v>8550</v>
      </c>
      <c r="L55" s="99">
        <v>10800</v>
      </c>
      <c r="M55" s="99">
        <v>0</v>
      </c>
      <c r="N55" s="99">
        <v>15630</v>
      </c>
      <c r="O55" s="99">
        <v>13960</v>
      </c>
      <c r="P55" s="99">
        <v>850</v>
      </c>
      <c r="Q55" s="99">
        <v>810</v>
      </c>
      <c r="R55" s="99" t="s">
        <v>54</v>
      </c>
      <c r="S55" s="99">
        <v>550</v>
      </c>
      <c r="T55" s="99">
        <v>470</v>
      </c>
      <c r="U55" s="99">
        <v>40</v>
      </c>
      <c r="V55" s="99">
        <v>40</v>
      </c>
      <c r="W55" s="99" t="s">
        <v>54</v>
      </c>
      <c r="X55" s="99">
        <v>60</v>
      </c>
      <c r="Y55" s="99">
        <v>50</v>
      </c>
      <c r="Z55" s="99">
        <v>10</v>
      </c>
      <c r="AA55" s="99">
        <v>10</v>
      </c>
      <c r="AB55" s="99" t="s">
        <v>54</v>
      </c>
      <c r="AC55" s="99" t="s">
        <v>54</v>
      </c>
      <c r="AD55" s="99" t="s">
        <v>54</v>
      </c>
      <c r="AE55" s="99" t="s">
        <v>54</v>
      </c>
      <c r="AF55" s="99" t="s">
        <v>54</v>
      </c>
      <c r="AG55" s="99" t="s">
        <v>54</v>
      </c>
      <c r="AH55" s="99" t="s">
        <v>54</v>
      </c>
      <c r="AI55" s="99" t="s">
        <v>54</v>
      </c>
      <c r="AJ55" s="99" t="s">
        <v>54</v>
      </c>
      <c r="AK55" s="99" t="s">
        <v>54</v>
      </c>
      <c r="AL55" s="99" t="s">
        <v>54</v>
      </c>
    </row>
    <row r="56" spans="1:39" s="75" customFormat="1">
      <c r="A56" s="74" t="s">
        <v>88</v>
      </c>
      <c r="B56" s="74"/>
      <c r="C56" s="99">
        <f t="shared" si="1"/>
        <v>207340</v>
      </c>
      <c r="D56" s="99">
        <v>118690</v>
      </c>
      <c r="E56" s="99">
        <v>63940</v>
      </c>
      <c r="F56" s="99">
        <v>32100</v>
      </c>
      <c r="G56" s="99">
        <v>22270</v>
      </c>
      <c r="H56" s="99">
        <v>380</v>
      </c>
      <c r="I56" s="99">
        <v>81260</v>
      </c>
      <c r="J56" s="99">
        <v>66170</v>
      </c>
      <c r="K56" s="99">
        <v>6610</v>
      </c>
      <c r="L56" s="99">
        <v>8480</v>
      </c>
      <c r="M56" s="99">
        <v>0</v>
      </c>
      <c r="N56" s="99">
        <v>7190</v>
      </c>
      <c r="O56" s="99">
        <v>6520</v>
      </c>
      <c r="P56" s="99">
        <v>340</v>
      </c>
      <c r="Q56" s="99">
        <v>330</v>
      </c>
      <c r="R56" s="99" t="s">
        <v>54</v>
      </c>
      <c r="S56" s="99">
        <v>180</v>
      </c>
      <c r="T56" s="99">
        <v>160</v>
      </c>
      <c r="U56" s="99">
        <v>20</v>
      </c>
      <c r="V56" s="99">
        <v>10</v>
      </c>
      <c r="W56" s="99" t="s">
        <v>54</v>
      </c>
      <c r="X56" s="99">
        <v>20</v>
      </c>
      <c r="Y56" s="99">
        <v>10</v>
      </c>
      <c r="Z56" s="99">
        <v>0</v>
      </c>
      <c r="AA56" s="99">
        <v>0</v>
      </c>
      <c r="AB56" s="99" t="s">
        <v>54</v>
      </c>
      <c r="AC56" s="99" t="s">
        <v>54</v>
      </c>
      <c r="AD56" s="99" t="s">
        <v>54</v>
      </c>
      <c r="AE56" s="99" t="s">
        <v>54</v>
      </c>
      <c r="AF56" s="99" t="s">
        <v>54</v>
      </c>
      <c r="AG56" s="99" t="s">
        <v>54</v>
      </c>
      <c r="AH56" s="99">
        <v>0</v>
      </c>
      <c r="AI56" s="99">
        <v>0</v>
      </c>
      <c r="AJ56" s="99" t="s">
        <v>54</v>
      </c>
      <c r="AK56" s="99" t="s">
        <v>54</v>
      </c>
      <c r="AL56" s="99" t="s">
        <v>54</v>
      </c>
    </row>
    <row r="57" spans="1:39" s="75" customFormat="1">
      <c r="A57" s="74" t="s">
        <v>89</v>
      </c>
      <c r="B57" s="74"/>
      <c r="C57" s="99">
        <f t="shared" si="1"/>
        <v>199610</v>
      </c>
      <c r="D57" s="99">
        <v>132950</v>
      </c>
      <c r="E57" s="99">
        <v>78320</v>
      </c>
      <c r="F57" s="99">
        <v>30640</v>
      </c>
      <c r="G57" s="99">
        <v>23560</v>
      </c>
      <c r="H57" s="99">
        <v>440</v>
      </c>
      <c r="I57" s="99">
        <v>63960</v>
      </c>
      <c r="J57" s="99">
        <v>53410</v>
      </c>
      <c r="K57" s="99">
        <v>4440</v>
      </c>
      <c r="L57" s="99">
        <v>6120</v>
      </c>
      <c r="M57" s="99">
        <v>0</v>
      </c>
      <c r="N57" s="99">
        <v>2640</v>
      </c>
      <c r="O57" s="99">
        <v>2400</v>
      </c>
      <c r="P57" s="99">
        <v>120</v>
      </c>
      <c r="Q57" s="99">
        <v>120</v>
      </c>
      <c r="R57" s="99">
        <v>0</v>
      </c>
      <c r="S57" s="99">
        <v>60</v>
      </c>
      <c r="T57" s="99">
        <v>50</v>
      </c>
      <c r="U57" s="99">
        <v>0</v>
      </c>
      <c r="V57" s="99">
        <v>10</v>
      </c>
      <c r="W57" s="99" t="s">
        <v>54</v>
      </c>
      <c r="X57" s="99">
        <v>0</v>
      </c>
      <c r="Y57" s="99">
        <v>0</v>
      </c>
      <c r="Z57" s="99" t="s">
        <v>54</v>
      </c>
      <c r="AA57" s="99" t="s">
        <v>54</v>
      </c>
      <c r="AB57" s="99" t="s">
        <v>54</v>
      </c>
      <c r="AC57" s="99" t="s">
        <v>54</v>
      </c>
      <c r="AD57" s="99" t="s">
        <v>54</v>
      </c>
      <c r="AE57" s="99" t="s">
        <v>54</v>
      </c>
      <c r="AF57" s="99" t="s">
        <v>54</v>
      </c>
      <c r="AG57" s="99" t="s">
        <v>54</v>
      </c>
      <c r="AH57" s="99" t="s">
        <v>54</v>
      </c>
      <c r="AI57" s="99" t="s">
        <v>54</v>
      </c>
      <c r="AJ57" s="99" t="s">
        <v>54</v>
      </c>
      <c r="AK57" s="99" t="s">
        <v>54</v>
      </c>
      <c r="AL57" s="99" t="s">
        <v>54</v>
      </c>
    </row>
    <row r="58" spans="1:39" s="75" customFormat="1">
      <c r="A58" s="74" t="s">
        <v>90</v>
      </c>
      <c r="B58" s="74"/>
      <c r="C58" s="99">
        <f t="shared" si="1"/>
        <v>184370</v>
      </c>
      <c r="D58" s="99">
        <v>141790</v>
      </c>
      <c r="E58" s="99">
        <v>89910</v>
      </c>
      <c r="F58" s="99">
        <v>27410</v>
      </c>
      <c r="G58" s="99">
        <v>23970</v>
      </c>
      <c r="H58" s="99">
        <v>500</v>
      </c>
      <c r="I58" s="99">
        <v>41850</v>
      </c>
      <c r="J58" s="99">
        <v>35860</v>
      </c>
      <c r="K58" s="99">
        <v>2390</v>
      </c>
      <c r="L58" s="99">
        <v>3590</v>
      </c>
      <c r="M58" s="99">
        <v>0</v>
      </c>
      <c r="N58" s="99">
        <v>710</v>
      </c>
      <c r="O58" s="99">
        <v>640</v>
      </c>
      <c r="P58" s="99">
        <v>30</v>
      </c>
      <c r="Q58" s="99">
        <v>40</v>
      </c>
      <c r="R58" s="99" t="s">
        <v>54</v>
      </c>
      <c r="S58" s="99">
        <v>20</v>
      </c>
      <c r="T58" s="99">
        <v>20</v>
      </c>
      <c r="U58" s="99">
        <v>0</v>
      </c>
      <c r="V58" s="99" t="s">
        <v>54</v>
      </c>
      <c r="W58" s="99" t="s">
        <v>54</v>
      </c>
      <c r="X58" s="99">
        <v>0</v>
      </c>
      <c r="Y58" s="99">
        <v>0</v>
      </c>
      <c r="Z58" s="99" t="s">
        <v>54</v>
      </c>
      <c r="AA58" s="99" t="s">
        <v>54</v>
      </c>
      <c r="AB58" s="99" t="s">
        <v>54</v>
      </c>
      <c r="AC58" s="99" t="s">
        <v>54</v>
      </c>
      <c r="AD58" s="99" t="s">
        <v>54</v>
      </c>
      <c r="AE58" s="99" t="s">
        <v>54</v>
      </c>
      <c r="AF58" s="99" t="s">
        <v>54</v>
      </c>
      <c r="AG58" s="99" t="s">
        <v>54</v>
      </c>
      <c r="AH58" s="99" t="s">
        <v>54</v>
      </c>
      <c r="AI58" s="99" t="s">
        <v>54</v>
      </c>
      <c r="AJ58" s="99" t="s">
        <v>54</v>
      </c>
      <c r="AK58" s="99" t="s">
        <v>54</v>
      </c>
      <c r="AL58" s="99" t="s">
        <v>54</v>
      </c>
    </row>
    <row r="59" spans="1:39" s="75" customFormat="1">
      <c r="A59" s="74" t="s">
        <v>91</v>
      </c>
      <c r="B59" s="74"/>
      <c r="C59" s="99">
        <f t="shared" si="1"/>
        <v>171810</v>
      </c>
      <c r="D59" s="99">
        <v>148700</v>
      </c>
      <c r="E59" s="99">
        <v>100030</v>
      </c>
      <c r="F59" s="99">
        <v>24100</v>
      </c>
      <c r="G59" s="99">
        <v>24040</v>
      </c>
      <c r="H59" s="99">
        <v>530</v>
      </c>
      <c r="I59" s="99">
        <v>22930</v>
      </c>
      <c r="J59" s="99">
        <v>20020</v>
      </c>
      <c r="K59" s="99">
        <v>1100</v>
      </c>
      <c r="L59" s="99">
        <v>1810</v>
      </c>
      <c r="M59" s="99">
        <v>0</v>
      </c>
      <c r="N59" s="99">
        <v>180</v>
      </c>
      <c r="O59" s="99">
        <v>170</v>
      </c>
      <c r="P59" s="99">
        <v>10</v>
      </c>
      <c r="Q59" s="99">
        <v>10</v>
      </c>
      <c r="R59" s="99" t="s">
        <v>54</v>
      </c>
      <c r="S59" s="99">
        <v>0</v>
      </c>
      <c r="T59" s="99">
        <v>0</v>
      </c>
      <c r="U59" s="99" t="s">
        <v>54</v>
      </c>
      <c r="V59" s="99" t="s">
        <v>54</v>
      </c>
      <c r="W59" s="99" t="s">
        <v>54</v>
      </c>
      <c r="X59" s="99" t="s">
        <v>54</v>
      </c>
      <c r="Y59" s="99" t="s">
        <v>54</v>
      </c>
      <c r="Z59" s="99" t="s">
        <v>54</v>
      </c>
      <c r="AA59" s="99" t="s">
        <v>54</v>
      </c>
      <c r="AB59" s="99" t="s">
        <v>54</v>
      </c>
      <c r="AC59" s="99" t="s">
        <v>54</v>
      </c>
      <c r="AD59" s="99" t="s">
        <v>54</v>
      </c>
      <c r="AE59" s="99" t="s">
        <v>54</v>
      </c>
      <c r="AF59" s="99" t="s">
        <v>54</v>
      </c>
      <c r="AG59" s="99" t="s">
        <v>54</v>
      </c>
      <c r="AH59" s="99" t="s">
        <v>54</v>
      </c>
      <c r="AI59" s="99" t="s">
        <v>54</v>
      </c>
      <c r="AJ59" s="99" t="s">
        <v>54</v>
      </c>
      <c r="AK59" s="99" t="s">
        <v>54</v>
      </c>
      <c r="AL59" s="99" t="s">
        <v>54</v>
      </c>
    </row>
    <row r="60" spans="1:39" s="75" customFormat="1">
      <c r="A60" s="74" t="s">
        <v>92</v>
      </c>
      <c r="B60" s="74"/>
      <c r="C60" s="99">
        <f t="shared" si="1"/>
        <v>156940</v>
      </c>
      <c r="D60" s="99">
        <v>146730</v>
      </c>
      <c r="E60" s="99">
        <v>104020</v>
      </c>
      <c r="F60" s="99">
        <v>18660</v>
      </c>
      <c r="G60" s="99">
        <v>23520</v>
      </c>
      <c r="H60" s="99">
        <v>530</v>
      </c>
      <c r="I60" s="99">
        <v>10180</v>
      </c>
      <c r="J60" s="99">
        <v>9060</v>
      </c>
      <c r="K60" s="99">
        <v>400</v>
      </c>
      <c r="L60" s="99">
        <v>720</v>
      </c>
      <c r="M60" s="99">
        <v>0</v>
      </c>
      <c r="N60" s="99">
        <v>30</v>
      </c>
      <c r="O60" s="99">
        <v>30</v>
      </c>
      <c r="P60" s="99" t="s">
        <v>54</v>
      </c>
      <c r="Q60" s="99">
        <v>0</v>
      </c>
      <c r="R60" s="99" t="s">
        <v>54</v>
      </c>
      <c r="S60" s="99" t="s">
        <v>54</v>
      </c>
      <c r="T60" s="99" t="s">
        <v>54</v>
      </c>
      <c r="U60" s="99" t="s">
        <v>54</v>
      </c>
      <c r="V60" s="99" t="s">
        <v>54</v>
      </c>
      <c r="W60" s="99" t="s">
        <v>54</v>
      </c>
      <c r="X60" s="99" t="s">
        <v>54</v>
      </c>
      <c r="Y60" s="99" t="s">
        <v>54</v>
      </c>
      <c r="Z60" s="99" t="s">
        <v>54</v>
      </c>
      <c r="AA60" s="99" t="s">
        <v>54</v>
      </c>
      <c r="AB60" s="99" t="s">
        <v>54</v>
      </c>
      <c r="AC60" s="99" t="s">
        <v>54</v>
      </c>
      <c r="AD60" s="99" t="s">
        <v>54</v>
      </c>
      <c r="AE60" s="99" t="s">
        <v>54</v>
      </c>
      <c r="AF60" s="99" t="s">
        <v>54</v>
      </c>
      <c r="AG60" s="99" t="s">
        <v>54</v>
      </c>
      <c r="AH60" s="99" t="s">
        <v>54</v>
      </c>
      <c r="AI60" s="99" t="s">
        <v>54</v>
      </c>
      <c r="AJ60" s="99" t="s">
        <v>54</v>
      </c>
      <c r="AK60" s="99" t="s">
        <v>54</v>
      </c>
      <c r="AL60" s="99" t="s">
        <v>54</v>
      </c>
    </row>
    <row r="61" spans="1:39" s="75" customFormat="1">
      <c r="A61" s="74" t="s">
        <v>93</v>
      </c>
      <c r="B61" s="74"/>
      <c r="C61" s="99">
        <f t="shared" si="1"/>
        <v>121810</v>
      </c>
      <c r="D61" s="99">
        <v>118420</v>
      </c>
      <c r="E61" s="99">
        <v>88980</v>
      </c>
      <c r="F61" s="99">
        <v>11260</v>
      </c>
      <c r="G61" s="99">
        <v>17670</v>
      </c>
      <c r="H61" s="99">
        <v>520</v>
      </c>
      <c r="I61" s="99">
        <v>3380</v>
      </c>
      <c r="J61" s="99">
        <v>3040</v>
      </c>
      <c r="K61" s="99">
        <v>110</v>
      </c>
      <c r="L61" s="99">
        <v>220</v>
      </c>
      <c r="M61" s="99">
        <v>0</v>
      </c>
      <c r="N61" s="99">
        <v>10</v>
      </c>
      <c r="O61" s="99">
        <v>0</v>
      </c>
      <c r="P61" s="99">
        <v>0</v>
      </c>
      <c r="Q61" s="99">
        <v>0</v>
      </c>
      <c r="R61" s="99" t="s">
        <v>54</v>
      </c>
      <c r="S61" s="99" t="s">
        <v>54</v>
      </c>
      <c r="T61" s="99" t="s">
        <v>54</v>
      </c>
      <c r="U61" s="99" t="s">
        <v>54</v>
      </c>
      <c r="V61" s="99" t="s">
        <v>54</v>
      </c>
      <c r="W61" s="99" t="s">
        <v>54</v>
      </c>
      <c r="X61" s="99" t="s">
        <v>54</v>
      </c>
      <c r="Y61" s="99" t="s">
        <v>54</v>
      </c>
      <c r="Z61" s="99" t="s">
        <v>54</v>
      </c>
      <c r="AA61" s="99" t="s">
        <v>54</v>
      </c>
      <c r="AB61" s="99" t="s">
        <v>54</v>
      </c>
      <c r="AC61" s="99" t="s">
        <v>54</v>
      </c>
      <c r="AD61" s="99" t="s">
        <v>54</v>
      </c>
      <c r="AE61" s="99" t="s">
        <v>54</v>
      </c>
      <c r="AF61" s="99" t="s">
        <v>54</v>
      </c>
      <c r="AG61" s="99" t="s">
        <v>54</v>
      </c>
      <c r="AH61" s="99" t="s">
        <v>54</v>
      </c>
      <c r="AI61" s="99" t="s">
        <v>54</v>
      </c>
      <c r="AJ61" s="99" t="s">
        <v>54</v>
      </c>
      <c r="AK61" s="99" t="s">
        <v>54</v>
      </c>
      <c r="AL61" s="99" t="s">
        <v>54</v>
      </c>
    </row>
    <row r="62" spans="1:39" s="75" customFormat="1">
      <c r="A62" s="74" t="s">
        <v>94</v>
      </c>
      <c r="B62" s="74"/>
      <c r="C62" s="99">
        <f t="shared" si="1"/>
        <v>60440</v>
      </c>
      <c r="D62" s="99">
        <v>59630</v>
      </c>
      <c r="E62" s="99">
        <v>48240</v>
      </c>
      <c r="F62" s="99">
        <v>3550</v>
      </c>
      <c r="G62" s="99">
        <v>7760</v>
      </c>
      <c r="H62" s="99">
        <v>80</v>
      </c>
      <c r="I62" s="99">
        <v>810</v>
      </c>
      <c r="J62" s="99">
        <v>740</v>
      </c>
      <c r="K62" s="99">
        <v>20</v>
      </c>
      <c r="L62" s="99">
        <v>50</v>
      </c>
      <c r="M62" s="99">
        <v>0</v>
      </c>
      <c r="N62" s="99">
        <v>0</v>
      </c>
      <c r="O62" s="99" t="s">
        <v>54</v>
      </c>
      <c r="P62" s="99" t="s">
        <v>54</v>
      </c>
      <c r="Q62" s="99">
        <v>0</v>
      </c>
      <c r="R62" s="99" t="s">
        <v>54</v>
      </c>
      <c r="S62" s="99" t="s">
        <v>54</v>
      </c>
      <c r="T62" s="99" t="s">
        <v>54</v>
      </c>
      <c r="U62" s="99" t="s">
        <v>54</v>
      </c>
      <c r="V62" s="99" t="s">
        <v>54</v>
      </c>
      <c r="W62" s="99" t="s">
        <v>54</v>
      </c>
      <c r="X62" s="99" t="s">
        <v>54</v>
      </c>
      <c r="Y62" s="99" t="s">
        <v>54</v>
      </c>
      <c r="Z62" s="99" t="s">
        <v>54</v>
      </c>
      <c r="AA62" s="99" t="s">
        <v>54</v>
      </c>
      <c r="AB62" s="99" t="s">
        <v>54</v>
      </c>
      <c r="AC62" s="99" t="s">
        <v>54</v>
      </c>
      <c r="AD62" s="99" t="s">
        <v>54</v>
      </c>
      <c r="AE62" s="99" t="s">
        <v>54</v>
      </c>
      <c r="AF62" s="99" t="s">
        <v>54</v>
      </c>
      <c r="AG62" s="99" t="s">
        <v>54</v>
      </c>
      <c r="AH62" s="99" t="s">
        <v>54</v>
      </c>
      <c r="AI62" s="99" t="s">
        <v>54</v>
      </c>
      <c r="AJ62" s="99" t="s">
        <v>54</v>
      </c>
      <c r="AK62" s="99" t="s">
        <v>54</v>
      </c>
      <c r="AL62" s="99" t="s">
        <v>54</v>
      </c>
    </row>
    <row r="63" spans="1:39" s="75" customFormat="1">
      <c r="A63" s="74" t="s">
        <v>95</v>
      </c>
      <c r="B63" s="74"/>
      <c r="C63" s="99">
        <f t="shared" si="1"/>
        <v>27420</v>
      </c>
      <c r="D63" s="99">
        <v>27320</v>
      </c>
      <c r="E63" s="99">
        <v>23050</v>
      </c>
      <c r="F63" s="99">
        <v>1410</v>
      </c>
      <c r="G63" s="99">
        <v>2830</v>
      </c>
      <c r="H63" s="99">
        <v>30</v>
      </c>
      <c r="I63" s="99">
        <v>100</v>
      </c>
      <c r="J63" s="99">
        <v>90</v>
      </c>
      <c r="K63" s="99">
        <v>0</v>
      </c>
      <c r="L63" s="99">
        <v>10</v>
      </c>
      <c r="M63" s="99">
        <v>0</v>
      </c>
      <c r="N63" s="99">
        <v>0</v>
      </c>
      <c r="O63" s="99">
        <v>0</v>
      </c>
      <c r="P63" s="99" t="s">
        <v>54</v>
      </c>
      <c r="Q63" s="99" t="s">
        <v>54</v>
      </c>
      <c r="R63" s="99" t="s">
        <v>54</v>
      </c>
      <c r="S63" s="99" t="s">
        <v>54</v>
      </c>
      <c r="T63" s="99" t="s">
        <v>54</v>
      </c>
      <c r="U63" s="99" t="s">
        <v>54</v>
      </c>
      <c r="V63" s="99" t="s">
        <v>54</v>
      </c>
      <c r="W63" s="99" t="s">
        <v>54</v>
      </c>
      <c r="X63" s="99" t="s">
        <v>54</v>
      </c>
      <c r="Y63" s="99" t="s">
        <v>54</v>
      </c>
      <c r="Z63" s="99" t="s">
        <v>54</v>
      </c>
      <c r="AA63" s="99" t="s">
        <v>54</v>
      </c>
      <c r="AB63" s="99" t="s">
        <v>54</v>
      </c>
      <c r="AC63" s="99" t="s">
        <v>54</v>
      </c>
      <c r="AD63" s="99" t="s">
        <v>54</v>
      </c>
      <c r="AE63" s="99" t="s">
        <v>54</v>
      </c>
      <c r="AF63" s="99" t="s">
        <v>54</v>
      </c>
      <c r="AG63" s="99" t="s">
        <v>54</v>
      </c>
      <c r="AH63" s="99" t="s">
        <v>54</v>
      </c>
      <c r="AI63" s="99" t="s">
        <v>54</v>
      </c>
      <c r="AJ63" s="99" t="s">
        <v>54</v>
      </c>
      <c r="AK63" s="99" t="s">
        <v>54</v>
      </c>
      <c r="AL63" s="99" t="s">
        <v>54</v>
      </c>
    </row>
    <row r="64" spans="1:39">
      <c r="A64" s="76"/>
      <c r="B64" s="74"/>
      <c r="C64" s="79"/>
      <c r="D64" s="79"/>
      <c r="E64" s="79"/>
      <c r="F64" s="79"/>
      <c r="G64" s="79"/>
      <c r="H64" s="79"/>
      <c r="I64" s="79"/>
      <c r="J64" s="79"/>
      <c r="K64" s="79"/>
      <c r="L64" s="79"/>
      <c r="M64" s="79"/>
      <c r="N64" s="79"/>
      <c r="O64" s="79"/>
      <c r="P64" s="79"/>
      <c r="Q64" s="79"/>
      <c r="R64" s="79"/>
      <c r="S64" s="79"/>
      <c r="T64" s="79"/>
      <c r="U64" s="79"/>
      <c r="V64" s="79"/>
      <c r="W64" s="79"/>
      <c r="X64" s="79"/>
      <c r="Y64" s="8"/>
      <c r="Z64" s="8"/>
      <c r="AA64" s="8"/>
      <c r="AB64" s="8"/>
      <c r="AC64" s="8"/>
      <c r="AD64" s="8"/>
      <c r="AE64" s="8"/>
      <c r="AF64" s="8"/>
      <c r="AG64" s="8"/>
      <c r="AH64" s="8"/>
      <c r="AI64" s="8"/>
      <c r="AJ64" s="75"/>
      <c r="AK64" s="75"/>
      <c r="AL64" s="75"/>
      <c r="AM64" s="75"/>
    </row>
    <row r="65" spans="1:2">
      <c r="A65" s="22" t="s">
        <v>14</v>
      </c>
      <c r="B65" s="2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8</vt:i4>
      </vt:variant>
      <vt:variant>
        <vt:lpstr>Benoemde bereiken</vt:lpstr>
      </vt:variant>
      <vt:variant>
        <vt:i4>8</vt:i4>
      </vt:variant>
    </vt:vector>
  </HeadingPairs>
  <TitlesOfParts>
    <vt:vector size="16" baseType="lpstr">
      <vt:lpstr>Voorblad</vt:lpstr>
      <vt:lpstr>Inhoud</vt:lpstr>
      <vt:lpstr>Toelichting</vt:lpstr>
      <vt:lpstr>Bronbestanden</vt:lpstr>
      <vt:lpstr>Tabel 1 (2)</vt:lpstr>
      <vt:lpstr>Charts</vt:lpstr>
      <vt:lpstr>Tabel 1</vt:lpstr>
      <vt:lpstr>Tabel 2</vt:lpstr>
      <vt:lpstr>Bronbestanden!Afdrukbereik</vt:lpstr>
      <vt:lpstr>Inhoud!Afdrukbereik</vt:lpstr>
      <vt:lpstr>'Tabel 1'!Afdrukbereik</vt:lpstr>
      <vt:lpstr>'Tabel 1 (2)'!Afdrukbereik</vt:lpstr>
      <vt:lpstr>Toelichting!Afdrukbereik</vt:lpstr>
      <vt:lpstr>Voorblad!Afdrukbereik</vt:lpstr>
      <vt:lpstr>'Tabel 1'!Afdruktitels</vt:lpstr>
      <vt:lpstr>'Tabel 1 (2)'!Afdruktitels</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#4_210915_Tabellen_SociaalDomein</dc:title>
  <dc:subject>Tabellen</dc:subject>
  <dc:creator>Schie, S. van (Sander, secundair Productie)</dc:creator>
  <cp:lastModifiedBy>Jos Berkemeijer</cp:lastModifiedBy>
  <cp:lastPrinted>2021-09-17T16:17:09Z</cp:lastPrinted>
  <dcterms:created xsi:type="dcterms:W3CDTF">2021-09-15T14:25:02Z</dcterms:created>
  <dcterms:modified xsi:type="dcterms:W3CDTF">2022-05-19T08:55:59Z</dcterms:modified>
  <cp:contentStatus/>
</cp:coreProperties>
</file>