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be\MEGA\Excel 2023\"/>
    </mc:Choice>
  </mc:AlternateContent>
  <xr:revisionPtr revIDLastSave="0" documentId="8_{CD887201-C735-4A4C-8647-3FE93D9DD263}" xr6:coauthVersionLast="47" xr6:coauthVersionMax="47" xr10:uidLastSave="{00000000-0000-0000-0000-000000000000}"/>
  <bookViews>
    <workbookView xWindow="-120" yWindow="-120" windowWidth="29040" windowHeight="15720" xr2:uid="{8AD93A84-5095-48A4-AA50-A01289AD127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" i="1" l="1"/>
  <c r="J25" i="1"/>
  <c r="E31" i="1"/>
  <c r="E28" i="1"/>
  <c r="F25" i="1"/>
  <c r="F28" i="1" s="1"/>
  <c r="E25" i="1"/>
  <c r="K17" i="1"/>
  <c r="J17" i="1"/>
  <c r="K11" i="1"/>
  <c r="K12" i="1" s="1"/>
  <c r="J11" i="1"/>
  <c r="J14" i="1" s="1"/>
  <c r="K8" i="1"/>
  <c r="J8" i="1"/>
  <c r="F8" i="1"/>
  <c r="F11" i="1" s="1"/>
  <c r="E8" i="1"/>
  <c r="K29" i="1" l="1"/>
  <c r="K34" i="1" s="1"/>
  <c r="K28" i="1"/>
  <c r="J28" i="1"/>
  <c r="J31" i="1" s="1"/>
  <c r="J32" i="1" s="1"/>
  <c r="J34" i="1" s="1"/>
  <c r="E11" i="1"/>
  <c r="E14" i="1" s="1"/>
  <c r="F29" i="1"/>
  <c r="F34" i="1" s="1"/>
  <c r="K16" i="1"/>
  <c r="J15" i="1"/>
  <c r="J16" i="1"/>
  <c r="F12" i="1"/>
  <c r="F17" i="1" s="1"/>
  <c r="K33" i="1" l="1"/>
  <c r="J33" i="1"/>
  <c r="E15" i="1"/>
  <c r="E17" i="1" s="1"/>
  <c r="F33" i="1"/>
  <c r="E32" i="1"/>
  <c r="E34" i="1" s="1"/>
  <c r="F16" i="1"/>
  <c r="E16" i="1"/>
  <c r="E33" i="1" l="1"/>
</calcChain>
</file>

<file path=xl/sharedStrings.xml><?xml version="1.0" encoding="utf-8"?>
<sst xmlns="http://schemas.openxmlformats.org/spreadsheetml/2006/main" count="76" uniqueCount="15">
  <si>
    <t>Jaar 1</t>
  </si>
  <si>
    <t>Jaar 2</t>
  </si>
  <si>
    <t>Jaar 3</t>
  </si>
  <si>
    <t>Groep A</t>
  </si>
  <si>
    <t>Groep B</t>
  </si>
  <si>
    <t xml:space="preserve"> Uitkering</t>
  </si>
  <si>
    <t>Scenario 'Huidig'</t>
  </si>
  <si>
    <t xml:space="preserve"> Premie</t>
  </si>
  <si>
    <t xml:space="preserve"> Rendement</t>
  </si>
  <si>
    <t xml:space="preserve"> Totaal P+R-U</t>
  </si>
  <si>
    <t xml:space="preserve"> Vermogen</t>
  </si>
  <si>
    <t>Totaal uitgekeerd (U)</t>
  </si>
  <si>
    <t>Scenario 'Eerder uitkeren + meer risico Groep B'</t>
  </si>
  <si>
    <t>Scenario 'Eerder uitkeren Groep B'</t>
  </si>
  <si>
    <t>Scenario 'Eerder uitkeren + meer risico Groep A+B'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</si>
</sst>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3F3F7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24">
    <xf numFmtId="0" fontId="0" fillId="0" borderId="0" xfId="0"/>
    <xf numFmtId="3" fontId="2" fillId="3" borderId="1" xfId="2" applyNumberFormat="1" applyFill="1"/>
    <xf numFmtId="0" fontId="2" fillId="3" borderId="1" xfId="2" applyFill="1" applyAlignment="1">
      <alignment horizontal="center" vertical="center"/>
    </xf>
    <xf numFmtId="0" fontId="2" fillId="3" borderId="3" xfId="2" applyFill="1" applyBorder="1"/>
    <xf numFmtId="3" fontId="2" fillId="3" borderId="10" xfId="2" applyNumberFormat="1" applyFill="1" applyBorder="1"/>
    <xf numFmtId="164" fontId="2" fillId="3" borderId="12" xfId="1" applyNumberFormat="1" applyFont="1" applyFill="1" applyBorder="1" applyAlignment="1">
      <alignment horizontal="center" vertical="center"/>
    </xf>
    <xf numFmtId="3" fontId="2" fillId="3" borderId="1" xfId="2" applyNumberFormat="1" applyFill="1" applyBorder="1"/>
    <xf numFmtId="164" fontId="2" fillId="3" borderId="1" xfId="2" applyNumberFormat="1" applyFill="1" applyAlignment="1">
      <alignment horizontal="left" vertical="center" indent="1"/>
    </xf>
    <xf numFmtId="164" fontId="2" fillId="3" borderId="1" xfId="2" applyNumberFormat="1" applyFill="1" applyAlignment="1">
      <alignment horizontal="center" vertical="center"/>
    </xf>
    <xf numFmtId="3" fontId="2" fillId="4" borderId="5" xfId="2" applyNumberFormat="1" applyFill="1" applyBorder="1" applyAlignment="1">
      <alignment horizontal="center"/>
    </xf>
    <xf numFmtId="3" fontId="2" fillId="4" borderId="11" xfId="2" applyNumberFormat="1" applyFill="1" applyBorder="1" applyAlignment="1">
      <alignment horizontal="center"/>
    </xf>
    <xf numFmtId="3" fontId="2" fillId="4" borderId="6" xfId="2" applyNumberFormat="1" applyFill="1" applyBorder="1" applyAlignment="1">
      <alignment horizontal="center"/>
    </xf>
    <xf numFmtId="0" fontId="2" fillId="3" borderId="9" xfId="2" applyFill="1" applyBorder="1" applyAlignment="1">
      <alignment horizontal="center" vertical="center"/>
    </xf>
    <xf numFmtId="0" fontId="2" fillId="3" borderId="8" xfId="2" applyFill="1" applyBorder="1" applyAlignment="1">
      <alignment horizontal="center" vertical="center"/>
    </xf>
    <xf numFmtId="3" fontId="2" fillId="3" borderId="7" xfId="2" applyNumberFormat="1" applyFill="1" applyBorder="1" applyAlignment="1">
      <alignment horizontal="center"/>
    </xf>
    <xf numFmtId="3" fontId="2" fillId="3" borderId="4" xfId="2" applyNumberFormat="1" applyFill="1" applyBorder="1" applyAlignment="1">
      <alignment horizontal="center"/>
    </xf>
    <xf numFmtId="0" fontId="2" fillId="3" borderId="9" xfId="2" applyFill="1" applyBorder="1" applyAlignment="1">
      <alignment horizontal="left" vertical="center"/>
    </xf>
    <xf numFmtId="0" fontId="2" fillId="3" borderId="8" xfId="2" applyFill="1" applyBorder="1" applyAlignment="1">
      <alignment horizontal="left" vertical="center"/>
    </xf>
    <xf numFmtId="3" fontId="2" fillId="3" borderId="2" xfId="2" applyNumberFormat="1" applyFill="1" applyBorder="1" applyAlignment="1">
      <alignment horizontal="center" vertical="center"/>
    </xf>
    <xf numFmtId="3" fontId="2" fillId="3" borderId="13" xfId="2" applyNumberFormat="1" applyFill="1" applyBorder="1" applyAlignment="1">
      <alignment horizontal="center" vertical="center"/>
    </xf>
    <xf numFmtId="3" fontId="2" fillId="3" borderId="3" xfId="2" applyNumberFormat="1" applyFill="1" applyBorder="1" applyAlignment="1">
      <alignment horizontal="center" vertical="center"/>
    </xf>
    <xf numFmtId="3" fontId="2" fillId="3" borderId="14" xfId="2" applyNumberFormat="1" applyFill="1" applyBorder="1" applyAlignment="1">
      <alignment horizontal="center" vertical="center"/>
    </xf>
    <xf numFmtId="3" fontId="2" fillId="3" borderId="5" xfId="2" applyNumberFormat="1" applyFill="1" applyBorder="1" applyAlignment="1">
      <alignment horizontal="center"/>
    </xf>
    <xf numFmtId="3" fontId="2" fillId="3" borderId="6" xfId="2" applyNumberFormat="1" applyFill="1" applyBorder="1" applyAlignment="1">
      <alignment horizontal="center"/>
    </xf>
  </cellXfs>
  <cellStyles count="3">
    <cellStyle name="Invoer" xfId="2" builtinId="20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108B-FFC1-4884-B922-49EBD1BA6DA5}">
  <dimension ref="C3:K34"/>
  <sheetViews>
    <sheetView showGridLines="0" tabSelected="1" workbookViewId="0">
      <selection activeCell="N33" sqref="N33"/>
    </sheetView>
  </sheetViews>
  <sheetFormatPr defaultRowHeight="15.75" x14ac:dyDescent="0.25"/>
  <cols>
    <col min="4" max="4" width="10.875" customWidth="1"/>
    <col min="5" max="6" width="12.625" customWidth="1"/>
    <col min="9" max="9" width="11.125" customWidth="1"/>
    <col min="10" max="11" width="12.625" customWidth="1"/>
  </cols>
  <sheetData>
    <row r="3" spans="3:11" x14ac:dyDescent="0.25">
      <c r="C3" s="9" t="s">
        <v>6</v>
      </c>
      <c r="D3" s="10"/>
      <c r="E3" s="10"/>
      <c r="F3" s="11"/>
      <c r="H3" s="9" t="s">
        <v>13</v>
      </c>
      <c r="I3" s="10"/>
      <c r="J3" s="10"/>
      <c r="K3" s="11"/>
    </row>
    <row r="4" spans="3:11" ht="19.5" customHeight="1" x14ac:dyDescent="0.25">
      <c r="C4" s="12"/>
      <c r="D4" s="13"/>
      <c r="E4" s="2" t="s">
        <v>3</v>
      </c>
      <c r="F4" s="2" t="s">
        <v>4</v>
      </c>
      <c r="H4" s="12"/>
      <c r="I4" s="13"/>
      <c r="J4" s="2" t="s">
        <v>3</v>
      </c>
      <c r="K4" s="2" t="s">
        <v>4</v>
      </c>
    </row>
    <row r="5" spans="3:11" ht="19.5" customHeight="1" x14ac:dyDescent="0.25">
      <c r="C5" s="16" t="s">
        <v>8</v>
      </c>
      <c r="D5" s="17"/>
      <c r="E5" s="5">
        <v>0.1</v>
      </c>
      <c r="F5" s="5">
        <v>0.1</v>
      </c>
      <c r="H5" s="16" t="s">
        <v>8</v>
      </c>
      <c r="I5" s="17"/>
      <c r="J5" s="5">
        <v>0.1</v>
      </c>
      <c r="K5" s="8">
        <v>0.1</v>
      </c>
    </row>
    <row r="6" spans="3:11" x14ac:dyDescent="0.25">
      <c r="C6" s="16" t="s">
        <v>10</v>
      </c>
      <c r="D6" s="17"/>
      <c r="E6" s="1">
        <v>100000</v>
      </c>
      <c r="F6" s="1">
        <v>100000</v>
      </c>
      <c r="H6" s="16" t="s">
        <v>10</v>
      </c>
      <c r="I6" s="17"/>
      <c r="J6" s="1">
        <v>100000</v>
      </c>
      <c r="K6" s="1">
        <v>100000</v>
      </c>
    </row>
    <row r="7" spans="3:11" x14ac:dyDescent="0.25">
      <c r="C7" s="18" t="s">
        <v>0</v>
      </c>
      <c r="D7" s="1" t="s">
        <v>7</v>
      </c>
      <c r="E7" s="1">
        <v>10000</v>
      </c>
      <c r="F7" s="1"/>
      <c r="H7" s="18" t="s">
        <v>0</v>
      </c>
      <c r="I7" s="1" t="s">
        <v>7</v>
      </c>
      <c r="J7" s="1">
        <v>10000</v>
      </c>
      <c r="K7" s="1"/>
    </row>
    <row r="8" spans="3:11" x14ac:dyDescent="0.25">
      <c r="C8" s="19"/>
      <c r="D8" s="1" t="s">
        <v>8</v>
      </c>
      <c r="E8" s="1">
        <f>(E6+E7)*E$5</f>
        <v>11000</v>
      </c>
      <c r="F8" s="1">
        <f>(F6+F7)*F$5</f>
        <v>10000</v>
      </c>
      <c r="H8" s="19"/>
      <c r="I8" s="1" t="s">
        <v>8</v>
      </c>
      <c r="J8" s="1">
        <f>(J6+J7)*J$5</f>
        <v>11000</v>
      </c>
      <c r="K8" s="1">
        <f>(K6+K7)*K$5</f>
        <v>10000</v>
      </c>
    </row>
    <row r="9" spans="3:11" x14ac:dyDescent="0.25">
      <c r="C9" s="20"/>
      <c r="D9" s="1" t="s">
        <v>5</v>
      </c>
      <c r="E9" s="1"/>
      <c r="F9" s="1"/>
      <c r="H9" s="20"/>
      <c r="I9" s="1" t="s">
        <v>5</v>
      </c>
      <c r="J9" s="1"/>
      <c r="K9" s="1">
        <v>-10000</v>
      </c>
    </row>
    <row r="10" spans="3:11" x14ac:dyDescent="0.25">
      <c r="C10" s="18" t="s">
        <v>1</v>
      </c>
      <c r="D10" s="1" t="s">
        <v>7</v>
      </c>
      <c r="E10" s="1">
        <v>10000</v>
      </c>
      <c r="F10" s="1"/>
      <c r="H10" s="18" t="s">
        <v>1</v>
      </c>
      <c r="I10" s="1" t="s">
        <v>7</v>
      </c>
      <c r="J10" s="1">
        <v>10000</v>
      </c>
      <c r="K10" s="1"/>
    </row>
    <row r="11" spans="3:11" x14ac:dyDescent="0.25">
      <c r="C11" s="19"/>
      <c r="D11" s="1" t="s">
        <v>8</v>
      </c>
      <c r="E11" s="1">
        <f>SUM(E6:E10)*E$5</f>
        <v>13100</v>
      </c>
      <c r="F11" s="1">
        <f>SUM(F6:F10)*F$5</f>
        <v>11000</v>
      </c>
      <c r="H11" s="19"/>
      <c r="I11" s="1" t="s">
        <v>8</v>
      </c>
      <c r="J11" s="1">
        <f>SUM(J6:J10)*J$5</f>
        <v>13100</v>
      </c>
      <c r="K11" s="1">
        <f>SUM(K6:K10)*K$5</f>
        <v>10000</v>
      </c>
    </row>
    <row r="12" spans="3:11" x14ac:dyDescent="0.25">
      <c r="C12" s="20"/>
      <c r="D12" s="1" t="s">
        <v>5</v>
      </c>
      <c r="E12" s="1"/>
      <c r="F12" s="1">
        <f>-SUM(F6:F11)</f>
        <v>-121000</v>
      </c>
      <c r="H12" s="20"/>
      <c r="I12" s="1" t="s">
        <v>5</v>
      </c>
      <c r="J12" s="1"/>
      <c r="K12" s="1">
        <f>-SUM(K6:K11)</f>
        <v>-110000</v>
      </c>
    </row>
    <row r="13" spans="3:11" x14ac:dyDescent="0.25">
      <c r="C13" s="18" t="s">
        <v>2</v>
      </c>
      <c r="D13" s="6" t="s">
        <v>7</v>
      </c>
      <c r="E13" s="1">
        <v>0</v>
      </c>
      <c r="F13" s="1"/>
      <c r="H13" s="18" t="s">
        <v>2</v>
      </c>
      <c r="I13" s="6" t="s">
        <v>7</v>
      </c>
      <c r="J13" s="1">
        <v>0</v>
      </c>
      <c r="K13" s="1"/>
    </row>
    <row r="14" spans="3:11" x14ac:dyDescent="0.25">
      <c r="C14" s="19"/>
      <c r="D14" s="6" t="s">
        <v>8</v>
      </c>
      <c r="E14" s="1">
        <f>SUM(E6:E13)*E$5</f>
        <v>14410</v>
      </c>
      <c r="F14" s="1"/>
      <c r="H14" s="19"/>
      <c r="I14" s="6" t="s">
        <v>8</v>
      </c>
      <c r="J14" s="1">
        <f>SUM(J6:J13)*J$5</f>
        <v>14410</v>
      </c>
      <c r="K14" s="1"/>
    </row>
    <row r="15" spans="3:11" ht="16.5" thickBot="1" x14ac:dyDescent="0.3">
      <c r="C15" s="21"/>
      <c r="D15" s="4" t="s">
        <v>5</v>
      </c>
      <c r="E15" s="4">
        <f>-SUM(E6:E14)</f>
        <v>-158510</v>
      </c>
      <c r="F15" s="4"/>
      <c r="H15" s="21"/>
      <c r="I15" s="4" t="s">
        <v>5</v>
      </c>
      <c r="J15" s="4">
        <f>-SUM(J6:J14)</f>
        <v>-158510</v>
      </c>
      <c r="K15" s="4"/>
    </row>
    <row r="16" spans="3:11" ht="16.5" thickTop="1" x14ac:dyDescent="0.25">
      <c r="C16" s="14" t="s">
        <v>9</v>
      </c>
      <c r="D16" s="15"/>
      <c r="E16" s="3">
        <f>SUM(E6:E15)</f>
        <v>0</v>
      </c>
      <c r="F16" s="3">
        <f>SUM(F6:F15)</f>
        <v>0</v>
      </c>
      <c r="H16" s="14" t="s">
        <v>9</v>
      </c>
      <c r="I16" s="15"/>
      <c r="J16" s="3">
        <f>SUM(J6:J15)</f>
        <v>0</v>
      </c>
      <c r="K16" s="3">
        <f>SUM(K6:K15)</f>
        <v>0</v>
      </c>
    </row>
    <row r="17" spans="3:11" x14ac:dyDescent="0.25">
      <c r="C17" s="22" t="s">
        <v>11</v>
      </c>
      <c r="D17" s="23"/>
      <c r="E17" s="1">
        <f>-(E9+E12+E15)</f>
        <v>158510</v>
      </c>
      <c r="F17" s="1">
        <f>-(F9+F12+F15)</f>
        <v>121000</v>
      </c>
      <c r="H17" s="22" t="s">
        <v>11</v>
      </c>
      <c r="I17" s="23"/>
      <c r="J17" s="1">
        <f>-(J9+J12+J15)</f>
        <v>158510</v>
      </c>
      <c r="K17" s="1">
        <f>-(K9+K12+K15)</f>
        <v>120000</v>
      </c>
    </row>
    <row r="20" spans="3:11" x14ac:dyDescent="0.25">
      <c r="C20" s="9" t="s">
        <v>12</v>
      </c>
      <c r="D20" s="10"/>
      <c r="E20" s="10"/>
      <c r="F20" s="11"/>
      <c r="H20" s="9" t="s">
        <v>14</v>
      </c>
      <c r="I20" s="10"/>
      <c r="J20" s="10"/>
      <c r="K20" s="11"/>
    </row>
    <row r="21" spans="3:11" x14ac:dyDescent="0.25">
      <c r="C21" s="12"/>
      <c r="D21" s="13"/>
      <c r="E21" s="2" t="s">
        <v>3</v>
      </c>
      <c r="F21" s="2" t="s">
        <v>4</v>
      </c>
      <c r="H21" s="12"/>
      <c r="I21" s="13"/>
      <c r="J21" s="2" t="s">
        <v>3</v>
      </c>
      <c r="K21" s="2" t="s">
        <v>4</v>
      </c>
    </row>
    <row r="22" spans="3:11" x14ac:dyDescent="0.25">
      <c r="C22" s="16" t="s">
        <v>8</v>
      </c>
      <c r="D22" s="17"/>
      <c r="E22" s="5">
        <v>0.1</v>
      </c>
      <c r="F22" s="7">
        <v>0.10475115548638861</v>
      </c>
      <c r="H22" s="16" t="s">
        <v>8</v>
      </c>
      <c r="I22" s="17"/>
      <c r="J22" s="5">
        <v>0.10242597421242212</v>
      </c>
      <c r="K22" s="7">
        <v>0.10475115548638861</v>
      </c>
    </row>
    <row r="23" spans="3:11" x14ac:dyDescent="0.25">
      <c r="C23" s="16" t="s">
        <v>10</v>
      </c>
      <c r="D23" s="17"/>
      <c r="E23" s="1">
        <v>100000</v>
      </c>
      <c r="F23" s="1">
        <v>100000</v>
      </c>
      <c r="H23" s="16" t="s">
        <v>10</v>
      </c>
      <c r="I23" s="17"/>
      <c r="J23" s="1">
        <v>100000</v>
      </c>
      <c r="K23" s="1">
        <v>100000</v>
      </c>
    </row>
    <row r="24" spans="3:11" x14ac:dyDescent="0.25">
      <c r="C24" s="18" t="s">
        <v>0</v>
      </c>
      <c r="D24" s="1" t="s">
        <v>7</v>
      </c>
      <c r="E24" s="1">
        <v>10000</v>
      </c>
      <c r="F24" s="1"/>
      <c r="H24" s="18" t="s">
        <v>0</v>
      </c>
      <c r="I24" s="1" t="s">
        <v>7</v>
      </c>
      <c r="J24" s="1">
        <v>10000</v>
      </c>
      <c r="K24" s="1"/>
    </row>
    <row r="25" spans="3:11" x14ac:dyDescent="0.25">
      <c r="C25" s="19"/>
      <c r="D25" s="1" t="s">
        <v>8</v>
      </c>
      <c r="E25" s="1">
        <f>(E23+E24)*E$22</f>
        <v>11000</v>
      </c>
      <c r="F25" s="1">
        <f>(F23+F24)*F$22</f>
        <v>10475.115548638862</v>
      </c>
      <c r="H25" s="19"/>
      <c r="I25" s="1" t="s">
        <v>8</v>
      </c>
      <c r="J25" s="1">
        <f>(J23+J24)*J$22</f>
        <v>11266.857163366434</v>
      </c>
      <c r="K25" s="1">
        <f>(K23+K24)*K$22</f>
        <v>10475.115548638862</v>
      </c>
    </row>
    <row r="26" spans="3:11" x14ac:dyDescent="0.25">
      <c r="C26" s="20"/>
      <c r="D26" s="1" t="s">
        <v>5</v>
      </c>
      <c r="E26" s="1"/>
      <c r="F26" s="1">
        <v>-10000</v>
      </c>
      <c r="H26" s="20"/>
      <c r="I26" s="1" t="s">
        <v>5</v>
      </c>
      <c r="J26" s="1"/>
      <c r="K26" s="1">
        <v>-10000</v>
      </c>
    </row>
    <row r="27" spans="3:11" x14ac:dyDescent="0.25">
      <c r="C27" s="18" t="s">
        <v>1</v>
      </c>
      <c r="D27" s="1" t="s">
        <v>7</v>
      </c>
      <c r="E27" s="1">
        <v>10000</v>
      </c>
      <c r="F27" s="1"/>
      <c r="H27" s="18" t="s">
        <v>1</v>
      </c>
      <c r="I27" s="1" t="s">
        <v>7</v>
      </c>
      <c r="J27" s="1">
        <v>10000</v>
      </c>
      <c r="K27" s="1"/>
    </row>
    <row r="28" spans="3:11" x14ac:dyDescent="0.25">
      <c r="C28" s="19"/>
      <c r="D28" s="1" t="s">
        <v>8</v>
      </c>
      <c r="E28" s="1">
        <f>SUM(E23:E27)*E$22</f>
        <v>13100</v>
      </c>
      <c r="F28" s="1">
        <f>SUM(F23:F27)*F$22</f>
        <v>10524.884451348331</v>
      </c>
      <c r="H28" s="19"/>
      <c r="I28" s="1" t="s">
        <v>8</v>
      </c>
      <c r="J28" s="1">
        <f>SUM(J23:J27)*J$22</f>
        <v>13445.135726760671</v>
      </c>
      <c r="K28" s="1">
        <f>SUM(K23:K27)*K$22</f>
        <v>10524.884451348331</v>
      </c>
    </row>
    <row r="29" spans="3:11" x14ac:dyDescent="0.25">
      <c r="C29" s="20"/>
      <c r="D29" s="1" t="s">
        <v>5</v>
      </c>
      <c r="E29" s="1"/>
      <c r="F29" s="1">
        <f>-SUM(F23:F28)</f>
        <v>-110999.99999998719</v>
      </c>
      <c r="H29" s="20"/>
      <c r="I29" s="1" t="s">
        <v>5</v>
      </c>
      <c r="J29" s="1">
        <v>-10000</v>
      </c>
      <c r="K29" s="1">
        <f>-SUM(K23:K28)</f>
        <v>-110999.99999998719</v>
      </c>
    </row>
    <row r="30" spans="3:11" x14ac:dyDescent="0.25">
      <c r="C30" s="18" t="s">
        <v>2</v>
      </c>
      <c r="D30" s="6" t="s">
        <v>7</v>
      </c>
      <c r="E30" s="1">
        <v>0</v>
      </c>
      <c r="F30" s="1"/>
      <c r="H30" s="18" t="s">
        <v>2</v>
      </c>
      <c r="I30" s="6" t="s">
        <v>7</v>
      </c>
      <c r="J30" s="1">
        <v>0</v>
      </c>
      <c r="K30" s="1"/>
    </row>
    <row r="31" spans="3:11" x14ac:dyDescent="0.25">
      <c r="C31" s="19"/>
      <c r="D31" s="6" t="s">
        <v>8</v>
      </c>
      <c r="E31" s="1">
        <f>SUM(E23:E30)*E$22</f>
        <v>14410</v>
      </c>
      <c r="F31" s="1"/>
      <c r="H31" s="19"/>
      <c r="I31" s="6" t="s">
        <v>8</v>
      </c>
      <c r="J31" s="1">
        <f>SUM(J23:J30)*J$22</f>
        <v>13798.007109868153</v>
      </c>
      <c r="K31" s="1"/>
    </row>
    <row r="32" spans="3:11" ht="16.5" thickBot="1" x14ac:dyDescent="0.3">
      <c r="C32" s="21"/>
      <c r="D32" s="4" t="s">
        <v>5</v>
      </c>
      <c r="E32" s="4">
        <f>-SUM(E23:E31)</f>
        <v>-158510</v>
      </c>
      <c r="F32" s="4"/>
      <c r="H32" s="21"/>
      <c r="I32" s="4" t="s">
        <v>5</v>
      </c>
      <c r="J32" s="4">
        <f>-SUM(J23:J31)</f>
        <v>-148509.99999999529</v>
      </c>
      <c r="K32" s="4"/>
    </row>
    <row r="33" spans="3:11" ht="16.5" thickTop="1" x14ac:dyDescent="0.25">
      <c r="C33" s="14" t="s">
        <v>9</v>
      </c>
      <c r="D33" s="15"/>
      <c r="E33" s="3">
        <f>SUM(E23:E32)</f>
        <v>0</v>
      </c>
      <c r="F33" s="3">
        <f>SUM(F23:F32)</f>
        <v>0</v>
      </c>
      <c r="H33" s="14" t="s">
        <v>9</v>
      </c>
      <c r="I33" s="15"/>
      <c r="J33" s="3">
        <f>SUM(J23:J32)</f>
        <v>0</v>
      </c>
      <c r="K33" s="3">
        <f>SUM(K23:K32)</f>
        <v>0</v>
      </c>
    </row>
    <row r="34" spans="3:11" x14ac:dyDescent="0.25">
      <c r="C34" s="22" t="s">
        <v>11</v>
      </c>
      <c r="D34" s="23"/>
      <c r="E34" s="1">
        <f>-(E26+E29+E32)</f>
        <v>158510</v>
      </c>
      <c r="F34" s="1">
        <f>-(F26+F29+F32)</f>
        <v>120999.99999998719</v>
      </c>
      <c r="H34" s="22" t="s">
        <v>11</v>
      </c>
      <c r="I34" s="23"/>
      <c r="J34" s="1">
        <f>-(J26+J29+J32)</f>
        <v>158509.99999999529</v>
      </c>
      <c r="K34" s="1">
        <f>-(K26+K29+K32)</f>
        <v>120999.99999998719</v>
      </c>
    </row>
  </sheetData>
  <mergeCells count="36">
    <mergeCell ref="C34:D34"/>
    <mergeCell ref="H20:K20"/>
    <mergeCell ref="H21:I21"/>
    <mergeCell ref="H22:I22"/>
    <mergeCell ref="H23:I23"/>
    <mergeCell ref="H24:H26"/>
    <mergeCell ref="H27:H29"/>
    <mergeCell ref="H30:H32"/>
    <mergeCell ref="H33:I33"/>
    <mergeCell ref="H34:I34"/>
    <mergeCell ref="C33:D33"/>
    <mergeCell ref="C30:C32"/>
    <mergeCell ref="C23:D23"/>
    <mergeCell ref="C24:C26"/>
    <mergeCell ref="C27:C29"/>
    <mergeCell ref="C17:D17"/>
    <mergeCell ref="H17:I17"/>
    <mergeCell ref="C20:F20"/>
    <mergeCell ref="C21:D21"/>
    <mergeCell ref="C22:D22"/>
    <mergeCell ref="H3:K3"/>
    <mergeCell ref="H4:I4"/>
    <mergeCell ref="H16:I16"/>
    <mergeCell ref="C6:D6"/>
    <mergeCell ref="C7:C9"/>
    <mergeCell ref="C10:C12"/>
    <mergeCell ref="C13:C15"/>
    <mergeCell ref="H6:I6"/>
    <mergeCell ref="H7:H9"/>
    <mergeCell ref="H10:H12"/>
    <mergeCell ref="C4:D4"/>
    <mergeCell ref="C16:D16"/>
    <mergeCell ref="C3:F3"/>
    <mergeCell ref="H13:H15"/>
    <mergeCell ref="C5:D5"/>
    <mergeCell ref="H5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Berkemeijer</dc:creator>
  <cp:lastModifiedBy>Jos Berkemeijer</cp:lastModifiedBy>
  <dcterms:created xsi:type="dcterms:W3CDTF">2022-11-26T09:29:39Z</dcterms:created>
  <dcterms:modified xsi:type="dcterms:W3CDTF">2022-11-27T08:47:55Z</dcterms:modified>
</cp:coreProperties>
</file>