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Users/bermane/Team Braintree Dropbox/Ethan Berman/Python Projects/y2y-carbon/outputs/"/>
    </mc:Choice>
  </mc:AlternateContent>
  <xr:revisionPtr revIDLastSave="0" documentId="13_ncr:1_{F4A0F485-B224-764F-A8A5-B6FE3B739EAC}" xr6:coauthVersionLast="47" xr6:coauthVersionMax="47" xr10:uidLastSave="{00000000-0000-0000-0000-000000000000}"/>
  <bookViews>
    <workbookView xWindow="32000" yWindow="500" windowWidth="32000" windowHeight="26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9" i="1" l="1"/>
  <c r="D29" i="1"/>
  <c r="E29" i="1"/>
  <c r="F29" i="1"/>
  <c r="B29" i="1"/>
  <c r="F28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" i="1"/>
  <c r="E28" i="1"/>
  <c r="D28" i="1"/>
  <c r="C28" i="1"/>
  <c r="B28" i="1"/>
</calcChain>
</file>

<file path=xl/sharedStrings.xml><?xml version="1.0" encoding="utf-8"?>
<sst xmlns="http://schemas.openxmlformats.org/spreadsheetml/2006/main" count="38" uniqueCount="38">
  <si>
    <t>ECO_NAME</t>
  </si>
  <si>
    <t>carbon_t</t>
  </si>
  <si>
    <t>soc_t</t>
  </si>
  <si>
    <t>emissions_t_yr</t>
  </si>
  <si>
    <t>removals_t_yr</t>
  </si>
  <si>
    <t>carbon_t_ha</t>
  </si>
  <si>
    <t>soc_t_ha</t>
  </si>
  <si>
    <t>emissions_t_ha</t>
  </si>
  <si>
    <t>removals_t_ha</t>
  </si>
  <si>
    <t>area_km2</t>
  </si>
  <si>
    <t>Alberta-British Columbia foothills forests</t>
  </si>
  <si>
    <t>Blue Mountains forests</t>
  </si>
  <si>
    <t>British Columbia coastal conifer forests</t>
  </si>
  <si>
    <t>Brooks-British Range tundra</t>
  </si>
  <si>
    <t>Canadian Aspen forests and parklands</t>
  </si>
  <si>
    <t>Central British Columbia Mountain forests</t>
  </si>
  <si>
    <t>Fraser Plateau and Basin conifer forests</t>
  </si>
  <si>
    <t>Interior Alaska-Yukon lowland taiga</t>
  </si>
  <si>
    <t>Interior Yukon-Alaska alpine tundra</t>
  </si>
  <si>
    <t>Mid-Canada Boreal Plains forests</t>
  </si>
  <si>
    <t>Montana Valley and Foothill grasslands</t>
  </si>
  <si>
    <t>Muskwa-Slave Lake taiga</t>
  </si>
  <si>
    <t>Northern Shortgrass prairie</t>
  </si>
  <si>
    <t>Ogilvie-MacKenzie alpine tundra</t>
  </si>
  <si>
    <t>Okanogan dry forests</t>
  </si>
  <si>
    <t>Pacific Coastal Mountain icefields and tundra</t>
  </si>
  <si>
    <t>Palouse prairie</t>
  </si>
  <si>
    <t>Snake-Columbia shrub steppe</t>
  </si>
  <si>
    <t>South Central Rockies forests</t>
  </si>
  <si>
    <t>Wasatch and Uinta montane forests</t>
  </si>
  <si>
    <t>Watson Highlands taiga</t>
  </si>
  <si>
    <t>Wyoming Basin shrub steppe</t>
  </si>
  <si>
    <t>Northern Cordillera forests</t>
  </si>
  <si>
    <t>Northwest Territories taiga</t>
  </si>
  <si>
    <t>Northern Rockies conifer forests</t>
  </si>
  <si>
    <t>flux_t_yr</t>
  </si>
  <si>
    <t>Total (t)</t>
  </si>
  <si>
    <t>Total (Pg)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</si>
</sst>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0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9"/>
  <sheetViews>
    <sheetView tabSelected="1" workbookViewId="0">
      <selection activeCell="E36" sqref="E36"/>
    </sheetView>
  </sheetViews>
  <sheetFormatPr baseColWidth="10" defaultColWidth="8.83203125" defaultRowHeight="15" x14ac:dyDescent="0.2"/>
  <cols>
    <col min="1" max="1" width="36.1640625" bestFit="1" customWidth="1"/>
    <col min="2" max="2" width="12.6640625" bestFit="1" customWidth="1"/>
    <col min="3" max="3" width="13.6640625" bestFit="1" customWidth="1"/>
    <col min="4" max="4" width="12.5" bestFit="1" customWidth="1"/>
    <col min="5" max="5" width="12" bestFit="1" customWidth="1"/>
    <col min="6" max="6" width="12" customWidth="1"/>
    <col min="7" max="7" width="10.6640625" bestFit="1" customWidth="1"/>
    <col min="8" max="8" width="7.83203125" bestFit="1" customWidth="1"/>
    <col min="9" max="9" width="12.83203125" bestFit="1" customWidth="1"/>
    <col min="10" max="10" width="12.33203125" bestFit="1" customWidth="1"/>
    <col min="11" max="11" width="8.6640625" bestFit="1" customWidth="1"/>
  </cols>
  <sheetData>
    <row r="1" spans="1:1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35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2">
      <c r="A2" s="1" t="s">
        <v>10</v>
      </c>
      <c r="B2" s="2">
        <v>235616918.79241699</v>
      </c>
      <c r="C2" s="2">
        <v>628577462.78527069</v>
      </c>
      <c r="D2" s="2">
        <v>3220553.3996317978</v>
      </c>
      <c r="E2" s="2">
        <v>2661131.585646823</v>
      </c>
      <c r="F2" s="2">
        <f>D2-E2</f>
        <v>559421.81398497475</v>
      </c>
      <c r="G2" s="2">
        <v>51.875723257601983</v>
      </c>
      <c r="H2" s="2">
        <v>138.4384984016572</v>
      </c>
      <c r="I2" s="2">
        <v>85.490704092036395</v>
      </c>
      <c r="J2" s="2">
        <v>14.12771138985323</v>
      </c>
      <c r="K2" s="2">
        <v>45822.772033764282</v>
      </c>
    </row>
    <row r="3" spans="1:11" x14ac:dyDescent="0.2">
      <c r="A3" s="1" t="s">
        <v>11</v>
      </c>
      <c r="B3" s="2">
        <v>141362283.78048879</v>
      </c>
      <c r="C3" s="2">
        <v>325931935.68563843</v>
      </c>
      <c r="D3" s="2">
        <v>767873.59980678558</v>
      </c>
      <c r="E3" s="2">
        <v>846930.10119038075</v>
      </c>
      <c r="F3" s="2">
        <f t="shared" ref="F3:F26" si="0">D3-E3</f>
        <v>-79056.501383595169</v>
      </c>
      <c r="G3" s="2">
        <v>51.00204702475903</v>
      </c>
      <c r="H3" s="2">
        <v>117.8335263073012</v>
      </c>
      <c r="I3" s="2">
        <v>101.2605425393736</v>
      </c>
      <c r="J3" s="2">
        <v>15.360629075441381</v>
      </c>
      <c r="K3" s="2">
        <v>27834.980830272521</v>
      </c>
    </row>
    <row r="4" spans="1:11" x14ac:dyDescent="0.2">
      <c r="A4" s="1" t="s">
        <v>12</v>
      </c>
      <c r="B4" s="2">
        <v>42513678.588578463</v>
      </c>
      <c r="C4" s="2">
        <v>90873933.909851074</v>
      </c>
      <c r="D4" s="2">
        <v>51290.599917411797</v>
      </c>
      <c r="E4" s="2">
        <v>484531.79618191719</v>
      </c>
      <c r="F4" s="2">
        <f t="shared" si="0"/>
        <v>-433241.19626450539</v>
      </c>
      <c r="G4" s="2">
        <v>95.729952430451974</v>
      </c>
      <c r="H4" s="2">
        <v>205.11278234440351</v>
      </c>
      <c r="I4" s="2">
        <v>100.3426369561089</v>
      </c>
      <c r="J4" s="2">
        <v>28.506463157850249</v>
      </c>
      <c r="K4" s="2">
        <v>4602.3287811489963</v>
      </c>
    </row>
    <row r="5" spans="1:11" x14ac:dyDescent="0.2">
      <c r="A5" s="1" t="s">
        <v>13</v>
      </c>
      <c r="B5" s="2">
        <v>7826235.0022592545</v>
      </c>
      <c r="C5" s="2">
        <v>135311933.71051031</v>
      </c>
      <c r="D5" s="2">
        <v>2644.0999987125401</v>
      </c>
      <c r="E5" s="2">
        <v>16703.100038602948</v>
      </c>
      <c r="F5" s="2">
        <f t="shared" si="0"/>
        <v>-14059.000039890409</v>
      </c>
      <c r="G5" s="2">
        <v>17.801832500172971</v>
      </c>
      <c r="H5" s="2">
        <v>307.75004762637252</v>
      </c>
      <c r="I5" s="2">
        <v>15.862153350820741</v>
      </c>
      <c r="J5" s="2">
        <v>5.4426958226377309</v>
      </c>
      <c r="K5" s="2">
        <v>4441.5009005495886</v>
      </c>
    </row>
    <row r="6" spans="1:11" x14ac:dyDescent="0.2">
      <c r="A6" s="1" t="s">
        <v>14</v>
      </c>
      <c r="B6" s="2">
        <v>2829307.4007177348</v>
      </c>
      <c r="C6" s="2">
        <v>32326225.897583012</v>
      </c>
      <c r="D6" s="2">
        <v>229.79999732971191</v>
      </c>
      <c r="E6" s="2">
        <v>30334.400168597698</v>
      </c>
      <c r="F6" s="2">
        <f t="shared" si="0"/>
        <v>-30104.600171267986</v>
      </c>
      <c r="G6" s="2">
        <v>21.42910769610997</v>
      </c>
      <c r="H6" s="2">
        <v>244.94204396238649</v>
      </c>
      <c r="I6" s="2">
        <v>84.560000228881833</v>
      </c>
      <c r="J6" s="2">
        <v>20.32496359490688</v>
      </c>
      <c r="K6" s="2">
        <v>1327.3648256145491</v>
      </c>
    </row>
    <row r="7" spans="1:11" x14ac:dyDescent="0.2">
      <c r="A7" s="1" t="s">
        <v>15</v>
      </c>
      <c r="B7" s="2">
        <v>607495061.05990314</v>
      </c>
      <c r="C7" s="2">
        <v>1697008862.1682429</v>
      </c>
      <c r="D7" s="2">
        <v>3203279.8997209072</v>
      </c>
      <c r="E7" s="2">
        <v>9401293.5937772989</v>
      </c>
      <c r="F7" s="2">
        <f t="shared" si="0"/>
        <v>-6198013.6940563917</v>
      </c>
      <c r="G7" s="2">
        <v>62.469649853486999</v>
      </c>
      <c r="H7" s="2">
        <v>174.62441230693341</v>
      </c>
      <c r="I7" s="2">
        <v>92.1021517468659</v>
      </c>
      <c r="J7" s="2">
        <v>27.13296462044498</v>
      </c>
      <c r="K7" s="2">
        <v>100935.31870849591</v>
      </c>
    </row>
    <row r="8" spans="1:11" x14ac:dyDescent="0.2">
      <c r="A8" s="1" t="s">
        <v>16</v>
      </c>
      <c r="B8" s="2">
        <v>45570.699890136719</v>
      </c>
      <c r="C8" s="2">
        <v>129786.70062255859</v>
      </c>
      <c r="D8" s="2">
        <v>669.69999694824219</v>
      </c>
      <c r="E8" s="2">
        <v>826.4000027179718</v>
      </c>
      <c r="F8" s="2">
        <f t="shared" si="0"/>
        <v>-156.70000576972961</v>
      </c>
      <c r="G8" s="2">
        <v>59.765573884620039</v>
      </c>
      <c r="H8" s="2">
        <v>170.21147480949031</v>
      </c>
      <c r="I8" s="2">
        <v>88.039285387311665</v>
      </c>
      <c r="J8" s="2">
        <v>24.739837413880881</v>
      </c>
      <c r="K8" s="2">
        <v>8.0071047017527963</v>
      </c>
    </row>
    <row r="9" spans="1:11" x14ac:dyDescent="0.2">
      <c r="A9" s="1" t="s">
        <v>17</v>
      </c>
      <c r="B9" s="2">
        <v>1092599.2000457051</v>
      </c>
      <c r="C9" s="2">
        <v>58823814.093048103</v>
      </c>
      <c r="D9" s="2">
        <v>16511.29996681213</v>
      </c>
      <c r="E9" s="2">
        <v>16781.700124025341</v>
      </c>
      <c r="F9" s="2">
        <f t="shared" si="0"/>
        <v>-270.40015721321106</v>
      </c>
      <c r="G9" s="2">
        <v>17.724394202232361</v>
      </c>
      <c r="H9" s="2">
        <v>961.8609908932865</v>
      </c>
      <c r="I9" s="2">
        <v>164.23243257677231</v>
      </c>
      <c r="J9" s="2">
        <v>17.038968561107261</v>
      </c>
      <c r="K9" s="2">
        <v>709.3940410015158</v>
      </c>
    </row>
    <row r="10" spans="1:11" x14ac:dyDescent="0.2">
      <c r="A10" s="1" t="s">
        <v>18</v>
      </c>
      <c r="B10" s="2">
        <v>4798405.6006979942</v>
      </c>
      <c r="C10" s="2">
        <v>26438322.096496578</v>
      </c>
      <c r="D10" s="2">
        <v>1311.100001096725</v>
      </c>
      <c r="E10" s="2">
        <v>71812.60005235672</v>
      </c>
      <c r="F10" s="2">
        <f t="shared" si="0"/>
        <v>-70501.500051259995</v>
      </c>
      <c r="G10" s="2">
        <v>45.780840791043033</v>
      </c>
      <c r="H10" s="2">
        <v>253.18000361986179</v>
      </c>
      <c r="I10" s="2">
        <v>26.659668495641888</v>
      </c>
      <c r="J10" s="2">
        <v>17.825111291370909</v>
      </c>
      <c r="K10" s="2">
        <v>1108.1121400084171</v>
      </c>
    </row>
    <row r="11" spans="1:11" x14ac:dyDescent="0.2">
      <c r="A11" s="1" t="s">
        <v>19</v>
      </c>
      <c r="B11" s="2">
        <v>48126989.397921681</v>
      </c>
      <c r="C11" s="2">
        <v>107078640.20027161</v>
      </c>
      <c r="D11" s="2">
        <v>292400.29994440079</v>
      </c>
      <c r="E11" s="2">
        <v>480593.39913956821</v>
      </c>
      <c r="F11" s="2">
        <f t="shared" si="0"/>
        <v>-188193.09919516742</v>
      </c>
      <c r="G11" s="2">
        <v>49.87773733207468</v>
      </c>
      <c r="H11" s="2">
        <v>111.05366785311629</v>
      </c>
      <c r="I11" s="2">
        <v>77.718620465472526</v>
      </c>
      <c r="J11" s="2">
        <v>13.93859428432582</v>
      </c>
      <c r="K11" s="2">
        <v>9866.3883662258741</v>
      </c>
    </row>
    <row r="12" spans="1:11" x14ac:dyDescent="0.2">
      <c r="A12" s="1" t="s">
        <v>20</v>
      </c>
      <c r="B12" s="2">
        <v>93220476.198860049</v>
      </c>
      <c r="C12" s="2">
        <v>731454712.27668762</v>
      </c>
      <c r="D12" s="2">
        <v>194384.39990711209</v>
      </c>
      <c r="E12" s="2">
        <v>483910.70160450792</v>
      </c>
      <c r="F12" s="2">
        <f t="shared" si="0"/>
        <v>-289526.30169739586</v>
      </c>
      <c r="G12" s="2">
        <v>14.352651976907911</v>
      </c>
      <c r="H12" s="2">
        <v>112.95005241118351</v>
      </c>
      <c r="I12" s="2">
        <v>100.9375335073814</v>
      </c>
      <c r="J12" s="2">
        <v>15.885755802809401</v>
      </c>
      <c r="K12" s="2">
        <v>65395.844191473807</v>
      </c>
    </row>
    <row r="13" spans="1:11" x14ac:dyDescent="0.2">
      <c r="A13" s="1" t="s">
        <v>21</v>
      </c>
      <c r="B13" s="2">
        <v>286203633.28249753</v>
      </c>
      <c r="C13" s="2">
        <v>1399765045.154175</v>
      </c>
      <c r="D13" s="2">
        <v>1743859.4999790189</v>
      </c>
      <c r="E13" s="2">
        <v>1126755.4956999421</v>
      </c>
      <c r="F13" s="2">
        <f t="shared" si="0"/>
        <v>617104.00427907682</v>
      </c>
      <c r="G13" s="2">
        <v>58.659250832548651</v>
      </c>
      <c r="H13" s="2">
        <v>287.20381738798699</v>
      </c>
      <c r="I13" s="2">
        <v>63.055603150934971</v>
      </c>
      <c r="J13" s="2">
        <v>5.5591642879166736</v>
      </c>
      <c r="K13" s="2">
        <v>50558.509526341877</v>
      </c>
    </row>
    <row r="14" spans="1:11" x14ac:dyDescent="0.2">
      <c r="A14" s="1" t="s">
        <v>32</v>
      </c>
      <c r="B14" s="2">
        <v>465802713.80493718</v>
      </c>
      <c r="C14" s="2">
        <v>2492307474.71032</v>
      </c>
      <c r="D14" s="2">
        <v>922719.00020122528</v>
      </c>
      <c r="E14" s="2">
        <v>6127984.5312945992</v>
      </c>
      <c r="F14" s="2">
        <f t="shared" si="0"/>
        <v>-5205265.5310933739</v>
      </c>
      <c r="G14" s="2">
        <v>35.865358697552892</v>
      </c>
      <c r="H14" s="2">
        <v>192.0267947213631</v>
      </c>
      <c r="I14" s="2">
        <v>53.871246332485427</v>
      </c>
      <c r="J14" s="2">
        <v>17.4196921923206</v>
      </c>
      <c r="K14" s="2">
        <v>132245.72471127799</v>
      </c>
    </row>
    <row r="15" spans="1:11" x14ac:dyDescent="0.2">
      <c r="A15" s="1" t="s">
        <v>34</v>
      </c>
      <c r="B15" s="2">
        <v>1646069714.8267939</v>
      </c>
      <c r="C15" s="2">
        <v>6323440903.2126455</v>
      </c>
      <c r="D15" s="2">
        <v>9701691.2988014221</v>
      </c>
      <c r="E15" s="2">
        <v>20681420.386049092</v>
      </c>
      <c r="F15" s="2">
        <f t="shared" si="0"/>
        <v>-10979729.08724767</v>
      </c>
      <c r="G15" s="2">
        <v>64.521163810825669</v>
      </c>
      <c r="H15" s="2">
        <v>248.4625733184383</v>
      </c>
      <c r="I15" s="2">
        <v>89.50274658621035</v>
      </c>
      <c r="J15" s="2">
        <v>25.214080148869812</v>
      </c>
      <c r="K15" s="2">
        <v>266022.10782822361</v>
      </c>
    </row>
    <row r="16" spans="1:11" x14ac:dyDescent="0.2">
      <c r="A16" s="1" t="s">
        <v>22</v>
      </c>
      <c r="B16" s="2">
        <v>2308451.799085021</v>
      </c>
      <c r="C16" s="2">
        <v>44013234.791778557</v>
      </c>
      <c r="D16" s="2">
        <v>0</v>
      </c>
      <c r="E16" s="2">
        <v>2677.6000160872941</v>
      </c>
      <c r="F16" s="2">
        <f t="shared" si="0"/>
        <v>-2677.6000160872941</v>
      </c>
      <c r="G16" s="2">
        <v>6.3728576070798244</v>
      </c>
      <c r="H16" s="2">
        <v>121.6822594280486</v>
      </c>
      <c r="I16" s="2"/>
      <c r="J16" s="2">
        <v>22.836659122509079</v>
      </c>
      <c r="K16" s="2">
        <v>3662.8766043776418</v>
      </c>
    </row>
    <row r="17" spans="1:11" x14ac:dyDescent="0.2">
      <c r="A17" s="1" t="s">
        <v>33</v>
      </c>
      <c r="B17" s="2">
        <v>47044243.403087623</v>
      </c>
      <c r="C17" s="2">
        <v>1033860429.419434</v>
      </c>
      <c r="D17" s="2">
        <v>801132.59978580475</v>
      </c>
      <c r="E17" s="2">
        <v>257486.99956534061</v>
      </c>
      <c r="F17" s="2">
        <f t="shared" si="0"/>
        <v>543645.60022046417</v>
      </c>
      <c r="G17" s="2">
        <v>31.138267328596449</v>
      </c>
      <c r="H17" s="2">
        <v>686.22944586913763</v>
      </c>
      <c r="I17" s="2">
        <v>140.44923540374961</v>
      </c>
      <c r="J17" s="2">
        <v>6.1272600941175046</v>
      </c>
      <c r="K17" s="2">
        <v>16221.41085917188</v>
      </c>
    </row>
    <row r="18" spans="1:11" x14ac:dyDescent="0.2">
      <c r="A18" s="1" t="s">
        <v>23</v>
      </c>
      <c r="B18" s="2">
        <v>460684094.56923169</v>
      </c>
      <c r="C18" s="2">
        <v>7287563393.832222</v>
      </c>
      <c r="D18" s="2">
        <v>4376774.1002523303</v>
      </c>
      <c r="E18" s="2">
        <v>4801914.3078403771</v>
      </c>
      <c r="F18" s="2">
        <f t="shared" si="0"/>
        <v>-425140.20758804679</v>
      </c>
      <c r="G18" s="2">
        <v>16.801329449761269</v>
      </c>
      <c r="H18" s="2">
        <v>265.89564644722952</v>
      </c>
      <c r="I18" s="2">
        <v>102.6115935273822</v>
      </c>
      <c r="J18" s="2">
        <v>12.18569881978954</v>
      </c>
      <c r="K18" s="2">
        <v>278156.09746939648</v>
      </c>
    </row>
    <row r="19" spans="1:11" x14ac:dyDescent="0.2">
      <c r="A19" s="1" t="s">
        <v>24</v>
      </c>
      <c r="B19" s="2">
        <v>37843329.003970154</v>
      </c>
      <c r="C19" s="2">
        <v>143095962.29139709</v>
      </c>
      <c r="D19" s="2">
        <v>484575.1000020504</v>
      </c>
      <c r="E19" s="2">
        <v>121676.4998418912</v>
      </c>
      <c r="F19" s="2">
        <f t="shared" si="0"/>
        <v>362898.60016015917</v>
      </c>
      <c r="G19" s="2">
        <v>58.028580456619672</v>
      </c>
      <c r="H19" s="2">
        <v>219.71877581922911</v>
      </c>
      <c r="I19" s="2">
        <v>92.262836283504569</v>
      </c>
      <c r="J19" s="2">
        <v>4.7907325972138493</v>
      </c>
      <c r="K19" s="2">
        <v>6759.6986823295711</v>
      </c>
    </row>
    <row r="20" spans="1:11" x14ac:dyDescent="0.2">
      <c r="A20" s="1" t="s">
        <v>25</v>
      </c>
      <c r="B20" s="2">
        <v>536358.19897603989</v>
      </c>
      <c r="C20" s="2">
        <v>2216577.9008178711</v>
      </c>
      <c r="D20" s="2">
        <v>0</v>
      </c>
      <c r="E20" s="2">
        <v>8912.3999919891357</v>
      </c>
      <c r="F20" s="2">
        <f t="shared" si="0"/>
        <v>-8912.3999919891357</v>
      </c>
      <c r="G20" s="2">
        <v>62.05119311340848</v>
      </c>
      <c r="H20" s="2">
        <v>259.43833244675341</v>
      </c>
      <c r="I20" s="2"/>
      <c r="J20" s="2">
        <v>28.945631114761071</v>
      </c>
      <c r="K20" s="2">
        <v>101.0949070242974</v>
      </c>
    </row>
    <row r="21" spans="1:11" x14ac:dyDescent="0.2">
      <c r="A21" s="1" t="s">
        <v>26</v>
      </c>
      <c r="B21" s="2">
        <v>7832974.1003694534</v>
      </c>
      <c r="C21" s="2">
        <v>61643580.007415771</v>
      </c>
      <c r="D21" s="2">
        <v>43037.799996376038</v>
      </c>
      <c r="E21" s="2">
        <v>43637.600053951137</v>
      </c>
      <c r="F21" s="2">
        <f t="shared" si="0"/>
        <v>-599.80005757509934</v>
      </c>
      <c r="G21" s="2">
        <v>15.151701584583551</v>
      </c>
      <c r="H21" s="2">
        <v>120.4785060621856</v>
      </c>
      <c r="I21" s="2">
        <v>121.36536391978061</v>
      </c>
      <c r="J21" s="2">
        <v>21.191212580046411</v>
      </c>
      <c r="K21" s="2">
        <v>5192.5376116560328</v>
      </c>
    </row>
    <row r="22" spans="1:11" x14ac:dyDescent="0.2">
      <c r="A22" s="1" t="s">
        <v>27</v>
      </c>
      <c r="B22" s="2">
        <v>8205511.8901643753</v>
      </c>
      <c r="C22" s="2">
        <v>96726239.986450195</v>
      </c>
      <c r="D22" s="2">
        <v>6990.8999996185303</v>
      </c>
      <c r="E22" s="2">
        <v>17634.600026801229</v>
      </c>
      <c r="F22" s="2">
        <f t="shared" si="0"/>
        <v>-10643.700027182698</v>
      </c>
      <c r="G22" s="2">
        <v>9.1123534583954306</v>
      </c>
      <c r="H22" s="2">
        <v>108.2206026388062</v>
      </c>
      <c r="I22" s="2">
        <v>88.40721646862751</v>
      </c>
      <c r="J22" s="2">
        <v>16.450164727318949</v>
      </c>
      <c r="K22" s="2">
        <v>9098.6599141843053</v>
      </c>
    </row>
    <row r="23" spans="1:11" x14ac:dyDescent="0.2">
      <c r="A23" s="1" t="s">
        <v>28</v>
      </c>
      <c r="B23" s="2">
        <v>744309600.95866966</v>
      </c>
      <c r="C23" s="2">
        <v>2115498788.300735</v>
      </c>
      <c r="D23" s="2">
        <v>4301030.2005496034</v>
      </c>
      <c r="E23" s="2">
        <v>4920337.6053681374</v>
      </c>
      <c r="F23" s="2">
        <f t="shared" si="0"/>
        <v>-619307.40481853392</v>
      </c>
      <c r="G23" s="2">
        <v>49.31641651383061</v>
      </c>
      <c r="H23" s="2">
        <v>140.33880527667699</v>
      </c>
      <c r="I23" s="2">
        <v>65.983166298126946</v>
      </c>
      <c r="J23" s="2">
        <v>12.85673728654225</v>
      </c>
      <c r="K23" s="2">
        <v>152182.91665816301</v>
      </c>
    </row>
    <row r="24" spans="1:11" x14ac:dyDescent="0.2">
      <c r="A24" s="1" t="s">
        <v>29</v>
      </c>
      <c r="B24" s="2">
        <v>79050.400031089783</v>
      </c>
      <c r="C24" s="2">
        <v>1014424.499572754</v>
      </c>
      <c r="D24" s="2">
        <v>0</v>
      </c>
      <c r="E24" s="2">
        <v>28.80000032484531</v>
      </c>
      <c r="F24" s="2">
        <f t="shared" si="0"/>
        <v>-28.80000032484531</v>
      </c>
      <c r="G24" s="2">
        <v>10.673755288627079</v>
      </c>
      <c r="H24" s="2">
        <v>136.9687765129508</v>
      </c>
      <c r="I24" s="2"/>
      <c r="J24" s="2">
        <v>11.766666604412929</v>
      </c>
      <c r="K24" s="2">
        <v>74.772601750245158</v>
      </c>
    </row>
    <row r="25" spans="1:11" x14ac:dyDescent="0.2">
      <c r="A25" s="1" t="s">
        <v>30</v>
      </c>
      <c r="B25" s="2">
        <v>646094351.39933336</v>
      </c>
      <c r="C25" s="2">
        <v>3343963260.853096</v>
      </c>
      <c r="D25" s="2">
        <v>3447996.100702167</v>
      </c>
      <c r="E25" s="2">
        <v>9960993.6146039963</v>
      </c>
      <c r="F25" s="2">
        <f t="shared" si="0"/>
        <v>-6512997.5139018297</v>
      </c>
      <c r="G25" s="2">
        <v>39.39063987918388</v>
      </c>
      <c r="H25" s="2">
        <v>204.18725635990401</v>
      </c>
      <c r="I25" s="2">
        <v>59.16845108872517</v>
      </c>
      <c r="J25" s="2">
        <v>16.721360632341259</v>
      </c>
      <c r="K25" s="2">
        <v>167523.3280454629</v>
      </c>
    </row>
    <row r="26" spans="1:11" x14ac:dyDescent="0.2">
      <c r="A26" s="1" t="s">
        <v>31</v>
      </c>
      <c r="B26" s="2">
        <v>12169775.90611434</v>
      </c>
      <c r="C26" s="2">
        <v>182559002.18864441</v>
      </c>
      <c r="D26" s="2">
        <v>10926.299991130831</v>
      </c>
      <c r="E26" s="2">
        <v>10986.599962711331</v>
      </c>
      <c r="F26" s="2">
        <f t="shared" si="0"/>
        <v>-60.299971580499914</v>
      </c>
      <c r="G26" s="2">
        <v>6.112755183230691</v>
      </c>
      <c r="H26" s="2">
        <v>91.887956499660774</v>
      </c>
      <c r="I26" s="2">
        <v>87.224294985194007</v>
      </c>
      <c r="J26" s="2">
        <v>9.2993323928599363</v>
      </c>
      <c r="K26" s="2">
        <v>20030.521854279908</v>
      </c>
    </row>
    <row r="28" spans="1:11" x14ac:dyDescent="0.2">
      <c r="A28" s="3" t="s">
        <v>36</v>
      </c>
      <c r="B28" s="2">
        <f>SUM(B2:B26)</f>
        <v>5550111329.2650414</v>
      </c>
      <c r="C28" s="2">
        <f>SUM(C2:C26)</f>
        <v>28361623946.672928</v>
      </c>
      <c r="D28" s="2">
        <f>SUM(D2:D26)</f>
        <v>33591881.099150062</v>
      </c>
      <c r="E28" s="2">
        <f>SUM(E2:E26)</f>
        <v>62577296.418242037</v>
      </c>
      <c r="F28" s="2">
        <f>SUM(F2:F26)</f>
        <v>-28985415.319091976</v>
      </c>
    </row>
    <row r="29" spans="1:11" x14ac:dyDescent="0.2">
      <c r="A29" s="3" t="s">
        <v>37</v>
      </c>
      <c r="B29">
        <f>B28/1000000000</f>
        <v>5.5501113292650412</v>
      </c>
      <c r="C29">
        <f t="shared" ref="C29:F29" si="1">C28/1000000000</f>
        <v>28.361623946672928</v>
      </c>
      <c r="D29">
        <f t="shared" si="1"/>
        <v>3.359188109915006E-2</v>
      </c>
      <c r="E29">
        <f t="shared" si="1"/>
        <v>6.2577296418242043E-2</v>
      </c>
      <c r="F29">
        <f t="shared" si="1"/>
        <v>-2.8985415319091976E-2</v>
      </c>
    </row>
  </sheetData>
  <sortState xmlns:xlrd2="http://schemas.microsoft.com/office/spreadsheetml/2017/richdata2" ref="A2:K26">
    <sortCondition ref="A1:A26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Ethan Berman</cp:lastModifiedBy>
  <dcterms:created xsi:type="dcterms:W3CDTF">2025-01-20T19:56:02Z</dcterms:created>
  <dcterms:modified xsi:type="dcterms:W3CDTF">2025-01-23T22:32:53Z</dcterms:modified>
</cp:coreProperties>
</file>