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atan\Dropbox\Research\israel\data\"/>
    </mc:Choice>
  </mc:AlternateContent>
  <xr:revisionPtr revIDLastSave="0" documentId="13_ncr:1_{B1C7194D-42A1-4F67-81BB-A1DCDDF5631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sra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J2" i="2" l="1"/>
  <c r="J3" i="2"/>
  <c r="J4" i="2"/>
  <c r="J5" i="2"/>
  <c r="J6" i="2"/>
  <c r="J7" i="2"/>
  <c r="J8" i="2"/>
  <c r="J9" i="2"/>
  <c r="J10" i="2"/>
  <c r="J12" i="2"/>
  <c r="J13" i="2"/>
  <c r="J14" i="2"/>
  <c r="J15" i="2"/>
  <c r="J16" i="2"/>
  <c r="J17" i="2"/>
  <c r="J18" i="2"/>
  <c r="J19" i="2"/>
  <c r="J1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9" i="2" l="1"/>
  <c r="E17" i="2"/>
  <c r="E2" i="2"/>
  <c r="E12" i="2"/>
  <c r="E4" i="2"/>
  <c r="E14" i="2"/>
  <c r="E6" i="2"/>
  <c r="E16" i="2"/>
  <c r="E8" i="2"/>
  <c r="E19" i="2"/>
  <c r="E11" i="2"/>
  <c r="E3" i="2"/>
  <c r="E13" i="2"/>
  <c r="E5" i="2"/>
  <c r="E15" i="2"/>
  <c r="E7" i="2"/>
  <c r="E18" i="2"/>
  <c r="E10" i="2"/>
  <c r="G16" i="2" l="1"/>
  <c r="G15" i="2"/>
  <c r="G14" i="2"/>
  <c r="G5" i="2"/>
  <c r="G17" i="2"/>
  <c r="G7" i="2"/>
  <c r="G6" i="2"/>
  <c r="G13" i="2"/>
  <c r="G12" i="2"/>
  <c r="G11" i="2"/>
  <c r="G10" i="2"/>
  <c r="G19" i="2"/>
  <c r="G18" i="2"/>
  <c r="G8" i="2"/>
  <c r="G9" i="2"/>
  <c r="G2" i="2"/>
  <c r="G4" i="2"/>
  <c r="G3" i="2"/>
</calcChain>
</file>

<file path=xl/sharedStrings.xml><?xml version="1.0" encoding="utf-8"?>
<sst xmlns="http://schemas.openxmlformats.org/spreadsheetml/2006/main" count="16" uniqueCount="15">
  <si>
    <t>Year</t>
  </si>
  <si>
    <t>Household financial assets
(current USD)</t>
  </si>
  <si>
    <t>Household non-financial assets
(current USD)</t>
  </si>
  <si>
    <t>Household debt
(current USD)</t>
  </si>
  <si>
    <t>Total household wealth (current USD)</t>
  </si>
  <si>
    <t>Adult population</t>
  </si>
  <si>
    <t>Wealth per adult
(current USD)</t>
  </si>
  <si>
    <t>Household debt
(Billion NIS)</t>
  </si>
  <si>
    <t>Financial wealth
(Billion NIS)</t>
  </si>
  <si>
    <t>Imputed non-financial wealth
(Billion NIS)</t>
  </si>
  <si>
    <t>USD to NIS
(market exchange rate)</t>
  </si>
  <si>
    <t>Top 0.01% share (%)</t>
  </si>
  <si>
    <t>Top 0.01% share including non-residents (%)</t>
  </si>
  <si>
    <t>Top 0.01% bracket average
(current USD)</t>
  </si>
  <si>
    <t>Source: Author's calculations based on TheMarker Magazine list of 500 richest Israelis, Forbes Rich List, Bank of Israel reports and The Human Mortality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</si>
</sst>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2" fontId="0" fillId="0" borderId="0" xfId="0" applyNumberFormat="1" applyBorder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4EEA-FA63-4737-9EEB-19E60AC0EB5C}">
  <dimension ref="A1:P21"/>
  <sheetViews>
    <sheetView tabSelected="1" workbookViewId="0">
      <pane xSplit="1" topLeftCell="B1" activePane="topRight" state="frozen"/>
      <selection pane="topRight" activeCell="A22" sqref="A22"/>
    </sheetView>
  </sheetViews>
  <sheetFormatPr defaultRowHeight="14.5" x14ac:dyDescent="0.35"/>
  <cols>
    <col min="1" max="10" width="18.6328125" customWidth="1"/>
    <col min="11" max="13" width="18.6328125" style="1" customWidth="1"/>
    <col min="14" max="16" width="18.6328125" customWidth="1"/>
  </cols>
  <sheetData>
    <row r="1" spans="1:16" ht="43.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11</v>
      </c>
      <c r="I1" s="5" t="s">
        <v>12</v>
      </c>
      <c r="J1" s="5" t="s">
        <v>13</v>
      </c>
      <c r="K1" s="5" t="s">
        <v>13</v>
      </c>
      <c r="L1" s="2"/>
      <c r="M1" s="2" t="s">
        <v>10</v>
      </c>
      <c r="N1" s="2" t="s">
        <v>7</v>
      </c>
      <c r="O1" s="2" t="s">
        <v>8</v>
      </c>
      <c r="P1" s="2" t="s">
        <v>9</v>
      </c>
    </row>
    <row r="2" spans="1:16" x14ac:dyDescent="0.35">
      <c r="A2" s="4">
        <v>2003</v>
      </c>
      <c r="B2" s="6">
        <f t="shared" ref="B2:B19" si="0">O2/M2*10^9</f>
        <v>300575486024.78125</v>
      </c>
      <c r="C2" s="6">
        <f t="shared" ref="C2:C19" si="1">P2/M2*10^9</f>
        <v>271637043784.87466</v>
      </c>
      <c r="D2" s="6">
        <f t="shared" ref="D2:D19" si="2">N2/M2*10^9</f>
        <v>47997951376.105301</v>
      </c>
      <c r="E2" s="6">
        <f>B2+C2-D2</f>
        <v>524214578433.5506</v>
      </c>
      <c r="F2" s="6">
        <v>4246816</v>
      </c>
      <c r="G2" s="6">
        <f>E2/F2</f>
        <v>123437.08284831521</v>
      </c>
      <c r="H2" s="6">
        <v>4.4850448119806297</v>
      </c>
      <c r="I2" s="6">
        <v>4.8965168130797698</v>
      </c>
      <c r="J2" s="6">
        <f>H2/100*E2/(F2*0.0001)</f>
        <v>55362084.80348593</v>
      </c>
      <c r="K2" s="6">
        <f>I2/100*E2/(F2*0.0001)</f>
        <v>60441175.152429588</v>
      </c>
      <c r="L2" s="3"/>
      <c r="M2" s="3">
        <v>4.6108217883268701</v>
      </c>
      <c r="N2" s="3">
        <v>221.31</v>
      </c>
      <c r="O2" s="3">
        <v>1385.9</v>
      </c>
      <c r="P2" s="3">
        <v>1252.47</v>
      </c>
    </row>
    <row r="3" spans="1:16" x14ac:dyDescent="0.35">
      <c r="A3" s="4">
        <v>2004</v>
      </c>
      <c r="B3" s="6">
        <f t="shared" si="0"/>
        <v>314371371703.67401</v>
      </c>
      <c r="C3" s="6">
        <f t="shared" si="1"/>
        <v>286139163502.62933</v>
      </c>
      <c r="D3" s="6">
        <f t="shared" si="2"/>
        <v>50544724070.516632</v>
      </c>
      <c r="E3" s="6">
        <f t="shared" ref="E3:E19" si="3">B3+C3-D3</f>
        <v>549965811135.78674</v>
      </c>
      <c r="F3" s="6">
        <v>4332309</v>
      </c>
      <c r="G3" s="6">
        <f t="shared" ref="G3:G19" si="4">E3/F3</f>
        <v>126945.19507629459</v>
      </c>
      <c r="H3" s="6">
        <v>4.9273772131622096</v>
      </c>
      <c r="I3" s="6">
        <v>5.3799964143712602</v>
      </c>
      <c r="J3" s="6">
        <f t="shared" ref="J3:J10" si="5">H3/100*E3/(F3*0.0001)</f>
        <v>62550686.15393655</v>
      </c>
      <c r="K3" s="6">
        <f t="shared" ref="K3:K19" si="6">I3/100*E3/(F3*0.0001)</f>
        <v>68296469.433212504</v>
      </c>
      <c r="L3" s="3"/>
      <c r="M3" s="3">
        <v>4.5086802666498498</v>
      </c>
      <c r="N3" s="3">
        <v>227.89</v>
      </c>
      <c r="O3" s="3">
        <v>1417.4</v>
      </c>
      <c r="P3" s="3">
        <v>1290.1099999999999</v>
      </c>
    </row>
    <row r="4" spans="1:16" x14ac:dyDescent="0.35">
      <c r="A4" s="4">
        <v>2005</v>
      </c>
      <c r="B4" s="6">
        <f t="shared" si="0"/>
        <v>376903905526.77374</v>
      </c>
      <c r="C4" s="6">
        <f t="shared" si="1"/>
        <v>345491444692.10675</v>
      </c>
      <c r="D4" s="6">
        <f t="shared" si="2"/>
        <v>55205631967.969513</v>
      </c>
      <c r="E4" s="6">
        <f t="shared" si="3"/>
        <v>667189718250.91101</v>
      </c>
      <c r="F4" s="6">
        <v>4418411</v>
      </c>
      <c r="G4" s="6">
        <f t="shared" si="4"/>
        <v>151002.18568415457</v>
      </c>
      <c r="H4" s="6">
        <v>5.30798881417891</v>
      </c>
      <c r="I4" s="6">
        <v>5.7914684154704004</v>
      </c>
      <c r="J4" s="6">
        <f t="shared" si="5"/>
        <v>80151791.252805918</v>
      </c>
      <c r="K4" s="6">
        <f t="shared" si="6"/>
        <v>87452438.905677766</v>
      </c>
      <c r="L4" s="3"/>
      <c r="M4" s="3">
        <v>4.3836107182037001</v>
      </c>
      <c r="N4" s="3">
        <v>242</v>
      </c>
      <c r="O4" s="3">
        <v>1652.2</v>
      </c>
      <c r="P4" s="3">
        <v>1514.5</v>
      </c>
    </row>
    <row r="5" spans="1:16" x14ac:dyDescent="0.35">
      <c r="A5" s="4">
        <v>2006</v>
      </c>
      <c r="B5" s="6">
        <f t="shared" si="0"/>
        <v>432770278477.93695</v>
      </c>
      <c r="C5" s="6">
        <f t="shared" si="1"/>
        <v>399501284241.33734</v>
      </c>
      <c r="D5" s="6">
        <f t="shared" si="2"/>
        <v>58028685584.095818</v>
      </c>
      <c r="E5" s="6">
        <f t="shared" si="3"/>
        <v>774242877135.17847</v>
      </c>
      <c r="F5" s="6">
        <v>4506167</v>
      </c>
      <c r="G5" s="6">
        <f t="shared" si="4"/>
        <v>171818.50498110222</v>
      </c>
      <c r="H5" s="6">
        <v>5.2565548140415199</v>
      </c>
      <c r="I5" s="6">
        <v>5.7400344153330103</v>
      </c>
      <c r="J5" s="6">
        <f t="shared" si="5"/>
        <v>90317338.949982956</v>
      </c>
      <c r="K5" s="6">
        <f t="shared" si="6"/>
        <v>98624413.178259298</v>
      </c>
      <c r="L5" s="3"/>
      <c r="M5" s="3">
        <v>4.2435908640931004</v>
      </c>
      <c r="N5" s="3">
        <v>246.25</v>
      </c>
      <c r="O5" s="3">
        <v>1836.5</v>
      </c>
      <c r="P5" s="3">
        <v>1695.32</v>
      </c>
    </row>
    <row r="6" spans="1:16" x14ac:dyDescent="0.35">
      <c r="A6" s="4">
        <v>2007</v>
      </c>
      <c r="B6" s="6">
        <f t="shared" si="0"/>
        <v>502501431183.16425</v>
      </c>
      <c r="C6" s="6">
        <f t="shared" si="1"/>
        <v>467121477819.11511</v>
      </c>
      <c r="D6" s="6">
        <f t="shared" si="2"/>
        <v>65912366652.031807</v>
      </c>
      <c r="E6" s="6">
        <f t="shared" si="3"/>
        <v>903710542350.24744</v>
      </c>
      <c r="F6" s="6">
        <v>4593860</v>
      </c>
      <c r="G6" s="6">
        <f t="shared" si="4"/>
        <v>196721.39384967054</v>
      </c>
      <c r="H6" s="6">
        <v>6.2852348167893703</v>
      </c>
      <c r="I6" s="6">
        <v>6.9641636186029503</v>
      </c>
      <c r="J6" s="6">
        <f t="shared" si="5"/>
        <v>123644015.38312835</v>
      </c>
      <c r="K6" s="6">
        <f t="shared" si="6"/>
        <v>136999997.40487376</v>
      </c>
      <c r="L6" s="3"/>
      <c r="M6" s="3">
        <v>4.0907346177303197</v>
      </c>
      <c r="N6" s="3">
        <v>269.63</v>
      </c>
      <c r="O6" s="3">
        <v>2055.6</v>
      </c>
      <c r="P6" s="3">
        <v>1910.87</v>
      </c>
    </row>
    <row r="7" spans="1:16" x14ac:dyDescent="0.35">
      <c r="A7" s="4">
        <v>2008</v>
      </c>
      <c r="B7" s="6">
        <f t="shared" si="0"/>
        <v>483437874894.68011</v>
      </c>
      <c r="C7" s="6">
        <f t="shared" si="1"/>
        <v>452525803306.58008</v>
      </c>
      <c r="D7" s="6">
        <f t="shared" si="2"/>
        <v>75086120697.624069</v>
      </c>
      <c r="E7" s="6">
        <f t="shared" si="3"/>
        <v>860877557503.63623</v>
      </c>
      <c r="F7" s="6">
        <v>4677986</v>
      </c>
      <c r="G7" s="6">
        <f t="shared" si="4"/>
        <v>184027.39074115147</v>
      </c>
      <c r="H7" s="6">
        <v>6.5835520175862499</v>
      </c>
      <c r="I7" s="6">
        <v>7.4579300199219203</v>
      </c>
      <c r="J7" s="6">
        <f t="shared" si="5"/>
        <v>121155389.9605041</v>
      </c>
      <c r="K7" s="6">
        <f t="shared" si="6"/>
        <v>137246340.18963346</v>
      </c>
      <c r="L7" s="3"/>
      <c r="M7" s="3">
        <v>3.8923305303911899</v>
      </c>
      <c r="N7" s="3">
        <v>292.26</v>
      </c>
      <c r="O7" s="3">
        <v>1881.7</v>
      </c>
      <c r="P7" s="3">
        <v>1761.38</v>
      </c>
    </row>
    <row r="8" spans="1:16" x14ac:dyDescent="0.35">
      <c r="A8" s="4">
        <v>2009</v>
      </c>
      <c r="B8" s="6">
        <f t="shared" si="0"/>
        <v>614392209553.42859</v>
      </c>
      <c r="C8" s="6">
        <f t="shared" si="1"/>
        <v>579081207867.76318</v>
      </c>
      <c r="D8" s="6">
        <f t="shared" si="2"/>
        <v>84313425177.029221</v>
      </c>
      <c r="E8" s="6">
        <f t="shared" si="3"/>
        <v>1109159992244.1626</v>
      </c>
      <c r="F8" s="6">
        <v>4762886</v>
      </c>
      <c r="G8" s="6">
        <f t="shared" si="4"/>
        <v>232875.61202266076</v>
      </c>
      <c r="H8" s="6">
        <v>6.1000724162947604</v>
      </c>
      <c r="I8" s="6">
        <v>7.1287524190426099</v>
      </c>
      <c r="J8" s="6">
        <f t="shared" si="5"/>
        <v>142055809.73271933</v>
      </c>
      <c r="K8" s="6">
        <f t="shared" si="6"/>
        <v>166011258.25425711</v>
      </c>
      <c r="L8" s="3"/>
      <c r="M8" s="3">
        <v>3.7461412501843401</v>
      </c>
      <c r="N8" s="3">
        <v>315.85000000000002</v>
      </c>
      <c r="O8" s="3">
        <v>2301.6</v>
      </c>
      <c r="P8" s="3">
        <v>2169.3200000000002</v>
      </c>
    </row>
    <row r="9" spans="1:16" x14ac:dyDescent="0.35">
      <c r="A9" s="4">
        <v>2010</v>
      </c>
      <c r="B9" s="6">
        <f t="shared" si="0"/>
        <v>689888839266.39404</v>
      </c>
      <c r="C9" s="6">
        <f t="shared" si="1"/>
        <v>654697838713.60767</v>
      </c>
      <c r="D9" s="6">
        <f t="shared" si="2"/>
        <v>92814414984.884323</v>
      </c>
      <c r="E9" s="6">
        <f t="shared" si="3"/>
        <v>1251772262995.1174</v>
      </c>
      <c r="F9" s="6">
        <v>4847324</v>
      </c>
      <c r="G9" s="6">
        <f t="shared" si="4"/>
        <v>258239.85832082143</v>
      </c>
      <c r="H9" s="6">
        <v>6.1720800164871097</v>
      </c>
      <c r="I9" s="6">
        <v>7.8076812208561899</v>
      </c>
      <c r="J9" s="6">
        <f t="shared" si="5"/>
        <v>159387706.90024042</v>
      </c>
      <c r="K9" s="6">
        <f t="shared" si="6"/>
        <v>201625449.22880405</v>
      </c>
      <c r="L9" s="3"/>
      <c r="M9" s="3">
        <v>3.7182801836999602</v>
      </c>
      <c r="N9" s="3">
        <v>345.11</v>
      </c>
      <c r="O9" s="3">
        <v>2565.1999999999998</v>
      </c>
      <c r="P9" s="3">
        <v>2434.35</v>
      </c>
    </row>
    <row r="10" spans="1:16" x14ac:dyDescent="0.35">
      <c r="A10" s="4">
        <v>2011</v>
      </c>
      <c r="B10" s="6">
        <f t="shared" si="0"/>
        <v>682580626884.67896</v>
      </c>
      <c r="C10" s="6">
        <f t="shared" si="1"/>
        <v>652177037563.23779</v>
      </c>
      <c r="D10" s="6">
        <f t="shared" si="2"/>
        <v>99482352491.636642</v>
      </c>
      <c r="E10" s="6">
        <f t="shared" si="3"/>
        <v>1235275311956.28</v>
      </c>
      <c r="F10" s="6">
        <v>4935941</v>
      </c>
      <c r="G10" s="6">
        <f t="shared" si="4"/>
        <v>250261.3608947676</v>
      </c>
      <c r="H10" s="6">
        <v>6.7172804179434698</v>
      </c>
      <c r="I10" s="6">
        <v>9.8959016264343305</v>
      </c>
      <c r="J10" s="6">
        <f t="shared" si="5"/>
        <v>168107573.89063057</v>
      </c>
      <c r="K10" s="6">
        <f t="shared" si="6"/>
        <v>247656180.83121997</v>
      </c>
      <c r="L10" s="3"/>
      <c r="M10" s="3">
        <v>3.7163375286192699</v>
      </c>
      <c r="N10" s="3">
        <v>369.71</v>
      </c>
      <c r="O10" s="3">
        <v>2536.6999999999998</v>
      </c>
      <c r="P10" s="3">
        <v>2423.71</v>
      </c>
    </row>
    <row r="11" spans="1:16" x14ac:dyDescent="0.35">
      <c r="A11" s="4">
        <v>2012</v>
      </c>
      <c r="B11" s="6">
        <f t="shared" si="0"/>
        <v>744212814927.15198</v>
      </c>
      <c r="C11" s="6">
        <f t="shared" si="1"/>
        <v>715877145407.4137</v>
      </c>
      <c r="D11" s="6">
        <f t="shared" si="2"/>
        <v>106679304497.36638</v>
      </c>
      <c r="E11" s="6">
        <f t="shared" si="3"/>
        <v>1353410655837.1992</v>
      </c>
      <c r="F11" s="6">
        <v>5024502</v>
      </c>
      <c r="G11" s="6">
        <f t="shared" si="4"/>
        <v>269362.14889300457</v>
      </c>
      <c r="H11" s="6">
        <v>6.3983896170916301</v>
      </c>
      <c r="I11" s="6">
        <v>10.4411020278907</v>
      </c>
      <c r="J11" s="6">
        <f>H11/100*E11/(F11*0.0001)</f>
        <v>172348397.67144901</v>
      </c>
      <c r="K11" s="6">
        <f t="shared" si="6"/>
        <v>281243767.90437466</v>
      </c>
      <c r="L11" s="3"/>
      <c r="M11" s="3">
        <v>3.6738147276698401</v>
      </c>
      <c r="N11" s="3">
        <v>391.92</v>
      </c>
      <c r="O11" s="3">
        <v>2734.1</v>
      </c>
      <c r="P11" s="3">
        <v>2630</v>
      </c>
    </row>
    <row r="12" spans="1:16" x14ac:dyDescent="0.35">
      <c r="A12" s="4">
        <v>2013</v>
      </c>
      <c r="B12" s="6">
        <f t="shared" si="0"/>
        <v>808726953085.5907</v>
      </c>
      <c r="C12" s="6">
        <f t="shared" si="1"/>
        <v>783164197364.71704</v>
      </c>
      <c r="D12" s="6">
        <f t="shared" si="2"/>
        <v>114063003697.79176</v>
      </c>
      <c r="E12" s="6">
        <f t="shared" si="3"/>
        <v>1477828146752.5159</v>
      </c>
      <c r="F12" s="6">
        <v>5115042</v>
      </c>
      <c r="G12" s="6">
        <f t="shared" si="4"/>
        <v>288918.08645022189</v>
      </c>
      <c r="H12" s="6">
        <v>6.11035921632224</v>
      </c>
      <c r="I12" s="6">
        <v>10.1016376269839</v>
      </c>
      <c r="J12" s="6">
        <f t="shared" ref="J12:J19" si="7">H12/100*E12/(F12*0.0001)</f>
        <v>176539329.23032987</v>
      </c>
      <c r="K12" s="6">
        <f t="shared" si="6"/>
        <v>291854581.32017487</v>
      </c>
      <c r="L12" s="3"/>
      <c r="M12" s="3">
        <v>3.6827015454804499</v>
      </c>
      <c r="N12" s="3">
        <v>420.06</v>
      </c>
      <c r="O12" s="3">
        <v>2978.3</v>
      </c>
      <c r="P12" s="3">
        <v>2884.16</v>
      </c>
    </row>
    <row r="13" spans="1:16" x14ac:dyDescent="0.35">
      <c r="A13" s="4">
        <v>2014</v>
      </c>
      <c r="B13" s="6">
        <f t="shared" si="0"/>
        <v>851978181951.77344</v>
      </c>
      <c r="C13" s="6">
        <f t="shared" si="1"/>
        <v>830558240230.79858</v>
      </c>
      <c r="D13" s="6">
        <f t="shared" si="2"/>
        <v>119113618417.62584</v>
      </c>
      <c r="E13" s="6">
        <f t="shared" si="3"/>
        <v>1563422803764.9463</v>
      </c>
      <c r="F13" s="6">
        <v>5207849</v>
      </c>
      <c r="G13" s="6">
        <f t="shared" si="4"/>
        <v>300205.0949950635</v>
      </c>
      <c r="H13" s="6">
        <v>6.4806840173114599</v>
      </c>
      <c r="I13" s="6">
        <v>10.729132428660099</v>
      </c>
      <c r="J13" s="6">
        <f t="shared" si="7"/>
        <v>194553436.10499763</v>
      </c>
      <c r="K13" s="6">
        <f t="shared" si="6"/>
        <v>322094021.99605209</v>
      </c>
      <c r="L13" s="3"/>
      <c r="M13" s="3">
        <v>3.7348374258956301</v>
      </c>
      <c r="N13" s="3">
        <v>444.87</v>
      </c>
      <c r="O13" s="3">
        <v>3182</v>
      </c>
      <c r="P13" s="3">
        <v>3102</v>
      </c>
    </row>
    <row r="14" spans="1:16" x14ac:dyDescent="0.35">
      <c r="A14" s="4">
        <v>2015</v>
      </c>
      <c r="B14" s="6">
        <f t="shared" si="0"/>
        <v>885565134523.02258</v>
      </c>
      <c r="C14" s="6">
        <f t="shared" si="1"/>
        <v>864658031853.00183</v>
      </c>
      <c r="D14" s="6">
        <f t="shared" si="2"/>
        <v>126397302596.12811</v>
      </c>
      <c r="E14" s="6">
        <f t="shared" si="3"/>
        <v>1623825863779.8962</v>
      </c>
      <c r="F14" s="6">
        <v>5308198</v>
      </c>
      <c r="G14" s="6">
        <f t="shared" si="4"/>
        <v>305909.0606228133</v>
      </c>
      <c r="H14" s="6">
        <v>6.8304352182457304</v>
      </c>
      <c r="I14" s="6">
        <v>11.243472430034</v>
      </c>
      <c r="J14" s="6">
        <f t="shared" si="7"/>
        <v>208949202.12585318</v>
      </c>
      <c r="K14" s="6">
        <f t="shared" si="6"/>
        <v>343948008.92102009</v>
      </c>
      <c r="L14" s="3"/>
      <c r="M14" s="3">
        <v>3.7499217963099101</v>
      </c>
      <c r="N14" s="3">
        <v>473.98</v>
      </c>
      <c r="O14" s="3">
        <v>3320.8</v>
      </c>
      <c r="P14" s="3">
        <v>3242.4</v>
      </c>
    </row>
    <row r="15" spans="1:16" x14ac:dyDescent="0.35">
      <c r="A15" s="4">
        <v>2016</v>
      </c>
      <c r="B15" s="6">
        <f t="shared" si="0"/>
        <v>922833079441.22815</v>
      </c>
      <c r="C15" s="6">
        <f t="shared" si="1"/>
        <v>902459121145.40735</v>
      </c>
      <c r="D15" s="6">
        <f t="shared" si="2"/>
        <v>134854157646.44301</v>
      </c>
      <c r="E15" s="6">
        <f t="shared" si="3"/>
        <v>1690438042940.1924</v>
      </c>
      <c r="F15" s="6">
        <v>5409248</v>
      </c>
      <c r="G15" s="6">
        <f t="shared" si="4"/>
        <v>312508.88163016236</v>
      </c>
      <c r="H15" s="6">
        <v>7.1184656190151303</v>
      </c>
      <c r="I15" s="6">
        <v>11.5212160307759</v>
      </c>
      <c r="J15" s="6">
        <f t="shared" si="7"/>
        <v>222458372.95211795</v>
      </c>
      <c r="K15" s="6">
        <f t="shared" si="6"/>
        <v>360048233.67972744</v>
      </c>
      <c r="L15" s="3"/>
      <c r="M15" s="3">
        <v>3.7302520647443198</v>
      </c>
      <c r="N15" s="3">
        <v>503.04</v>
      </c>
      <c r="O15" s="3">
        <v>3442.4</v>
      </c>
      <c r="P15" s="3">
        <v>3366.4</v>
      </c>
    </row>
    <row r="16" spans="1:16" x14ac:dyDescent="0.35">
      <c r="A16" s="4">
        <v>2017</v>
      </c>
      <c r="B16" s="6">
        <f t="shared" si="0"/>
        <v>980655801860.65527</v>
      </c>
      <c r="C16" s="6">
        <f t="shared" si="1"/>
        <v>960508678742.95691</v>
      </c>
      <c r="D16" s="6">
        <f t="shared" si="2"/>
        <v>143258501921.45093</v>
      </c>
      <c r="E16" s="6">
        <f t="shared" si="3"/>
        <v>1797905978682.1614</v>
      </c>
      <c r="F16" s="6">
        <v>5512914</v>
      </c>
      <c r="G16" s="6">
        <f t="shared" si="4"/>
        <v>326126.25168507278</v>
      </c>
      <c r="H16" s="6">
        <v>6.9538768185754698</v>
      </c>
      <c r="I16" s="6">
        <v>11.3669140303638</v>
      </c>
      <c r="J16" s="6">
        <f t="shared" si="7"/>
        <v>226784178.15217367</v>
      </c>
      <c r="K16" s="6">
        <f t="shared" si="6"/>
        <v>370704906.59490097</v>
      </c>
      <c r="L16" s="3"/>
      <c r="M16" s="3">
        <v>3.6928349305932899</v>
      </c>
      <c r="N16" s="3">
        <v>529.03</v>
      </c>
      <c r="O16" s="3">
        <v>3621.4</v>
      </c>
      <c r="P16" s="3">
        <v>3547</v>
      </c>
    </row>
    <row r="17" spans="1:16" x14ac:dyDescent="0.35">
      <c r="A17" s="4">
        <v>2018</v>
      </c>
      <c r="B17" s="6">
        <f t="shared" si="0"/>
        <v>1011784546444.0112</v>
      </c>
      <c r="C17" s="6">
        <f t="shared" si="1"/>
        <v>992548522881.37805</v>
      </c>
      <c r="D17" s="6">
        <f t="shared" si="2"/>
        <v>153351177105.97379</v>
      </c>
      <c r="E17" s="6">
        <f t="shared" si="3"/>
        <v>1850981892219.4153</v>
      </c>
      <c r="F17" s="6">
        <v>5616580</v>
      </c>
      <c r="G17" s="6">
        <f t="shared" si="4"/>
        <v>329556.75735401531</v>
      </c>
      <c r="H17" s="6">
        <v>6.1309328163771903</v>
      </c>
      <c r="I17" s="6">
        <v>11.500642430720999</v>
      </c>
      <c r="J17" s="6">
        <f t="shared" si="7"/>
        <v>202049033.85205874</v>
      </c>
      <c r="K17" s="6">
        <f t="shared" si="6"/>
        <v>379011442.69564128</v>
      </c>
      <c r="L17" s="3"/>
      <c r="M17" s="3">
        <v>3.6312078622988802</v>
      </c>
      <c r="N17" s="3">
        <v>556.85</v>
      </c>
      <c r="O17" s="3">
        <v>3674</v>
      </c>
      <c r="P17" s="3">
        <v>3604.15</v>
      </c>
    </row>
    <row r="18" spans="1:16" x14ac:dyDescent="0.35">
      <c r="A18" s="4">
        <v>2019</v>
      </c>
      <c r="B18" s="6">
        <f t="shared" si="0"/>
        <v>1151395341525.3716</v>
      </c>
      <c r="C18" s="6">
        <f t="shared" si="1"/>
        <v>1131270254262.2527</v>
      </c>
      <c r="D18" s="6">
        <f t="shared" si="2"/>
        <v>165773847481.06564</v>
      </c>
      <c r="E18" s="6">
        <f t="shared" si="3"/>
        <v>2116891748306.5583</v>
      </c>
      <c r="F18" s="6">
        <v>5720247</v>
      </c>
      <c r="G18" s="6">
        <f t="shared" si="4"/>
        <v>370069.98968865478</v>
      </c>
      <c r="H18" s="6">
        <v>6.9024428184380797</v>
      </c>
      <c r="I18" s="6">
        <v>11.798959631517899</v>
      </c>
      <c r="J18" s="6">
        <f t="shared" si="7"/>
        <v>255438694.26459092</v>
      </c>
      <c r="K18" s="6">
        <f t="shared" si="6"/>
        <v>436644086.91726828</v>
      </c>
      <c r="L18" s="3"/>
      <c r="M18" s="3">
        <v>3.5448293499197399</v>
      </c>
      <c r="N18" s="3">
        <v>587.64</v>
      </c>
      <c r="O18" s="3">
        <v>4081.5</v>
      </c>
      <c r="P18" s="3">
        <v>4010.16</v>
      </c>
    </row>
    <row r="19" spans="1:16" x14ac:dyDescent="0.35">
      <c r="A19" s="4">
        <v>2020</v>
      </c>
      <c r="B19" s="6">
        <f t="shared" si="0"/>
        <v>1114098276083.9944</v>
      </c>
      <c r="C19" s="6">
        <f t="shared" si="1"/>
        <v>1096331661815.1807</v>
      </c>
      <c r="D19" s="6">
        <f t="shared" si="2"/>
        <v>172354204444.2655</v>
      </c>
      <c r="E19" s="6">
        <f t="shared" si="3"/>
        <v>2038075733454.9092</v>
      </c>
      <c r="F19" s="6">
        <v>5823913</v>
      </c>
      <c r="G19" s="6">
        <f t="shared" si="4"/>
        <v>349949.54997695005</v>
      </c>
      <c r="H19" s="6">
        <v>7.48879042000436</v>
      </c>
      <c r="I19" s="6">
        <v>12.200144832589499</v>
      </c>
      <c r="J19" s="6">
        <f t="shared" si="7"/>
        <v>262069883.73522204</v>
      </c>
      <c r="K19" s="6">
        <f t="shared" si="6"/>
        <v>426943519.38183075</v>
      </c>
      <c r="L19" s="3"/>
      <c r="M19" s="3">
        <v>3.4356574120678598</v>
      </c>
      <c r="N19" s="3">
        <v>592.15</v>
      </c>
      <c r="O19" s="3">
        <v>3827.66</v>
      </c>
      <c r="P19" s="3">
        <v>3766.62</v>
      </c>
    </row>
    <row r="21" spans="1:16" x14ac:dyDescent="0.35">
      <c r="A21" t="s"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</dc:creator>
  <cp:lastModifiedBy>Yonatan</cp:lastModifiedBy>
  <dcterms:created xsi:type="dcterms:W3CDTF">2020-07-19T13:33:11Z</dcterms:created>
  <dcterms:modified xsi:type="dcterms:W3CDTF">2021-01-22T12:13:55Z</dcterms:modified>
</cp:coreProperties>
</file>