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ctsi-my.sharepoint.com/personal/bdiamante_ictsi_com/Documents/Desktop/coding_projs/so-automation/"/>
    </mc:Choice>
  </mc:AlternateContent>
  <xr:revisionPtr revIDLastSave="79" documentId="8_{E061C14C-212D-4E17-A5F2-D321CCA421CE}" xr6:coauthVersionLast="47" xr6:coauthVersionMax="47" xr10:uidLastSave="{79C63B81-BBD0-48E4-8697-22F3C74B9659}"/>
  <bookViews>
    <workbookView xWindow="-19310" yWindow="-110" windowWidth="19420" windowHeight="11500" tabRatio="726" activeTab="3" xr2:uid="{71492431-A74E-4CBD-9A65-B57B757099D4}"/>
  </bookViews>
  <sheets>
    <sheet name="CONSORTIUM OVERVIEW " sheetId="10" r:id="rId1"/>
    <sheet name="SERVICE DETAILS" sheetId="3" r:id="rId2"/>
    <sheet name="Top 20 SL Groups" sheetId="9" r:id="rId3"/>
    <sheet name="raw" sheetId="1" r:id="rId4"/>
    <sheet name="piv-SD" sheetId="2" r:id="rId5"/>
    <sheet name="piv-CO" sheetId="4" r:id="rId6"/>
  </sheets>
  <externalReferences>
    <externalReference r:id="rId7"/>
    <externalReference r:id="rId8"/>
  </externalReferences>
  <definedNames>
    <definedName name="__FPMExcelClient_CellBasedFunctionStatus" localSheetId="1" hidden="1">"2_2_2_2_2_2"</definedName>
    <definedName name="_xlnm._FilterDatabase" localSheetId="1" hidden="1">'SERVICE DETAILS'!$A$3:$K$110</definedName>
    <definedName name="A">#REF!</definedName>
    <definedName name="LOA">#REF!</definedName>
    <definedName name="shift">#REF!</definedName>
    <definedName name="VESSEL">'[1]LOA''s'!#REF!</definedName>
  </definedNames>
  <calcPr calcId="191028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7" i="4" l="1"/>
  <c r="P48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G64" i="4"/>
  <c r="G65" i="4"/>
  <c r="G66" i="4"/>
  <c r="G67" i="4"/>
  <c r="G68" i="4"/>
  <c r="G69" i="4"/>
  <c r="G70" i="4"/>
  <c r="G71" i="4"/>
  <c r="G72" i="4"/>
  <c r="G73" i="4"/>
  <c r="A33" i="10" a="1"/>
  <c r="A33" i="10" s="1"/>
  <c r="A32" i="10" a="1"/>
  <c r="A32" i="10" s="1"/>
  <c r="A31" i="10" a="1"/>
  <c r="A31" i="10" s="1"/>
  <c r="A30" i="10" a="1"/>
  <c r="A30" i="10" s="1"/>
  <c r="A29" i="10" a="1"/>
  <c r="A29" i="10" s="1"/>
  <c r="A28" i="10" a="1"/>
  <c r="A28" i="10" s="1"/>
  <c r="A27" i="10" a="1"/>
  <c r="A27" i="10" s="1"/>
  <c r="A26" i="10" a="1"/>
  <c r="A26" i="10" s="1"/>
  <c r="A25" i="10" a="1"/>
  <c r="A25" i="10" s="1"/>
  <c r="A24" i="10" a="1"/>
  <c r="A24" i="10" s="1"/>
  <c r="A23" i="10" a="1"/>
  <c r="A23" i="10" s="1"/>
  <c r="A22" i="10" a="1"/>
  <c r="A22" i="10" s="1"/>
  <c r="A21" i="10" a="1"/>
  <c r="A21" i="10" s="1"/>
  <c r="A20" i="10" a="1"/>
  <c r="A20" i="10" s="1"/>
  <c r="A19" i="10" a="1"/>
  <c r="A19" i="10" s="1"/>
  <c r="A18" i="10" a="1"/>
  <c r="A18" i="10" s="1"/>
  <c r="A17" i="10" a="1"/>
  <c r="A17" i="10" s="1"/>
  <c r="A16" i="10" a="1"/>
  <c r="A16" i="10" s="1"/>
  <c r="A15" i="10" a="1"/>
  <c r="A15" i="10" s="1"/>
  <c r="A14" i="10" a="1"/>
  <c r="A14" i="10" s="1"/>
  <c r="A13" i="10" a="1"/>
  <c r="A13" i="10" s="1"/>
  <c r="A12" i="10" a="1"/>
  <c r="A12" i="10" s="1"/>
  <c r="A11" i="10" a="1"/>
  <c r="A11" i="10" s="1"/>
  <c r="A10" i="10" a="1"/>
  <c r="A10" i="10" s="1"/>
  <c r="A9" i="10" a="1"/>
  <c r="A9" i="10" s="1"/>
  <c r="A8" i="10" a="1"/>
  <c r="A8" i="10" s="1"/>
  <c r="A7" i="10" a="1"/>
  <c r="A7" i="10" s="1"/>
  <c r="A6" i="10" a="1"/>
  <c r="A6" i="10" s="1"/>
  <c r="A5" i="10" a="1"/>
  <c r="A5" i="10" s="1"/>
  <c r="O41" i="2" l="1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3" i="2"/>
  <c r="R48" i="4"/>
  <c r="Q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BM47" i="4"/>
  <c r="BL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P61" i="4"/>
  <c r="BL61" i="4"/>
  <c r="BM61" i="4"/>
  <c r="B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H3" i="4" l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H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G14" i="4"/>
  <c r="G98" i="4" l="1"/>
  <c r="I98" i="4"/>
  <c r="J98" i="4"/>
  <c r="G99" i="4"/>
  <c r="I99" i="4"/>
  <c r="J99" i="4"/>
  <c r="G100" i="4"/>
  <c r="I100" i="4"/>
  <c r="J100" i="4"/>
  <c r="G101" i="4"/>
  <c r="I101" i="4"/>
  <c r="J101" i="4"/>
  <c r="G102" i="4"/>
  <c r="I102" i="4"/>
  <c r="J102" i="4"/>
  <c r="G103" i="4"/>
  <c r="I103" i="4"/>
  <c r="J103" i="4"/>
  <c r="G104" i="4"/>
  <c r="I104" i="4"/>
  <c r="J104" i="4"/>
  <c r="G105" i="4"/>
  <c r="I105" i="4"/>
  <c r="J105" i="4"/>
  <c r="G106" i="4"/>
  <c r="I106" i="4"/>
  <c r="J106" i="4"/>
  <c r="G107" i="4"/>
  <c r="I107" i="4"/>
  <c r="J107" i="4"/>
  <c r="G108" i="4"/>
  <c r="I108" i="4"/>
  <c r="J108" i="4"/>
  <c r="G109" i="4"/>
  <c r="I109" i="4"/>
  <c r="J109" i="4"/>
  <c r="G3" i="4" l="1"/>
  <c r="I3" i="4"/>
  <c r="J3" i="4"/>
  <c r="G4" i="4"/>
  <c r="I4" i="4"/>
  <c r="J4" i="4"/>
  <c r="G5" i="4"/>
  <c r="I5" i="4"/>
  <c r="J5" i="4"/>
  <c r="G6" i="4"/>
  <c r="I6" i="4"/>
  <c r="J6" i="4"/>
  <c r="G7" i="4"/>
  <c r="I7" i="4"/>
  <c r="J7" i="4"/>
  <c r="G8" i="4"/>
  <c r="I8" i="4"/>
  <c r="J8" i="4"/>
  <c r="G9" i="4"/>
  <c r="I9" i="4"/>
  <c r="J9" i="4"/>
  <c r="G10" i="4"/>
  <c r="I10" i="4"/>
  <c r="J10" i="4"/>
  <c r="G11" i="4"/>
  <c r="I11" i="4"/>
  <c r="J11" i="4"/>
  <c r="G12" i="4"/>
  <c r="I12" i="4"/>
  <c r="J12" i="4"/>
  <c r="G13" i="4"/>
  <c r="I13" i="4"/>
  <c r="J13" i="4"/>
  <c r="I14" i="4"/>
  <c r="J14" i="4"/>
  <c r="G15" i="4"/>
  <c r="I15" i="4"/>
  <c r="J15" i="4"/>
  <c r="G16" i="4"/>
  <c r="I16" i="4"/>
  <c r="J16" i="4"/>
  <c r="G17" i="4"/>
  <c r="I17" i="4"/>
  <c r="J17" i="4"/>
  <c r="G18" i="4"/>
  <c r="I18" i="4"/>
  <c r="J18" i="4"/>
  <c r="G19" i="4"/>
  <c r="I19" i="4"/>
  <c r="J19" i="4"/>
  <c r="G20" i="4"/>
  <c r="I20" i="4"/>
  <c r="J20" i="4"/>
  <c r="G21" i="4"/>
  <c r="I21" i="4"/>
  <c r="J21" i="4"/>
  <c r="G22" i="4"/>
  <c r="I22" i="4"/>
  <c r="J22" i="4"/>
  <c r="G23" i="4"/>
  <c r="I23" i="4"/>
  <c r="J23" i="4"/>
  <c r="G24" i="4"/>
  <c r="I24" i="4"/>
  <c r="J24" i="4"/>
  <c r="G25" i="4"/>
  <c r="I25" i="4"/>
  <c r="J25" i="4"/>
  <c r="G26" i="4"/>
  <c r="I26" i="4"/>
  <c r="J26" i="4"/>
  <c r="G27" i="4"/>
  <c r="I27" i="4"/>
  <c r="J27" i="4"/>
  <c r="G28" i="4"/>
  <c r="I28" i="4"/>
  <c r="J28" i="4"/>
  <c r="G29" i="4"/>
  <c r="I29" i="4"/>
  <c r="J29" i="4"/>
  <c r="G30" i="4"/>
  <c r="I30" i="4"/>
  <c r="J30" i="4"/>
  <c r="G31" i="4"/>
  <c r="I31" i="4"/>
  <c r="J31" i="4"/>
  <c r="G32" i="4"/>
  <c r="I32" i="4"/>
  <c r="J32" i="4"/>
  <c r="G33" i="4"/>
  <c r="I33" i="4"/>
  <c r="J33" i="4"/>
  <c r="G34" i="4"/>
  <c r="I34" i="4"/>
  <c r="J34" i="4"/>
  <c r="G35" i="4"/>
  <c r="I35" i="4"/>
  <c r="J35" i="4"/>
  <c r="G36" i="4"/>
  <c r="I36" i="4"/>
  <c r="J36" i="4"/>
  <c r="G37" i="4"/>
  <c r="I37" i="4"/>
  <c r="J37" i="4"/>
  <c r="G38" i="4"/>
  <c r="I38" i="4"/>
  <c r="J38" i="4"/>
  <c r="G39" i="4"/>
  <c r="I39" i="4"/>
  <c r="J39" i="4"/>
  <c r="G40" i="4"/>
  <c r="I40" i="4"/>
  <c r="J40" i="4"/>
  <c r="G41" i="4"/>
  <c r="I41" i="4"/>
  <c r="J41" i="4"/>
  <c r="G42" i="4"/>
  <c r="I42" i="4"/>
  <c r="J42" i="4"/>
  <c r="G43" i="4"/>
  <c r="I43" i="4"/>
  <c r="J43" i="4"/>
  <c r="G44" i="4"/>
  <c r="I44" i="4"/>
  <c r="J44" i="4"/>
  <c r="G45" i="4"/>
  <c r="I45" i="4"/>
  <c r="J45" i="4"/>
  <c r="G46" i="4"/>
  <c r="I46" i="4"/>
  <c r="J46" i="4"/>
  <c r="G47" i="4"/>
  <c r="I47" i="4"/>
  <c r="J47" i="4"/>
  <c r="G48" i="4"/>
  <c r="I48" i="4"/>
  <c r="J48" i="4"/>
  <c r="G49" i="4"/>
  <c r="I49" i="4"/>
  <c r="J49" i="4"/>
  <c r="G50" i="4"/>
  <c r="I50" i="4"/>
  <c r="J50" i="4"/>
  <c r="G51" i="4"/>
  <c r="I51" i="4"/>
  <c r="J51" i="4"/>
  <c r="G52" i="4"/>
  <c r="I52" i="4"/>
  <c r="J52" i="4"/>
  <c r="G53" i="4"/>
  <c r="I53" i="4"/>
  <c r="J53" i="4"/>
  <c r="G54" i="4"/>
  <c r="I54" i="4"/>
  <c r="J54" i="4"/>
  <c r="G55" i="4"/>
  <c r="I55" i="4"/>
  <c r="J55" i="4"/>
  <c r="G56" i="4"/>
  <c r="I56" i="4"/>
  <c r="J56" i="4"/>
  <c r="G57" i="4"/>
  <c r="I57" i="4"/>
  <c r="J57" i="4"/>
  <c r="G58" i="4"/>
  <c r="I58" i="4"/>
  <c r="J58" i="4"/>
  <c r="G59" i="4"/>
  <c r="I59" i="4"/>
  <c r="J59" i="4"/>
  <c r="G60" i="4"/>
  <c r="I60" i="4"/>
  <c r="J60" i="4"/>
  <c r="G61" i="4"/>
  <c r="I61" i="4"/>
  <c r="J61" i="4"/>
  <c r="G62" i="4"/>
  <c r="I62" i="4"/>
  <c r="J62" i="4"/>
  <c r="G63" i="4"/>
  <c r="I63" i="4"/>
  <c r="J63" i="4"/>
  <c r="G74" i="4"/>
  <c r="G75" i="4"/>
  <c r="G76" i="4"/>
  <c r="G77" i="4"/>
  <c r="G78" i="4"/>
  <c r="G79" i="4"/>
  <c r="G80" i="4"/>
  <c r="I80" i="4"/>
  <c r="J80" i="4"/>
  <c r="G81" i="4"/>
  <c r="I81" i="4"/>
  <c r="J81" i="4"/>
  <c r="G82" i="4"/>
  <c r="I82" i="4"/>
  <c r="J82" i="4"/>
  <c r="G83" i="4"/>
  <c r="I83" i="4"/>
  <c r="J83" i="4"/>
  <c r="G84" i="4"/>
  <c r="I84" i="4"/>
  <c r="J84" i="4"/>
  <c r="G85" i="4"/>
  <c r="I85" i="4"/>
  <c r="J85" i="4"/>
  <c r="G86" i="4"/>
  <c r="I86" i="4"/>
  <c r="J86" i="4"/>
  <c r="G87" i="4"/>
  <c r="I87" i="4"/>
  <c r="J87" i="4"/>
  <c r="G88" i="4"/>
  <c r="I88" i="4"/>
  <c r="J88" i="4"/>
  <c r="G89" i="4"/>
  <c r="I89" i="4"/>
  <c r="J89" i="4"/>
  <c r="G90" i="4"/>
  <c r="I90" i="4"/>
  <c r="J90" i="4"/>
  <c r="G91" i="4"/>
  <c r="I91" i="4"/>
  <c r="J91" i="4"/>
  <c r="G92" i="4"/>
  <c r="I92" i="4"/>
  <c r="J92" i="4"/>
  <c r="G93" i="4"/>
  <c r="I93" i="4"/>
  <c r="J93" i="4"/>
  <c r="G94" i="4"/>
  <c r="I94" i="4"/>
  <c r="J94" i="4"/>
  <c r="G95" i="4"/>
  <c r="I95" i="4"/>
  <c r="J95" i="4"/>
  <c r="G96" i="4"/>
  <c r="I96" i="4"/>
  <c r="J96" i="4"/>
  <c r="G97" i="4"/>
  <c r="I97" i="4"/>
  <c r="J97" i="4"/>
  <c r="J2" i="4"/>
  <c r="I2" i="4"/>
  <c r="G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<sst xmlns="http://schemas.openxmlformats.org/spreadsheetml/2006/main" count="2659" uniqueCount="526">
  <si>
    <t>MICT Services</t>
  </si>
  <si>
    <t>Last Update: 07-Jul-2023</t>
  </si>
  <si>
    <t>MICT + ATI</t>
  </si>
  <si>
    <t>MICT</t>
  </si>
  <si>
    <t>ATI-SH</t>
  </si>
  <si>
    <t>domestic</t>
  </si>
  <si>
    <t>NortPort</t>
  </si>
  <si>
    <t>Total Vessels</t>
  </si>
  <si>
    <t>Shipping Line</t>
  </si>
  <si>
    <t>CN2</t>
  </si>
  <si>
    <t>CP6</t>
  </si>
  <si>
    <t>CPF</t>
  </si>
  <si>
    <t>CPS</t>
  </si>
  <si>
    <t>JPH</t>
  </si>
  <si>
    <t>KTP</t>
  </si>
  <si>
    <t>PF2</t>
  </si>
  <si>
    <t>BMX</t>
  </si>
  <si>
    <t>P3S + P3W</t>
  </si>
  <si>
    <t>MBX</t>
  </si>
  <si>
    <t>Butterfly Service (CPABC+SPABC)</t>
  </si>
  <si>
    <t>CX5</t>
  </si>
  <si>
    <t>IEX</t>
  </si>
  <si>
    <t>KPX</t>
  </si>
  <si>
    <t>PHX</t>
  </si>
  <si>
    <t>TPX</t>
  </si>
  <si>
    <t>WM1</t>
  </si>
  <si>
    <t>NSA</t>
  </si>
  <si>
    <t>TPE</t>
  </si>
  <si>
    <t>CSE</t>
  </si>
  <si>
    <t>NPX</t>
  </si>
  <si>
    <t>KCS</t>
  </si>
  <si>
    <t>JPX</t>
  </si>
  <si>
    <t>ICN</t>
  </si>
  <si>
    <t>NST</t>
  </si>
  <si>
    <t>IA1</t>
  </si>
  <si>
    <t>NOR</t>
  </si>
  <si>
    <t>CTP</t>
  </si>
  <si>
    <t>NP1</t>
  </si>
  <si>
    <t>NP2</t>
  </si>
  <si>
    <t>PH2</t>
  </si>
  <si>
    <t>SV1 + SV2</t>
  </si>
  <si>
    <t>I80/I10</t>
  </si>
  <si>
    <t>CX3</t>
  </si>
  <si>
    <t>TMS</t>
  </si>
  <si>
    <t>NSB</t>
  </si>
  <si>
    <t>APL</t>
  </si>
  <si>
    <t>SEALAND ASIA</t>
  </si>
  <si>
    <t>MSC</t>
  </si>
  <si>
    <t>SITC</t>
  </si>
  <si>
    <t>Evergreen Line</t>
  </si>
  <si>
    <t>RCL</t>
  </si>
  <si>
    <t>HMM</t>
  </si>
  <si>
    <t>KMTC</t>
  </si>
  <si>
    <t>ONE (Ocean Network Express)</t>
  </si>
  <si>
    <t>TS Lines</t>
  </si>
  <si>
    <t>Sinotrans</t>
  </si>
  <si>
    <t>Wan Hai Lines</t>
  </si>
  <si>
    <t>COSCO</t>
  </si>
  <si>
    <t>Maersk</t>
  </si>
  <si>
    <t>CMA CGM</t>
  </si>
  <si>
    <t>OOCL</t>
  </si>
  <si>
    <t>Yang Ming</t>
  </si>
  <si>
    <t>UniFeeder</t>
  </si>
  <si>
    <t>West Ocean Lines &amp; Transport</t>
  </si>
  <si>
    <t>Vessel Size</t>
  </si>
  <si>
    <t>2,433 - 2,694 teu</t>
  </si>
  <si>
    <t>1,708 - 1,946 teu</t>
  </si>
  <si>
    <t>2,433 - 2,808 teu</t>
  </si>
  <si>
    <t>2,664 - 2,796 teu</t>
  </si>
  <si>
    <t>2,870 - 2,910 teu</t>
  </si>
  <si>
    <t>1,732 - 1,732 teu</t>
  </si>
  <si>
    <t>4,252 - 4,636 teu</t>
  </si>
  <si>
    <t>2,433 - 2,433 teu</t>
  </si>
  <si>
    <t>2,478 - 2,564 teu</t>
  </si>
  <si>
    <t>1,708 - 1,756 teu</t>
  </si>
  <si>
    <t>1,732 - 2,822 teu</t>
  </si>
  <si>
    <t>1,032 - 1,032 teu</t>
  </si>
  <si>
    <t>4,957 - 6,350 teu</t>
  </si>
  <si>
    <t>1,585 - 1,860 teu</t>
  </si>
  <si>
    <t>2,785 - 2,785 teu</t>
  </si>
  <si>
    <t>1,650 - 1,808 teu</t>
  </si>
  <si>
    <t>1,040 - 1,040 teu</t>
  </si>
  <si>
    <t>1,809 - 1,984 teu</t>
  </si>
  <si>
    <t>2,940 - 2,940 teu</t>
  </si>
  <si>
    <t>1,700 - 1,952 teu</t>
  </si>
  <si>
    <t>1,732 - 1,930 teu</t>
  </si>
  <si>
    <t>4,256 - 6,078 teu</t>
  </si>
  <si>
    <t>3,388 - 3,635 teu</t>
  </si>
  <si>
    <t>1,607 - 1,809 teu</t>
  </si>
  <si>
    <t>990 - 1,049 teu</t>
  </si>
  <si>
    <t>4,252 - 4,713 teu</t>
  </si>
  <si>
    <t>2,526 - 3,424 teu</t>
  </si>
  <si>
    <t>2,378 - 2,741 teu</t>
  </si>
  <si>
    <t>1,064 - 1,150 teu</t>
  </si>
  <si>
    <t>1,118 - 1,118 teu</t>
  </si>
  <si>
    <t>1,032 - 1,200 teu</t>
  </si>
  <si>
    <t>1,060 - 1,118 teu</t>
  </si>
  <si>
    <t>1,930 - 1,930 teu</t>
  </si>
  <si>
    <t>787 - 787 teu</t>
  </si>
  <si>
    <t>1,118 - 2,226 teu</t>
  </si>
  <si>
    <t>SERVICE NAME</t>
  </si>
  <si>
    <t>ROUTE</t>
  </si>
  <si>
    <t>LEAD SL</t>
  </si>
  <si>
    <t>SAILING FREQ</t>
  </si>
  <si>
    <t>PARTICIPANTS</t>
  </si>
  <si>
    <t>VESSEL OPERATOR</t>
  </si>
  <si>
    <t># OF VESSELS</t>
  </si>
  <si>
    <t>VESSEL NAMES</t>
  </si>
  <si>
    <t>WEEKLY CAPACITY</t>
  </si>
  <si>
    <t>SHIPS USED</t>
  </si>
  <si>
    <t>PORT ROTATION</t>
  </si>
  <si>
    <t>Intra Asia services - NE Asia-SE Asia</t>
  </si>
  <si>
    <t>CNC</t>
  </si>
  <si>
    <t>Vessel providers: CNC / Slotters: TS Lines</t>
  </si>
  <si>
    <t>JACK LONDON</t>
  </si>
  <si>
    <t>5 ships (from 4,252 - 4,636 teu)</t>
  </si>
  <si>
    <t>Dalian, Tianjin, Qingdao, Shantou, Hong Kong, Shekou (Shenzhen), Nansha, Manila, Davao, Pyeongtaek, Dalian</t>
  </si>
  <si>
    <t>CMA CGM PUGET</t>
  </si>
  <si>
    <t>ZHONG GU NAN NING</t>
  </si>
  <si>
    <t>CMA CGM CAIMEP</t>
  </si>
  <si>
    <t>HONGKONG BRIDGE</t>
  </si>
  <si>
    <t>Intra Asia services - South China, Taiwan, Philippines and Vietnam local services</t>
  </si>
  <si>
    <t>Vessel providers: TS Lines / Gold Star Line / CNC / Slotters: RCL (Regional Container Line) / Zim</t>
  </si>
  <si>
    <t>NORDPUMA</t>
  </si>
  <si>
    <t>4 ships (from 1,732 - 2,822 teu)</t>
  </si>
  <si>
    <t>Shanghai, Ningbo (incl Zhoushan), Xiamen, Manila, Xiamen, Hong Kong, Shekou (Shenzhen), Manila, Shanghai</t>
  </si>
  <si>
    <t>HANSA AUGSBURG</t>
  </si>
  <si>
    <t>Gold Star Line</t>
  </si>
  <si>
    <t>DIAMANTIS P.</t>
  </si>
  <si>
    <t>Vessel providers: COSCO SHIPPING Lines / Slotters: China United Lines</t>
  </si>
  <si>
    <t>COSCO SHIPPING Lines</t>
  </si>
  <si>
    <t xml:space="preserve">3 ships </t>
  </si>
  <si>
    <t>Qingdao, Ningbo (incl Zhoushan), Quanzhou, Manila, Subic Bay, Qingdao</t>
  </si>
  <si>
    <t>Vessel providers: SITC</t>
  </si>
  <si>
    <t>SITC SINGAPORE</t>
  </si>
  <si>
    <t>4 ships (from 2,433 - 2,694 teu)</t>
  </si>
  <si>
    <t>Tianjin, Yantai, Qingdao, Shanghai, Ningbo (incl Zhoushan), Wenzhou, Xiamen, Subic Bay, Manila, Cebu, Tianjin</t>
  </si>
  <si>
    <t>SITC PENANG</t>
  </si>
  <si>
    <t>SITC PORT KLANG</t>
  </si>
  <si>
    <t>SITC SHEKOU</t>
  </si>
  <si>
    <t>Wan Hai</t>
  </si>
  <si>
    <t>Vessel providers: Wan Hai Lines / Sinotrans</t>
  </si>
  <si>
    <t>SINOTRANS MANILA</t>
  </si>
  <si>
    <t>2 ships (from 1,708 - 1,946 teu)</t>
  </si>
  <si>
    <t>Shanghai, Ningbo (incl Zhoushan), Fuzhou (incl Fuqing), Manila, Subic Bay, Shanghai</t>
  </si>
  <si>
    <t>ANDERSON DRAGON</t>
  </si>
  <si>
    <t>Vessel providers: Sinotrans / SITC / Slotters: Wan Hai Lines</t>
  </si>
  <si>
    <t>SITC MINGCHENG</t>
  </si>
  <si>
    <t>2 ships (from 2,433 - 2,808 teu)</t>
  </si>
  <si>
    <t>Shanghai, Ningbo (incl Zhoushan), Manila, Shanghai</t>
  </si>
  <si>
    <t>ZHONG WAI YUN XIN GANG</t>
  </si>
  <si>
    <t>Vessel providers: CNC / Slotters: HMM Co Ltd / RCL (Regional Container Line) / Asean Seas Line Co (ASL) / CMA CGM</t>
  </si>
  <si>
    <t>CNC MARS</t>
  </si>
  <si>
    <t>5 ships (from 1,700 - 1,952 teu)</t>
  </si>
  <si>
    <t>Dalian, Incheon, Ningbo (incl Zhoushan), Shanghai, Laem Chabang, Bangkok, Laem Chabang, Manila, Qui Nhon, Chu Lai , Busan New Port, Dalian</t>
  </si>
  <si>
    <t>ZHONG GU DONG HAI</t>
  </si>
  <si>
    <t>SONGA PANTHER</t>
  </si>
  <si>
    <t>LECANGS DOLPHIN</t>
  </si>
  <si>
    <t>CNC PLUTO</t>
  </si>
  <si>
    <t>ONE</t>
  </si>
  <si>
    <t>Vessel providers: ONE (Ocean Network Express) / RCL (Regional Container Line)</t>
  </si>
  <si>
    <t>RCL (Regional Container Line)</t>
  </si>
  <si>
    <t>MOL SPARKLE</t>
  </si>
  <si>
    <t>4 ships (from 2,378 - 2,741 teu)</t>
  </si>
  <si>
    <t>Laem Chabang, Cai Mep, Manila, Qingdao, Busan New Port, Shanghai, Laem Chabang</t>
  </si>
  <si>
    <t>MARINA ONE</t>
  </si>
  <si>
    <t>ST SUCCESS</t>
  </si>
  <si>
    <t>WANA BHUM</t>
  </si>
  <si>
    <t>Intra Asia services - SE Asia only</t>
  </si>
  <si>
    <t>Slotters: Interasia Lines (IAL)</t>
  </si>
  <si>
    <t>Interasia Lines (IAL)</t>
  </si>
  <si>
    <t xml:space="preserve">1 ships </t>
  </si>
  <si>
    <t>Shekou (Shenzhen), Nansha, Manila, Shekou (Shenzhen)</t>
  </si>
  <si>
    <t>SITC INCHON</t>
  </si>
  <si>
    <t>1 ships (from 1,032 - 1,032 teu)</t>
  </si>
  <si>
    <t>Quanzhou, Xiamen, Manila, Quanzhou</t>
  </si>
  <si>
    <t>Sealand Asia</t>
  </si>
  <si>
    <t>Vessel providers: Sealand Asia / Slotters: Maersk A/S</t>
  </si>
  <si>
    <t>MCC ANDALAS</t>
  </si>
  <si>
    <t>3 ships (from 1,060 - 1,118 teu)</t>
  </si>
  <si>
    <t>Taichung, Xiamen, Hong Kong, Chiwan (Shenzhen), Sihanoukville, Bangkok, Laem Chabang, Ho Chi Minh City, Batangas, Manila, Taichung</t>
  </si>
  <si>
    <t>CONTSHIP WAY</t>
  </si>
  <si>
    <t>PADIAN 2</t>
  </si>
  <si>
    <t>SEASPAN LUMACO</t>
  </si>
  <si>
    <t>6 ships (from 4,252 - 4,713 teu)</t>
  </si>
  <si>
    <t>Qingdao, Shanghai, Ningbo (incl Zhoushan), Fuzhou (incl Fuqing), Nansha, Tanjung Pelepas, Jakarta (Tanjung Priok), Semarang, Jakarta (Tanjung Priok), Tanjung Pelepas, Singapore, Batangas, Manila, Subic Bay, Qingdao</t>
  </si>
  <si>
    <t>ZHONG AN XIN HUA YUAN</t>
  </si>
  <si>
    <t>MERKUR HORIZON</t>
  </si>
  <si>
    <t>ROSA</t>
  </si>
  <si>
    <t>SEASPAN LINGUE</t>
  </si>
  <si>
    <t>NAGOYA TOWER</t>
  </si>
  <si>
    <t>Vessel providers: HMM Co Ltd / Slotters: CNC</t>
  </si>
  <si>
    <t>HMM Co Ltd</t>
  </si>
  <si>
    <t>PELICAN</t>
  </si>
  <si>
    <t>6 ships (from 1,607 - 1,809 teu)</t>
  </si>
  <si>
    <t>Dalian, Qingdao, Busan, Shanghai, Ho Chi Minh City, Laem Chabang, Ho Chi Minh City, Incheon, Busan, Qingdao, Shanghai, Kaohsiung, Manila, Busan, Dalian</t>
  </si>
  <si>
    <t>SKY RAINBOW</t>
  </si>
  <si>
    <t>INCEDA</t>
  </si>
  <si>
    <t>HAIAN WEST</t>
  </si>
  <si>
    <t>AS SUSANNA</t>
  </si>
  <si>
    <t>PEGASUS PRONTO</t>
  </si>
  <si>
    <t>Far East / Indian subcontinent - dedicated services</t>
  </si>
  <si>
    <t>Vessel providers: UniFeeder / COSCO SHIPPING Lines / TS Lines / RCL (Regional Container Line) / CMA CGM / KMTC / Slotters: China United Lines / Evergreen Line / OOCL</t>
  </si>
  <si>
    <t>CMA CGM GEORGE SAND</t>
  </si>
  <si>
    <t>6 ships (from 4,957 - 6,350 teu)</t>
  </si>
  <si>
    <t>Qingdao, Shanghai, Ningbo (incl Zhoushan), Manila, Qingdao</t>
  </si>
  <si>
    <t>KMTC MUMBAI</t>
  </si>
  <si>
    <t>ARAYA BHUM</t>
  </si>
  <si>
    <t>TS SYDNEY</t>
  </si>
  <si>
    <t>SHIMIN</t>
  </si>
  <si>
    <t>XIN TIAN JIN</t>
  </si>
  <si>
    <t>Vessel providers: ONE (Ocean Network Express) / Slotters: HMM Co Ltd</t>
  </si>
  <si>
    <t>CALIDRIS</t>
  </si>
  <si>
    <t>3 ships (from 2,664 - 2,796 teu)</t>
  </si>
  <si>
    <t>Yokkaichi, Shimizu, Shinagawa (Tokyo), Yokohama (Honmoku), Osaka, Kobe, Busan New Port, Manila, Busan New Port, Nagoya, Yokkaichi</t>
  </si>
  <si>
    <t>NYK ISABEL</t>
  </si>
  <si>
    <t>MARIA C</t>
  </si>
  <si>
    <t>Vessel providers: CNC / Slotters: KMTC / CMA CGM / New Golden Sea Shipping Pte Ltd (GSS) / COSCO SHIPPING Lines</t>
  </si>
  <si>
    <t>GH TRAMONTANE</t>
  </si>
  <si>
    <t>4 ships (from 3,388 - 3,635 teu)</t>
  </si>
  <si>
    <t>Tokyo, Yokohama (Honmoku), Omaezaki, Yokkaichi, Nagoya, Kobe, Singapore, Port Kelang, Manila, Tokyo</t>
  </si>
  <si>
    <t>NAVIOS VERANO</t>
  </si>
  <si>
    <t>BOMAR RENAISSANCE</t>
  </si>
  <si>
    <t>Vessel providers: CNC / Slotters: Asean Seas Line Co (ASL) / SITC</t>
  </si>
  <si>
    <t>JONATHAN SWIFT</t>
  </si>
  <si>
    <t>4 ships (from 4,256 - 6,078 teu)</t>
  </si>
  <si>
    <t>Lianyungang, Qingdao, Singapore, Jakarta (Tanjung Priok), Tanjung Perak (Surabaya), Manila, Lianyungang</t>
  </si>
  <si>
    <t>CHICAGO</t>
  </si>
  <si>
    <t>TONSBERG</t>
  </si>
  <si>
    <t>API BHUM</t>
  </si>
  <si>
    <t>Intra Asia services - NE Asia only</t>
  </si>
  <si>
    <t>Vessel providers: KMTC / Namsung Shipping / Slotters: HMM Co Ltd</t>
  </si>
  <si>
    <t>KMTC SHANGHAI</t>
  </si>
  <si>
    <t>3 ships (from 1,585 - 1,860 teu)</t>
  </si>
  <si>
    <t>Incheon, Kwangyang, Pohang, Busan, Manila, Ho Chi Minh City, Hong Kong, Chiwan (Shenzhen), Incheon</t>
  </si>
  <si>
    <t>KMTC KEELUNG</t>
  </si>
  <si>
    <t>Namsung Shipping</t>
  </si>
  <si>
    <t>STARSHIP DRACO</t>
  </si>
  <si>
    <t>Evergreen</t>
  </si>
  <si>
    <t>Vessel providers: Evergreen Line / Slotters: X-Press Feeders Group</t>
  </si>
  <si>
    <t>EVER BEADY</t>
  </si>
  <si>
    <t>4 ships (from 2,870 - 2,910 teu)</t>
  </si>
  <si>
    <t>Dalian, Tianjin, Qingdao, Hong Kong, Shekou (Shenzhen), Kaohsiung, Manila, Laem Chabang, Hong Kong, Kaohsiung, Dalian</t>
  </si>
  <si>
    <t>EVER BIRTH</t>
  </si>
  <si>
    <t>EVER BUILD</t>
  </si>
  <si>
    <t>Vessel providers: TS Lines</t>
  </si>
  <si>
    <t>TS KWANGYANG</t>
  </si>
  <si>
    <t>2 ships (from 1,708 - 1,756 teu)</t>
  </si>
  <si>
    <t>Chiwan (Shenzhen), Nansha, Hong Kong, Subic Bay, Manila, Chiwan (Shenzhen)</t>
  </si>
  <si>
    <t>MILLENIUM BRIGHT</t>
  </si>
  <si>
    <t>Vessel providers: MSC</t>
  </si>
  <si>
    <t>MSC PAOLA</t>
  </si>
  <si>
    <t>5 ships (from 2,526 - 3,424 teu)</t>
  </si>
  <si>
    <t>Tokyo, Shimizu, Osaka, Kobe, Hakata, Busan New Port, Shanghai, Ningbo (incl Zhoushan), Haiphong, Cai Mep, Laem Chabang, Manila, Busan New Port, Tokyo</t>
  </si>
  <si>
    <t>MSC CARPATHIA III</t>
  </si>
  <si>
    <t>ETOILE</t>
  </si>
  <si>
    <t>JAN RITSCHER</t>
  </si>
  <si>
    <t>MSC PRELUDE V</t>
  </si>
  <si>
    <t>5 ships (from 3,534 - 4,600 teu)</t>
  </si>
  <si>
    <t>Tokyo, Yokohama (Honmoku), Yokkaichi, Nagoya, Busan New Port, Cai Mep, Tanjung Pelepas, Singapore, Subic Bay, Manila, Kaohsiung, Busan New Port, Tokyo</t>
  </si>
  <si>
    <t>MSC PRECISIONS V</t>
  </si>
  <si>
    <t>REN JIAN 10</t>
  </si>
  <si>
    <t>MSC YANG R</t>
  </si>
  <si>
    <t>MSC ASTRID III</t>
  </si>
  <si>
    <t>Vessel providers: New Golden Sea Shipping Pte Ltd (GSS) / Slotters: COSCO SHIPPING Lines / CNC / RCL (Regional Container Line)</t>
  </si>
  <si>
    <t>New Golden Sea Shipping Pte Ltd (GSS)</t>
  </si>
  <si>
    <t>BRIGHT LAEM CHABANG</t>
  </si>
  <si>
    <t>2 ships (from 1,064 - 1,150 teu)</t>
  </si>
  <si>
    <t>Singapore, Subic Bay, Manila, Singapore</t>
  </si>
  <si>
    <t xml:space="preserve">COSCO (NGSS) </t>
  </si>
  <si>
    <t>CTP MAKASSAR</t>
  </si>
  <si>
    <t>Asean Seas Line</t>
  </si>
  <si>
    <t>Vessel providers: Gold Star Line / Asean Seas Line Co (ASL) / Slotters: Zim</t>
  </si>
  <si>
    <t>Asean Seas Line Co (ASL)</t>
  </si>
  <si>
    <t>ASL BAUHINIA</t>
  </si>
  <si>
    <t>2 ships (from 1,732 - 1,930 teu)</t>
  </si>
  <si>
    <t>WILLIAM</t>
  </si>
  <si>
    <t>Vessel providers: Evergreen Line / Slotters: X-Press Feeders Group / ONE (Ocean Network Express) / Wan Hai Lines</t>
  </si>
  <si>
    <t>EVER CANDID</t>
  </si>
  <si>
    <t>4 ships (from 1,809 - 1,984 teu)</t>
  </si>
  <si>
    <t>Osaka, Kobe, Moji, Hakata, Ulsan, Taipei, Taichung, Kaohsiung, Shantou, Hong Kong, Shekou (Shenzhen), Kaohsiung, Batangas, Manila, Kaohsiung, Nansha, Hong Kong, Shekou (Shenzhen), Osaka</t>
  </si>
  <si>
    <t>EVER CONCISE</t>
  </si>
  <si>
    <t>GREEN CELEBRITY</t>
  </si>
  <si>
    <t>EVER CAST</t>
  </si>
  <si>
    <t>Vessel providers: Evergreen Line / Slotters: CNC / Sinokor / X-Press Feeders Group / ONE (Ocean Network Express)</t>
  </si>
  <si>
    <t>EVER BLISS</t>
  </si>
  <si>
    <t>Kwangyang, Busan, Shanghai, Taipei, Kaohsiung, Shekou (Shenzhen), Pasir Gudang, Port Kelang, Tanjung Pelepas, Singapore, Manila, Kaohsiung, Kwangyang</t>
  </si>
  <si>
    <t>EVER BRAVE</t>
  </si>
  <si>
    <t>EVER BRACE</t>
  </si>
  <si>
    <t>EVER BEAMY</t>
  </si>
  <si>
    <t>Vessel providers: Interasia Lines (IAL)</t>
  </si>
  <si>
    <t>OKEE PIPER</t>
  </si>
  <si>
    <t>3 ships (from 990 - 1,049 teu)</t>
  </si>
  <si>
    <t>Tokyo, Yokohama (Honmoku), Kobe, Nansha, Shekou (Shenzhen), Manila, Nansha, Shekou (Shenzhen), Tokyo</t>
  </si>
  <si>
    <t>CHATTANOOGA</t>
  </si>
  <si>
    <t>BF PERCH</t>
  </si>
  <si>
    <t>VIVALDI</t>
  </si>
  <si>
    <t>6 ships (from 2,478 - 2,564 teu)</t>
  </si>
  <si>
    <t>Pyeongtaek, Incheon, Dalian, Tianjin, Qingdao, Shanghai, Ningbo (incl Zhoushan), Kaohsiung, Manila, Yantian (Shenzhen), Hong Kong, Batangas, Manila, General Santos City, Davao, Pyeongtaek</t>
  </si>
  <si>
    <t>HAMMONIA BEROLINA</t>
  </si>
  <si>
    <t>SEASPAN HANNOVER</t>
  </si>
  <si>
    <t>AS PIA</t>
  </si>
  <si>
    <t>Maersk A/S</t>
  </si>
  <si>
    <t>MAERSK NINGBO</t>
  </si>
  <si>
    <t>ARTOTINA</t>
  </si>
  <si>
    <t>Vessel providers: OOCL / Slotters: Harbour-Link Group Berhad</t>
  </si>
  <si>
    <t>HANSA OSTERBURG</t>
  </si>
  <si>
    <t>1 ships (from 1,732 - 1,732 teu)</t>
  </si>
  <si>
    <t>Manila, Hong Kong, Manila</t>
  </si>
  <si>
    <t>Vessel providers: ONE (Ocean Network Express)</t>
  </si>
  <si>
    <t>CONTSHIP ERA</t>
  </si>
  <si>
    <t>1 ships (from 1,118 - 1,118 teu)</t>
  </si>
  <si>
    <t>Singapore, Manila, Cebu, Singapore</t>
  </si>
  <si>
    <t>Vessel providers: ONE (Ocean Network Express) / Slotters: RCL (Regional Container Line) / Samudera / PIL / HMM Co Ltd / OOCL / Hapag-Lloyd</t>
  </si>
  <si>
    <t>RITA</t>
  </si>
  <si>
    <t>2 ships (from 2,785 - 2,785 teu)</t>
  </si>
  <si>
    <t>CNC PUMA</t>
  </si>
  <si>
    <t>PIL</t>
  </si>
  <si>
    <t>Vessel providers: Asean Seas Line Co (ASL) / PIL / Emirates Shipping Line / Slotters: China United Lines</t>
  </si>
  <si>
    <t>Emirates Shipping Line</t>
  </si>
  <si>
    <t>DANUM 175</t>
  </si>
  <si>
    <t>3 ships (from 1,032 - 1,200 teu)</t>
  </si>
  <si>
    <t>Shekou (Shenzhen), Nansha, Xiamen, Manila, Subic Bay, Xiamen, Shekou (Shenzhen), Nansha, Ho Chi Minh City, Shekou (Shenzhen)</t>
  </si>
  <si>
    <t>PROS HOPE</t>
  </si>
  <si>
    <t>PADIAN 4</t>
  </si>
  <si>
    <t>Vessel providers: Evergreen Line / Slotters: Interasia Lines (IAL) / ONE (Ocean Network Express)</t>
  </si>
  <si>
    <t>KANWAY LUCKY</t>
  </si>
  <si>
    <t>1 ships (from 1,930 - 1,930 teu)</t>
  </si>
  <si>
    <t>Kaohsiung, Manila, Subic Bay, Kaohsiung</t>
  </si>
  <si>
    <t>Vessel providers: OOCL / Yang Ming Marine Transport Corp. / Slotters: X-Press Feeders Group / ONE (Ocean Network Express)</t>
  </si>
  <si>
    <t>Yang Ming Marine Transport Corp.</t>
  </si>
  <si>
    <t>1 ships (from 2,940 - 2,940 teu)</t>
  </si>
  <si>
    <t>Kaohsiung, Manila, Kaohsiung</t>
  </si>
  <si>
    <t>Vessel providers: RCL (Regional Container Line) / SITC</t>
  </si>
  <si>
    <t>SITC HANSHIN</t>
  </si>
  <si>
    <t>3 ships (from 1,650 - 1,808 teu)</t>
  </si>
  <si>
    <t>Nansha, Shekou (Shenzhen), Hong Kong, Sihanoukville, Laem Chabang, Ho Chi Minh City, Batangas, Manila, Nansha</t>
  </si>
  <si>
    <t>SITC HANSHIN SHANDONG</t>
  </si>
  <si>
    <t>LALIT BHUM</t>
  </si>
  <si>
    <t>Vessel providers: Sinotrans</t>
  </si>
  <si>
    <t>SINOTRANS TIANJIN</t>
  </si>
  <si>
    <t>1 ships (from 1,040 - 1,040 teu)</t>
  </si>
  <si>
    <t>Shantou, Quanzhou, Xiamen, Manila, Shantou</t>
  </si>
  <si>
    <t>Vessel providers: Asean Seas Line Co (ASL)</t>
  </si>
  <si>
    <t>PACIFIC GRACE</t>
  </si>
  <si>
    <t>3 ships (from 585 - 848 teu)</t>
  </si>
  <si>
    <t>Qingdao, Shanghai, Manila, Nansha, Shekou (Shenzhen), Haiphong, Da Nang, Nansha, Hong Kong, Qingdao</t>
  </si>
  <si>
    <t>BOHAI STAR</t>
  </si>
  <si>
    <t>JI RUN</t>
  </si>
  <si>
    <t>Vessel providers: KMTC / Slotters: Namsung Shipping</t>
  </si>
  <si>
    <t>HS BUSAN</t>
  </si>
  <si>
    <t>2 ships (from 1,000 - 1,043 teu)</t>
  </si>
  <si>
    <t>Busan, Manila, Busan</t>
  </si>
  <si>
    <t>SUNNY LILAC</t>
  </si>
  <si>
    <t>SITC MAKASSAR</t>
  </si>
  <si>
    <t>4 ships (from 2,433 - 2,433 teu)</t>
  </si>
  <si>
    <t>Dalian, Tianjin, Qingdao, Shanghai, Wenzhou, Manila, Batangas, Tagoloan (Cagayan Area), Davao, Shanghai, Dalian</t>
  </si>
  <si>
    <t>SITC CAGAYAN</t>
  </si>
  <si>
    <t>SITC CEBU</t>
  </si>
  <si>
    <t>SITC BATANGAS</t>
  </si>
  <si>
    <t>Vessel providers: Sealand Asia / Slotters: Maersk A/S / Negros Navigation</t>
  </si>
  <si>
    <t>MCC BATANES</t>
  </si>
  <si>
    <t>2 ships (from 1,118 - 1,118 teu)</t>
  </si>
  <si>
    <t>Manila, Cebu, Cagayan De Oro, Manila, General Santos City, Davao, Manila</t>
  </si>
  <si>
    <t>MCC PALAWAN</t>
  </si>
  <si>
    <t>SITC MANILA</t>
  </si>
  <si>
    <t>1 ships (from 787 - 787 teu)</t>
  </si>
  <si>
    <t>Xiamen, Quanzhou, Manila, Xiamen</t>
  </si>
  <si>
    <t>Vessel providers: Macrocean</t>
  </si>
  <si>
    <t>Macrocean</t>
  </si>
  <si>
    <t>XIN QUN DAO</t>
  </si>
  <si>
    <t>1 ships (from 716 - 716 teu)</t>
  </si>
  <si>
    <t>Trans</t>
  </si>
  <si>
    <t>Vessel providers: Trans-Asia Shipping Lines Inc. / Slotters: Iris Lines (Iris Logistic)</t>
  </si>
  <si>
    <t>Trans-Asia Shipping Lines Inc.</t>
  </si>
  <si>
    <t>fleet varies</t>
  </si>
  <si>
    <t>TRANS-ASIA 15</t>
  </si>
  <si>
    <t>Service typically covers ports, including: Cebu, Manila, Cagayan De Oro</t>
  </si>
  <si>
    <t>TRANS-ASIA 12</t>
  </si>
  <si>
    <t>Vessel providers: Wan Hai Lines / Slotters: Interasia Lines (IAL) / SITC</t>
  </si>
  <si>
    <t>WAN HAI 265</t>
  </si>
  <si>
    <t>1 ships (from 1,662 - 1,662 teu)</t>
  </si>
  <si>
    <t>Vessel providers: Wan Hai Lines / Slotters: Yang Ming Marine Transport Corp. / OOCL</t>
  </si>
  <si>
    <t>WAN HAI 267</t>
  </si>
  <si>
    <t>Kaohsiung, Subic Bay, Manila, Kaohsiung</t>
  </si>
  <si>
    <t>Vessel providers: West Ocean Lines &amp; Transport</t>
  </si>
  <si>
    <t>WEST OCEAN 12</t>
  </si>
  <si>
    <t>Service typically covers ports, including: Cebu, Manila</t>
  </si>
  <si>
    <t>MSC IDA II</t>
  </si>
  <si>
    <t>5 ships (from 1,118 - 2,226 teu)</t>
  </si>
  <si>
    <t>Qui Nhon, Da Nang, Yantian (Shenzhen), Shekou (Shenzhen), Cai Mep, Tanjung Pelepas, Singapore, Port Kelang, Jakarta (Tanjung Priok), Batangas, Manila, Nansha, Shekou (Shenzhen), Qui Nhon</t>
  </si>
  <si>
    <t>MSC TIPHAINE II</t>
  </si>
  <si>
    <t>MSC TRADER II</t>
  </si>
  <si>
    <t>MSC ANDREA F</t>
  </si>
  <si>
    <t>YTD TEU</t>
  </si>
  <si>
    <t>Ocean Network Express (ONE)</t>
  </si>
  <si>
    <t>CMA CGM Group</t>
  </si>
  <si>
    <t>Maersk Line Group</t>
  </si>
  <si>
    <t>Sitc Container Ltd.</t>
  </si>
  <si>
    <t>Evergreen Group</t>
  </si>
  <si>
    <t>COSCO Group</t>
  </si>
  <si>
    <t>T. S. Lines Ltd.</t>
  </si>
  <si>
    <t>Sinotrans Container Lines</t>
  </si>
  <si>
    <t>Hyundai</t>
  </si>
  <si>
    <t>Mediterranean Shipping Company</t>
  </si>
  <si>
    <t>Wan Hai Lines Ltd.</t>
  </si>
  <si>
    <t>RCL Feeders Pte Ltd</t>
  </si>
  <si>
    <t>Yang Ming Marine Transport</t>
  </si>
  <si>
    <t>Interasia Lines Ltd.</t>
  </si>
  <si>
    <t>Asean Seas Line Co. Ltd</t>
  </si>
  <si>
    <t>Zim Integrated Shipping Services</t>
  </si>
  <si>
    <t>Namsung Shipping Co. Ltd.</t>
  </si>
  <si>
    <t>PIL Group</t>
  </si>
  <si>
    <t>Hapag Lloyd</t>
  </si>
  <si>
    <t>PORT</t>
  </si>
  <si>
    <t>MICT SERVICE NAME</t>
  </si>
  <si>
    <t>SERVICE DESC</t>
  </si>
  <si>
    <t>#OFVESSELS</t>
  </si>
  <si>
    <t># OF VESSELS per row count</t>
  </si>
  <si>
    <t>ALT SRVC CD</t>
  </si>
  <si>
    <t>VESSEL SIZE</t>
  </si>
  <si>
    <t>VESSEL_NAME</t>
  </si>
  <si>
    <t>COSCO / TS Lines / RCL / CMA CGM / UniFeeder/ KMTC - India East Coast Express</t>
  </si>
  <si>
    <t>Asean Seas Line / Gold Star Line – China-Philippines service (NPX)</t>
  </si>
  <si>
    <t>NPX2</t>
  </si>
  <si>
    <t>Asean Seas Line – China-Philippines service (NPX2)</t>
  </si>
  <si>
    <t>585 - 848 teu</t>
  </si>
  <si>
    <t>CNC - China-Philippines service (Bohai-Manila Express - BMX)</t>
  </si>
  <si>
    <t>CNC - China-South East Asia service (KCS)</t>
  </si>
  <si>
    <t>CNC - China-South Korea-Thailand-Philippines-Vietnam service (CSE)</t>
  </si>
  <si>
    <t>JSX / JPX</t>
  </si>
  <si>
    <t>CNC - Japan-Straits Express (JSX / JPX)</t>
  </si>
  <si>
    <t>CNP 2</t>
  </si>
  <si>
    <t>COSCO - China-Philippines Express service (CNP 2)</t>
  </si>
  <si>
    <t xml:space="preserve">COSCO </t>
  </si>
  <si>
    <t>Evergreen - China-Taiwan-Philippines service (KTP)</t>
  </si>
  <si>
    <t xml:space="preserve">Evergreen </t>
  </si>
  <si>
    <t>Evergreen - Japan (Kansai)-Taiwan-South China service (NSA)</t>
  </si>
  <si>
    <t>Evergreen - Korea-Taiwan-Straits service (via Phil. n/b) (NSB)</t>
  </si>
  <si>
    <t>HMM – Korea-China-Thailand-Vietnam-Taiwan-Philippines service (ICN)</t>
  </si>
  <si>
    <t>Interasia Lines - South China-Japan service (NST)</t>
  </si>
  <si>
    <t xml:space="preserve">Interasia Lines </t>
  </si>
  <si>
    <t>PMX</t>
  </si>
  <si>
    <t>KMTC - Pusan Manila Express (PMX)</t>
  </si>
  <si>
    <t xml:space="preserve">KMTC </t>
  </si>
  <si>
    <t>1,000 - 1,043 teu</t>
  </si>
  <si>
    <t>PH3</t>
  </si>
  <si>
    <t>Maersk / Sealand Asia - Korea-China-Philippines service (PH3)</t>
  </si>
  <si>
    <t>Maersk / Sealand Asia - NE Asia-SE Asia service (IA-1)</t>
  </si>
  <si>
    <t>MSC - Japan-Busan-Central China-SE Asia service (Kaguya)</t>
  </si>
  <si>
    <t xml:space="preserve">MSC </t>
  </si>
  <si>
    <t>MSC - Japan-SE Asia service (New Origami)</t>
  </si>
  <si>
    <t>3,534 - 4,600 teu</t>
  </si>
  <si>
    <t>ONE - Japan Philippines service (JPH)</t>
  </si>
  <si>
    <t xml:space="preserve">ONE </t>
  </si>
  <si>
    <t>ONE / RCL - China-Thailand-Philippines service (CTP / RLM2)</t>
  </si>
  <si>
    <t>CPX 1</t>
  </si>
  <si>
    <t>SITC - China-Philippines service (CPX 1)</t>
  </si>
  <si>
    <t xml:space="preserve">SITC </t>
  </si>
  <si>
    <t>SITC - China-Philippines service (CPX 6)</t>
  </si>
  <si>
    <t>SITC - South China-Philippines service (CPX 5)</t>
  </si>
  <si>
    <t>Wan Hai / Sinotrans - China Philippines feeder service (CPF)</t>
  </si>
  <si>
    <t>KMTC / Namsung - Korea-Philippines-Vietnam service (KPX / KMV)</t>
  </si>
  <si>
    <t>COSCO (NGSS) - Straits-Philippines service (NP1)</t>
  </si>
  <si>
    <t>New Lang Co Express</t>
  </si>
  <si>
    <t>MSC - Straits-Vietnam-Philippines-Indonesia service (New Lang Co Express)</t>
  </si>
  <si>
    <t>ONE - Straits-Philippines service (PHX)</t>
  </si>
  <si>
    <t>ONE - Straits-Philippines service (PHX2)</t>
  </si>
  <si>
    <t>CPV / SVP</t>
  </si>
  <si>
    <t>PIL / Emirates Shipping Lines / ASL - South China-Vietnam-Philippines service (CPV / SVP)</t>
  </si>
  <si>
    <t>RSK2 / VTX4</t>
  </si>
  <si>
    <t>RCL / SITC - South China-Cambodia-Thailand service (RSK2 / VTX4)</t>
  </si>
  <si>
    <t>S China-Taiwan-Cambodia-Thailand-Vietnam-Philippines service</t>
  </si>
  <si>
    <t>Sealand Asia – S China-Taiwan-Cambodia-Thailand-Vietnam-Philippines service</t>
  </si>
  <si>
    <t>CPX 3</t>
  </si>
  <si>
    <t>SITC - China-Philippines service (CPX 3)</t>
  </si>
  <si>
    <t>Yang Ming / OOCL - Kaohsiung-Manila shuttle - Taiwan-Philippines Express (TPE) (OOCL : PHF) (XP : TPX-1) (ONE : PTX)</t>
  </si>
  <si>
    <t>Evergreen - Taiwan-Manila-Subic service (TMS)</t>
  </si>
  <si>
    <t>China-Manila service</t>
  </si>
  <si>
    <t>Macrocean International Shipping Ltd - China-Manila service</t>
  </si>
  <si>
    <t xml:space="preserve">Macrocean International Shipping Ltd </t>
  </si>
  <si>
    <t>716 - 716 teu</t>
  </si>
  <si>
    <t>PHI 2</t>
  </si>
  <si>
    <t>Maersk / Sealand Asia - Philippines feeder 2 (PHI 2)</t>
  </si>
  <si>
    <t>PHF 2</t>
  </si>
  <si>
    <t>OOCL - Hong Kong-Philippines feeder service (PHF 2)</t>
  </si>
  <si>
    <t xml:space="preserve">OOCL </t>
  </si>
  <si>
    <t>WM</t>
  </si>
  <si>
    <t>Sinotrans - Xiamen-Manila services (WM)</t>
  </si>
  <si>
    <t xml:space="preserve">Sinotrans </t>
  </si>
  <si>
    <t>Sinotrans / SITC - China-Philippines service (CPS)</t>
  </si>
  <si>
    <t>EPX 1</t>
  </si>
  <si>
    <t>SITC - Xiamen-Manila service eCommerce Silk Road Express (EPX 1)</t>
  </si>
  <si>
    <t>Manila-Cebu-Cagayan</t>
  </si>
  <si>
    <t>Trans-Asia Shipping Lines Inc. - Philippine Islands domestic services (Manila-Cebu-Cagayan)</t>
  </si>
  <si>
    <t>Varies</t>
  </si>
  <si>
    <t>CPX + MBX</t>
  </si>
  <si>
    <t>TS Lines - South China-Hong Kong-Philippines service (CPX + MBX)</t>
  </si>
  <si>
    <t xml:space="preserve">TS Lines </t>
  </si>
  <si>
    <t>SPX1 + SPX2 / CP1 / CP8</t>
  </si>
  <si>
    <t>TS Lines / GSL / CNC - China - Philippines service (SPX1 + SPX2 / CP1 / CP8)</t>
  </si>
  <si>
    <t>CL1</t>
  </si>
  <si>
    <t>Wan Hai - South China-Manila service (CL1)</t>
  </si>
  <si>
    <t xml:space="preserve">Wan Hai </t>
  </si>
  <si>
    <t>1,662 - 1,662 teu</t>
  </si>
  <si>
    <t>TPS</t>
  </si>
  <si>
    <t>Wan Hai - Taiwan-Philippines shuttle (TPS)</t>
  </si>
  <si>
    <t>Manila-Cebu</t>
  </si>
  <si>
    <t>West Ocean Lines &amp; Transport Inc. - Philippine Islands domestic service (Manila-Cebu)</t>
  </si>
  <si>
    <t xml:space="preserve">West Ocean Lines &amp; Transport Inc. </t>
  </si>
  <si>
    <t>FILTER OUT SLOT USERS on K</t>
  </si>
  <si>
    <t>SAILING FREQUENCY</t>
  </si>
  <si>
    <t>(blank)</t>
  </si>
  <si>
    <t>Sum of # OF VESSELS per row count</t>
  </si>
  <si>
    <t>port</t>
  </si>
  <si>
    <t>SHIPPING LINE</t>
  </si>
  <si>
    <t>Sum of # OF VESSELS</t>
  </si>
  <si>
    <t>Column Labels</t>
  </si>
  <si>
    <t>Grand Total</t>
  </si>
  <si>
    <t>Last Update: 13-Jul-2023</t>
  </si>
  <si>
    <t>CPX</t>
  </si>
  <si>
    <t>-</t>
  </si>
  <si>
    <t>January to June 2023</t>
  </si>
  <si>
    <t>Kaguya</t>
  </si>
  <si>
    <t>vs YTD of previous year</t>
  </si>
  <si>
    <t>Rank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</si>
</sst>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  <xf numFmtId="0" fontId="0" fillId="0" borderId="0" xfId="0" pivotButton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0" xfId="0" applyFont="1" applyFill="1"/>
    <xf numFmtId="3" fontId="7" fillId="6" borderId="1" xfId="0" applyNumberFormat="1" applyFont="1" applyFill="1" applyBorder="1" applyAlignment="1">
      <alignment horizontal="center"/>
    </xf>
    <xf numFmtId="164" fontId="0" fillId="4" borderId="1" xfId="1" applyFont="1" applyFill="1" applyBorder="1"/>
    <xf numFmtId="164" fontId="0" fillId="4" borderId="1" xfId="1" applyFont="1" applyFill="1" applyBorder="1" applyAlignment="1">
      <alignment horizontal="center"/>
    </xf>
    <xf numFmtId="164" fontId="0" fillId="0" borderId="1" xfId="1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3" fontId="8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0" xfId="0" applyNumberFormat="1" applyAlignment="1">
      <alignment horizontal="left"/>
    </xf>
    <xf numFmtId="0" fontId="0" fillId="7" borderId="0" xfId="0" applyFill="1"/>
    <xf numFmtId="3" fontId="0" fillId="0" borderId="0" xfId="0" applyNumberFormat="1" applyAlignment="1">
      <alignment horizontal="center" vertical="center" wrapText="1"/>
    </xf>
    <xf numFmtId="164" fontId="0" fillId="0" borderId="1" xfId="1" applyFont="1" applyFill="1" applyBorder="1"/>
    <xf numFmtId="9" fontId="0" fillId="0" borderId="1" xfId="2" applyFont="1" applyBorder="1"/>
    <xf numFmtId="9" fontId="0" fillId="0" borderId="1" xfId="2" applyFont="1" applyFill="1" applyBorder="1"/>
    <xf numFmtId="1" fontId="0" fillId="0" borderId="1" xfId="1" applyNumberFormat="1" applyFont="1" applyBorder="1"/>
    <xf numFmtId="0" fontId="0" fillId="0" borderId="0" xfId="0" applyAlignment="1">
      <alignment horizontal="right" vertical="center" indent="2"/>
    </xf>
    <xf numFmtId="0" fontId="0" fillId="0" borderId="1" xfId="0" applyBorder="1" applyAlignment="1">
      <alignment horizontal="right" vertical="center" indent="2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3" formatCode="#,##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center"/>
    </dxf>
    <dxf>
      <alignment relativeIndent="1"/>
    </dxf>
    <dxf>
      <alignment relativeIndent="1"/>
    </dxf>
    <dxf>
      <alignment horizontal="right"/>
    </dxf>
    <dxf>
      <alignment horizontal="left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fill>
        <patternFill patternType="none">
          <fgColor indexed="64"/>
          <bgColor indexed="65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1" xr9:uid="{95DF3509-BADE-4575-8401-EF7946A20C6C}">
      <tableStyleElement type="wholeTable" dxfId="44"/>
    </tableStyle>
    <tableStyle name="PivotTable Style 2" table="0" count="2" xr9:uid="{8725AFE3-E012-48A8-93F4-A0F09A51C124}">
      <tableStyleElement type="wholeTable" dxfId="43"/>
      <tableStyleElement type="headerRow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kelpuyat/Desktop/Berth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butcon\AppData\Roaming\Microsoft\AddIns\pic_replace_SL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"/>
      <sheetName val="1000"/>
      <sheetName val="SCHEDULE"/>
      <sheetName val="LOA's"/>
      <sheetName val="Last LT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ic_replace_SL"/>
    </sheetNames>
    <definedNames>
      <definedName name="PictureLookup"/>
    </definedNames>
    <sheetDataSet>
      <sheetData sheetId="0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431812731484" createdVersion="6" refreshedVersion="8" minRefreshableVersion="3" recordCount="133" xr:uid="{C0937F97-6A7C-4720-911B-42F427612727}">
  <cacheSource type="worksheet">
    <worksheetSource name="SOraw"/>
  </cacheSource>
  <cacheFields count="17">
    <cacheField name="PORT" numFmtId="0">
      <sharedItems containsBlank="1" count="9">
        <s v="MICT"/>
        <s v="ATI-SH"/>
        <s v="MICT + ATI"/>
        <s v="NortPort"/>
        <s v="domestic"/>
        <s v="NON-MICT" u="1"/>
        <m u="1"/>
        <s v="NORTH HARBOUR" u="1"/>
        <s v="SOUTH PORT" u="1"/>
      </sharedItems>
    </cacheField>
    <cacheField name="MICT SERVICE NAME" numFmtId="0">
      <sharedItems containsBlank="1" count="76">
        <s v="IEX"/>
        <s v="NPX"/>
        <s v="NPX2"/>
        <s v="BMX"/>
        <s v="KCS"/>
        <s v="CSE"/>
        <s v="JPX"/>
        <s v="CN2"/>
        <s v="KTP"/>
        <s v="NSA"/>
        <s v="NSB"/>
        <s v="ICN"/>
        <s v="NST"/>
        <s v="PMX"/>
        <s v="P3S + P3W"/>
        <s v="IA1"/>
        <s v="Kaguya"/>
        <s v="NOR"/>
        <s v="JPH"/>
        <s v="CTP"/>
        <s v="CPX"/>
        <s v="CP6"/>
        <s v="CX5"/>
        <s v="CPF"/>
        <s v="KPX"/>
        <s v="NP1"/>
        <s v="New Lang Co Express"/>
        <s v="PHX"/>
        <s v="PH2"/>
        <s v="SV1 + SV2"/>
        <s v="TPX"/>
        <s v="I80/I10"/>
        <s v="CX3"/>
        <s v="TPE"/>
        <s v="TMS"/>
        <s v="China-Manila service"/>
        <s v="PHI 2"/>
        <s v="PF2"/>
        <s v="WM1"/>
        <s v="CPS"/>
        <s v="EPX 1"/>
        <s v="Manila-Cebu-Cagayan"/>
        <s v="MBX"/>
        <s v="Butterfly Service (CPABC+SPABC)"/>
        <s v="CL1"/>
        <s v="TPS"/>
        <s v="Manila-Cebu"/>
        <m u="1"/>
        <s v="IA-80" u="1"/>
        <s v="TPV" u="1"/>
        <e v="#N/A" u="1"/>
        <s v="CXS/MBX" u="1"/>
        <s v="JSX" u="1"/>
        <s v="KPX/KPY" u="1"/>
        <s v="CP1" u="1"/>
        <s v="PHF" u="1"/>
        <s v="CP8" u="1"/>
        <s v="SPX" u="1"/>
        <s v="I18" u="1"/>
        <s v="P3S/P3W" u="1"/>
        <s v="CPV" u="1"/>
        <s v="CH1" u="1"/>
        <s v="NP2" u="1"/>
        <s v="CIP" u="1"/>
        <s v="TTP" u="1"/>
        <s v=" BMX" u="1"/>
        <s v="TMN" u="1"/>
        <s v="SV1 + SV4" u="1"/>
        <s v="SV1 + SV3" u="1"/>
        <s v="CS2" u="1"/>
        <s v="CPF/CF2" u="1"/>
        <s v="CPS/CP2" u="1"/>
        <s v="LKX" u="1"/>
        <s v="IA3" u="1"/>
        <s v="Seahorse" u="1"/>
        <s v="SES" u="1"/>
      </sharedItems>
    </cacheField>
    <cacheField name="SERVICE NAME" numFmtId="0">
      <sharedItems/>
    </cacheField>
    <cacheField name="SERVICE DESC" numFmtId="0">
      <sharedItems/>
    </cacheField>
    <cacheField name="ROUTE" numFmtId="0">
      <sharedItems/>
    </cacheField>
    <cacheField name="LEAD SL" numFmtId="0">
      <sharedItems/>
    </cacheField>
    <cacheField name="SAILING FREQ" numFmtId="0">
      <sharedItems containsSemiMixedTypes="0" containsString="0" containsNumber="1" containsInteger="1" minValue="7" maxValue="7"/>
    </cacheField>
    <cacheField name="PARTICIPANTS" numFmtId="0">
      <sharedItems/>
    </cacheField>
    <cacheField name="VESSEL OPERATOR" numFmtId="0">
      <sharedItems containsBlank="1" count="66">
        <s v="RCL (Regional Container Line)"/>
        <s v="CMA CGM"/>
        <s v="KMTC"/>
        <s v="UniFeeder"/>
        <s v="TS Lines"/>
        <s v="COSCO SHIPPING Lines"/>
        <s v="Asean Seas Line Co (ASL)"/>
        <s v="Gold Star Line"/>
        <s v="APL"/>
        <s v="Evergreen Line"/>
        <s v="HMM Co Ltd"/>
        <s v="Interasia Lines (IAL)"/>
        <s v="SEALAND ASIA"/>
        <s v="Maersk A/S"/>
        <s v="MSC"/>
        <s v="ONE (Ocean Network Express)"/>
        <s v="SITC"/>
        <s v="Sinotrans"/>
        <s v="Wan Hai Lines"/>
        <s v="Namsung Shipping"/>
        <s v="New Golden Sea Shipping Pte Ltd (GSS)"/>
        <s v="Emirates Shipping Line"/>
        <s v="Yang Ming Marine Transport Corp."/>
        <s v="Macrocean"/>
        <s v="OOCL"/>
        <s v="Trans-Asia Shipping Lines Inc."/>
        <s v="West Ocean Lines &amp; Transport"/>
        <m u="1"/>
        <s v="COSCO Shipping" u="1"/>
        <s v="Pan Ocean" u="1"/>
        <s v="CK Line" u="1"/>
        <s v="X-Press Feeders" u="1"/>
        <s v="IAL" u="1"/>
        <s v="PIL" u="1"/>
        <s v="Namsung" u="1"/>
        <s v="Harbour-Link" u="1"/>
        <s v="Evergreen" u="1"/>
        <s v="Heung-A" u="1"/>
        <s v="Feedertech" u="1"/>
        <s v="Hapag-Lloyd" u="1"/>
        <s v="Maersk" u="1"/>
        <s v="Maersk AS" u="1"/>
        <s v="ASL" u="1"/>
        <s v="China United Lines" u="1"/>
        <s v="Interasia" u="1"/>
        <s v="RCL" u="1"/>
        <s v="HMM" u="1"/>
        <s v="Zim" u="1"/>
        <s v="ONE" u="1"/>
        <s v="TSL" u="1"/>
        <s v="CUL" u="1"/>
        <s v="Wan Hai" u="1"/>
        <s v="Advance Container Line (ACL)" u="1"/>
        <s v="Cheng Lie Navigation" u="1"/>
        <s v="APL-CNC" u="1"/>
        <s v="Chun Kyung (CK Line)" u="1"/>
        <s v="COSCO" u="1"/>
        <s v="Pan Ocean Shipping Co" u="1"/>
        <s v="X-Press Feeders Group" u="1"/>
        <s v="SITC (Shandong Int'l Shg Co)" u="1"/>
        <s v="Sinokor" u="1"/>
        <s v="GSL" u="1"/>
        <s v="SITC (Shandong Intl Shg Co)" u="1"/>
        <s v="Heung-A Line" u="1"/>
        <s v="Samudera" u="1"/>
        <s v="Yang Ming" u="1"/>
      </sharedItems>
    </cacheField>
    <cacheField name="#OFVESSELS" numFmtId="0">
      <sharedItems containsMixedTypes="1" containsNumber="1" containsInteger="1" minValue="1" maxValue="6"/>
    </cacheField>
    <cacheField name="# OF VESSELS per row count" numFmtId="0">
      <sharedItems containsMixedTypes="1" containsNumber="1" containsInteger="1" minValue="1" maxValue="1"/>
    </cacheField>
    <cacheField name="WEEKLY CAPACITY" numFmtId="0">
      <sharedItems containsMixedTypes="1" containsNumber="1" containsInteger="1" minValue="501" maxValue="5219"/>
    </cacheField>
    <cacheField name="SHIPS USED" numFmtId="0">
      <sharedItems/>
    </cacheField>
    <cacheField name="PORT ROTATION" numFmtId="0">
      <sharedItems/>
    </cacheField>
    <cacheField name="ALT SRVC CD" numFmtId="0">
      <sharedItems containsNonDate="0" containsString="0" containsBlank="1"/>
    </cacheField>
    <cacheField name="VESSEL SIZE" numFmtId="0">
      <sharedItems containsMixedTypes="1" containsNumber="1" containsInteger="1" minValue="800" maxValue="6500" count="55">
        <s v="4,957 - 6,350 teu"/>
        <s v="1,732 - 1,930 teu"/>
        <s v="585 - 848 teu"/>
        <s v="4,252 - 4,636 teu"/>
        <s v="4,256 - 6,078 teu"/>
        <s v="1,700 - 1,952 teu"/>
        <s v="3,388 - 3,635 teu"/>
        <s v="-"/>
        <s v="2,870 - 2,910 teu"/>
        <s v="1,809 - 1,984 teu"/>
        <s v="1,607 - 1,809 teu"/>
        <s v="990 - 1,049 teu"/>
        <s v="1,000 - 1,043 teu"/>
        <s v="2,478 - 2,564 teu"/>
        <s v="4,252 - 4,713 teu"/>
        <s v="2,526 - 3,424 teu"/>
        <s v="3,534 - 4,600 teu"/>
        <s v="2,664 - 2,796 teu"/>
        <s v="2,378 - 2,741 teu"/>
        <s v="2,433 - 2,433 teu"/>
        <s v="2,433 - 2,694 teu"/>
        <s v="1,032 - 1,032 teu"/>
        <s v="1,708 - 1,946 teu"/>
        <s v="1,585 - 1,860 teu"/>
        <s v="1,064 - 1,150 teu"/>
        <s v="1,118 - 2,226 teu"/>
        <s v="2,785 - 2,785 teu"/>
        <s v="1,118 - 1,118 teu"/>
        <s v="1,032 - 1,200 teu"/>
        <s v="1,650 - 1,808 teu"/>
        <s v="1,060 - 1,118 teu"/>
        <s v="2,940 - 2,940 teu"/>
        <s v="1,930 - 1,930 teu"/>
        <s v="716 - 716 teu"/>
        <s v="1,732 - 1,732 teu"/>
        <s v="1,040 - 1,040 teu"/>
        <s v="2,433 - 2,808 teu"/>
        <s v="787 - 787 teu"/>
        <s v="1,708 - 1,756 teu"/>
        <s v="1,732 - 2,822 teu"/>
        <s v="1,662 - 1,662 teu"/>
        <n v="4700" u="1"/>
        <n v="800" u="1"/>
        <n v="2700" u="1"/>
        <n v="1200" u="1"/>
        <n v="1000" u="1"/>
        <n v="6500" u="1"/>
        <n v="1800" u="1"/>
        <n v="2500" u="1"/>
        <n v="1100" u="1"/>
        <n v="4500" u="1"/>
        <n v="2900" u="1"/>
        <n v="3300" u="1"/>
        <n v="4200" u="1"/>
        <n v="1700" u="1"/>
      </sharedItems>
    </cacheField>
    <cacheField name="VESSEL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438001273149" createdVersion="6" refreshedVersion="8" minRefreshableVersion="3" recordCount="72" xr:uid="{88857C31-4864-4262-A7A7-90AC3EC7D37D}">
  <cacheSource type="worksheet">
    <worksheetSource name="CO"/>
  </cacheSource>
  <cacheFields count="5">
    <cacheField name="SERVICE NAME" numFmtId="0">
      <sharedItems containsMixedTypes="1" containsNumber="1" containsInteger="1" minValue="0" maxValue="0" count="48">
        <s v="CN2"/>
        <s v="CP6"/>
        <s v="CPF"/>
        <s v="CPS"/>
        <s v="CX5"/>
        <s v="IEX"/>
        <s v="JPH"/>
        <s v="KPX"/>
        <s v="KTP"/>
        <s v="NSB"/>
        <s v="PF2"/>
        <s v="PHX"/>
        <s v="TPX"/>
        <s v="WM1"/>
        <s v="CPX"/>
        <s v="NSA"/>
        <s v="TPE"/>
        <s v="China-Manila service"/>
        <s v="BMX"/>
        <s v="PMX"/>
        <s v="CSE"/>
        <s v="NPX"/>
        <s v="KCS"/>
        <s v="JPX"/>
        <s v="ICN"/>
        <s v="NST"/>
        <s v="P3S + P3W"/>
        <s v="IA1"/>
        <s v="NOR"/>
        <s v="CTP"/>
        <s v="NP1"/>
        <s v="PH2"/>
        <s v="SV1 + SV2"/>
        <s v="I80/I10"/>
        <s v="CX3"/>
        <s v="TMS"/>
        <s v="MBX"/>
        <s v="Butterfly Service (CPABC+SPABC)"/>
        <s v="NPX2"/>
        <s v="New Lang Co Express"/>
        <s v="PHI 2"/>
        <s v="EPX 1"/>
        <s v="Manila-Cebu-Cagayan"/>
        <s v="CL1"/>
        <s v="TPS"/>
        <s v="Manila-Cebu"/>
        <s v="Kaguya"/>
        <n v="0"/>
      </sharedItems>
    </cacheField>
    <cacheField name="port" numFmtId="0">
      <sharedItems containsMixedTypes="1" containsNumber="1" containsInteger="1" minValue="0" maxValue="0" count="6">
        <s v="MICT + ATI"/>
        <s v="MICT"/>
        <s v="ATI-SH"/>
        <s v="NortPort"/>
        <s v="domestic"/>
        <n v="0"/>
      </sharedItems>
    </cacheField>
    <cacheField name="SHIPPING LINE" numFmtId="0">
      <sharedItems containsMixedTypes="1" containsNumber="1" containsInteger="1" minValue="0" maxValue="0" count="28">
        <s v="COSCO SHIPPING Lines"/>
        <s v="SITC"/>
        <s v="Sinotrans"/>
        <s v="Wan Hai Lines"/>
        <s v="CMA CGM"/>
        <s v="KMTC"/>
        <s v="RCL (Regional Container Line)"/>
        <s v="TS Lines"/>
        <s v="UniFeeder"/>
        <s v="ONE (Ocean Network Express)"/>
        <s v="Namsung Shipping"/>
        <s v="Evergreen Line"/>
        <s v="OOCL"/>
        <s v="Yang Ming Marine Transport Corp."/>
        <s v="Macrocean"/>
        <s v="APL"/>
        <s v="Asean Seas Line Co (ASL)"/>
        <s v="Gold Star Line"/>
        <s v="HMM Co Ltd"/>
        <s v="Interasia Lines (IAL)"/>
        <s v="SEALAND ASIA"/>
        <s v="Maersk A/S"/>
        <s v="MSC"/>
        <s v="New Golden Sea Shipping Pte Ltd (GSS)"/>
        <s v="Emirates Shipping Line"/>
        <s v="Trans-Asia Shipping Lines Inc."/>
        <s v="West Ocean Lines &amp; Transport"/>
        <n v="0"/>
      </sharedItems>
    </cacheField>
    <cacheField name="VESSEL SIZE" numFmtId="3">
      <sharedItems containsMixedTypes="1" containsNumber="1" containsInteger="1" minValue="0" maxValue="6500" count="56">
        <s v="-"/>
        <s v="2,433 - 2,694 teu"/>
        <s v="1,708 - 1,946 teu"/>
        <s v="2,433 - 2,808 teu"/>
        <s v="1,032 - 1,032 teu"/>
        <s v="4,957 - 6,350 teu"/>
        <s v="2,664 - 2,796 teu"/>
        <s v="1,585 - 1,860 teu"/>
        <s v="2,870 - 2,910 teu"/>
        <s v="1,732 - 1,732 teu"/>
        <s v="2,785 - 2,785 teu"/>
        <s v="1,650 - 1,808 teu"/>
        <s v="1,040 - 1,040 teu"/>
        <s v="2,433 - 2,433 teu"/>
        <s v="1,809 - 1,984 teu"/>
        <s v="2,940 - 2,940 teu"/>
        <s v="716 - 716 teu"/>
        <s v="4,252 - 4,636 teu"/>
        <s v="1,000 - 1,043 teu"/>
        <s v="1,700 - 1,952 teu"/>
        <s v="1,732 - 1,930 teu"/>
        <s v="4,256 - 6,078 teu"/>
        <s v="3,388 - 3,635 teu"/>
        <s v="1,607 - 1,809 teu"/>
        <s v="990 - 1,049 teu"/>
        <s v="2,478 - 2,564 teu"/>
        <s v="4,252 - 4,713 teu"/>
        <s v="3,534 - 4,600 teu"/>
        <s v="2,378 - 2,741 teu"/>
        <s v="1,064 - 1,150 teu"/>
        <s v="1,118 - 1,118 teu"/>
        <s v="1,032 - 1,200 teu"/>
        <s v="1,060 - 1,118 teu"/>
        <s v="1,930 - 1,930 teu"/>
        <s v="1,708 - 1,756 teu"/>
        <s v="1,732 - 2,822 teu"/>
        <s v="585 - 848 teu"/>
        <s v="1,118 - 2,226 teu"/>
        <s v="787 - 787 teu"/>
        <s v="1,662 - 1,662 teu"/>
        <s v="2,526 - 3,424 teu"/>
        <n v="0"/>
        <n v="1700" u="1"/>
        <n v="2900" u="1"/>
        <n v="800" u="1"/>
        <n v="1000" u="1"/>
        <n v="1800" u="1"/>
        <n v="4500" u="1"/>
        <n v="1100" u="1"/>
        <n v="4700" u="1"/>
        <n v="2500" u="1"/>
        <n v="3300" u="1"/>
        <n v="6500" u="1"/>
        <n v="4200" u="1"/>
        <n v="1200" u="1"/>
        <n v="2700" u="1"/>
      </sharedItems>
    </cacheField>
    <cacheField name="# OF VESSEL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52.390721759257" createdVersion="8" refreshedVersion="8" minRefreshableVersion="3" recordCount="133" xr:uid="{84882595-23ED-4E39-A201-323CF3F123EE}">
  <cacheSource type="worksheet">
    <worksheetSource ref="A1:Q134" sheet="raw"/>
  </cacheSource>
  <cacheFields count="17">
    <cacheField name="PORT" numFmtId="0">
      <sharedItems count="5">
        <s v="MICT"/>
        <s v="ATI-SH"/>
        <s v="MICT + ATI"/>
        <s v="NortPort"/>
        <s v="domestic"/>
      </sharedItems>
    </cacheField>
    <cacheField name="MICT SERVICE NAME" numFmtId="0">
      <sharedItems count="52">
        <s v="IEX"/>
        <s v="NPX"/>
        <s v="NPX2"/>
        <s v="BMX"/>
        <s v="KCS"/>
        <s v="CSE"/>
        <s v="JPX"/>
        <s v="CN2"/>
        <s v="KTP"/>
        <s v="NSA"/>
        <s v="NSB"/>
        <s v="ICN"/>
        <s v="NST"/>
        <s v="PMX"/>
        <s v="P3S + P3W"/>
        <s v="IA1"/>
        <s v="Kaguya"/>
        <s v="NOR"/>
        <s v="JPH"/>
        <s v="CTP"/>
        <s v="CPX"/>
        <s v="CP6"/>
        <s v="CX5"/>
        <s v="CPF"/>
        <s v="KPX"/>
        <s v="NP1"/>
        <s v="New Lang Co Express"/>
        <s v="PHX"/>
        <s v="PH2"/>
        <s v="SV1 + SV2"/>
        <s v="TPX"/>
        <s v="I80/I10"/>
        <s v="CX3"/>
        <s v="TPE"/>
        <s v="TMS"/>
        <s v="China-Manila service"/>
        <s v="PHI 2"/>
        <s v="PF2"/>
        <s v="WM1"/>
        <s v="CPS"/>
        <s v="EPX 1"/>
        <s v="Manila-Cebu-Cagayan"/>
        <s v="MBX"/>
        <s v="Butterfly Service (CPABC+SPABC)"/>
        <s v="CL1"/>
        <s v="TPS"/>
        <s v="Manila-Cebu"/>
        <e v="#N/A" u="1"/>
        <s v="SPX" u="1"/>
        <s v="NP2" u="1"/>
        <s v="SV1 + SV4" u="1"/>
        <s v="SV1 + SV3" u="1"/>
      </sharedItems>
    </cacheField>
    <cacheField name="SERVICE NAME" numFmtId="0">
      <sharedItems/>
    </cacheField>
    <cacheField name="SERVICE DESC" numFmtId="0">
      <sharedItems/>
    </cacheField>
    <cacheField name="ROUTE" numFmtId="0">
      <sharedItems count="5">
        <s v="Far East / Indian subcontinent - dedicated services"/>
        <s v="Intra Asia services - NE Asia-SE Asia"/>
        <s v="Intra Asia services - NE Asia only"/>
        <s v="Intra Asia services - SE Asia only"/>
        <s v="Intra Asia services - South China, Taiwan, Philippines and Vietnam local services"/>
      </sharedItems>
    </cacheField>
    <cacheField name="LEAD SL" numFmtId="0">
      <sharedItems count="31">
        <s v="COSCO"/>
        <s v="Asean Seas Line"/>
        <s v="CNC"/>
        <s v="COSCO "/>
        <s v="Evergreen "/>
        <s v="Evergreen"/>
        <s v="HMM"/>
        <s v="Interasia Lines "/>
        <s v="KMTC "/>
        <s v="Maersk"/>
        <s v="MSC "/>
        <s v="ONE "/>
        <s v="ONE"/>
        <s v="SITC "/>
        <s v="Wan Hai"/>
        <s v="COSCO (NGSS) "/>
        <s v="PIL"/>
        <s v="RCL"/>
        <s v="Sealand Asia"/>
        <s v="Yang Ming"/>
        <s v="Macrocean International Shipping Ltd "/>
        <s v="OOCL "/>
        <s v="Sinotrans "/>
        <s v="Sinotrans"/>
        <s v="Trans"/>
        <s v="TS Lines "/>
        <s v="TS Lines"/>
        <s v="Wan Hai "/>
        <s v="West Ocean Lines &amp; Transport Inc. "/>
        <s v="MaersG" u="1"/>
        <s v="CNC " u="1"/>
      </sharedItems>
    </cacheField>
    <cacheField name="SAILING FREQ" numFmtId="0">
      <sharedItems containsSemiMixedTypes="0" containsString="0" containsNumber="1" containsInteger="1" minValue="7" maxValue="7" count="1">
        <n v="7"/>
      </sharedItems>
    </cacheField>
    <cacheField name="PARTICIPANTS" numFmtId="0">
      <sharedItems count="40">
        <s v="Vessel providers: UniFeeder / COSCO SHIPPING Lines / TS Lines / RCL (Regional Container Line) / CMA CGM / KMTC / Slotters: China United Lines / Evergreen Line / OOCL"/>
        <s v="Vessel providers: Gold Star Line / Asean Seas Line Co (ASL) / Slotters: Zim"/>
        <s v="Vessel providers: Asean Seas Line Co (ASL)"/>
        <s v="Vessel providers: CNC / Slotters: TS Lines"/>
        <s v="Vessel providers: CNC / Slotters: Asean Seas Line Co (ASL) / SITC"/>
        <s v="Vessel providers: CNC / Slotters: HMM Co Ltd / RCL (Regional Container Line) / Asean Seas Line Co (ASL) / CMA CGM"/>
        <s v="Vessel providers: CNC / Slotters: KMTC / CMA CGM / New Golden Sea Shipping Pte Ltd (GSS) / COSCO SHIPPING Lines"/>
        <s v="Vessel providers: COSCO SHIPPING Lines / Slotters: China United Lines"/>
        <s v="Vessel providers: Evergreen Line / Slotters: X-Press Feeders Group"/>
        <s v="Vessel providers: Evergreen Line / Slotters: X-Press Feeders Group / ONE (Ocean Network Express) / Wan Hai Lines"/>
        <s v="Vessel providers: Evergreen Line / Slotters: CNC / Sinokor / X-Press Feeders Group / ONE (Ocean Network Express)"/>
        <s v="Vessel providers: HMM Co Ltd / Slotters: CNC"/>
        <s v="Vessel providers: Interasia Lines (IAL)"/>
        <s v="Vessel providers: KMTC / Slotters: Namsung Shipping"/>
        <s v="Vessel providers: Sealand Asia / Slotters: Maersk A/S"/>
        <s v="Vessel providers: MSC"/>
        <s v="Vessel providers: ONE (Ocean Network Express) / Slotters: HMM Co Ltd"/>
        <s v="Vessel providers: ONE (Ocean Network Express) / RCL (Regional Container Line)"/>
        <s v="Vessel providers: SITC"/>
        <s v="Vessel providers: Wan Hai Lines / Sinotrans"/>
        <s v="Vessel providers: KMTC / Namsung Shipping / Slotters: HMM Co Ltd"/>
        <s v="Vessel providers: New Golden Sea Shipping Pte Ltd (GSS) / Slotters: COSCO SHIPPING Lines / CNC / RCL (Regional Container Line)"/>
        <s v="Vessel providers: ONE (Ocean Network Express) / Slotters: RCL (Regional Container Line) / Samudera / PIL / HMM Co Ltd / OOCL / Hapag-Lloyd"/>
        <s v="Vessel providers: ONE (Ocean Network Express)"/>
        <s v="Vessel providers: Asean Seas Line Co (ASL) / PIL / Emirates Shipping Line / Slotters: China United Lines"/>
        <s v="Vessel providers: RCL (Regional Container Line) / SITC"/>
        <s v="Slotters: Interasia Lines (IAL)"/>
        <s v="Vessel providers: OOCL / Yang Ming Marine Transport Corp. / Slotters: X-Press Feeders Group / ONE (Ocean Network Express)"/>
        <s v="Vessel providers: Evergreen Line / Slotters: Interasia Lines (IAL) / ONE (Ocean Network Express)"/>
        <s v="Vessel providers: Macrocean"/>
        <s v="Vessel providers: Sealand Asia / Slotters: Maersk A/S / Negros Navigation"/>
        <s v="Vessel providers: OOCL / Slotters: Harbour-Link Group Berhad"/>
        <s v="Vessel providers: Sinotrans"/>
        <s v="Vessel providers: Sinotrans / SITC / Slotters: Wan Hai Lines"/>
        <s v="Vessel providers: Trans-Asia Shipping Lines Inc. / Slotters: Iris Lines (Iris Logistic)"/>
        <s v="Vessel providers: TS Lines"/>
        <s v="Vessel providers: TS Lines / Gold Star Line / CNC / Slotters: RCL (Regional Container Line) / Zim"/>
        <s v="Vessel providers: Wan Hai Lines / Slotters: Interasia Lines (IAL) / SITC"/>
        <s v="Vessel providers: Wan Hai Lines / Slotters: Yang Ming Marine Transport Corp. / OOCL"/>
        <s v="Vessel providers: West Ocean Lines &amp; Transport"/>
      </sharedItems>
    </cacheField>
    <cacheField name="VESSEL OPERATOR" numFmtId="0">
      <sharedItems count="27">
        <s v="RCL (Regional Container Line)"/>
        <s v="CMA CGM"/>
        <s v="KMTC"/>
        <s v="UniFeeder"/>
        <s v="TS Lines"/>
        <s v="COSCO SHIPPING Lines"/>
        <s v="Asean Seas Line Co (ASL)"/>
        <s v="Gold Star Line"/>
        <s v="APL"/>
        <s v="Evergreen Line"/>
        <s v="HMM Co Ltd"/>
        <s v="Interasia Lines (IAL)"/>
        <s v="SEALAND ASIA"/>
        <s v="Maersk A/S"/>
        <s v="MSC"/>
        <s v="ONE (Ocean Network Express)"/>
        <s v="SITC"/>
        <s v="Sinotrans"/>
        <s v="Wan Hai Lines"/>
        <s v="Namsung Shipping"/>
        <s v="New Golden Sea Shipping Pte Ltd (GSS)"/>
        <s v="Emirates Shipping Line"/>
        <s v="Yang Ming Marine Transport Corp."/>
        <s v="Macrocean"/>
        <s v="OOCL"/>
        <s v="Trans-Asia Shipping Lines Inc."/>
        <s v="West Ocean Lines &amp; Transport"/>
      </sharedItems>
    </cacheField>
    <cacheField name="#OFVESSELS" numFmtId="0">
      <sharedItems containsMixedTypes="1" containsNumber="1" containsInteger="1" minValue="1" maxValue="6"/>
    </cacheField>
    <cacheField name="# OF VESSELS per row count" numFmtId="0">
      <sharedItems containsMixedTypes="1" containsNumber="1" containsInteger="1" minValue="1" maxValue="1"/>
    </cacheField>
    <cacheField name="WEEKLY CAPACITY" numFmtId="0">
      <sharedItems containsMixedTypes="1" containsNumber="1" containsInteger="1" minValue="0" maxValue="5219" count="42">
        <n v="4767"/>
        <n v="1831"/>
        <n v="713"/>
        <n v="4353"/>
        <n v="5219"/>
        <n v="1825"/>
        <n v="2621"/>
        <s v="-"/>
        <n v="2888"/>
        <n v="1896"/>
        <n v="1738"/>
        <n v="1027"/>
        <n v="1021"/>
        <n v="2534"/>
        <n v="4380"/>
        <n v="2266"/>
        <n v="4154"/>
        <n v="2708"/>
        <n v="2556"/>
        <n v="2433"/>
        <n v="2628"/>
        <n v="1032"/>
        <n v="1827"/>
        <n v="1684"/>
        <n v="1107"/>
        <n v="1384"/>
        <n v="1392"/>
        <n v="559"/>
        <n v="1116"/>
        <n v="1755"/>
        <n v="1097"/>
        <n v="2940"/>
        <n v="1930"/>
        <n v="501"/>
        <n v="1118"/>
        <n v="1732"/>
        <n v="1040"/>
        <n v="2620"/>
        <n v="787"/>
        <n v="2079"/>
        <n v="1662"/>
        <n v="0" u="1"/>
      </sharedItems>
    </cacheField>
    <cacheField name="SHIPS USED" numFmtId="0">
      <sharedItems count="44">
        <s v="6 ships (from 4,957 - 6,350 teu)"/>
        <s v="2 ships (from 1,732 - 1,930 teu)"/>
        <s v="3 ships (from 585 - 848 teu)"/>
        <s v="5 ships (from 4,252 - 4,636 teu)"/>
        <s v="4 ships (from 4,256 - 6,078 teu)"/>
        <s v="5 ships (from 1,700 - 1,952 teu)"/>
        <s v="4 ships (from 3,388 - 3,635 teu)"/>
        <s v="3 ships "/>
        <s v="4 ships (from 2,870 - 2,910 teu)"/>
        <s v="4 ships (from 1,809 - 1,984 teu)"/>
        <s v="6 ships (from 1,607 - 1,809 teu)"/>
        <s v="3 ships (from 990 - 1,049 teu)"/>
        <s v="2 ships (from 1,000 - 1,043 teu)"/>
        <s v="6 ships (from 2,478 - 2,564 teu)"/>
        <s v="6 ships (from 4,252 - 4,713 teu)"/>
        <s v="5 ships (from 2,526 - 3,424 teu)"/>
        <s v="5 ships (from 3,534 - 4,600 teu)"/>
        <s v="3 ships (from 2,664 - 2,796 teu)"/>
        <s v="4 ships (from 2,378 - 2,741 teu)"/>
        <s v="4 ships (from 2,433 - 2,433 teu)"/>
        <s v="4 ships (from 2,433 - 2,694 teu)"/>
        <s v="1 ships (from 1,032 - 1,032 teu)"/>
        <s v="2 ships (from 1,708 - 1,946 teu)"/>
        <s v="3 ships (from 1,585 - 1,860 teu)"/>
        <s v="2 ships (from 1,064 - 1,150 teu)"/>
        <s v="5 ships (from 1,118 - 2,226 teu)"/>
        <s v="2 ships (from 2,785 - 2,785 teu)"/>
        <s v="1 ships (from 1,118 - 1,118 teu)"/>
        <s v="3 ships (from 1,032 - 1,200 teu)"/>
        <s v="3 ships (from 1,650 - 1,808 teu)"/>
        <s v="3 ships (from 1,060 - 1,118 teu)"/>
        <s v="1 ships "/>
        <s v="1 ships (from 2,940 - 2,940 teu)"/>
        <s v="1 ships (from 1,930 - 1,930 teu)"/>
        <s v="1 ships (from 716 - 716 teu)"/>
        <s v="2 ships (from 1,118 - 1,118 teu)"/>
        <s v="1 ships (from 1,732 - 1,732 teu)"/>
        <s v="1 ships (from 1,040 - 1,040 teu)"/>
        <s v="2 ships (from 2,433 - 2,808 teu)"/>
        <s v="1 ships (from 787 - 787 teu)"/>
        <s v="fleet varies"/>
        <s v="2 ships (from 1,708 - 1,756 teu)"/>
        <s v="4 ships (from 1,732 - 2,822 teu)"/>
        <s v="1 ships (from 1,662 - 1,662 teu)"/>
      </sharedItems>
    </cacheField>
    <cacheField name="PORT ROTATION" numFmtId="0">
      <sharedItems count="43">
        <s v="Qingdao, Shanghai, Ningbo (incl Zhoushan), Manila, Qingdao"/>
        <s v="Qingdao, Shanghai, Manila, Nansha, Shekou (Shenzhen), Haiphong, Da Nang, Nansha, Hong Kong, Qingdao"/>
        <s v="Dalian, Tianjin, Qingdao, Shantou, Hong Kong, Shekou (Shenzhen), Nansha, Manila, Davao, Pyeongtaek, Dalian"/>
        <s v="Lianyungang, Qingdao, Singapore, Jakarta (Tanjung Priok), Tanjung Perak (Surabaya), Manila, Lianyungang"/>
        <s v="Dalian, Incheon, Ningbo (incl Zhoushan), Shanghai, Laem Chabang, Bangkok, Laem Chabang, Manila, Qui Nhon, Chu Lai , Busan New Port, Dalian"/>
        <s v="Tokyo, Yokohama (Honmoku), Omaezaki, Yokkaichi, Nagoya, Kobe, Singapore, Port Kelang, Manila, Tokyo"/>
        <s v="Qingdao, Ningbo (incl Zhoushan), Quanzhou, Manila, Subic Bay, Qingdao"/>
        <s v="Dalian, Tianjin, Qingdao, Hong Kong, Shekou (Shenzhen), Kaohsiung, Manila, Laem Chabang, Hong Kong, Kaohsiung, Dalian"/>
        <s v="Osaka, Kobe, Moji, Hakata, Ulsan, Taipei, Taichung, Kaohsiung, Shantou, Hong Kong, Shekou (Shenzhen), Kaohsiung, Batangas, Manila, Kaohsiung, Nansha, Hong Kong, Shekou (Shenzhen), Osaka"/>
        <s v="Kwangyang, Busan, Shanghai, Taipei, Kaohsiung, Shekou (Shenzhen), Pasir Gudang, Port Kelang, Tanjung Pelepas, Singapore, Manila, Kaohsiung, Kwangyang"/>
        <s v="Dalian, Qingdao, Busan, Shanghai, Ho Chi Minh City, Laem Chabang, Ho Chi Minh City, Incheon, Busan, Qingdao, Shanghai, Kaohsiung, Manila, Busan, Dalian"/>
        <s v="Tokyo, Yokohama (Honmoku), Kobe, Nansha, Shekou (Shenzhen), Manila, Nansha, Shekou (Shenzhen), Tokyo"/>
        <s v="Busan, Manila, Busan"/>
        <s v="Pyeongtaek, Incheon, Dalian, Tianjin, Qingdao, Shanghai, Ningbo (incl Zhoushan), Kaohsiung, Manila, Yantian (Shenzhen), Hong Kong, Batangas, Manila, General Santos City, Davao, Pyeongtaek"/>
        <s v="Qingdao, Shanghai, Ningbo (incl Zhoushan), Fuzhou (incl Fuqing), Nansha, Tanjung Pelepas, Jakarta (Tanjung Priok), Semarang, Jakarta (Tanjung Priok), Tanjung Pelepas, Singapore, Batangas, Manila, Subic Bay, Qingdao"/>
        <s v="Tokyo, Shimizu, Osaka, Kobe, Hakata, Busan New Port, Shanghai, Ningbo (incl Zhoushan), Haiphong, Cai Mep, Laem Chabang, Manila, Busan New Port, Tokyo"/>
        <s v="Tokyo, Yokohama (Honmoku), Yokkaichi, Nagoya, Busan New Port, Cai Mep, Tanjung Pelepas, Singapore, Subic Bay, Manila, Kaohsiung, Busan New Port, Tokyo"/>
        <s v="Yokkaichi, Shimizu, Shinagawa (Tokyo), Yokohama (Honmoku), Osaka, Kobe, Busan New Port, Manila, Busan New Port, Nagoya, Yokkaichi"/>
        <s v="Laem Chabang, Cai Mep, Manila, Qingdao, Busan New Port, Shanghai, Laem Chabang"/>
        <s v="Dalian, Tianjin, Qingdao, Shanghai, Wenzhou, Manila, Batangas, Tagoloan (Cagayan Area), Davao, Shanghai, Dalian"/>
        <s v="Tianjin, Yantai, Qingdao, Shanghai, Ningbo (incl Zhoushan), Wenzhou, Xiamen, Subic Bay, Manila, Cebu, Tianjin"/>
        <s v="Quanzhou, Xiamen, Manila, Quanzhou"/>
        <s v="Shanghai, Ningbo (incl Zhoushan), Fuzhou (incl Fuqing), Manila, Subic Bay, Shanghai"/>
        <s v="Incheon, Kwangyang, Pohang, Busan, Manila, Ho Chi Minh City, Hong Kong, Chiwan (Shenzhen), Incheon"/>
        <s v="Singapore, Subic Bay, Manila, Singapore"/>
        <s v="Qui Nhon, Da Nang, Yantian (Shenzhen), Shekou (Shenzhen), Cai Mep, Tanjung Pelepas, Singapore, Port Kelang, Jakarta (Tanjung Priok), Batangas, Manila, Nansha, Shekou (Shenzhen), Qui Nhon"/>
        <s v="Singapore, Manila, Cebu, Singapore"/>
        <s v="Shekou (Shenzhen), Nansha, Xiamen, Manila, Subic Bay, Xiamen, Shekou (Shenzhen), Nansha, Ho Chi Minh City, Shekou (Shenzhen)"/>
        <s v="Nansha, Shekou (Shenzhen), Hong Kong, Sihanoukville, Laem Chabang, Ho Chi Minh City, Batangas, Manila, Nansha"/>
        <s v="Taichung, Xiamen, Hong Kong, Chiwan (Shenzhen), Sihanoukville, Bangkok, Laem Chabang, Ho Chi Minh City, Batangas, Manila, Taichung"/>
        <s v="Shekou (Shenzhen), Nansha, Manila, Shekou (Shenzhen)"/>
        <s v="Kaohsiung, Manila, Kaohsiung"/>
        <s v="Kaohsiung, Manila, Subic Bay, Kaohsiung"/>
        <s v="Manila, Cebu, Cagayan De Oro, Manila, General Santos City, Davao, Manila"/>
        <s v="Manila, Hong Kong, Manila"/>
        <s v="Shantou, Quanzhou, Xiamen, Manila, Shantou"/>
        <s v="Shanghai, Ningbo (incl Zhoushan), Manila, Shanghai"/>
        <s v="Xiamen, Quanzhou, Manila, Xiamen"/>
        <s v="Service typically covers ports, including: Cebu, Manila, Cagayan De Oro"/>
        <s v="Chiwan (Shenzhen), Nansha, Hong Kong, Subic Bay, Manila, Chiwan (Shenzhen)"/>
        <s v="Shanghai, Ningbo (incl Zhoushan), Xiamen, Manila, Xiamen, Hong Kong, Shekou (Shenzhen), Manila, Shanghai"/>
        <s v="Kaohsiung, Subic Bay, Manila, Kaohsiung"/>
        <s v="Service typically covers ports, including: Cebu, Manila"/>
      </sharedItems>
    </cacheField>
    <cacheField name="ALT SRVC CD" numFmtId="0">
      <sharedItems containsNonDate="0" containsString="0" containsBlank="1" count="1">
        <m/>
      </sharedItems>
    </cacheField>
    <cacheField name="VESSEL SIZE" numFmtId="0">
      <sharedItems/>
    </cacheField>
    <cacheField name="VESSEL_NAME" numFmtId="0">
      <sharedItems count="133">
        <s v="ARAYA BHUM"/>
        <s v="CMA CGM GEORGE SAND"/>
        <s v="KMTC MUMBAI"/>
        <s v="SHIMIN"/>
        <s v="TS SYDNEY"/>
        <s v="XIN TIAN JIN"/>
        <s v="ASL BAUHINIA"/>
        <s v="WILLIAM"/>
        <s v="PACIFIC GRACE"/>
        <s v="BOHAI STAR"/>
        <s v="JI RUN"/>
        <s v="ZHONG GU NAN NING"/>
        <s v="CMA CGM PUGET"/>
        <s v="JACK LONDON"/>
        <s v="CMA CGM CAIMEP"/>
        <s v="HONGKONG BRIDGE"/>
        <s v="CHICAGO"/>
        <s v="TONSBERG"/>
        <s v="API BHUM"/>
        <s v="JONATHAN SWIFT"/>
        <s v="CNC MARS"/>
        <s v="ZHONG GU DONG HAI"/>
        <s v="SONGA PANTHER"/>
        <s v="LECANGS DOLPHIN"/>
        <s v="CNC PLUTO"/>
        <s v="GH TRAMONTANE"/>
        <s v="NAVIOS VERANO"/>
        <s v="BOMAR RENAISSANCE"/>
        <s v="-"/>
        <s v="EVER BIRTH"/>
        <s v="EVER BEADY"/>
        <s v="EVER BUILD"/>
        <s v="EVER CONCISE"/>
        <s v="EVER CANDID"/>
        <s v="GREEN CELEBRITY"/>
        <s v="EVER CAST"/>
        <s v="EVER BRACE"/>
        <s v="EVER BLISS"/>
        <s v="EVER BEAMY"/>
        <s v="EVER BRAVE"/>
        <s v="PELICAN"/>
        <s v="SKY RAINBOW"/>
        <s v="INCEDA"/>
        <s v="HAIAN WEST"/>
        <s v="AS SUSANNA"/>
        <s v="PEGASUS PRONTO"/>
        <s v="OKEE PIPER"/>
        <s v="CHATTANOOGA"/>
        <s v="BF PERCH"/>
        <s v="HS BUSAN"/>
        <s v="SUNNY LILAC"/>
        <s v="AS PIA"/>
        <s v="VIVALDI"/>
        <s v="HAMMONIA BEROLINA"/>
        <s v="MAERSK NINGBO"/>
        <s v="ARTOTINA"/>
        <s v="SEASPAN HANNOVER"/>
        <s v="ZHONG AN XIN HUA YUAN"/>
        <s v="MERKUR HORIZON"/>
        <s v="ROSA"/>
        <s v="SEASPAN LINGUE"/>
        <s v="SEASPAN LUMACO"/>
        <s v="NAGOYA TOWER"/>
        <s v="MSC PAOLA"/>
        <s v="MSC CARPATHIA III"/>
        <s v="ETOILE"/>
        <s v="JAN RITSCHER"/>
        <s v="MSC PRELUDE V"/>
        <s v="MSC PRECISIONS V"/>
        <s v="REN JIAN 10"/>
        <s v="MSC YANG R"/>
        <s v="MSC ASTRID III"/>
        <s v="CALIDRIS"/>
        <s v="NYK ISABEL"/>
        <s v="MARIA C"/>
        <s v="MARINA ONE"/>
        <s v="MOL SPARKLE"/>
        <s v="ST SUCCESS"/>
        <s v="WANA BHUM"/>
        <s v="SITC BATANGAS"/>
        <s v="SITC MAKASSAR"/>
        <s v="SITC CAGAYAN"/>
        <s v="SITC CEBU"/>
        <s v="SITC SHEKOU"/>
        <s v="SITC SINGAPORE"/>
        <s v="SITC PENANG"/>
        <s v="SITC PORT KLANG"/>
        <s v="SITC INCHON"/>
        <s v="SINOTRANS MANILA"/>
        <s v="ANDERSON DRAGON"/>
        <s v="KMTC SHANGHAI"/>
        <s v="STARSHIP DRACO"/>
        <s v="KMTC KEELUNG"/>
        <s v="BRIGHT LAEM CHABANG"/>
        <s v="CTP MAKASSAR"/>
        <s v="MSC IDA II"/>
        <s v="MSC TIPHAINE II"/>
        <s v="MSC TRADER II"/>
        <s v="MSC ANDREA F"/>
        <s v="RITA"/>
        <s v="CONTSHIP ERA"/>
        <s v="DANUM 175"/>
        <s v="PROS HOPE"/>
        <s v="PADIAN 4"/>
        <s v="SITC HANSHIN"/>
        <s v="SITC HANSHIN SHANDONG"/>
        <s v="LALIT BHUM"/>
        <s v="MCC ANDALAS"/>
        <s v="CONTSHIP WAY"/>
        <s v="PADIAN 2"/>
        <s v="KANWAY LUCKY"/>
        <s v="XIN QUN DAO"/>
        <s v="MCC BATANES"/>
        <s v="MCC PALAWAN"/>
        <s v="HANSA OSTERBURG"/>
        <s v="SINOTRANS TIANJIN"/>
        <s v="ZHONG WAI YUN XIN GANG"/>
        <s v="SITC MINGCHENG"/>
        <s v="SITC MANILA"/>
        <s v="TRANS-ASIA 15"/>
        <s v="TRANS-ASIA 12"/>
        <s v="TS KWANGYANG"/>
        <s v="MILLENIUM BRIGHT"/>
        <s v="CNC PUMA"/>
        <s v="DIAMANTIS P."/>
        <s v="NORDPUMA"/>
        <s v="HANSA AUGSBURG"/>
        <s v="WAN HAI 265"/>
        <s v="WAN HAI 267"/>
        <s v="WEST OCEAN 12"/>
        <e v="#N/A" u="1"/>
        <s v="YM CREDIBILITY" u="1"/>
        <s v="EVER BEFI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0"/>
    <n v="6"/>
    <n v="1"/>
    <n v="4767"/>
    <s v="6 ships (from 4,957 - 6,350 teu)"/>
    <s v="Qingdao, Shanghai, Ningbo (incl Zhoushan), Manila, Qingdao"/>
    <m/>
    <x v="0"/>
    <s v="ARAYA BHUM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1"/>
    <n v="6"/>
    <n v="1"/>
    <n v="4767"/>
    <s v="6 ships (from 4,957 - 6,350 teu)"/>
    <s v="Qingdao, Shanghai, Ningbo (incl Zhoushan), Manila, Qingdao"/>
    <m/>
    <x v="0"/>
    <s v="CMA CGM GEORGE SAND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2"/>
    <n v="6"/>
    <n v="1"/>
    <n v="4767"/>
    <s v="6 ships (from 4,957 - 6,350 teu)"/>
    <s v="Qingdao, Shanghai, Ningbo (incl Zhoushan), Manila, Qingdao"/>
    <m/>
    <x v="0"/>
    <s v="KMTC MUMBAI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3"/>
    <n v="6"/>
    <n v="1"/>
    <n v="4767"/>
    <s v="6 ships (from 4,957 - 6,350 teu)"/>
    <s v="Qingdao, Shanghai, Ningbo (incl Zhoushan), Manila, Qingdao"/>
    <m/>
    <x v="0"/>
    <s v="SHIMIN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4"/>
    <n v="6"/>
    <n v="1"/>
    <n v="4767"/>
    <s v="6 ships (from 4,957 - 6,350 teu)"/>
    <s v="Qingdao, Shanghai, Ningbo (incl Zhoushan), Manila, Qingdao"/>
    <m/>
    <x v="0"/>
    <s v="TS SYDNEY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5"/>
    <n v="6"/>
    <n v="1"/>
    <n v="4767"/>
    <s v="6 ships (from 4,957 - 6,350 teu)"/>
    <s v="Qingdao, Shanghai, Ningbo (incl Zhoushan), Manila, Qingdao"/>
    <m/>
    <x v="0"/>
    <s v="XIN TIAN JIN"/>
  </r>
  <r>
    <x v="0"/>
    <x v="1"/>
    <s v="NPX"/>
    <s v="Asean Seas Line / Gold Star Line – China-Philippines service (NPX)"/>
    <s v="Intra Asia services - NE Asia-SE Asia"/>
    <s v="Asean Seas Line"/>
    <n v="7"/>
    <s v="Vessel providers: Gold Star Line / Asean Seas Line Co (ASL) / Slotters: Zim"/>
    <x v="6"/>
    <n v="2"/>
    <n v="1"/>
    <n v="1831"/>
    <s v="2 ships (from 1,732 - 1,930 teu)"/>
    <s v="Qingdao, Shanghai, Ningbo (incl Zhoushan), Manila, Qingdao"/>
    <m/>
    <x v="1"/>
    <s v="ASL BAUHINIA"/>
  </r>
  <r>
    <x v="0"/>
    <x v="1"/>
    <s v="NPX"/>
    <s v="Asean Seas Line / Gold Star Line – China-Philippines service (NPX)"/>
    <s v="Intra Asia services - NE Asia-SE Asia"/>
    <s v="Asean Seas Line"/>
    <n v="7"/>
    <s v="Vessel providers: Gold Star Line / Asean Seas Line Co (ASL) / Slotters: Zim"/>
    <x v="7"/>
    <n v="2"/>
    <n v="1"/>
    <n v="1831"/>
    <s v="2 ships (from 1,732 - 1,930 teu)"/>
    <s v="Qingdao, Shanghai, Ningbo (incl Zhoushan), Manila, Qingdao"/>
    <m/>
    <x v="1"/>
    <s v="WILLIAM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PACIFIC GRACE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BOHAI STAR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JI RUN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ZHONG GU NAN NING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CMA CGM PUGET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JACK LONDON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CMA CGM CAIMEP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HONGKONG BRIDGE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CHICAGO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TONSBERG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API BHUM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JONATHAN SWIFT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CNC MARS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ZHONG GU DONG HAI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SONGA PANTHER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LECANGS DOLPHIN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CNC PLUTO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GH TRAMONTANE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NAVIOS VERANO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BOMAR RENAISSANCE"/>
  </r>
  <r>
    <x v="2"/>
    <x v="7"/>
    <s v="CNP 2"/>
    <s v="COSCO - China-Philippines Express service (CNP 2)"/>
    <s v="Intra Asia services - NE Asia-SE Asia"/>
    <s v="COSCO "/>
    <n v="7"/>
    <s v="Vessel providers: COSCO SHIPPING Lines / Slotters: China United Lines"/>
    <x v="5"/>
    <n v="3"/>
    <n v="1"/>
    <s v="-"/>
    <s v="3 ships "/>
    <s v="Qingdao, Ningbo (incl Zhoushan), Quanzhou, Manila, Subic Bay, Qingdao"/>
    <m/>
    <x v="7"/>
    <s v="-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-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IRTH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EADY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UILD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ONCISE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ANDID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GREEN CELEBRITY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AST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RACE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LISS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EAMY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RAVE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PELICAN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SKY RAINBOW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INCEDA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HAIAN WEST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AS SUSANNA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PEGASUS PRONTO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OKEE PIPER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CHATTANOOGA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BF PERCH"/>
  </r>
  <r>
    <x v="1"/>
    <x v="13"/>
    <s v="PMX"/>
    <s v="KMTC - Pusan Manila Express (PMX)"/>
    <s v="Intra Asia services - NE Asia-SE Asia"/>
    <s v="KMTC "/>
    <n v="7"/>
    <s v="Vessel providers: KMTC / Slotters: Namsung Shipping"/>
    <x v="2"/>
    <n v="2"/>
    <n v="1"/>
    <n v="1021"/>
    <s v="2 ships (from 1,000 - 1,043 teu)"/>
    <s v="Busan, Manila, Busan"/>
    <m/>
    <x v="12"/>
    <s v="HS BUSAN"/>
  </r>
  <r>
    <x v="1"/>
    <x v="13"/>
    <s v="PMX"/>
    <s v="KMTC - Pusan Manila Express (PMX)"/>
    <s v="Intra Asia services - NE Asia-SE Asia"/>
    <s v="KMTC "/>
    <n v="7"/>
    <s v="Vessel providers: KMTC / Slotters: Namsung Shipping"/>
    <x v="2"/>
    <n v="2"/>
    <n v="1"/>
    <n v="1021"/>
    <s v="2 ships (from 1,000 - 1,043 teu)"/>
    <s v="Busan, Manila, Busan"/>
    <m/>
    <x v="12"/>
    <s v="SUNNY LILAC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AS PI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VIVALDI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HAMMONIA BEROLIN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3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MAERSK NINGBO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3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ARTOTIN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SEASPAN HANNOVER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ZHONG AN XIN HUA YUAN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MERKUR HORIZON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ROSA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SEASPAN LINGUE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SEASPAN LUMACO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NAGOYA TOWER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MSC PAOLA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MSC CARPATHIA III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ETOILE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JAN RITSCHER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PRELUDE V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PRECISIONS V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REN JIAN 10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YANG R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ASTRID III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CALIDRIS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NYK ISABEL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MARIA C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MARINA ONE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MOL SPARKLE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ST SUCCESS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WANA BHUM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BATANGAS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MAKASSAR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CAGAYAN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CEBU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SHEKOU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SINGAPORE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PENANG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PORT KLANG"/>
  </r>
  <r>
    <x v="0"/>
    <x v="22"/>
    <s v="CX5"/>
    <s v="SITC - South China-Philippines service (CPX 5)"/>
    <s v="Intra Asia services - NE Asia-SE Asia"/>
    <s v="SITC "/>
    <n v="7"/>
    <s v="Vessel providers: SITC"/>
    <x v="16"/>
    <n v="1"/>
    <n v="1"/>
    <n v="1032"/>
    <s v="1 ships (from 1,032 - 1,032 teu)"/>
    <s v="Quanzhou, Xiamen, Manila, Quanzhou"/>
    <m/>
    <x v="21"/>
    <s v="SITC INCHON"/>
  </r>
  <r>
    <x v="2"/>
    <x v="23"/>
    <s v="CPF"/>
    <s v="Wan Hai / Sinotrans - China Philippines feeder service (CPF)"/>
    <s v="Intra Asia services - NE Asia-SE Asia"/>
    <s v="Wan Hai"/>
    <n v="7"/>
    <s v="Vessel providers: Wan Hai Lines / Sinotrans"/>
    <x v="17"/>
    <n v="2"/>
    <n v="1"/>
    <n v="1827"/>
    <s v="2 ships (from 1,708 - 1,946 teu)"/>
    <s v="Shanghai, Ningbo (incl Zhoushan), Fuzhou (incl Fuqing), Manila, Subic Bay, Shanghai"/>
    <m/>
    <x v="22"/>
    <s v="SINOTRANS MANILA"/>
  </r>
  <r>
    <x v="2"/>
    <x v="23"/>
    <s v="CPF"/>
    <s v="Wan Hai / Sinotrans - China Philippines feeder service (CPF)"/>
    <s v="Intra Asia services - NE Asia-SE Asia"/>
    <s v="Wan Hai"/>
    <n v="7"/>
    <s v="Vessel providers: Wan Hai Lines / Sinotrans"/>
    <x v="18"/>
    <n v="2"/>
    <n v="1"/>
    <n v="1827"/>
    <s v="2 ships (from 1,708 - 1,946 teu)"/>
    <s v="Shanghai, Ningbo (incl Zhoushan), Fuzhou (incl Fuqing), Manila, Subic Bay, Shanghai"/>
    <m/>
    <x v="22"/>
    <s v="ANDERSON DRAGON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2"/>
    <n v="3"/>
    <n v="1"/>
    <n v="1684"/>
    <s v="3 ships (from 1,585 - 1,860 teu)"/>
    <s v="Incheon, Kwangyang, Pohang, Busan, Manila, Ho Chi Minh City, Hong Kong, Chiwan (Shenzhen), Incheon"/>
    <m/>
    <x v="23"/>
    <s v="KMTC SHANGHAI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19"/>
    <n v="3"/>
    <n v="1"/>
    <n v="1684"/>
    <s v="3 ships (from 1,585 - 1,860 teu)"/>
    <s v="Incheon, Kwangyang, Pohang, Busan, Manila, Ho Chi Minh City, Hong Kong, Chiwan (Shenzhen), Incheon"/>
    <m/>
    <x v="23"/>
    <s v="STARSHIP DRACO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2"/>
    <n v="3"/>
    <n v="1"/>
    <n v="1684"/>
    <s v="3 ships (from 1,585 - 1,860 teu)"/>
    <s v="Incheon, Kwangyang, Pohang, Busan, Manila, Ho Chi Minh City, Hong Kong, Chiwan (Shenzhen), Incheon"/>
    <m/>
    <x v="23"/>
    <s v="KMTC KEELUNG"/>
  </r>
  <r>
    <x v="0"/>
    <x v="25"/>
    <s v="NP1"/>
    <s v="COSCO (NGSS) - Straits-Philippines service (NP1)"/>
    <s v="Intra Asia services - SE Asia only"/>
    <s v="COSCO (NGSS) "/>
    <n v="7"/>
    <s v="Vessel providers: New Golden Sea Shipping Pte Ltd (GSS) / Slotters: COSCO SHIPPING Lines / CNC / RCL (Regional Container Line)"/>
    <x v="20"/>
    <n v="2"/>
    <n v="1"/>
    <n v="1107"/>
    <s v="2 ships (from 1,064 - 1,150 teu)"/>
    <s v="Singapore, Subic Bay, Manila, Singapore"/>
    <m/>
    <x v="24"/>
    <s v="BRIGHT LAEM CHABANG"/>
  </r>
  <r>
    <x v="0"/>
    <x v="25"/>
    <s v="NP1"/>
    <s v="COSCO (NGSS) - Straits-Philippines service (NP1)"/>
    <s v="Intra Asia services - SE Asia only"/>
    <s v="COSCO (NGSS) "/>
    <n v="7"/>
    <s v="Vessel providers: New Golden Sea Shipping Pte Ltd (GSS) / Slotters: COSCO SHIPPING Lines / CNC / RCL (Regional Container Line)"/>
    <x v="20"/>
    <n v="2"/>
    <n v="1"/>
    <n v="1107"/>
    <s v="2 ships (from 1,064 - 1,150 teu)"/>
    <s v="Singapore, Subic Bay, Manila, Singapore"/>
    <m/>
    <x v="24"/>
    <s v="CTP MAKASSAR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IDA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TIPHAINE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TRADER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ANDREA F"/>
  </r>
  <r>
    <x v="0"/>
    <x v="27"/>
    <s v="PHX"/>
    <s v="ONE - Straits-Philippines service (PHX)"/>
    <s v="Intra Asia services - SE Asia only"/>
    <s v="ONE "/>
    <n v="7"/>
    <s v="Vessel providers: ONE (Ocean Network Express) / Slotters: RCL (Regional Container Line) / Samudera / PIL / HMM Co Ltd / OOCL / Hapag-Lloyd"/>
    <x v="15"/>
    <n v="2"/>
    <n v="1"/>
    <n v="1392"/>
    <s v="2 ships (from 2,785 - 2,785 teu)"/>
    <s v="Singapore, Subic Bay, Manila, Singapore"/>
    <m/>
    <x v="26"/>
    <s v="RITA"/>
  </r>
  <r>
    <x v="0"/>
    <x v="28"/>
    <s v="PH2"/>
    <s v="ONE - Straits-Philippines service (PHX2)"/>
    <s v="Intra Asia services - SE Asia only"/>
    <s v="ONE "/>
    <n v="7"/>
    <s v="Vessel providers: ONE (Ocean Network Express)"/>
    <x v="15"/>
    <n v="1"/>
    <n v="1"/>
    <n v="559"/>
    <s v="1 ships (from 1,118 - 1,118 teu)"/>
    <s v="Singapore, Manila, Cebu, Singapore"/>
    <m/>
    <x v="27"/>
    <s v="CONTSHIP ERA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DANUM 175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PROS HOPE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PADIAN 4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16"/>
    <n v="3"/>
    <n v="1"/>
    <n v="1755"/>
    <s v="3 ships (from 1,650 - 1,808 teu)"/>
    <s v="Nansha, Shekou (Shenzhen), Hong Kong, Sihanoukville, Laem Chabang, Ho Chi Minh City, Batangas, Manila, Nansha"/>
    <m/>
    <x v="29"/>
    <s v="SITC HANSHIN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16"/>
    <n v="3"/>
    <n v="1"/>
    <n v="1755"/>
    <s v="3 ships (from 1,650 - 1,808 teu)"/>
    <s v="Nansha, Shekou (Shenzhen), Hong Kong, Sihanoukville, Laem Chabang, Ho Chi Minh City, Batangas, Manila, Nansha"/>
    <m/>
    <x v="29"/>
    <s v="SITC HANSHIN SHANDONG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0"/>
    <n v="3"/>
    <n v="1"/>
    <n v="1755"/>
    <s v="3 ships (from 1,650 - 1,808 teu)"/>
    <s v="Nansha, Shekou (Shenzhen), Hong Kong, Sihanoukville, Laem Chabang, Ho Chi Minh City, Batangas, Manila, Nansha"/>
    <m/>
    <x v="29"/>
    <s v="LALIT BHUM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MCC ANDALAS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CONTSHIP WAY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PADIAN 2"/>
  </r>
  <r>
    <x v="0"/>
    <x v="32"/>
    <s v="CPX 3"/>
    <s v="SITC - China-Philippines service (CPX 3)"/>
    <s v="Intra Asia services - SE Asia only"/>
    <s v="SITC "/>
    <n v="7"/>
    <s v="Slotters: Interasia Lines (IAL)"/>
    <x v="11"/>
    <n v="1"/>
    <n v="1"/>
    <s v="-"/>
    <s v="1 ships "/>
    <s v="Shekou (Shenzhen), Nansha, Manila, Shekou (Shenzhen)"/>
    <m/>
    <x v="7"/>
    <s v="-"/>
  </r>
  <r>
    <x v="0"/>
    <x v="33"/>
    <s v="TPE"/>
    <s v="Yang Ming / OOCL - Kaohsiung-Manila shuttle - Taiwan-Philippines Express (TPE) (OOCL : PHF) (XP : TPX-1) (ONE : PTX)"/>
    <s v="Intra Asia services - SE Asia only"/>
    <s v="Yang Ming"/>
    <n v="7"/>
    <s v="Vessel providers: OOCL / Yang Ming Marine Transport Corp. / Slotters: X-Press Feeders Group / ONE (Ocean Network Express)"/>
    <x v="22"/>
    <n v="1"/>
    <n v="1"/>
    <n v="2940"/>
    <s v="1 ships (from 2,940 - 2,940 teu)"/>
    <s v="Kaohsiung, Manila, Kaohsiung"/>
    <m/>
    <x v="31"/>
    <s v="-"/>
  </r>
  <r>
    <x v="0"/>
    <x v="34"/>
    <s v="TMS"/>
    <s v="Evergreen - Taiwan-Manila-Subic service (TMS)"/>
    <s v="Intra Asia services - South China, Taiwan, Philippines and Vietnam local services"/>
    <s v="Evergreen "/>
    <n v="7"/>
    <s v="Vessel providers: Evergreen Line / Slotters: Interasia Lines (IAL) / ONE (Ocean Network Express)"/>
    <x v="9"/>
    <n v="1"/>
    <n v="1"/>
    <n v="1930"/>
    <s v="1 ships (from 1,930 - 1,930 teu)"/>
    <s v="Kaohsiung, Manila, Subic Bay, Kaohsiung"/>
    <m/>
    <x v="32"/>
    <s v="KANWAY LUCKY"/>
  </r>
  <r>
    <x v="1"/>
    <x v="35"/>
    <s v="China-Manila service"/>
    <s v="Macrocean International Shipping Ltd - China-Manila service"/>
    <s v="Intra Asia services - South China, Taiwan, Philippines and Vietnam local services"/>
    <s v="Macrocean International Shipping Ltd "/>
    <n v="7"/>
    <s v="Vessel providers: Macrocean"/>
    <x v="23"/>
    <n v="1"/>
    <n v="1"/>
    <n v="501"/>
    <s v="1 ships (from 716 - 716 teu)"/>
    <s v="Quanzhou, Xiamen, Manila, Quanzhou"/>
    <m/>
    <x v="33"/>
    <s v="XIN QUN DAO"/>
  </r>
  <r>
    <x v="4"/>
    <x v="36"/>
    <s v="PHI 2"/>
    <s v="Maersk / Sealand Asia - Philippines feeder 2 (PHI 2)"/>
    <s v="Intra Asia services - South China, Taiwan, Philippines and Vietnam local services"/>
    <s v="Maersk"/>
    <n v="7"/>
    <s v="Vessel providers: Sealand Asia / Slotters: Maersk A/S / Negros Navigation"/>
    <x v="12"/>
    <n v="2"/>
    <n v="1"/>
    <n v="1118"/>
    <s v="2 ships (from 1,118 - 1,118 teu)"/>
    <s v="Manila, Cebu, Cagayan De Oro, Manila, General Santos City, Davao, Manila"/>
    <m/>
    <x v="27"/>
    <s v="MCC BATANES"/>
  </r>
  <r>
    <x v="4"/>
    <x v="36"/>
    <s v="PHI 2"/>
    <s v="Maersk / Sealand Asia - Philippines feeder 2 (PHI 2)"/>
    <s v="Intra Asia services - South China, Taiwan, Philippines and Vietnam local services"/>
    <s v="Maersk"/>
    <n v="7"/>
    <s v="Vessel providers: Sealand Asia / Slotters: Maersk A/S / Negros Navigation"/>
    <x v="12"/>
    <n v="2"/>
    <n v="1"/>
    <n v="1118"/>
    <s v="2 ships (from 1,118 - 1,118 teu)"/>
    <s v="Manila, Cebu, Cagayan De Oro, Manila, General Santos City, Davao, Manila"/>
    <m/>
    <x v="27"/>
    <s v="MCC PALAWAN"/>
  </r>
  <r>
    <x v="2"/>
    <x v="37"/>
    <s v="PHF 2"/>
    <s v="OOCL - Hong Kong-Philippines feeder service (PHF 2)"/>
    <s v="Intra Asia services - South China, Taiwan, Philippines and Vietnam local services"/>
    <s v="OOCL "/>
    <n v="7"/>
    <s v="Vessel providers: OOCL / Slotters: Harbour-Link Group Berhad"/>
    <x v="24"/>
    <n v="1"/>
    <n v="1"/>
    <n v="1732"/>
    <s v="1 ships (from 1,732 - 1,732 teu)"/>
    <s v="Manila, Hong Kong, Manila"/>
    <m/>
    <x v="34"/>
    <s v="HANSA OSTERBURG"/>
  </r>
  <r>
    <x v="0"/>
    <x v="38"/>
    <s v="WM"/>
    <s v="Sinotrans - Xiamen-Manila services (WM)"/>
    <s v="Intra Asia services - South China, Taiwan, Philippines and Vietnam local services"/>
    <s v="Sinotrans "/>
    <n v="7"/>
    <s v="Vessel providers: Sinotrans"/>
    <x v="17"/>
    <n v="1"/>
    <n v="1"/>
    <n v="1040"/>
    <s v="1 ships (from 1,040 - 1,040 teu)"/>
    <s v="Shantou, Quanzhou, Xiamen, Manila, Shantou"/>
    <m/>
    <x v="35"/>
    <s v="SINOTRANS TIANJIN"/>
  </r>
  <r>
    <x v="2"/>
    <x v="39"/>
    <s v="CPS"/>
    <s v="Sinotrans / SITC - China-Philippines service (CPS)"/>
    <s v="Intra Asia services - South China, Taiwan, Philippines and Vietnam local services"/>
    <s v="Sinotrans"/>
    <n v="7"/>
    <s v="Vessel providers: Sinotrans / SITC / Slotters: Wan Hai Lines"/>
    <x v="17"/>
    <n v="2"/>
    <n v="1"/>
    <n v="2620"/>
    <s v="2 ships (from 2,433 - 2,808 teu)"/>
    <s v="Shanghai, Ningbo (incl Zhoushan), Manila, Shanghai"/>
    <m/>
    <x v="36"/>
    <s v="ZHONG WAI YUN XIN GANG"/>
  </r>
  <r>
    <x v="2"/>
    <x v="39"/>
    <s v="CPS"/>
    <s v="Sinotrans / SITC - China-Philippines service (CPS)"/>
    <s v="Intra Asia services - South China, Taiwan, Philippines and Vietnam local services"/>
    <s v="Sinotrans"/>
    <n v="7"/>
    <s v="Vessel providers: Sinotrans / SITC / Slotters: Wan Hai Lines"/>
    <x v="16"/>
    <n v="2"/>
    <n v="1"/>
    <n v="2620"/>
    <s v="2 ships (from 2,433 - 2,808 teu)"/>
    <s v="Shanghai, Ningbo (incl Zhoushan), Manila, Shanghai"/>
    <m/>
    <x v="36"/>
    <s v="SITC MINGCHENG"/>
  </r>
  <r>
    <x v="1"/>
    <x v="40"/>
    <s v="EPX 1"/>
    <s v="SITC - Xiamen-Manila service eCommerce Silk Road Express (EPX 1)"/>
    <s v="Intra Asia services - South China, Taiwan, Philippines and Vietnam local services"/>
    <s v="SITC "/>
    <n v="7"/>
    <s v="Vessel providers: SITC"/>
    <x v="16"/>
    <n v="1"/>
    <n v="1"/>
    <n v="787"/>
    <s v="1 ships (from 787 - 787 teu)"/>
    <s v="Xiamen, Quanzhou, Manila, Xiamen"/>
    <m/>
    <x v="37"/>
    <s v="SITC MANILA"/>
  </r>
  <r>
    <x v="4"/>
    <x v="41"/>
    <s v="Manila-Cebu-Cagayan"/>
    <s v="Trans-Asia Shipping Lines Inc. - Philippine Islands domestic services (Manila-Cebu-Cagayan)"/>
    <s v="Intra Asia services - South China, Taiwan, Philippines and Vietnam local services"/>
    <s v="Trans"/>
    <n v="7"/>
    <s v="Vessel providers: Trans-Asia Shipping Lines Inc. / Slotters: Iris Lines (Iris Logistic)"/>
    <x v="25"/>
    <s v="Varies"/>
    <s v="Varies"/>
    <s v="-"/>
    <s v="fleet varies"/>
    <s v="Service typically covers ports, including: Cebu, Manila, Cagayan De Oro"/>
    <m/>
    <x v="7"/>
    <s v="TRANS-ASIA 15"/>
  </r>
  <r>
    <x v="4"/>
    <x v="41"/>
    <s v="Manila-Cebu-Cagayan"/>
    <s v="Trans-Asia Shipping Lines Inc. - Philippine Islands domestic services (Manila-Cebu-Cagayan)"/>
    <s v="Intra Asia services - South China, Taiwan, Philippines and Vietnam local services"/>
    <s v="Trans"/>
    <n v="7"/>
    <s v="Vessel providers: Trans-Asia Shipping Lines Inc. / Slotters: Iris Lines (Iris Logistic)"/>
    <x v="25"/>
    <s v="Varies"/>
    <s v="Varies"/>
    <s v="-"/>
    <s v="fleet varies"/>
    <s v="Service typically covers ports, including: Cebu, Manila, Cagayan De Oro"/>
    <m/>
    <x v="7"/>
    <s v="TRANS-ASIA 12"/>
  </r>
  <r>
    <x v="2"/>
    <x v="42"/>
    <s v="CPX + MBX"/>
    <s v="TS Lines - South China-Hong Kong-Philippines service (CPX + MBX)"/>
    <s v="Intra Asia services - South China, Taiwan, Philippines and Vietnam local services"/>
    <s v="TS Lines "/>
    <n v="7"/>
    <s v="Vessel providers: TS Lines"/>
    <x v="4"/>
    <n v="2"/>
    <n v="1"/>
    <n v="1732"/>
    <s v="2 ships (from 1,708 - 1,756 teu)"/>
    <s v="Chiwan (Shenzhen), Nansha, Hong Kong, Subic Bay, Manila, Chiwan (Shenzhen)"/>
    <m/>
    <x v="38"/>
    <s v="TS KWANGYANG"/>
  </r>
  <r>
    <x v="2"/>
    <x v="42"/>
    <s v="CPX + MBX"/>
    <s v="TS Lines - South China-Hong Kong-Philippines service (CPX + MBX)"/>
    <s v="Intra Asia services - South China, Taiwan, Philippines and Vietnam local services"/>
    <s v="TS Lines "/>
    <n v="7"/>
    <s v="Vessel providers: TS Lines"/>
    <x v="4"/>
    <n v="2"/>
    <n v="1"/>
    <n v="1732"/>
    <s v="2 ships (from 1,708 - 1,756 teu)"/>
    <s v="Chiwan (Shenzhen), Nansha, Hong Kong, Subic Bay, Manila, Chiwan (Shenzhen)"/>
    <m/>
    <x v="38"/>
    <s v="MILLENIUM BRIGHT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8"/>
    <n v="4"/>
    <n v="1"/>
    <n v="2079"/>
    <s v="4 ships (from 1,732 - 2,822 teu)"/>
    <s v="Shanghai, Ningbo (incl Zhoushan), Xiamen, Manila, Xiamen, Hong Kong, Shekou (Shenzhen), Manila, Shanghai"/>
    <m/>
    <x v="39"/>
    <s v="CNC PUMA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7"/>
    <n v="4"/>
    <n v="1"/>
    <n v="2079"/>
    <s v="4 ships (from 1,732 - 2,822 teu)"/>
    <s v="Shanghai, Ningbo (incl Zhoushan), Xiamen, Manila, Xiamen, Hong Kong, Shekou (Shenzhen), Manila, Shanghai"/>
    <m/>
    <x v="39"/>
    <s v="DIAMANTIS P.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8"/>
    <n v="4"/>
    <n v="1"/>
    <n v="2079"/>
    <s v="4 ships (from 1,732 - 2,822 teu)"/>
    <s v="Shanghai, Ningbo (incl Zhoushan), Xiamen, Manila, Xiamen, Hong Kong, Shekou (Shenzhen), Manila, Shanghai"/>
    <m/>
    <x v="39"/>
    <s v="NORDPUMA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4"/>
    <n v="4"/>
    <n v="1"/>
    <n v="2079"/>
    <s v="4 ships (from 1,732 - 2,822 teu)"/>
    <s v="Shanghai, Ningbo (incl Zhoushan), Xiamen, Manila, Xiamen, Hong Kong, Shekou (Shenzhen), Manila, Shanghai"/>
    <m/>
    <x v="39"/>
    <s v="HANSA AUGSBURG"/>
  </r>
  <r>
    <x v="1"/>
    <x v="44"/>
    <s v="CL1"/>
    <s v="Wan Hai - South China-Manila service (CL1)"/>
    <s v="Intra Asia services - South China, Taiwan, Philippines and Vietnam local services"/>
    <s v="Wan Hai "/>
    <n v="7"/>
    <s v="Vessel providers: Wan Hai Lines / Slotters: Interasia Lines (IAL) / SITC"/>
    <x v="18"/>
    <n v="1"/>
    <n v="1"/>
    <n v="1662"/>
    <s v="1 ships (from 1,662 - 1,662 teu)"/>
    <s v="Shekou (Shenzhen), Nansha, Manila, Shekou (Shenzhen)"/>
    <m/>
    <x v="40"/>
    <s v="WAN HAI 265"/>
  </r>
  <r>
    <x v="1"/>
    <x v="45"/>
    <s v="TPS"/>
    <s v="Wan Hai - Taiwan-Philippines shuttle (TPS)"/>
    <s v="Intra Asia services - South China, Taiwan, Philippines and Vietnam local services"/>
    <s v="Wan Hai "/>
    <n v="7"/>
    <s v="Vessel providers: Wan Hai Lines / Slotters: Yang Ming Marine Transport Corp. / OOCL"/>
    <x v="18"/>
    <n v="1"/>
    <n v="1"/>
    <n v="1662"/>
    <s v="1 ships (from 1,662 - 1,662 teu)"/>
    <s v="Kaohsiung, Subic Bay, Manila, Kaohsiung"/>
    <m/>
    <x v="40"/>
    <s v="WAN HAI 267"/>
  </r>
  <r>
    <x v="4"/>
    <x v="46"/>
    <s v="Manila-Cebu"/>
    <s v="West Ocean Lines &amp; Transport Inc. - Philippine Islands domestic service (Manila-Cebu)"/>
    <s v="Intra Asia services - South China, Taiwan, Philippines and Vietnam local services"/>
    <s v="West Ocean Lines &amp; Transport Inc. "/>
    <n v="7"/>
    <s v="Vessel providers: West Ocean Lines &amp; Transport"/>
    <x v="26"/>
    <s v="Varies"/>
    <s v="Varies"/>
    <s v="-"/>
    <s v="fleet varies"/>
    <s v="Service typically covers ports, including: Cebu, Manila"/>
    <m/>
    <x v="7"/>
    <s v="WEST OCEAN 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  <x v="0"/>
    <n v="1"/>
  </r>
  <r>
    <x v="1"/>
    <x v="0"/>
    <x v="1"/>
    <x v="1"/>
    <n v="4"/>
  </r>
  <r>
    <x v="2"/>
    <x v="0"/>
    <x v="2"/>
    <x v="2"/>
    <n v="1"/>
  </r>
  <r>
    <x v="2"/>
    <x v="0"/>
    <x v="3"/>
    <x v="2"/>
    <n v="1"/>
  </r>
  <r>
    <x v="3"/>
    <x v="0"/>
    <x v="2"/>
    <x v="3"/>
    <n v="1"/>
  </r>
  <r>
    <x v="3"/>
    <x v="0"/>
    <x v="1"/>
    <x v="3"/>
    <n v="1"/>
  </r>
  <r>
    <x v="4"/>
    <x v="1"/>
    <x v="1"/>
    <x v="4"/>
    <n v="1"/>
  </r>
  <r>
    <x v="5"/>
    <x v="1"/>
    <x v="4"/>
    <x v="5"/>
    <n v="1"/>
  </r>
  <r>
    <x v="5"/>
    <x v="1"/>
    <x v="5"/>
    <x v="5"/>
    <n v="1"/>
  </r>
  <r>
    <x v="5"/>
    <x v="1"/>
    <x v="6"/>
    <x v="5"/>
    <n v="1"/>
  </r>
  <r>
    <x v="5"/>
    <x v="1"/>
    <x v="7"/>
    <x v="5"/>
    <n v="1"/>
  </r>
  <r>
    <x v="5"/>
    <x v="1"/>
    <x v="8"/>
    <x v="5"/>
    <n v="1"/>
  </r>
  <r>
    <x v="5"/>
    <x v="1"/>
    <x v="0"/>
    <x v="5"/>
    <n v="1"/>
  </r>
  <r>
    <x v="6"/>
    <x v="0"/>
    <x v="9"/>
    <x v="6"/>
    <n v="3"/>
  </r>
  <r>
    <x v="7"/>
    <x v="1"/>
    <x v="5"/>
    <x v="7"/>
    <n v="2"/>
  </r>
  <r>
    <x v="7"/>
    <x v="1"/>
    <x v="10"/>
    <x v="7"/>
    <n v="1"/>
  </r>
  <r>
    <x v="8"/>
    <x v="0"/>
    <x v="11"/>
    <x v="8"/>
    <n v="4"/>
  </r>
  <r>
    <x v="9"/>
    <x v="0"/>
    <x v="11"/>
    <x v="8"/>
    <n v="4"/>
  </r>
  <r>
    <x v="10"/>
    <x v="0"/>
    <x v="12"/>
    <x v="9"/>
    <n v="1"/>
  </r>
  <r>
    <x v="11"/>
    <x v="1"/>
    <x v="9"/>
    <x v="10"/>
    <n v="1"/>
  </r>
  <r>
    <x v="12"/>
    <x v="1"/>
    <x v="1"/>
    <x v="11"/>
    <n v="2"/>
  </r>
  <r>
    <x v="12"/>
    <x v="1"/>
    <x v="6"/>
    <x v="11"/>
    <n v="1"/>
  </r>
  <r>
    <x v="13"/>
    <x v="1"/>
    <x v="2"/>
    <x v="12"/>
    <n v="1"/>
  </r>
  <r>
    <x v="14"/>
    <x v="0"/>
    <x v="1"/>
    <x v="13"/>
    <n v="4"/>
  </r>
  <r>
    <x v="15"/>
    <x v="1"/>
    <x v="11"/>
    <x v="14"/>
    <n v="4"/>
  </r>
  <r>
    <x v="16"/>
    <x v="1"/>
    <x v="13"/>
    <x v="15"/>
    <n v="1"/>
  </r>
  <r>
    <x v="17"/>
    <x v="2"/>
    <x v="14"/>
    <x v="16"/>
    <n v="1"/>
  </r>
  <r>
    <x v="18"/>
    <x v="0"/>
    <x v="15"/>
    <x v="17"/>
    <n v="5"/>
  </r>
  <r>
    <x v="19"/>
    <x v="2"/>
    <x v="5"/>
    <x v="18"/>
    <n v="2"/>
  </r>
  <r>
    <x v="20"/>
    <x v="1"/>
    <x v="15"/>
    <x v="19"/>
    <n v="5"/>
  </r>
  <r>
    <x v="21"/>
    <x v="1"/>
    <x v="16"/>
    <x v="20"/>
    <n v="1"/>
  </r>
  <r>
    <x v="21"/>
    <x v="1"/>
    <x v="17"/>
    <x v="20"/>
    <n v="1"/>
  </r>
  <r>
    <x v="22"/>
    <x v="1"/>
    <x v="15"/>
    <x v="21"/>
    <n v="4"/>
  </r>
  <r>
    <x v="23"/>
    <x v="1"/>
    <x v="15"/>
    <x v="22"/>
    <n v="3"/>
  </r>
  <r>
    <x v="24"/>
    <x v="1"/>
    <x v="18"/>
    <x v="23"/>
    <n v="6"/>
  </r>
  <r>
    <x v="25"/>
    <x v="1"/>
    <x v="19"/>
    <x v="24"/>
    <n v="3"/>
  </r>
  <r>
    <x v="26"/>
    <x v="0"/>
    <x v="20"/>
    <x v="25"/>
    <n v="4"/>
  </r>
  <r>
    <x v="26"/>
    <x v="0"/>
    <x v="21"/>
    <x v="25"/>
    <n v="2"/>
  </r>
  <r>
    <x v="27"/>
    <x v="1"/>
    <x v="20"/>
    <x v="26"/>
    <n v="6"/>
  </r>
  <r>
    <x v="28"/>
    <x v="1"/>
    <x v="22"/>
    <x v="27"/>
    <n v="5"/>
  </r>
  <r>
    <x v="29"/>
    <x v="1"/>
    <x v="6"/>
    <x v="28"/>
    <n v="4"/>
  </r>
  <r>
    <x v="30"/>
    <x v="1"/>
    <x v="23"/>
    <x v="29"/>
    <n v="2"/>
  </r>
  <r>
    <x v="31"/>
    <x v="1"/>
    <x v="9"/>
    <x v="30"/>
    <n v="1"/>
  </r>
  <r>
    <x v="32"/>
    <x v="1"/>
    <x v="24"/>
    <x v="31"/>
    <n v="3"/>
  </r>
  <r>
    <x v="33"/>
    <x v="1"/>
    <x v="20"/>
    <x v="32"/>
    <n v="3"/>
  </r>
  <r>
    <x v="34"/>
    <x v="1"/>
    <x v="19"/>
    <x v="0"/>
    <n v="1"/>
  </r>
  <r>
    <x v="35"/>
    <x v="1"/>
    <x v="11"/>
    <x v="33"/>
    <n v="1"/>
  </r>
  <r>
    <x v="36"/>
    <x v="0"/>
    <x v="7"/>
    <x v="34"/>
    <n v="2"/>
  </r>
  <r>
    <x v="37"/>
    <x v="0"/>
    <x v="15"/>
    <x v="35"/>
    <n v="2"/>
  </r>
  <r>
    <x v="37"/>
    <x v="0"/>
    <x v="7"/>
    <x v="35"/>
    <n v="1"/>
  </r>
  <r>
    <x v="37"/>
    <x v="0"/>
    <x v="17"/>
    <x v="35"/>
    <n v="1"/>
  </r>
  <r>
    <x v="38"/>
    <x v="2"/>
    <x v="16"/>
    <x v="36"/>
    <n v="3"/>
  </r>
  <r>
    <x v="39"/>
    <x v="3"/>
    <x v="22"/>
    <x v="37"/>
    <n v="4"/>
  </r>
  <r>
    <x v="40"/>
    <x v="4"/>
    <x v="20"/>
    <x v="30"/>
    <n v="2"/>
  </r>
  <r>
    <x v="41"/>
    <x v="2"/>
    <x v="1"/>
    <x v="38"/>
    <n v="1"/>
  </r>
  <r>
    <x v="42"/>
    <x v="4"/>
    <x v="25"/>
    <x v="0"/>
    <n v="0"/>
  </r>
  <r>
    <x v="43"/>
    <x v="2"/>
    <x v="3"/>
    <x v="39"/>
    <n v="1"/>
  </r>
  <r>
    <x v="44"/>
    <x v="2"/>
    <x v="3"/>
    <x v="39"/>
    <n v="1"/>
  </r>
  <r>
    <x v="45"/>
    <x v="4"/>
    <x v="26"/>
    <x v="0"/>
    <n v="0"/>
  </r>
  <r>
    <x v="46"/>
    <x v="2"/>
    <x v="22"/>
    <x v="40"/>
    <n v="4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IEX"/>
    <s v="COSCO / TS Lines / RCL / CMA CGM / UniFeeder/ KMTC - India East Coast Express"/>
    <x v="0"/>
    <x v="0"/>
    <x v="0"/>
    <x v="0"/>
    <x v="0"/>
    <n v="6"/>
    <n v="1"/>
    <x v="0"/>
    <x v="0"/>
    <x v="0"/>
    <x v="0"/>
    <s v="4,957 - 6,350 teu"/>
    <x v="0"/>
  </r>
  <r>
    <x v="0"/>
    <x v="0"/>
    <s v="IEX"/>
    <s v="COSCO / TS Lines / RCL / CMA CGM / UniFeeder/ KMTC - India East Coast Express"/>
    <x v="0"/>
    <x v="0"/>
    <x v="0"/>
    <x v="0"/>
    <x v="1"/>
    <n v="6"/>
    <n v="1"/>
    <x v="0"/>
    <x v="0"/>
    <x v="0"/>
    <x v="0"/>
    <s v="4,957 - 6,350 teu"/>
    <x v="1"/>
  </r>
  <r>
    <x v="0"/>
    <x v="0"/>
    <s v="IEX"/>
    <s v="COSCO / TS Lines / RCL / CMA CGM / UniFeeder/ KMTC - India East Coast Express"/>
    <x v="0"/>
    <x v="0"/>
    <x v="0"/>
    <x v="0"/>
    <x v="2"/>
    <n v="6"/>
    <n v="1"/>
    <x v="0"/>
    <x v="0"/>
    <x v="0"/>
    <x v="0"/>
    <s v="4,957 - 6,350 teu"/>
    <x v="2"/>
  </r>
  <r>
    <x v="0"/>
    <x v="0"/>
    <s v="IEX"/>
    <s v="COSCO / TS Lines / RCL / CMA CGM / UniFeeder/ KMTC - India East Coast Express"/>
    <x v="0"/>
    <x v="0"/>
    <x v="0"/>
    <x v="0"/>
    <x v="3"/>
    <n v="6"/>
    <n v="1"/>
    <x v="0"/>
    <x v="0"/>
    <x v="0"/>
    <x v="0"/>
    <s v="4,957 - 6,350 teu"/>
    <x v="3"/>
  </r>
  <r>
    <x v="0"/>
    <x v="0"/>
    <s v="IEX"/>
    <s v="COSCO / TS Lines / RCL / CMA CGM / UniFeeder/ KMTC - India East Coast Express"/>
    <x v="0"/>
    <x v="0"/>
    <x v="0"/>
    <x v="0"/>
    <x v="4"/>
    <n v="6"/>
    <n v="1"/>
    <x v="0"/>
    <x v="0"/>
    <x v="0"/>
    <x v="0"/>
    <s v="4,957 - 6,350 teu"/>
    <x v="4"/>
  </r>
  <r>
    <x v="0"/>
    <x v="0"/>
    <s v="IEX"/>
    <s v="COSCO / TS Lines / RCL / CMA CGM / UniFeeder/ KMTC - India East Coast Express"/>
    <x v="0"/>
    <x v="0"/>
    <x v="0"/>
    <x v="0"/>
    <x v="5"/>
    <n v="6"/>
    <n v="1"/>
    <x v="0"/>
    <x v="0"/>
    <x v="0"/>
    <x v="0"/>
    <s v="4,957 - 6,350 teu"/>
    <x v="5"/>
  </r>
  <r>
    <x v="0"/>
    <x v="1"/>
    <s v="NPX"/>
    <s v="Asean Seas Line / Gold Star Line – China-Philippines service (NPX)"/>
    <x v="1"/>
    <x v="1"/>
    <x v="0"/>
    <x v="1"/>
    <x v="6"/>
    <n v="2"/>
    <n v="1"/>
    <x v="1"/>
    <x v="1"/>
    <x v="0"/>
    <x v="0"/>
    <s v="1,732 - 1,930 teu"/>
    <x v="6"/>
  </r>
  <r>
    <x v="0"/>
    <x v="1"/>
    <s v="NPX"/>
    <s v="Asean Seas Line / Gold Star Line – China-Philippines service (NPX)"/>
    <x v="1"/>
    <x v="1"/>
    <x v="0"/>
    <x v="1"/>
    <x v="7"/>
    <n v="2"/>
    <n v="1"/>
    <x v="1"/>
    <x v="1"/>
    <x v="0"/>
    <x v="0"/>
    <s v="1,732 - 1,930 teu"/>
    <x v="7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8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9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10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1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2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3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4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5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6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7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8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9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0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1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2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3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4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5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6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7"/>
  </r>
  <r>
    <x v="2"/>
    <x v="7"/>
    <s v="CNP 2"/>
    <s v="COSCO - China-Philippines Express service (CNP 2)"/>
    <x v="1"/>
    <x v="3"/>
    <x v="0"/>
    <x v="7"/>
    <x v="5"/>
    <n v="3"/>
    <n v="1"/>
    <x v="7"/>
    <x v="7"/>
    <x v="6"/>
    <x v="0"/>
    <s v="-"/>
    <x v="28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28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29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30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31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2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3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4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5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6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7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8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9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0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1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2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3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4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5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6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7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8"/>
  </r>
  <r>
    <x v="1"/>
    <x v="13"/>
    <s v="PMX"/>
    <s v="KMTC - Pusan Manila Express (PMX)"/>
    <x v="1"/>
    <x v="8"/>
    <x v="0"/>
    <x v="13"/>
    <x v="2"/>
    <n v="2"/>
    <n v="1"/>
    <x v="12"/>
    <x v="12"/>
    <x v="12"/>
    <x v="0"/>
    <s v="1,000 - 1,043 teu"/>
    <x v="49"/>
  </r>
  <r>
    <x v="1"/>
    <x v="13"/>
    <s v="PMX"/>
    <s v="KMTC - Pusan Manila Express (PMX)"/>
    <x v="1"/>
    <x v="8"/>
    <x v="0"/>
    <x v="13"/>
    <x v="2"/>
    <n v="2"/>
    <n v="1"/>
    <x v="12"/>
    <x v="12"/>
    <x v="12"/>
    <x v="0"/>
    <s v="1,000 - 1,043 teu"/>
    <x v="50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1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2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3"/>
  </r>
  <r>
    <x v="2"/>
    <x v="14"/>
    <s v="PH3"/>
    <s v="Maersk / Sealand Asia - Korea-China-Philippines service (PH3)"/>
    <x v="1"/>
    <x v="9"/>
    <x v="0"/>
    <x v="14"/>
    <x v="13"/>
    <n v="6"/>
    <n v="1"/>
    <x v="13"/>
    <x v="13"/>
    <x v="13"/>
    <x v="0"/>
    <s v="2,478 - 2,564 teu"/>
    <x v="54"/>
  </r>
  <r>
    <x v="2"/>
    <x v="14"/>
    <s v="PH3"/>
    <s v="Maersk / Sealand Asia - Korea-China-Philippines service (PH3)"/>
    <x v="1"/>
    <x v="9"/>
    <x v="0"/>
    <x v="14"/>
    <x v="13"/>
    <n v="6"/>
    <n v="1"/>
    <x v="13"/>
    <x v="13"/>
    <x v="13"/>
    <x v="0"/>
    <s v="2,478 - 2,564 teu"/>
    <x v="55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6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7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8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9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0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1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2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3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4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5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6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7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8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9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70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71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2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3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4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5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6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7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8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79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0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1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2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3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4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5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6"/>
  </r>
  <r>
    <x v="0"/>
    <x v="22"/>
    <s v="CX5"/>
    <s v="SITC - South China-Philippines service (CPX 5)"/>
    <x v="1"/>
    <x v="13"/>
    <x v="0"/>
    <x v="18"/>
    <x v="16"/>
    <n v="1"/>
    <n v="1"/>
    <x v="21"/>
    <x v="21"/>
    <x v="21"/>
    <x v="0"/>
    <s v="1,032 - 1,032 teu"/>
    <x v="87"/>
  </r>
  <r>
    <x v="2"/>
    <x v="23"/>
    <s v="CPF"/>
    <s v="Wan Hai / Sinotrans - China Philippines feeder service (CPF)"/>
    <x v="1"/>
    <x v="14"/>
    <x v="0"/>
    <x v="19"/>
    <x v="17"/>
    <n v="2"/>
    <n v="1"/>
    <x v="22"/>
    <x v="22"/>
    <x v="22"/>
    <x v="0"/>
    <s v="1,708 - 1,946 teu"/>
    <x v="88"/>
  </r>
  <r>
    <x v="2"/>
    <x v="23"/>
    <s v="CPF"/>
    <s v="Wan Hai / Sinotrans - China Philippines feeder service (CPF)"/>
    <x v="1"/>
    <x v="14"/>
    <x v="0"/>
    <x v="19"/>
    <x v="18"/>
    <n v="2"/>
    <n v="1"/>
    <x v="22"/>
    <x v="22"/>
    <x v="22"/>
    <x v="0"/>
    <s v="1,708 - 1,946 teu"/>
    <x v="89"/>
  </r>
  <r>
    <x v="0"/>
    <x v="24"/>
    <s v="KPX"/>
    <s v="KMTC / Namsung - Korea-Philippines-Vietnam service (KPX / KMV)"/>
    <x v="2"/>
    <x v="14"/>
    <x v="0"/>
    <x v="20"/>
    <x v="2"/>
    <n v="3"/>
    <n v="1"/>
    <x v="23"/>
    <x v="23"/>
    <x v="23"/>
    <x v="0"/>
    <s v="1,585 - 1,860 teu"/>
    <x v="90"/>
  </r>
  <r>
    <x v="0"/>
    <x v="24"/>
    <s v="KPX"/>
    <s v="KMTC / Namsung - Korea-Philippines-Vietnam service (KPX / KMV)"/>
    <x v="2"/>
    <x v="14"/>
    <x v="0"/>
    <x v="20"/>
    <x v="19"/>
    <n v="3"/>
    <n v="1"/>
    <x v="23"/>
    <x v="23"/>
    <x v="23"/>
    <x v="0"/>
    <s v="1,585 - 1,860 teu"/>
    <x v="91"/>
  </r>
  <r>
    <x v="0"/>
    <x v="24"/>
    <s v="KPX"/>
    <s v="KMTC / Namsung - Korea-Philippines-Vietnam service (KPX / KMV)"/>
    <x v="2"/>
    <x v="14"/>
    <x v="0"/>
    <x v="20"/>
    <x v="2"/>
    <n v="3"/>
    <n v="1"/>
    <x v="23"/>
    <x v="23"/>
    <x v="23"/>
    <x v="0"/>
    <s v="1,585 - 1,860 teu"/>
    <x v="92"/>
  </r>
  <r>
    <x v="0"/>
    <x v="25"/>
    <s v="NP1"/>
    <s v="COSCO (NGSS) - Straits-Philippines service (NP1)"/>
    <x v="3"/>
    <x v="15"/>
    <x v="0"/>
    <x v="21"/>
    <x v="20"/>
    <n v="2"/>
    <n v="1"/>
    <x v="24"/>
    <x v="24"/>
    <x v="24"/>
    <x v="0"/>
    <s v="1,064 - 1,150 teu"/>
    <x v="93"/>
  </r>
  <r>
    <x v="0"/>
    <x v="25"/>
    <s v="NP1"/>
    <s v="COSCO (NGSS) - Straits-Philippines service (NP1)"/>
    <x v="3"/>
    <x v="15"/>
    <x v="0"/>
    <x v="21"/>
    <x v="20"/>
    <n v="2"/>
    <n v="1"/>
    <x v="24"/>
    <x v="24"/>
    <x v="24"/>
    <x v="0"/>
    <s v="1,064 - 1,150 teu"/>
    <x v="94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5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6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7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8"/>
  </r>
  <r>
    <x v="0"/>
    <x v="27"/>
    <s v="PHX"/>
    <s v="ONE - Straits-Philippines service (PHX)"/>
    <x v="3"/>
    <x v="11"/>
    <x v="0"/>
    <x v="22"/>
    <x v="15"/>
    <n v="2"/>
    <n v="1"/>
    <x v="26"/>
    <x v="26"/>
    <x v="24"/>
    <x v="0"/>
    <s v="2,785 - 2,785 teu"/>
    <x v="99"/>
  </r>
  <r>
    <x v="0"/>
    <x v="28"/>
    <s v="PH2"/>
    <s v="ONE - Straits-Philippines service (PHX2)"/>
    <x v="3"/>
    <x v="11"/>
    <x v="0"/>
    <x v="23"/>
    <x v="15"/>
    <n v="1"/>
    <n v="1"/>
    <x v="27"/>
    <x v="27"/>
    <x v="26"/>
    <x v="0"/>
    <s v="1,118 - 1,118 teu"/>
    <x v="100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1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2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3"/>
  </r>
  <r>
    <x v="0"/>
    <x v="30"/>
    <s v="RSK2 / VTX4"/>
    <s v="RCL / SITC - South China-Cambodia-Thailand service (RSK2 / VTX4)"/>
    <x v="3"/>
    <x v="17"/>
    <x v="0"/>
    <x v="25"/>
    <x v="16"/>
    <n v="3"/>
    <n v="1"/>
    <x v="29"/>
    <x v="29"/>
    <x v="28"/>
    <x v="0"/>
    <s v="1,650 - 1,808 teu"/>
    <x v="104"/>
  </r>
  <r>
    <x v="0"/>
    <x v="30"/>
    <s v="RSK2 / VTX4"/>
    <s v="RCL / SITC - South China-Cambodia-Thailand service (RSK2 / VTX4)"/>
    <x v="3"/>
    <x v="17"/>
    <x v="0"/>
    <x v="25"/>
    <x v="16"/>
    <n v="3"/>
    <n v="1"/>
    <x v="29"/>
    <x v="29"/>
    <x v="28"/>
    <x v="0"/>
    <s v="1,650 - 1,808 teu"/>
    <x v="105"/>
  </r>
  <r>
    <x v="0"/>
    <x v="30"/>
    <s v="RSK2 / VTX4"/>
    <s v="RCL / SITC - South China-Cambodia-Thailand service (RSK2 / VTX4)"/>
    <x v="3"/>
    <x v="17"/>
    <x v="0"/>
    <x v="25"/>
    <x v="0"/>
    <n v="3"/>
    <n v="1"/>
    <x v="29"/>
    <x v="29"/>
    <x v="28"/>
    <x v="0"/>
    <s v="1,650 - 1,808 teu"/>
    <x v="106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7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8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9"/>
  </r>
  <r>
    <x v="0"/>
    <x v="32"/>
    <s v="CPX 3"/>
    <s v="SITC - China-Philippines service (CPX 3)"/>
    <x v="3"/>
    <x v="13"/>
    <x v="0"/>
    <x v="26"/>
    <x v="11"/>
    <n v="1"/>
    <n v="1"/>
    <x v="7"/>
    <x v="31"/>
    <x v="30"/>
    <x v="0"/>
    <s v="-"/>
    <x v="28"/>
  </r>
  <r>
    <x v="0"/>
    <x v="33"/>
    <s v="TPE"/>
    <s v="Yang Ming / OOCL - Kaohsiung-Manila shuttle - Taiwan-Philippines Express (TPE) (OOCL : PHF) (XP : TPX-1) (ONE : PTX)"/>
    <x v="3"/>
    <x v="19"/>
    <x v="0"/>
    <x v="27"/>
    <x v="22"/>
    <n v="1"/>
    <n v="1"/>
    <x v="31"/>
    <x v="32"/>
    <x v="31"/>
    <x v="0"/>
    <s v="2,940 - 2,940 teu"/>
    <x v="28"/>
  </r>
  <r>
    <x v="0"/>
    <x v="34"/>
    <s v="TMS"/>
    <s v="Evergreen - Taiwan-Manila-Subic service (TMS)"/>
    <x v="4"/>
    <x v="4"/>
    <x v="0"/>
    <x v="28"/>
    <x v="9"/>
    <n v="1"/>
    <n v="1"/>
    <x v="32"/>
    <x v="33"/>
    <x v="32"/>
    <x v="0"/>
    <s v="1,930 - 1,930 teu"/>
    <x v="110"/>
  </r>
  <r>
    <x v="1"/>
    <x v="35"/>
    <s v="China-Manila service"/>
    <s v="Macrocean International Shipping Ltd - China-Manila service"/>
    <x v="4"/>
    <x v="20"/>
    <x v="0"/>
    <x v="29"/>
    <x v="23"/>
    <n v="1"/>
    <n v="1"/>
    <x v="33"/>
    <x v="34"/>
    <x v="21"/>
    <x v="0"/>
    <s v="716 - 716 teu"/>
    <x v="111"/>
  </r>
  <r>
    <x v="4"/>
    <x v="36"/>
    <s v="PHI 2"/>
    <s v="Maersk / Sealand Asia - Philippines feeder 2 (PHI 2)"/>
    <x v="4"/>
    <x v="9"/>
    <x v="0"/>
    <x v="30"/>
    <x v="12"/>
    <n v="2"/>
    <n v="1"/>
    <x v="34"/>
    <x v="35"/>
    <x v="33"/>
    <x v="0"/>
    <s v="1,118 - 1,118 teu"/>
    <x v="112"/>
  </r>
  <r>
    <x v="4"/>
    <x v="36"/>
    <s v="PHI 2"/>
    <s v="Maersk / Sealand Asia - Philippines feeder 2 (PHI 2)"/>
    <x v="4"/>
    <x v="9"/>
    <x v="0"/>
    <x v="30"/>
    <x v="12"/>
    <n v="2"/>
    <n v="1"/>
    <x v="34"/>
    <x v="35"/>
    <x v="33"/>
    <x v="0"/>
    <s v="1,118 - 1,118 teu"/>
    <x v="113"/>
  </r>
  <r>
    <x v="2"/>
    <x v="37"/>
    <s v="PHF 2"/>
    <s v="OOCL - Hong Kong-Philippines feeder service (PHF 2)"/>
    <x v="4"/>
    <x v="21"/>
    <x v="0"/>
    <x v="31"/>
    <x v="24"/>
    <n v="1"/>
    <n v="1"/>
    <x v="35"/>
    <x v="36"/>
    <x v="34"/>
    <x v="0"/>
    <s v="1,732 - 1,732 teu"/>
    <x v="114"/>
  </r>
  <r>
    <x v="0"/>
    <x v="38"/>
    <s v="WM"/>
    <s v="Sinotrans - Xiamen-Manila services (WM)"/>
    <x v="4"/>
    <x v="22"/>
    <x v="0"/>
    <x v="32"/>
    <x v="17"/>
    <n v="1"/>
    <n v="1"/>
    <x v="36"/>
    <x v="37"/>
    <x v="35"/>
    <x v="0"/>
    <s v="1,040 - 1,040 teu"/>
    <x v="115"/>
  </r>
  <r>
    <x v="2"/>
    <x v="39"/>
    <s v="CPS"/>
    <s v="Sinotrans / SITC - China-Philippines service (CPS)"/>
    <x v="4"/>
    <x v="23"/>
    <x v="0"/>
    <x v="33"/>
    <x v="17"/>
    <n v="2"/>
    <n v="1"/>
    <x v="37"/>
    <x v="38"/>
    <x v="36"/>
    <x v="0"/>
    <s v="2,433 - 2,808 teu"/>
    <x v="116"/>
  </r>
  <r>
    <x v="2"/>
    <x v="39"/>
    <s v="CPS"/>
    <s v="Sinotrans / SITC - China-Philippines service (CPS)"/>
    <x v="4"/>
    <x v="23"/>
    <x v="0"/>
    <x v="33"/>
    <x v="16"/>
    <n v="2"/>
    <n v="1"/>
    <x v="37"/>
    <x v="38"/>
    <x v="36"/>
    <x v="0"/>
    <s v="2,433 - 2,808 teu"/>
    <x v="117"/>
  </r>
  <r>
    <x v="1"/>
    <x v="40"/>
    <s v="EPX 1"/>
    <s v="SITC - Xiamen-Manila service eCommerce Silk Road Express (EPX 1)"/>
    <x v="4"/>
    <x v="13"/>
    <x v="0"/>
    <x v="18"/>
    <x v="16"/>
    <n v="1"/>
    <n v="1"/>
    <x v="38"/>
    <x v="39"/>
    <x v="37"/>
    <x v="0"/>
    <s v="787 - 787 teu"/>
    <x v="118"/>
  </r>
  <r>
    <x v="4"/>
    <x v="41"/>
    <s v="Manila-Cebu-Cagayan"/>
    <s v="Trans-Asia Shipping Lines Inc. - Philippine Islands domestic services (Manila-Cebu-Cagayan)"/>
    <x v="4"/>
    <x v="24"/>
    <x v="0"/>
    <x v="34"/>
    <x v="25"/>
    <s v="Varies"/>
    <s v="Varies"/>
    <x v="7"/>
    <x v="40"/>
    <x v="38"/>
    <x v="0"/>
    <s v="-"/>
    <x v="119"/>
  </r>
  <r>
    <x v="4"/>
    <x v="41"/>
    <s v="Manila-Cebu-Cagayan"/>
    <s v="Trans-Asia Shipping Lines Inc. - Philippine Islands domestic services (Manila-Cebu-Cagayan)"/>
    <x v="4"/>
    <x v="24"/>
    <x v="0"/>
    <x v="34"/>
    <x v="25"/>
    <s v="Varies"/>
    <s v="Varies"/>
    <x v="7"/>
    <x v="40"/>
    <x v="38"/>
    <x v="0"/>
    <s v="-"/>
    <x v="120"/>
  </r>
  <r>
    <x v="2"/>
    <x v="42"/>
    <s v="CPX + MBX"/>
    <s v="TS Lines - South China-Hong Kong-Philippines service (CPX + MBX)"/>
    <x v="4"/>
    <x v="25"/>
    <x v="0"/>
    <x v="35"/>
    <x v="4"/>
    <n v="2"/>
    <n v="1"/>
    <x v="35"/>
    <x v="41"/>
    <x v="39"/>
    <x v="0"/>
    <s v="1,708 - 1,756 teu"/>
    <x v="121"/>
  </r>
  <r>
    <x v="2"/>
    <x v="42"/>
    <s v="CPX + MBX"/>
    <s v="TS Lines - South China-Hong Kong-Philippines service (CPX + MBX)"/>
    <x v="4"/>
    <x v="25"/>
    <x v="0"/>
    <x v="35"/>
    <x v="4"/>
    <n v="2"/>
    <n v="1"/>
    <x v="35"/>
    <x v="41"/>
    <x v="39"/>
    <x v="0"/>
    <s v="1,708 - 1,756 teu"/>
    <x v="122"/>
  </r>
  <r>
    <x v="2"/>
    <x v="43"/>
    <s v="SPX1 + SPX2 / CP1 / CP8"/>
    <s v="TS Lines / GSL / CNC - China - Philippines service (SPX1 + SPX2 / CP1 / CP8)"/>
    <x v="4"/>
    <x v="26"/>
    <x v="0"/>
    <x v="36"/>
    <x v="8"/>
    <n v="4"/>
    <n v="1"/>
    <x v="39"/>
    <x v="42"/>
    <x v="40"/>
    <x v="0"/>
    <s v="1,732 - 2,822 teu"/>
    <x v="123"/>
  </r>
  <r>
    <x v="2"/>
    <x v="43"/>
    <s v="SPX1 + SPX2 / CP1 / CP8"/>
    <s v="TS Lines / GSL / CNC - China - Philippines service (SPX1 + SPX2 / CP1 / CP8)"/>
    <x v="4"/>
    <x v="26"/>
    <x v="0"/>
    <x v="36"/>
    <x v="7"/>
    <n v="4"/>
    <n v="1"/>
    <x v="39"/>
    <x v="42"/>
    <x v="40"/>
    <x v="0"/>
    <s v="1,732 - 2,822 teu"/>
    <x v="124"/>
  </r>
  <r>
    <x v="2"/>
    <x v="43"/>
    <s v="SPX1 + SPX2 / CP1 / CP8"/>
    <s v="TS Lines / GSL / CNC - China - Philippines service (SPX1 + SPX2 / CP1 / CP8)"/>
    <x v="4"/>
    <x v="26"/>
    <x v="0"/>
    <x v="36"/>
    <x v="8"/>
    <n v="4"/>
    <n v="1"/>
    <x v="39"/>
    <x v="42"/>
    <x v="40"/>
    <x v="0"/>
    <s v="1,732 - 2,822 teu"/>
    <x v="125"/>
  </r>
  <r>
    <x v="2"/>
    <x v="43"/>
    <s v="SPX1 + SPX2 / CP1 / CP8"/>
    <s v="TS Lines / GSL / CNC - China - Philippines service (SPX1 + SPX2 / CP1 / CP8)"/>
    <x v="4"/>
    <x v="26"/>
    <x v="0"/>
    <x v="36"/>
    <x v="4"/>
    <n v="4"/>
    <n v="1"/>
    <x v="39"/>
    <x v="42"/>
    <x v="40"/>
    <x v="0"/>
    <s v="1,732 - 2,822 teu"/>
    <x v="126"/>
  </r>
  <r>
    <x v="1"/>
    <x v="44"/>
    <s v="CL1"/>
    <s v="Wan Hai - South China-Manila service (CL1)"/>
    <x v="4"/>
    <x v="27"/>
    <x v="0"/>
    <x v="37"/>
    <x v="18"/>
    <n v="1"/>
    <n v="1"/>
    <x v="40"/>
    <x v="43"/>
    <x v="30"/>
    <x v="0"/>
    <s v="1,662 - 1,662 teu"/>
    <x v="127"/>
  </r>
  <r>
    <x v="1"/>
    <x v="45"/>
    <s v="TPS"/>
    <s v="Wan Hai - Taiwan-Philippines shuttle (TPS)"/>
    <x v="4"/>
    <x v="27"/>
    <x v="0"/>
    <x v="38"/>
    <x v="18"/>
    <n v="1"/>
    <n v="1"/>
    <x v="40"/>
    <x v="43"/>
    <x v="41"/>
    <x v="0"/>
    <s v="1,662 - 1,662 teu"/>
    <x v="128"/>
  </r>
  <r>
    <x v="4"/>
    <x v="46"/>
    <s v="Manila-Cebu"/>
    <s v="West Ocean Lines &amp; Transport Inc. - Philippine Islands domestic service (Manila-Cebu)"/>
    <x v="4"/>
    <x v="28"/>
    <x v="0"/>
    <x v="39"/>
    <x v="26"/>
    <s v="Varies"/>
    <s v="Varies"/>
    <x v="7"/>
    <x v="40"/>
    <x v="42"/>
    <x v="0"/>
    <s v="-"/>
    <x v="1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043A6-FE80-4D46-9549-06EFE75A6902}" name="SD" cacheId="2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6" indent="0" compact="0" compactData="0" multipleFieldFilters="0">
  <location ref="A3:L7" firstHeaderRow="1" firstDataRow="1" firstDataCol="11"/>
  <pivotFields count="17">
    <pivotField axis="axisRow" compact="0" outline="0" subtotalTop="0" showAll="0" defaultSubtotal="0">
      <items count="5">
        <item x="0"/>
        <item x="1"/>
        <item x="2"/>
        <item x="3"/>
        <item x="4"/>
      </items>
    </pivotField>
    <pivotField axis="axisRow" compact="0" outline="0" showAll="0" sortType="ascending" defaultSubtotal="0">
      <items count="52">
        <item x="3"/>
        <item x="43"/>
        <item h="1" x="35"/>
        <item h="1" x="44"/>
        <item x="7"/>
        <item x="21"/>
        <item x="23"/>
        <item x="39"/>
        <item h="1" x="20"/>
        <item x="5"/>
        <item x="19"/>
        <item x="32"/>
        <item x="22"/>
        <item h="1" x="40"/>
        <item x="31"/>
        <item x="15"/>
        <item x="11"/>
        <item x="0"/>
        <item x="18"/>
        <item x="6"/>
        <item h="1" x="16"/>
        <item x="4"/>
        <item x="24"/>
        <item x="8"/>
        <item h="1" x="46"/>
        <item h="1" x="41"/>
        <item x="42"/>
        <item h="1" x="26"/>
        <item x="17"/>
        <item x="25"/>
        <item m="1" x="49"/>
        <item x="1"/>
        <item h="1" x="2"/>
        <item x="9"/>
        <item x="10"/>
        <item x="12"/>
        <item x="14"/>
        <item x="37"/>
        <item x="28"/>
        <item h="1" x="36"/>
        <item x="27"/>
        <item h="1" x="13"/>
        <item m="1" x="48"/>
        <item x="29"/>
        <item m="1" x="51"/>
        <item m="1" x="50"/>
        <item x="34"/>
        <item x="33"/>
        <item h="1" x="45"/>
        <item x="30"/>
        <item x="38"/>
        <item h="1" m="1" x="47"/>
      </items>
    </pivotField>
    <pivotField compact="0" outline="0" subtotalTop="0" showAll="0" sortType="ascending" defaultSubtotal="0"/>
    <pivotField compact="0" outline="0" subtotalTop="0" showAll="0" defaultSubtotal="0"/>
    <pivotField axis="axisRow" compact="0" outline="0" subtotalTop="0" showAll="0" defaultSubtotal="0">
      <items count="5">
        <item x="1"/>
        <item x="2"/>
        <item x="4"/>
        <item x="3"/>
        <item x="0"/>
      </items>
    </pivotField>
    <pivotField axis="axisRow" compact="0" outline="0" subtotalTop="0" showAll="0" defaultSubtotal="0">
      <items count="31">
        <item x="5"/>
        <item x="6"/>
        <item x="19"/>
        <item x="12"/>
        <item x="0"/>
        <item x="23"/>
        <item x="14"/>
        <item x="1"/>
        <item m="1" x="30"/>
        <item x="2"/>
        <item x="3"/>
        <item x="4"/>
        <item x="7"/>
        <item x="8"/>
        <item m="1" x="29"/>
        <item x="10"/>
        <item x="11"/>
        <item x="13"/>
        <item x="15"/>
        <item x="16"/>
        <item x="17"/>
        <item x="18"/>
        <item x="20"/>
        <item x="21"/>
        <item x="22"/>
        <item x="24"/>
        <item x="25"/>
        <item x="26"/>
        <item x="27"/>
        <item x="28"/>
        <item x="9"/>
      </items>
    </pivotField>
    <pivotField dataField="1" compact="0" outline="0" subtotalTop="0" showAll="0" defaultSubtotal="0">
      <items count="1">
        <item n="z" x="0"/>
      </items>
    </pivotField>
    <pivotField axis="axisRow" compact="0" outline="0" subtotalTop="0" showAll="0" defaultSubtotal="0">
      <items count="40">
        <item x="23"/>
        <item x="29"/>
        <item x="35"/>
        <item x="32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30"/>
        <item x="31"/>
        <item x="33"/>
        <item x="34"/>
        <item x="36"/>
        <item x="37"/>
        <item x="38"/>
        <item x="39"/>
      </items>
    </pivotField>
    <pivotField axis="axisRow" compact="0" outline="0" subtotalTop="0" showAll="0" defaultSubtotal="0">
      <items count="27">
        <item x="1"/>
        <item x="24"/>
        <item x="2"/>
        <item x="16"/>
        <item x="17"/>
        <item x="12"/>
        <item x="8"/>
        <item x="15"/>
        <item x="10"/>
        <item x="6"/>
        <item x="0"/>
        <item x="9"/>
        <item x="20"/>
        <item x="14"/>
        <item x="4"/>
        <item x="19"/>
        <item x="18"/>
        <item x="22"/>
        <item x="23"/>
        <item x="7"/>
        <item x="11"/>
        <item x="3"/>
        <item x="5"/>
        <item x="13"/>
        <item x="21"/>
        <item x="25"/>
        <item x="26"/>
      </items>
    </pivotField>
    <pivotField compact="0" outline="0" showAll="0" defaultSubtotal="0"/>
    <pivotField compact="0" outline="0" showAll="0" defaultSubtotal="0"/>
    <pivotField axis="axisRow" compact="0" outline="0" subtotalTop="0" showAll="0" defaultSubtotal="0">
      <items count="42">
        <item x="31"/>
        <item x="36"/>
        <item x="0"/>
        <item x="1"/>
        <item x="2"/>
        <item x="3"/>
        <item x="4"/>
        <item x="5"/>
        <item x="6"/>
        <item m="1" x="41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7"/>
        <item x="38"/>
        <item x="39"/>
        <item x="40"/>
        <item x="7"/>
      </items>
    </pivotField>
    <pivotField axis="axisRow" compact="0" outline="0" subtotalTop="0" showAll="0" defaultSubtotal="0">
      <items count="44">
        <item x="8"/>
        <item x="23"/>
        <item x="32"/>
        <item x="31"/>
        <item x="37"/>
        <item x="36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3"/>
        <item x="34"/>
        <item x="35"/>
        <item x="38"/>
        <item x="39"/>
        <item x="40"/>
        <item x="41"/>
        <item x="42"/>
        <item x="43"/>
      </items>
    </pivotField>
    <pivotField axis="axisRow" compact="0" outline="0" subtotalTop="0" showAll="0" defaultSubtotal="0">
      <items count="43">
        <item x="23"/>
        <item x="36"/>
        <item x="24"/>
        <item x="31"/>
        <item x="35"/>
        <item x="12"/>
        <item x="7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5"/>
        <item x="26"/>
        <item x="27"/>
        <item x="28"/>
        <item x="29"/>
        <item x="32"/>
        <item x="33"/>
        <item x="34"/>
        <item x="37"/>
        <item x="38"/>
        <item x="39"/>
        <item x="40"/>
        <item x="30"/>
        <item x="41"/>
        <item x="42"/>
      </items>
    </pivotField>
    <pivotField axis="axisRow" compact="0" outline="0" subtotalTop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33">
        <item h="1" x="115"/>
        <item h="1" x="37"/>
        <item h="1" x="39"/>
        <item h="1" x="90"/>
        <item h="1" x="13"/>
        <item h="1" x="19"/>
        <item h="1" x="107"/>
        <item h="1" x="61"/>
        <item h="1" x="72"/>
        <item h="1" x="52"/>
        <item h="1" x="53"/>
        <item h="1" x="76"/>
        <item h="1" x="93"/>
        <item h="1" x="12"/>
        <item h="1" x="84"/>
        <item h="1" x="85"/>
        <item h="1" x="86"/>
        <item h="1" x="36"/>
        <item h="1" x="56"/>
        <item h="1" x="33"/>
        <item h="1" m="1" x="131"/>
        <item h="1" x="126"/>
        <item h="1" x="30"/>
        <item h="1" x="7"/>
        <item h="1" x="80"/>
        <item h="1" x="81"/>
        <item h="1" x="82"/>
        <item h="1" x="83"/>
        <item h="1" x="87"/>
        <item h="1" x="88"/>
        <item h="1" x="89"/>
        <item h="1" x="91"/>
        <item h="1" x="92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8"/>
        <item h="1" x="109"/>
        <item h="1" m="1" x="130"/>
        <item h="1" x="110"/>
        <item h="1" x="111"/>
        <item h="1" x="112"/>
        <item h="1" x="113"/>
        <item h="1" x="114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7"/>
        <item h="1" x="128"/>
        <item h="1" x="129"/>
        <item h="1" x="0"/>
        <item h="1" x="1"/>
        <item h="1" x="2"/>
        <item h="1" x="3"/>
        <item h="1" x="4"/>
        <item h="1" x="5"/>
        <item h="1" x="6"/>
        <item h="1" x="8"/>
        <item h="1" x="9"/>
        <item h="1" x="10"/>
        <item h="1" x="11"/>
        <item h="1" x="14"/>
        <item h="1" x="15"/>
        <item h="1" x="16"/>
        <item h="1" x="17"/>
        <item h="1" x="18"/>
        <item h="1" x="20"/>
        <item h="1" x="21"/>
        <item h="1" x="22"/>
        <item h="1" x="23"/>
        <item h="1" x="24"/>
        <item h="1" x="25"/>
        <item h="1" x="26"/>
        <item h="1" x="27"/>
        <item h="1" m="1" x="132"/>
        <item h="1" x="29"/>
        <item h="1" x="31"/>
        <item h="1" x="32"/>
        <item h="1" x="34"/>
        <item h="1" x="35"/>
        <item h="1" x="38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4"/>
        <item h="1" x="55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5"/>
        <item h="1" x="77"/>
        <item h="1" x="78"/>
        <item h="1" x="79"/>
        <item x="28"/>
      </items>
    </pivotField>
  </pivotFields>
  <rowFields count="11">
    <field x="1"/>
    <field x="4"/>
    <field x="5"/>
    <field x="7"/>
    <field x="11"/>
    <field x="12"/>
    <field x="13"/>
    <field x="14"/>
    <field x="0"/>
    <field x="8"/>
    <field x="16"/>
  </rowFields>
  <rowItems count="4">
    <i>
      <x v="4"/>
      <x/>
      <x v="10"/>
      <x v="12"/>
      <x v="41"/>
      <x v="13"/>
      <x v="13"/>
      <x/>
      <x v="2"/>
      <x v="22"/>
      <x v="132"/>
    </i>
    <i>
      <x v="11"/>
      <x v="3"/>
      <x v="17"/>
      <x v="29"/>
      <x v="41"/>
      <x v="3"/>
      <x v="40"/>
      <x/>
      <x/>
      <x v="20"/>
      <x v="132"/>
    </i>
    <i>
      <x v="23"/>
      <x/>
      <x v="11"/>
      <x v="13"/>
      <x v="10"/>
      <x/>
      <x v="6"/>
      <x/>
      <x v="2"/>
      <x v="11"/>
      <x v="132"/>
    </i>
    <i>
      <x v="47"/>
      <x v="3"/>
      <x v="2"/>
      <x v="30"/>
      <x/>
      <x v="2"/>
      <x v="3"/>
      <x/>
      <x/>
      <x v="17"/>
      <x v="132"/>
    </i>
  </rowItems>
  <colItems count="1">
    <i/>
  </colItems>
  <dataFields count="1">
    <dataField name="SAILING FREQUENCY" fld="6" baseField="0" baseItem="0"/>
  </dataFields>
  <formats count="14">
    <format dxfId="38">
      <pivotArea field="1" type="button" dataOnly="0" labelOnly="1" outline="0" axis="axisRow" fieldPosition="0"/>
    </format>
    <format dxfId="37">
      <pivotArea field="4" type="button" dataOnly="0" labelOnly="1" outline="0" axis="axisRow" fieldPosition="1"/>
    </format>
    <format dxfId="36">
      <pivotArea field="5" type="button" dataOnly="0" labelOnly="1" outline="0" axis="axisRow" fieldPosition="2"/>
    </format>
    <format dxfId="35">
      <pivotArea field="6" type="button" dataOnly="0" labelOnly="1" outline="0"/>
    </format>
    <format dxfId="34">
      <pivotArea field="7" type="button" dataOnly="0" labelOnly="1" outline="0" axis="axisRow" fieldPosition="3"/>
    </format>
    <format dxfId="33">
      <pivotArea field="8" type="button" dataOnly="0" labelOnly="1" outline="0" axis="axisRow" fieldPosition="9"/>
    </format>
    <format dxfId="32">
      <pivotArea field="16" type="button" dataOnly="0" labelOnly="1" outline="0" axis="axisRow" fieldPosition="10"/>
    </format>
    <format dxfId="31">
      <pivotArea field="11" type="button" dataOnly="0" labelOnly="1" outline="0" axis="axisRow" fieldPosition="4"/>
    </format>
    <format dxfId="30">
      <pivotArea field="12" type="button" dataOnly="0" labelOnly="1" outline="0" axis="axisRow" fieldPosition="5"/>
    </format>
    <format dxfId="29">
      <pivotArea field="13" type="button" dataOnly="0" labelOnly="1" outline="0" axis="axisRow" fieldPosition="6"/>
    </format>
    <format dxfId="28">
      <pivotArea outline="0" collapsedLevelsAreSubtotals="1" fieldPosition="0"/>
    </format>
    <format dxfId="27">
      <pivotArea dataOnly="0" labelOnly="1" outline="0" axis="axisValues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239D5-FBE8-4213-B816-EB417A499C9A}" name="PivotTable3" cacheId="1" applyNumberFormats="0" applyBorderFormats="0" applyFontFormats="0" applyPatternFormats="0" applyAlignmentFormats="0" applyWidthHeightFormats="1" dataCaption="Values" grandTotalCaption="Total Vessels" updatedVersion="8" minRefreshableVersion="3" rowGrandTotals="0" itemPrintTitles="1" mergeItem="1" createdVersion="6" indent="0" outline="1" outlineData="1" multipleFieldFilters="0" rowHeaderCaption="Shipping Line">
  <location ref="O6:BK35" firstHeaderRow="1" firstDataRow="3" firstDataCol="1"/>
  <pivotFields count="5">
    <pivotField axis="axisCol" showAll="0" sortType="ascending">
      <items count="49">
        <item x="47"/>
        <item x="18"/>
        <item x="37"/>
        <item x="17"/>
        <item x="43"/>
        <item x="0"/>
        <item x="1"/>
        <item x="2"/>
        <item x="3"/>
        <item x="14"/>
        <item x="20"/>
        <item x="29"/>
        <item x="34"/>
        <item x="4"/>
        <item x="41"/>
        <item x="33"/>
        <item x="27"/>
        <item x="24"/>
        <item x="5"/>
        <item x="6"/>
        <item x="23"/>
        <item x="46"/>
        <item x="22"/>
        <item x="7"/>
        <item x="8"/>
        <item x="45"/>
        <item x="42"/>
        <item x="36"/>
        <item x="39"/>
        <item x="28"/>
        <item x="30"/>
        <item x="21"/>
        <item x="38"/>
        <item x="15"/>
        <item x="9"/>
        <item x="25"/>
        <item x="26"/>
        <item x="10"/>
        <item x="31"/>
        <item x="40"/>
        <item x="11"/>
        <item x="19"/>
        <item x="32"/>
        <item x="35"/>
        <item x="16"/>
        <item x="44"/>
        <item x="12"/>
        <item x="13"/>
        <item t="default"/>
      </items>
    </pivotField>
    <pivotField axis="axisCol" showAll="0" defaultSubtotal="0">
      <items count="6">
        <item h="1" x="5"/>
        <item x="1"/>
        <item x="0"/>
        <item x="2"/>
        <item x="3"/>
        <item x="4"/>
      </items>
    </pivotField>
    <pivotField axis="axisRow" showAll="0">
      <items count="29">
        <item x="9"/>
        <item x="4"/>
        <item x="21"/>
        <item x="20"/>
        <item x="1"/>
        <item x="11"/>
        <item x="0"/>
        <item x="12"/>
        <item x="7"/>
        <item x="2"/>
        <item x="18"/>
        <item x="22"/>
        <item x="3"/>
        <item x="6"/>
        <item x="5"/>
        <item x="13"/>
        <item x="19"/>
        <item x="16"/>
        <item x="10"/>
        <item x="15"/>
        <item x="24"/>
        <item x="17"/>
        <item x="14"/>
        <item x="23"/>
        <item x="27"/>
        <item x="25"/>
        <item x="8"/>
        <item x="26"/>
        <item t="default"/>
      </items>
    </pivotField>
    <pivotField numFmtId="3" showAll="0"/>
    <pivotField dataField="1"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</rowItems>
  <colFields count="2">
    <field x="1"/>
    <field x="0"/>
  </colFields>
  <colItems count="48">
    <i>
      <x v="1"/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3"/>
    </i>
    <i r="1">
      <x v="29"/>
    </i>
    <i r="1">
      <x v="30"/>
    </i>
    <i r="1">
      <x v="31"/>
    </i>
    <i r="1">
      <x v="33"/>
    </i>
    <i r="1">
      <x v="35"/>
    </i>
    <i r="1">
      <x v="38"/>
    </i>
    <i r="1">
      <x v="40"/>
    </i>
    <i r="1">
      <x v="42"/>
    </i>
    <i r="1">
      <x v="43"/>
    </i>
    <i r="1">
      <x v="44"/>
    </i>
    <i r="1">
      <x v="46"/>
    </i>
    <i r="1">
      <x v="47"/>
    </i>
    <i>
      <x v="2"/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9"/>
    </i>
    <i r="1">
      <x v="24"/>
    </i>
    <i r="1">
      <x v="27"/>
    </i>
    <i r="1">
      <x v="34"/>
    </i>
    <i r="1">
      <x v="36"/>
    </i>
    <i r="1">
      <x v="37"/>
    </i>
    <i>
      <x v="3"/>
      <x v="3"/>
    </i>
    <i r="1">
      <x v="4"/>
    </i>
    <i r="1">
      <x v="14"/>
    </i>
    <i r="1">
      <x v="21"/>
    </i>
    <i r="1">
      <x v="32"/>
    </i>
    <i r="1">
      <x v="41"/>
    </i>
    <i r="1">
      <x v="45"/>
    </i>
    <i>
      <x v="4"/>
      <x v="28"/>
    </i>
    <i>
      <x v="5"/>
      <x v="25"/>
    </i>
    <i r="1">
      <x v="26"/>
    </i>
    <i r="1">
      <x v="39"/>
    </i>
    <i t="grand">
      <x/>
    </i>
  </colItems>
  <dataFields count="1">
    <dataField name="Sum of # OF VESSELS" fld="4" baseField="0" baseItem="0"/>
  </dataFields>
  <formats count="13">
    <format dxfId="19">
      <pivotArea dataOnly="0" labelOnly="1" grandCol="1" outline="0" fieldPosition="0"/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Col="1" outline="0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field="2" type="button" dataOnly="0" labelOnly="1" outline="0" axis="axisRow" fieldPosition="0"/>
    </format>
    <format dxfId="10">
      <pivotArea outline="0" collapsedLevelsAreSubtotals="1" fieldPosition="0">
        <references count="1">
          <reference field="0" count="0" selected="0"/>
        </references>
      </pivotArea>
    </format>
    <format dxfId="9">
      <pivotArea outline="0" collapsedLevelsAreSubtotals="1" fieldPosition="0">
        <references count="1">
          <reference field="0" count="0" selected="0"/>
        </references>
      </pivotArea>
    </format>
    <format dxfId="8">
      <pivotArea outline="0" collapsedLevelsAreSubtotals="1" fieldPosition="0">
        <references count="1">
          <reference field="0" count="0" selected="0"/>
        </references>
      </pivotArea>
    </format>
    <format dxfId="7">
      <pivotArea dataOnly="0" grandCol="1" outline="0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scope="field" priority="2" id="{3804EF20-2898-47EC-9910-C0B59B32DF73}">
            <x14:pivotAreas count="1">
              <pivotArea outline="0" collapsedLevelsAreSubtotals="1" fieldPosition="0">
                <references count="3">
                  <reference field="4294967294" count="1" selected="0">
                    <x v="0"/>
                  </reference>
                  <reference field="0" count="0" selected="0"/>
                  <reference field="2" count="0" selected="0"/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D2E5B-D0E7-4AF3-ADD0-5465745FAA35}" name="PivotTable4" cacheId="1" applyNumberFormats="0" applyBorderFormats="0" applyFontFormats="0" applyPatternFormats="0" applyAlignmentFormats="0" applyWidthHeightFormats="1" dataCaption="Values" updatedVersion="8" minRefreshableVersion="3" itemPrintTitles="1" mergeItem="1" createdVersion="6" indent="0" outline="1" outlineData="1" multipleFieldFilters="0">
  <location ref="P55:BK58" firstHeaderRow="1" firstDataRow="4" firstDataCol="0"/>
  <pivotFields count="5">
    <pivotField axis="axisCol" showAll="0" sortType="ascending" defaultSubtotal="0">
      <items count="48">
        <item x="47"/>
        <item x="18"/>
        <item x="37"/>
        <item x="17"/>
        <item x="43"/>
        <item x="0"/>
        <item x="1"/>
        <item x="2"/>
        <item x="3"/>
        <item x="14"/>
        <item x="20"/>
        <item x="29"/>
        <item x="34"/>
        <item x="4"/>
        <item x="41"/>
        <item x="33"/>
        <item x="27"/>
        <item x="24"/>
        <item x="5"/>
        <item x="6"/>
        <item x="23"/>
        <item x="46"/>
        <item x="22"/>
        <item x="7"/>
        <item x="8"/>
        <item x="45"/>
        <item x="42"/>
        <item x="36"/>
        <item x="39"/>
        <item x="28"/>
        <item x="30"/>
        <item x="21"/>
        <item x="38"/>
        <item x="15"/>
        <item x="9"/>
        <item x="25"/>
        <item x="26"/>
        <item x="10"/>
        <item x="31"/>
        <item x="40"/>
        <item x="11"/>
        <item x="19"/>
        <item x="32"/>
        <item x="35"/>
        <item x="16"/>
        <item x="44"/>
        <item x="12"/>
        <item x="13"/>
      </items>
    </pivotField>
    <pivotField axis="axisCol" subtotalTop="0" showAll="0" defaultSubtotal="0">
      <items count="6">
        <item h="1" x="5"/>
        <item x="1"/>
        <item x="0"/>
        <item x="2"/>
        <item x="3"/>
        <item x="4"/>
      </items>
    </pivotField>
    <pivotField showAll="0" defaultSubtotal="0"/>
    <pivotField axis="axisCol" numFmtId="3" showAll="0" defaultSubtotal="0">
      <items count="56">
        <item m="1" x="44"/>
        <item m="1" x="45"/>
        <item m="1" x="48"/>
        <item m="1" x="54"/>
        <item m="1" x="42"/>
        <item m="1" x="46"/>
        <item m="1" x="50"/>
        <item m="1" x="55"/>
        <item m="1" x="43"/>
        <item m="1" x="51"/>
        <item m="1" x="53"/>
        <item m="1" x="47"/>
        <item m="1" x="49"/>
        <item m="1" x="52"/>
        <item x="12"/>
        <item x="7"/>
        <item x="15"/>
        <item x="9"/>
        <item x="32"/>
        <item x="13"/>
        <item x="1"/>
        <item x="33"/>
        <item x="3"/>
        <item x="30"/>
        <item x="16"/>
        <item x="29"/>
        <item x="31"/>
        <item x="11"/>
        <item x="4"/>
        <item x="2"/>
        <item x="10"/>
        <item x="34"/>
        <item x="35"/>
        <item x="41"/>
        <item x="5"/>
        <item x="6"/>
        <item x="8"/>
        <item x="14"/>
        <item x="17"/>
        <item x="19"/>
        <item x="20"/>
        <item x="18"/>
        <item x="21"/>
        <item x="22"/>
        <item x="23"/>
        <item x="24"/>
        <item x="25"/>
        <item x="26"/>
        <item x="27"/>
        <item x="28"/>
        <item x="36"/>
        <item x="37"/>
        <item x="38"/>
        <item x="39"/>
        <item x="0"/>
        <item x="40"/>
      </items>
    </pivotField>
    <pivotField showAll="0" defaultSubtotal="0"/>
  </pivotFields>
  <rowItems count="1">
    <i/>
  </rowItems>
  <colFields count="3">
    <field x="1"/>
    <field x="0"/>
    <field x="3"/>
  </colFields>
  <colItems count="48">
    <i>
      <x v="1"/>
      <x v="10"/>
      <x v="39"/>
    </i>
    <i r="1">
      <x v="11"/>
      <x v="49"/>
    </i>
    <i r="1">
      <x v="12"/>
      <x v="54"/>
    </i>
    <i r="1">
      <x v="13"/>
      <x v="28"/>
    </i>
    <i r="1">
      <x v="15"/>
      <x v="18"/>
    </i>
    <i r="1">
      <x v="16"/>
      <x v="47"/>
    </i>
    <i r="1">
      <x v="17"/>
      <x v="44"/>
    </i>
    <i r="1">
      <x v="18"/>
      <x v="34"/>
    </i>
    <i r="1">
      <x v="20"/>
      <x v="43"/>
    </i>
    <i r="1">
      <x v="22"/>
      <x v="42"/>
    </i>
    <i r="1">
      <x v="23"/>
      <x v="15"/>
    </i>
    <i r="1">
      <x v="29"/>
      <x v="48"/>
    </i>
    <i r="1">
      <x v="30"/>
      <x v="25"/>
    </i>
    <i r="1">
      <x v="31"/>
      <x v="40"/>
    </i>
    <i r="1">
      <x v="33"/>
      <x v="37"/>
    </i>
    <i r="1">
      <x v="35"/>
      <x v="45"/>
    </i>
    <i r="1">
      <x v="38"/>
      <x v="23"/>
    </i>
    <i r="1">
      <x v="40"/>
      <x v="30"/>
    </i>
    <i r="1">
      <x v="42"/>
      <x v="26"/>
    </i>
    <i r="1">
      <x v="43"/>
      <x v="21"/>
    </i>
    <i r="1">
      <x v="44"/>
      <x v="16"/>
    </i>
    <i r="1">
      <x v="46"/>
      <x v="27"/>
    </i>
    <i r="1">
      <x v="47"/>
      <x v="14"/>
    </i>
    <i>
      <x v="2"/>
      <x v="1"/>
      <x v="38"/>
    </i>
    <i r="1">
      <x v="2"/>
      <x v="32"/>
    </i>
    <i r="1">
      <x v="5"/>
      <x v="54"/>
    </i>
    <i r="1">
      <x v="6"/>
      <x v="20"/>
    </i>
    <i r="1">
      <x v="7"/>
      <x v="29"/>
    </i>
    <i r="1">
      <x v="8"/>
      <x v="22"/>
    </i>
    <i r="1">
      <x v="9"/>
      <x v="19"/>
    </i>
    <i r="1">
      <x v="19"/>
      <x v="35"/>
    </i>
    <i r="1">
      <x v="24"/>
      <x v="36"/>
    </i>
    <i r="1">
      <x v="27"/>
      <x v="31"/>
    </i>
    <i r="1">
      <x v="34"/>
      <x v="36"/>
    </i>
    <i r="1">
      <x v="36"/>
      <x v="46"/>
    </i>
    <i r="1">
      <x v="37"/>
      <x v="17"/>
    </i>
    <i>
      <x v="3"/>
      <x v="3"/>
      <x v="24"/>
    </i>
    <i r="1">
      <x v="4"/>
      <x v="53"/>
    </i>
    <i r="1">
      <x v="14"/>
      <x v="52"/>
    </i>
    <i r="1">
      <x v="21"/>
      <x v="55"/>
    </i>
    <i r="1">
      <x v="32"/>
      <x v="50"/>
    </i>
    <i r="1">
      <x v="41"/>
      <x v="41"/>
    </i>
    <i r="1">
      <x v="45"/>
      <x v="53"/>
    </i>
    <i>
      <x v="4"/>
      <x v="28"/>
      <x v="51"/>
    </i>
    <i>
      <x v="5"/>
      <x v="25"/>
      <x v="54"/>
    </i>
    <i r="1">
      <x v="26"/>
      <x v="54"/>
    </i>
    <i r="1">
      <x v="39"/>
      <x v="23"/>
    </i>
    <i t="grand">
      <x/>
    </i>
  </colItems>
  <formats count="1">
    <format dxfId="20">
      <pivotArea dataOnly="0" labelOnly="1" fieldPosition="0">
        <references count="2">
          <reference field="0" count="1">
            <x v="29"/>
          </reference>
          <reference field="1" count="1" selected="0">
            <x v="1"/>
          </reference>
        </references>
      </pivotArea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91EC0-8D20-471B-B403-5C88458EEFBE}" name="PivotTable1" cacheId="0" applyNumberFormats="0" applyBorderFormats="0" applyFontFormats="0" applyPatternFormats="0" applyAlignmentFormats="0" applyWidthHeightFormats="1" dataCaption="Values" updatedVersion="8" minRefreshableVersion="3" rowGrandTotals="0" itemPrintTitles="1" createdVersion="6" indent="0" compact="0" compactData="0" multipleFieldFilters="0">
  <location ref="A1:E61" firstHeaderRow="1" firstDataRow="1" firstDataCol="4"/>
  <pivotFields count="17">
    <pivotField axis="axisRow" compact="0" outline="0" showAll="0" defaultSubtotal="0">
      <items count="9">
        <item x="0"/>
        <item m="1" x="5"/>
        <item m="1" x="7"/>
        <item m="1" x="8"/>
        <item x="1"/>
        <item x="2"/>
        <item x="3"/>
        <item x="4"/>
        <item m="1" x="6"/>
      </items>
    </pivotField>
    <pivotField axis="axisRow" compact="0" outline="0" showAll="0" defaultSubtotal="0">
      <items count="76">
        <item m="1" x="65"/>
        <item m="1" x="61"/>
        <item x="7"/>
        <item x="21"/>
        <item m="1" x="56"/>
        <item x="23"/>
        <item x="39"/>
        <item m="1" x="60"/>
        <item m="1" x="69"/>
        <item x="22"/>
        <item m="1" x="51"/>
        <item m="1" x="58"/>
        <item m="1" x="73"/>
        <item x="0"/>
        <item x="18"/>
        <item x="24"/>
        <item x="8"/>
        <item m="1" x="72"/>
        <item x="10"/>
        <item m="1" x="59"/>
        <item x="37"/>
        <item m="1" x="55"/>
        <item x="27"/>
        <item m="1" x="49"/>
        <item x="30"/>
        <item m="1" x="64"/>
        <item x="38"/>
        <item x="20"/>
        <item m="1" x="52"/>
        <item m="1" x="53"/>
        <item x="9"/>
        <item m="1" x="70"/>
        <item m="1" x="71"/>
        <item x="33"/>
        <item x="35"/>
        <item m="1" x="54"/>
        <item x="3"/>
        <item m="1" x="66"/>
        <item m="1" x="75"/>
        <item x="13"/>
        <item m="1" x="74"/>
        <item x="5"/>
        <item m="1" x="63"/>
        <item m="1" x="48"/>
        <item x="1"/>
        <item m="1" x="50"/>
        <item x="4"/>
        <item x="6"/>
        <item x="11"/>
        <item x="12"/>
        <item x="14"/>
        <item x="15"/>
        <item x="17"/>
        <item x="19"/>
        <item x="25"/>
        <item m="1" x="62"/>
        <item x="28"/>
        <item x="29"/>
        <item m="1" x="68"/>
        <item m="1" x="67"/>
        <item x="31"/>
        <item x="32"/>
        <item x="34"/>
        <item x="42"/>
        <item m="1" x="57"/>
        <item x="43"/>
        <item h="1" m="1" x="47"/>
        <item x="2"/>
        <item x="26"/>
        <item x="36"/>
        <item x="40"/>
        <item x="41"/>
        <item x="44"/>
        <item x="45"/>
        <item x="46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6">
        <item x="8"/>
        <item m="1" x="54"/>
        <item m="1" x="42"/>
        <item m="1" x="30"/>
        <item x="1"/>
        <item m="1" x="56"/>
        <item m="1" x="50"/>
        <item m="1" x="36"/>
        <item m="1" x="38"/>
        <item m="1" x="61"/>
        <item m="1" x="39"/>
        <item m="1" x="35"/>
        <item m="1" x="37"/>
        <item m="1" x="46"/>
        <item m="1" x="32"/>
        <item m="1" x="44"/>
        <item x="2"/>
        <item m="1" x="40"/>
        <item m="1" x="34"/>
        <item m="1" x="48"/>
        <item x="24"/>
        <item m="1" x="29"/>
        <item m="1" x="45"/>
        <item m="1" x="64"/>
        <item x="12"/>
        <item m="1" x="60"/>
        <item x="17"/>
        <item x="16"/>
        <item m="1" x="49"/>
        <item m="1" x="51"/>
        <item m="1" x="31"/>
        <item m="1" x="65"/>
        <item m="1" x="47"/>
        <item x="15"/>
        <item m="1" x="53"/>
        <item m="1" x="63"/>
        <item x="10"/>
        <item x="6"/>
        <item x="0"/>
        <item m="1" x="57"/>
        <item m="1" x="43"/>
        <item m="1" x="28"/>
        <item m="1" x="62"/>
        <item m="1" x="59"/>
        <item x="9"/>
        <item m="1" x="58"/>
        <item x="20"/>
        <item x="14"/>
        <item x="4"/>
        <item m="1" x="41"/>
        <item x="19"/>
        <item m="1" x="55"/>
        <item x="18"/>
        <item x="22"/>
        <item m="1" x="33"/>
        <item m="1" x="52"/>
        <item x="23"/>
        <item x="7"/>
        <item x="11"/>
        <item x="3"/>
        <item x="5"/>
        <item x="13"/>
        <item x="21"/>
        <item x="25"/>
        <item x="26"/>
        <item m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5">
        <item m="1" x="42"/>
        <item m="1" x="41"/>
        <item m="1" x="53"/>
        <item m="1" x="48"/>
        <item m="1" x="54"/>
        <item m="1" x="47"/>
        <item m="1" x="43"/>
        <item m="1" x="45"/>
        <item m="1" x="44"/>
        <item m="1" x="50"/>
        <item m="1" x="46"/>
        <item m="1" x="51"/>
        <item m="1" x="52"/>
        <item m="1" x="49"/>
        <item x="23"/>
        <item x="31"/>
        <item x="35"/>
        <item x="34"/>
        <item x="19"/>
        <item x="20"/>
        <item x="21"/>
        <item x="22"/>
        <item x="24"/>
        <item x="25"/>
        <item x="26"/>
        <item x="27"/>
        <item x="28"/>
        <item x="29"/>
        <item x="30"/>
        <item x="32"/>
        <item x="33"/>
        <item x="36"/>
        <item x="37"/>
        <item x="38"/>
        <item x="39"/>
        <item x="40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7"/>
      </items>
    </pivotField>
    <pivotField compact="0" outline="0" showAll="0" defaultSubtotal="0"/>
  </pivotFields>
  <rowFields count="4">
    <field x="1"/>
    <field x="8"/>
    <field x="15"/>
    <field x="0"/>
  </rowFields>
  <rowItems count="60">
    <i>
      <x v="2"/>
      <x v="60"/>
      <x v="54"/>
      <x v="5"/>
    </i>
    <i>
      <x v="3"/>
      <x v="27"/>
      <x v="19"/>
      <x v="5"/>
    </i>
    <i>
      <x v="5"/>
      <x v="26"/>
      <x v="21"/>
      <x v="5"/>
    </i>
    <i r="1">
      <x v="52"/>
      <x v="21"/>
      <x v="5"/>
    </i>
    <i>
      <x v="6"/>
      <x v="26"/>
      <x v="31"/>
      <x v="5"/>
    </i>
    <i r="1">
      <x v="27"/>
      <x v="31"/>
      <x v="5"/>
    </i>
    <i>
      <x v="9"/>
      <x v="27"/>
      <x v="20"/>
      <x/>
    </i>
    <i>
      <x v="13"/>
      <x v="4"/>
      <x v="36"/>
      <x/>
    </i>
    <i r="1">
      <x v="16"/>
      <x v="36"/>
      <x/>
    </i>
    <i r="1">
      <x v="38"/>
      <x v="36"/>
      <x/>
    </i>
    <i r="1">
      <x v="48"/>
      <x v="36"/>
      <x/>
    </i>
    <i r="1">
      <x v="59"/>
      <x v="36"/>
      <x/>
    </i>
    <i r="1">
      <x v="60"/>
      <x v="36"/>
      <x/>
    </i>
    <i>
      <x v="14"/>
      <x v="33"/>
      <x v="52"/>
      <x v="5"/>
    </i>
    <i>
      <x v="15"/>
      <x v="16"/>
      <x v="14"/>
      <x/>
    </i>
    <i r="1">
      <x v="50"/>
      <x v="14"/>
      <x/>
    </i>
    <i>
      <x v="16"/>
      <x v="44"/>
      <x v="43"/>
      <x v="5"/>
    </i>
    <i>
      <x v="18"/>
      <x v="44"/>
      <x v="43"/>
      <x v="5"/>
    </i>
    <i>
      <x v="20"/>
      <x v="20"/>
      <x v="17"/>
      <x v="5"/>
    </i>
    <i>
      <x v="22"/>
      <x v="33"/>
      <x v="24"/>
      <x/>
    </i>
    <i>
      <x v="24"/>
      <x v="27"/>
      <x v="27"/>
      <x/>
    </i>
    <i r="1">
      <x v="38"/>
      <x v="27"/>
      <x/>
    </i>
    <i>
      <x v="26"/>
      <x v="26"/>
      <x v="16"/>
      <x/>
    </i>
    <i>
      <x v="27"/>
      <x v="27"/>
      <x v="18"/>
      <x v="5"/>
    </i>
    <i>
      <x v="30"/>
      <x v="44"/>
      <x v="44"/>
      <x/>
    </i>
    <i>
      <x v="33"/>
      <x v="53"/>
      <x v="15"/>
      <x/>
    </i>
    <i>
      <x v="34"/>
      <x v="56"/>
      <x v="30"/>
      <x v="4"/>
    </i>
    <i>
      <x v="36"/>
      <x/>
      <x v="39"/>
      <x v="5"/>
    </i>
    <i>
      <x v="39"/>
      <x v="16"/>
      <x v="47"/>
      <x v="4"/>
    </i>
    <i>
      <x v="41"/>
      <x/>
      <x v="41"/>
      <x/>
    </i>
    <i>
      <x v="44"/>
      <x v="37"/>
      <x v="37"/>
      <x/>
    </i>
    <i r="1">
      <x v="57"/>
      <x v="37"/>
      <x/>
    </i>
    <i>
      <x v="46"/>
      <x/>
      <x v="40"/>
      <x/>
    </i>
    <i>
      <x v="47"/>
      <x/>
      <x v="42"/>
      <x/>
    </i>
    <i>
      <x v="48"/>
      <x v="36"/>
      <x v="45"/>
      <x/>
    </i>
    <i>
      <x v="49"/>
      <x v="58"/>
      <x v="46"/>
      <x/>
    </i>
    <i>
      <x v="50"/>
      <x v="24"/>
      <x v="48"/>
      <x v="5"/>
    </i>
    <i r="1">
      <x v="61"/>
      <x v="48"/>
      <x v="5"/>
    </i>
    <i>
      <x v="51"/>
      <x v="24"/>
      <x v="49"/>
      <x/>
    </i>
    <i>
      <x v="52"/>
      <x v="47"/>
      <x v="51"/>
      <x/>
    </i>
    <i>
      <x v="53"/>
      <x v="38"/>
      <x v="53"/>
      <x/>
    </i>
    <i>
      <x v="54"/>
      <x v="46"/>
      <x v="22"/>
      <x/>
    </i>
    <i>
      <x v="56"/>
      <x v="33"/>
      <x v="25"/>
      <x/>
    </i>
    <i>
      <x v="57"/>
      <x v="62"/>
      <x v="26"/>
      <x/>
    </i>
    <i>
      <x v="60"/>
      <x v="24"/>
      <x v="28"/>
      <x/>
    </i>
    <i>
      <x v="61"/>
      <x v="58"/>
      <x v="54"/>
      <x/>
    </i>
    <i>
      <x v="62"/>
      <x v="44"/>
      <x v="29"/>
      <x/>
    </i>
    <i>
      <x v="63"/>
      <x v="48"/>
      <x v="33"/>
      <x v="5"/>
    </i>
    <i>
      <x v="65"/>
      <x/>
      <x v="34"/>
      <x v="5"/>
    </i>
    <i r="1">
      <x v="48"/>
      <x v="34"/>
      <x v="5"/>
    </i>
    <i r="1">
      <x v="57"/>
      <x v="34"/>
      <x v="5"/>
    </i>
    <i>
      <x v="67"/>
      <x v="37"/>
      <x v="38"/>
      <x v="4"/>
    </i>
    <i>
      <x v="68"/>
      <x v="47"/>
      <x v="23"/>
      <x v="6"/>
    </i>
    <i>
      <x v="69"/>
      <x v="24"/>
      <x v="25"/>
      <x v="7"/>
    </i>
    <i>
      <x v="70"/>
      <x v="27"/>
      <x v="32"/>
      <x v="4"/>
    </i>
    <i>
      <x v="71"/>
      <x v="63"/>
      <x v="54"/>
      <x v="7"/>
    </i>
    <i>
      <x v="72"/>
      <x v="52"/>
      <x v="35"/>
      <x v="4"/>
    </i>
    <i>
      <x v="73"/>
      <x v="52"/>
      <x v="35"/>
      <x v="4"/>
    </i>
    <i>
      <x v="74"/>
      <x v="64"/>
      <x v="54"/>
      <x v="7"/>
    </i>
    <i>
      <x v="75"/>
      <x v="47"/>
      <x v="50"/>
      <x v="4"/>
    </i>
  </rowItems>
  <colItems count="1">
    <i/>
  </colItems>
  <dataFields count="1">
    <dataField name="Sum of # OF VESSELS per row count" fld="10" baseField="0" baseItem="0"/>
  </dataFields>
  <formats count="4">
    <format dxfId="24">
      <pivotArea field="1" type="button" dataOnly="0" labelOnly="1" outline="0" axis="axisRow" fieldPosition="0"/>
    </format>
    <format dxfId="23">
      <pivotArea field="8" type="button" dataOnly="0" labelOnly="1" outline="0" axis="axisRow" fieldPosition="1"/>
    </format>
    <format dxfId="22">
      <pivotArea field="15" type="button" dataOnly="0" labelOnly="1" outline="0" axis="axisRow" fieldPosition="2"/>
    </format>
    <format dxfId="21">
      <pivotArea dataOnly="0" labelOnly="1" outline="0" axis="axisValues" fieldPosition="0"/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7917D-74CB-408F-A67A-90C5DA0DC530}" name="SOraw" displayName="SOraw" ref="A1:Q134" totalsRowShown="0">
  <autoFilter ref="A1:Q134" xr:uid="{F2F7917D-74CB-408F-A67A-90C5DA0DC530}"/>
  <tableColumns count="17">
    <tableColumn id="1" xr3:uid="{1FF14D92-3871-4C5A-A3B6-5BCF1892287E}" name="PORT"/>
    <tableColumn id="2" xr3:uid="{DE601951-2A19-408E-8A56-2517D2186000}" name="MICT SERVICE NAME"/>
    <tableColumn id="5" xr3:uid="{B4E60D7B-3808-46D1-84F0-83AFE5F10496}" name="SERVICE NAME"/>
    <tableColumn id="6" xr3:uid="{E69B5638-B76D-4352-BE72-A9136A57C38E}" name="SERVICE DESC"/>
    <tableColumn id="7" xr3:uid="{731DD5A7-6E85-41CE-8269-2D5CC076FF11}" name="ROUTE"/>
    <tableColumn id="8" xr3:uid="{4F3EB065-0760-4AC8-B19D-436D866D9A23}" name="LEAD SL"/>
    <tableColumn id="9" xr3:uid="{66D211FE-ACCE-46AD-A914-650B02C19902}" name="SAILING FREQ"/>
    <tableColumn id="10" xr3:uid="{D0E9420E-BFD2-4941-8B24-F2DBD4DF2892}" name="PARTICIPANTS" dataDxfId="41"/>
    <tableColumn id="11" xr3:uid="{39A64371-D5AB-4407-B917-684BBC3E02FB}" name="VESSEL OPERATOR"/>
    <tableColumn id="12" xr3:uid="{D855979E-FD29-4C0A-B7D5-4F2673E06499}" name="#OFVESSELS"/>
    <tableColumn id="13" xr3:uid="{6EDACCF5-77BF-4089-A233-46EE2657C782}" name="# OF VESSELS per row count" dataDxfId="40"/>
    <tableColumn id="14" xr3:uid="{3811B778-A8CA-4FE8-91DA-730280424058}" name="WEEKLY CAPACITY"/>
    <tableColumn id="15" xr3:uid="{C0E7FAFF-AD59-43D2-9F46-68B80EE10370}" name="SHIPS USED"/>
    <tableColumn id="16" xr3:uid="{92BBEE34-3ABE-48F0-A0C3-C1711F55BAAE}" name="PORT ROTATION"/>
    <tableColumn id="17" xr3:uid="{C0CCACED-FB69-44D5-A1BE-C0F3B2CDA479}" name="ALT SRVC CD"/>
    <tableColumn id="18" xr3:uid="{56980F53-523F-4217-AB5F-31B0B5CA8AAF}" name="VESSEL SIZE" dataDxfId="39"/>
    <tableColumn id="19" xr3:uid="{97DB1616-3188-4A75-B0CB-6974681F791E}" name="VESSEL_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712EC-E852-4171-91C0-EE7CA6BB2045}" name="CO" displayName="CO" ref="G1:K73" totalsRowShown="0" headerRowDxfId="6">
  <tableColumns count="5">
    <tableColumn id="1" xr3:uid="{93367B1D-854C-4A73-AE52-7FB1B88931A3}" name="SERVICE NAME">
      <calculatedColumnFormula>A2</calculatedColumnFormula>
    </tableColumn>
    <tableColumn id="5" xr3:uid="{2611F843-0FE3-4788-B0C9-7BB00B071E0F}" name="port" dataDxfId="5">
      <calculatedColumnFormula>D2</calculatedColumnFormula>
    </tableColumn>
    <tableColumn id="2" xr3:uid="{988553EF-AA21-42CA-A396-0AC7EF687EF9}" name="SHIPPING LINE">
      <calculatedColumnFormula>B2</calculatedColumnFormula>
    </tableColumn>
    <tableColumn id="3" xr3:uid="{AED1C16D-7A50-4435-A195-5C2C2B58B56E}" name="VESSEL SIZE" dataDxfId="4">
      <calculatedColumnFormula>C2</calculatedColumnFormula>
    </tableColumn>
    <tableColumn id="4" xr3:uid="{59BB7F3D-D988-41CF-8F57-1675062295CE}" name="# OF VESSELS" dataDxfId="3">
      <calculatedColumnFormula>E2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D7DC-ADEE-4B40-999B-0C754ED0695A}">
  <dimension ref="A1:AX33"/>
  <sheetViews>
    <sheetView zoomScale="70" zoomScaleNormal="70" workbookViewId="0">
      <pane xSplit="2" ySplit="4" topLeftCell="AN21" activePane="bottomRight" state="frozen"/>
      <selection pane="topRight" activeCell="B1" sqref="B1"/>
      <selection pane="bottomLeft" activeCell="A4" sqref="A4"/>
      <selection pane="bottomRight" activeCell="I30" sqref="I30"/>
    </sheetView>
  </sheetViews>
  <sheetFormatPr defaultRowHeight="15" x14ac:dyDescent="0.25"/>
  <cols>
    <col min="1" max="1" width="25.140625" hidden="1" customWidth="1"/>
    <col min="2" max="2" width="40.140625" customWidth="1"/>
    <col min="3" max="50" width="10.7109375" customWidth="1"/>
  </cols>
  <sheetData>
    <row r="1" spans="1:50" ht="21" x14ac:dyDescent="0.35">
      <c r="B1" s="15" t="s">
        <v>0</v>
      </c>
      <c r="C1" s="42" t="s">
        <v>1</v>
      </c>
      <c r="D1" s="42"/>
    </row>
    <row r="3" spans="1:50" x14ac:dyDescent="0.25">
      <c r="B3" s="26"/>
      <c r="C3" s="41" t="s">
        <v>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1" t="s">
        <v>2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1" t="s">
        <v>4</v>
      </c>
      <c r="AN3" s="43"/>
      <c r="AO3" s="43"/>
      <c r="AP3" s="43"/>
      <c r="AQ3" s="43"/>
      <c r="AR3" s="43"/>
      <c r="AS3" s="43"/>
      <c r="AT3" s="11" t="s">
        <v>6</v>
      </c>
      <c r="AU3" s="41" t="s">
        <v>5</v>
      </c>
      <c r="AV3" s="43"/>
      <c r="AW3" s="43"/>
      <c r="AX3" s="41" t="s">
        <v>7</v>
      </c>
    </row>
    <row r="4" spans="1:50" ht="60" x14ac:dyDescent="0.25">
      <c r="B4" s="14" t="s">
        <v>8</v>
      </c>
      <c r="C4" s="11" t="s">
        <v>28</v>
      </c>
      <c r="D4" s="11" t="s">
        <v>36</v>
      </c>
      <c r="E4" s="11" t="s">
        <v>42</v>
      </c>
      <c r="F4" s="11" t="s">
        <v>20</v>
      </c>
      <c r="G4" s="11" t="s">
        <v>41</v>
      </c>
      <c r="H4" s="11" t="s">
        <v>34</v>
      </c>
      <c r="I4" s="11" t="s">
        <v>32</v>
      </c>
      <c r="J4" s="11" t="s">
        <v>21</v>
      </c>
      <c r="K4" s="11" t="s">
        <v>31</v>
      </c>
      <c r="L4" s="11" t="s">
        <v>30</v>
      </c>
      <c r="M4" s="11" t="s">
        <v>22</v>
      </c>
      <c r="N4" s="11" t="s">
        <v>35</v>
      </c>
      <c r="O4" s="11" t="s">
        <v>37</v>
      </c>
      <c r="P4" s="11" t="s">
        <v>29</v>
      </c>
      <c r="Q4" s="11" t="s">
        <v>26</v>
      </c>
      <c r="R4" s="11" t="s">
        <v>33</v>
      </c>
      <c r="S4" s="11" t="s">
        <v>39</v>
      </c>
      <c r="T4" s="11" t="s">
        <v>23</v>
      </c>
      <c r="U4" s="11" t="s">
        <v>40</v>
      </c>
      <c r="V4" s="11" t="s">
        <v>43</v>
      </c>
      <c r="W4" s="11" t="s">
        <v>27</v>
      </c>
      <c r="X4" s="11" t="s">
        <v>24</v>
      </c>
      <c r="Y4" s="11" t="s">
        <v>25</v>
      </c>
      <c r="Z4" s="11" t="s">
        <v>16</v>
      </c>
      <c r="AA4" s="11" t="s">
        <v>19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520</v>
      </c>
      <c r="AG4" s="11" t="s">
        <v>13</v>
      </c>
      <c r="AH4" s="11" t="s">
        <v>14</v>
      </c>
      <c r="AI4" s="11" t="s">
        <v>18</v>
      </c>
      <c r="AJ4" s="11" t="s">
        <v>44</v>
      </c>
      <c r="AK4" s="11" t="s">
        <v>17</v>
      </c>
      <c r="AL4" s="11" t="s">
        <v>15</v>
      </c>
      <c r="AM4" s="11" t="s">
        <v>478</v>
      </c>
      <c r="AN4" s="11" t="s">
        <v>501</v>
      </c>
      <c r="AO4" s="11" t="s">
        <v>491</v>
      </c>
      <c r="AP4" s="11" t="s">
        <v>523</v>
      </c>
      <c r="AQ4" s="11" t="s">
        <v>424</v>
      </c>
      <c r="AR4" s="11" t="s">
        <v>442</v>
      </c>
      <c r="AS4" s="11" t="s">
        <v>505</v>
      </c>
      <c r="AT4" s="11" t="s">
        <v>464</v>
      </c>
      <c r="AU4" s="11" t="s">
        <v>507</v>
      </c>
      <c r="AV4" s="11" t="s">
        <v>493</v>
      </c>
      <c r="AW4" s="11" t="s">
        <v>482</v>
      </c>
      <c r="AX4" s="41"/>
    </row>
    <row r="5" spans="1:50" ht="30" customHeight="1" x14ac:dyDescent="0.25">
      <c r="A5" t="e" cm="1">
        <f t="array" aca="1" ref="A5" ca="1">[2]!PictureLookup(B5,B5,ROW(B5))</f>
        <v>#NAME?</v>
      </c>
      <c r="B5" s="27" t="s">
        <v>53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>
        <v>1</v>
      </c>
      <c r="T5" s="40">
        <v>1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>
        <v>3</v>
      </c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31">
        <v>5</v>
      </c>
    </row>
    <row r="6" spans="1:50" ht="30" customHeight="1" x14ac:dyDescent="0.25">
      <c r="A6" t="e" cm="1">
        <f t="array" aca="1" ref="A6" ca="1">[2]!PictureLookup(B6,B6,ROW(B6))</f>
        <v>#NAME?</v>
      </c>
      <c r="B6" s="27" t="s">
        <v>59</v>
      </c>
      <c r="C6" s="40"/>
      <c r="D6" s="40"/>
      <c r="E6" s="40"/>
      <c r="F6" s="40"/>
      <c r="G6" s="40"/>
      <c r="H6" s="40"/>
      <c r="I6" s="40"/>
      <c r="J6" s="40">
        <v>1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31">
        <v>1</v>
      </c>
    </row>
    <row r="7" spans="1:50" ht="30" customHeight="1" x14ac:dyDescent="0.25">
      <c r="A7" t="e" cm="1">
        <f t="array" aca="1" ref="A7" ca="1">[2]!PictureLookup(B7,B7,ROW(B7))</f>
        <v>#NAME?</v>
      </c>
      <c r="B7" s="27" t="s">
        <v>302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>
        <v>2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31">
        <v>2</v>
      </c>
    </row>
    <row r="8" spans="1:50" ht="30" customHeight="1" x14ac:dyDescent="0.25">
      <c r="A8" t="e" cm="1">
        <f t="array" aca="1" ref="A8" ca="1">[2]!PictureLookup(B8,B8,ROW(B8))</f>
        <v>#NAME?</v>
      </c>
      <c r="B8" s="27" t="s">
        <v>46</v>
      </c>
      <c r="C8" s="40"/>
      <c r="D8" s="40"/>
      <c r="E8" s="40"/>
      <c r="F8" s="40"/>
      <c r="G8" s="40">
        <v>3</v>
      </c>
      <c r="H8" s="40">
        <v>6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>
        <v>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>
        <v>2</v>
      </c>
      <c r="AX8" s="31">
        <v>15</v>
      </c>
    </row>
    <row r="9" spans="1:50" ht="30" customHeight="1" x14ac:dyDescent="0.25">
      <c r="A9" t="e" cm="1">
        <f t="array" aca="1" ref="A9" ca="1">[2]!PictureLookup(B9,B9,ROW(B9))</f>
        <v>#NAME?</v>
      </c>
      <c r="B9" s="27" t="s">
        <v>48</v>
      </c>
      <c r="C9" s="40"/>
      <c r="D9" s="40"/>
      <c r="E9" s="40"/>
      <c r="F9" s="40">
        <v>1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>
        <v>2</v>
      </c>
      <c r="Y9" s="40"/>
      <c r="Z9" s="40"/>
      <c r="AA9" s="40"/>
      <c r="AB9" s="40"/>
      <c r="AC9" s="40">
        <v>4</v>
      </c>
      <c r="AD9" s="40"/>
      <c r="AE9" s="40">
        <v>1</v>
      </c>
      <c r="AF9" s="40">
        <v>4</v>
      </c>
      <c r="AG9" s="40"/>
      <c r="AH9" s="40"/>
      <c r="AI9" s="40"/>
      <c r="AJ9" s="40"/>
      <c r="AK9" s="40"/>
      <c r="AL9" s="40"/>
      <c r="AM9" s="40"/>
      <c r="AN9" s="40"/>
      <c r="AO9" s="40">
        <v>1</v>
      </c>
      <c r="AP9" s="40"/>
      <c r="AQ9" s="40"/>
      <c r="AR9" s="40"/>
      <c r="AS9" s="40"/>
      <c r="AT9" s="40"/>
      <c r="AU9" s="40"/>
      <c r="AV9" s="40"/>
      <c r="AW9" s="40"/>
      <c r="AX9" s="31">
        <v>13</v>
      </c>
    </row>
    <row r="10" spans="1:50" ht="30" customHeight="1" x14ac:dyDescent="0.25">
      <c r="A10" t="e" cm="1">
        <f t="array" aca="1" ref="A10" ca="1">[2]!PictureLookup(B10,B10,ROW(B10))</f>
        <v>#NAME?</v>
      </c>
      <c r="B10" s="27" t="s">
        <v>49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>
        <v>4</v>
      </c>
      <c r="R10" s="40"/>
      <c r="S10" s="40"/>
      <c r="T10" s="40"/>
      <c r="U10" s="40"/>
      <c r="V10" s="40">
        <v>1</v>
      </c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>
        <v>4</v>
      </c>
      <c r="AI10" s="40"/>
      <c r="AJ10" s="40">
        <v>4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31">
        <v>13</v>
      </c>
    </row>
    <row r="11" spans="1:50" ht="30" customHeight="1" x14ac:dyDescent="0.25">
      <c r="A11" t="e" cm="1">
        <f t="array" aca="1" ref="A11" ca="1">[2]!PictureLookup(B11,B11,ROW(B11))</f>
        <v>#NAME?</v>
      </c>
      <c r="B11" s="27" t="s">
        <v>130</v>
      </c>
      <c r="C11" s="40"/>
      <c r="D11" s="40"/>
      <c r="E11" s="40"/>
      <c r="F11" s="40"/>
      <c r="G11" s="40"/>
      <c r="H11" s="40"/>
      <c r="I11" s="40"/>
      <c r="J11" s="40">
        <v>1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1</v>
      </c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31">
        <v>2</v>
      </c>
    </row>
    <row r="12" spans="1:50" ht="30" customHeight="1" x14ac:dyDescent="0.25">
      <c r="A12" t="e" cm="1">
        <f t="array" aca="1" ref="A12" ca="1">[2]!PictureLookup(B12,B12,ROW(B12))</f>
        <v>#NAME?</v>
      </c>
      <c r="B12" s="27" t="s">
        <v>60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>
        <v>1</v>
      </c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31">
        <v>1</v>
      </c>
    </row>
    <row r="13" spans="1:50" ht="30" customHeight="1" x14ac:dyDescent="0.25">
      <c r="A13" t="e" cm="1">
        <f t="array" aca="1" ref="A13" ca="1">[2]!PictureLookup(B13,B13,ROW(B13))</f>
        <v>#NAME?</v>
      </c>
      <c r="B13" s="27" t="s">
        <v>54</v>
      </c>
      <c r="C13" s="40"/>
      <c r="D13" s="40"/>
      <c r="E13" s="40"/>
      <c r="F13" s="40"/>
      <c r="G13" s="40"/>
      <c r="H13" s="40"/>
      <c r="I13" s="40"/>
      <c r="J13" s="40">
        <v>1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>
        <v>1</v>
      </c>
      <c r="AB13" s="40"/>
      <c r="AC13" s="40"/>
      <c r="AD13" s="40"/>
      <c r="AE13" s="40"/>
      <c r="AF13" s="40"/>
      <c r="AG13" s="40"/>
      <c r="AH13" s="40"/>
      <c r="AI13" s="40">
        <v>2</v>
      </c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31">
        <v>4</v>
      </c>
    </row>
    <row r="14" spans="1:50" ht="30" customHeight="1" x14ac:dyDescent="0.25">
      <c r="A14" t="e" cm="1">
        <f t="array" aca="1" ref="A14" ca="1">[2]!PictureLookup(B14,B14,ROW(B14))</f>
        <v>#NAME?</v>
      </c>
      <c r="B14" s="27" t="s">
        <v>55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>
        <v>1</v>
      </c>
      <c r="Z14" s="40"/>
      <c r="AA14" s="40"/>
      <c r="AB14" s="40"/>
      <c r="AC14" s="40"/>
      <c r="AD14" s="40">
        <v>1</v>
      </c>
      <c r="AE14" s="40">
        <v>1</v>
      </c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31">
        <v>3</v>
      </c>
    </row>
    <row r="15" spans="1:50" ht="30" customHeight="1" x14ac:dyDescent="0.25">
      <c r="A15" t="e" cm="1">
        <f t="array" aca="1" ref="A15" ca="1">[2]!PictureLookup(B15,B15,ROW(B15))</f>
        <v>#NAME?</v>
      </c>
      <c r="B15" s="27" t="s">
        <v>192</v>
      </c>
      <c r="C15" s="40"/>
      <c r="D15" s="40"/>
      <c r="E15" s="40"/>
      <c r="F15" s="40"/>
      <c r="G15" s="40"/>
      <c r="H15" s="40"/>
      <c r="I15" s="40">
        <v>6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31">
        <v>6</v>
      </c>
    </row>
    <row r="16" spans="1:50" ht="30" customHeight="1" x14ac:dyDescent="0.25">
      <c r="A16" t="e" cm="1">
        <f t="array" aca="1" ref="A16" ca="1">[2]!PictureLookup(B16,B16,ROW(B16))</f>
        <v>#NAME?</v>
      </c>
      <c r="B16" s="27" t="s">
        <v>47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>
        <v>5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>
        <v>4</v>
      </c>
      <c r="AQ16" s="40"/>
      <c r="AR16" s="40"/>
      <c r="AS16" s="40"/>
      <c r="AT16" s="40">
        <v>4</v>
      </c>
      <c r="AU16" s="40"/>
      <c r="AV16" s="40"/>
      <c r="AW16" s="40"/>
      <c r="AX16" s="31">
        <v>13</v>
      </c>
    </row>
    <row r="17" spans="1:50" ht="30" customHeight="1" x14ac:dyDescent="0.25">
      <c r="A17" t="e" cm="1">
        <f t="array" aca="1" ref="A17" ca="1">[2]!PictureLookup(B17,B17,ROW(B17))</f>
        <v>#NAME?</v>
      </c>
      <c r="B17" s="27" t="s">
        <v>56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>
        <v>1</v>
      </c>
      <c r="AE17" s="40"/>
      <c r="AF17" s="40"/>
      <c r="AG17" s="40"/>
      <c r="AH17" s="40"/>
      <c r="AI17" s="40"/>
      <c r="AJ17" s="40"/>
      <c r="AK17" s="40"/>
      <c r="AL17" s="40"/>
      <c r="AM17" s="40"/>
      <c r="AN17" s="40">
        <v>1</v>
      </c>
      <c r="AO17" s="40"/>
      <c r="AP17" s="40"/>
      <c r="AQ17" s="40"/>
      <c r="AR17" s="40"/>
      <c r="AS17" s="40">
        <v>1</v>
      </c>
      <c r="AT17" s="40"/>
      <c r="AU17" s="40"/>
      <c r="AV17" s="40"/>
      <c r="AW17" s="40"/>
      <c r="AX17" s="31">
        <v>3</v>
      </c>
    </row>
    <row r="18" spans="1:50" ht="30" customHeight="1" x14ac:dyDescent="0.25">
      <c r="A18" t="e" cm="1">
        <f t="array" aca="1" ref="A18" ca="1">[2]!PictureLookup(B18,B18,ROW(B18))</f>
        <v>#NAME?</v>
      </c>
      <c r="B18" s="27" t="s">
        <v>161</v>
      </c>
      <c r="C18" s="40"/>
      <c r="D18" s="40">
        <v>4</v>
      </c>
      <c r="E18" s="40"/>
      <c r="F18" s="40"/>
      <c r="G18" s="40"/>
      <c r="H18" s="40"/>
      <c r="I18" s="40"/>
      <c r="J18" s="40">
        <v>1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>
        <v>1</v>
      </c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31">
        <v>6</v>
      </c>
    </row>
    <row r="19" spans="1:50" ht="30" customHeight="1" x14ac:dyDescent="0.25">
      <c r="A19" t="e" cm="1">
        <f t="array" aca="1" ref="A19" ca="1">[2]!PictureLookup(B19,B19,ROW(B19))</f>
        <v>#NAME?</v>
      </c>
      <c r="B19" s="27" t="s">
        <v>52</v>
      </c>
      <c r="C19" s="40"/>
      <c r="D19" s="40"/>
      <c r="E19" s="40"/>
      <c r="F19" s="40"/>
      <c r="G19" s="40"/>
      <c r="H19" s="40"/>
      <c r="I19" s="40"/>
      <c r="J19" s="40">
        <v>1</v>
      </c>
      <c r="K19" s="40"/>
      <c r="L19" s="40"/>
      <c r="M19" s="40">
        <v>2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>
        <v>2</v>
      </c>
      <c r="AS19" s="40"/>
      <c r="AT19" s="40"/>
      <c r="AU19" s="40"/>
      <c r="AV19" s="40"/>
      <c r="AW19" s="40"/>
      <c r="AX19" s="31">
        <v>5</v>
      </c>
    </row>
    <row r="20" spans="1:50" ht="30" customHeight="1" x14ac:dyDescent="0.25">
      <c r="A20" t="e" cm="1">
        <f t="array" aca="1" ref="A20" ca="1">[2]!PictureLookup(B20,B20,ROW(B20))</f>
        <v>#NAME?</v>
      </c>
      <c r="B20" s="27" t="s">
        <v>330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>
        <v>1</v>
      </c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31">
        <v>1</v>
      </c>
    </row>
    <row r="21" spans="1:50" ht="30" customHeight="1" x14ac:dyDescent="0.25">
      <c r="A21" t="e" cm="1">
        <f t="array" aca="1" ref="A21" ca="1">[2]!PictureLookup(B21,B21,ROW(B21))</f>
        <v>#NAME?</v>
      </c>
      <c r="B21" s="27" t="s">
        <v>170</v>
      </c>
      <c r="C21" s="40"/>
      <c r="D21" s="40"/>
      <c r="E21" s="40">
        <v>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>
        <v>3</v>
      </c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31">
        <v>4</v>
      </c>
    </row>
    <row r="22" spans="1:50" ht="30" customHeight="1" x14ac:dyDescent="0.25">
      <c r="A22" t="e" cm="1">
        <f t="array" aca="1" ref="A22" ca="1">[2]!PictureLookup(B22,B22,ROW(B22))</f>
        <v>#NAME?</v>
      </c>
      <c r="B22" s="27" t="s">
        <v>273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>
        <v>1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>
        <v>3</v>
      </c>
      <c r="AR22" s="40"/>
      <c r="AS22" s="40"/>
      <c r="AT22" s="40"/>
      <c r="AU22" s="40"/>
      <c r="AV22" s="40"/>
      <c r="AW22" s="40"/>
      <c r="AX22" s="31">
        <v>4</v>
      </c>
    </row>
    <row r="23" spans="1:50" ht="30" customHeight="1" x14ac:dyDescent="0.25">
      <c r="A23" t="e" cm="1">
        <f t="array" aca="1" ref="A23" ca="1">[2]!PictureLookup(B23,B23,ROW(B23))</f>
        <v>#NAME?</v>
      </c>
      <c r="B23" s="27" t="s">
        <v>236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>
        <v>1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31">
        <v>1</v>
      </c>
    </row>
    <row r="24" spans="1:50" ht="30" customHeight="1" x14ac:dyDescent="0.25">
      <c r="A24" t="e" cm="1">
        <f t="array" aca="1" ref="A24" ca="1">[2]!PictureLookup(B24,B24,ROW(B24))</f>
        <v>#NAME?</v>
      </c>
      <c r="B24" s="27" t="s">
        <v>45</v>
      </c>
      <c r="C24" s="40">
        <v>5</v>
      </c>
      <c r="D24" s="40"/>
      <c r="E24" s="40"/>
      <c r="F24" s="40"/>
      <c r="G24" s="40"/>
      <c r="H24" s="40"/>
      <c r="I24" s="40"/>
      <c r="J24" s="40"/>
      <c r="K24" s="40">
        <v>3</v>
      </c>
      <c r="L24" s="40">
        <v>4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>
        <v>5</v>
      </c>
      <c r="AA24" s="40">
        <v>2</v>
      </c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31">
        <v>19</v>
      </c>
    </row>
    <row r="25" spans="1:50" ht="30" customHeight="1" x14ac:dyDescent="0.25">
      <c r="A25" t="e" cm="1">
        <f t="array" aca="1" ref="A25" ca="1">[2]!PictureLookup(B25,B25,ROW(B25))</f>
        <v>#NAME?</v>
      </c>
      <c r="B25" s="27" t="s">
        <v>319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>
        <v>3</v>
      </c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31">
        <v>3</v>
      </c>
    </row>
    <row r="26" spans="1:50" ht="30" customHeight="1" x14ac:dyDescent="0.25">
      <c r="A26" t="e" cm="1">
        <f t="array" aca="1" ref="A26" ca="1">[2]!PictureLookup(B26,B26,ROW(B26))</f>
        <v>#NAME?</v>
      </c>
      <c r="B26" s="27" t="s">
        <v>127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>
        <v>1</v>
      </c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>
        <v>1</v>
      </c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31">
        <v>2</v>
      </c>
    </row>
    <row r="27" spans="1:50" ht="30" customHeight="1" x14ac:dyDescent="0.25">
      <c r="A27" t="e" cm="1">
        <f t="array" aca="1" ref="A27" ca="1">[2]!PictureLookup(B27,B27,ROW(B27))</f>
        <v>#NAME?</v>
      </c>
      <c r="B27" s="27" t="s">
        <v>369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>
        <v>1</v>
      </c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31">
        <v>1</v>
      </c>
    </row>
    <row r="28" spans="1:50" ht="30" customHeight="1" x14ac:dyDescent="0.25">
      <c r="A28" t="e" cm="1">
        <f t="array" aca="1" ref="A28" ca="1">[2]!PictureLookup(B28,B28,ROW(B28))</f>
        <v>#NAME?</v>
      </c>
      <c r="B28" s="27" t="s">
        <v>265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>
        <v>2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31">
        <v>2</v>
      </c>
    </row>
    <row r="29" spans="1:50" ht="30" customHeight="1" x14ac:dyDescent="0.25">
      <c r="A29" t="e" cm="1">
        <f t="array" aca="1" ref="A29" ca="1">[2]!PictureLookup(B29,B29,ROW(B29))</f>
        <v>#NAME?</v>
      </c>
      <c r="B29" s="27" t="s">
        <v>374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>
        <v>0</v>
      </c>
      <c r="AW29" s="40"/>
      <c r="AX29" s="31">
        <v>0</v>
      </c>
    </row>
    <row r="30" spans="1:50" ht="30" customHeight="1" x14ac:dyDescent="0.25">
      <c r="A30" t="e" cm="1">
        <f t="array" aca="1" ref="A30" ca="1">[2]!PictureLookup(B30,B30,ROW(B30))</f>
        <v>#NAME?</v>
      </c>
      <c r="B30" s="27" t="s">
        <v>62</v>
      </c>
      <c r="C30" s="40"/>
      <c r="D30" s="40"/>
      <c r="E30" s="40"/>
      <c r="F30" s="40"/>
      <c r="G30" s="40"/>
      <c r="H30" s="40"/>
      <c r="I30" s="40"/>
      <c r="J30" s="40">
        <v>1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31">
        <v>1</v>
      </c>
    </row>
    <row r="31" spans="1:50" ht="30" customHeight="1" x14ac:dyDescent="0.25">
      <c r="A31" t="e" cm="1">
        <f t="array" aca="1" ref="A31" ca="1">[2]!PictureLookup(B31,B31,ROW(B31))</f>
        <v>#NAME?</v>
      </c>
      <c r="B31" s="27" t="s">
        <v>63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>
        <v>0</v>
      </c>
      <c r="AV31" s="40"/>
      <c r="AW31" s="40"/>
      <c r="AX31" s="31">
        <v>0</v>
      </c>
    </row>
    <row r="32" spans="1:50" s="22" customFormat="1" ht="30" customHeight="1" x14ac:dyDescent="0.25">
      <c r="A32" t="e" cm="1">
        <f t="array" aca="1" ref="A32" ca="1">[2]!PictureLookup(B32,B32,ROW(B32))</f>
        <v>#NAME?</v>
      </c>
      <c r="B32" s="28" t="s">
        <v>7</v>
      </c>
      <c r="C32" s="28">
        <v>5</v>
      </c>
      <c r="D32" s="28">
        <v>4</v>
      </c>
      <c r="E32" s="28">
        <v>1</v>
      </c>
      <c r="F32" s="28">
        <v>1</v>
      </c>
      <c r="G32" s="28">
        <v>3</v>
      </c>
      <c r="H32" s="28">
        <v>6</v>
      </c>
      <c r="I32" s="28">
        <v>6</v>
      </c>
      <c r="J32" s="28">
        <v>6</v>
      </c>
      <c r="K32" s="28">
        <v>3</v>
      </c>
      <c r="L32" s="28">
        <v>4</v>
      </c>
      <c r="M32" s="28">
        <v>3</v>
      </c>
      <c r="N32" s="28">
        <v>5</v>
      </c>
      <c r="O32" s="28">
        <v>2</v>
      </c>
      <c r="P32" s="28">
        <v>2</v>
      </c>
      <c r="Q32" s="28">
        <v>4</v>
      </c>
      <c r="R32" s="28">
        <v>3</v>
      </c>
      <c r="S32" s="28">
        <v>1</v>
      </c>
      <c r="T32" s="28">
        <v>1</v>
      </c>
      <c r="U32" s="28">
        <v>3</v>
      </c>
      <c r="V32" s="28">
        <v>1</v>
      </c>
      <c r="W32" s="28">
        <v>1</v>
      </c>
      <c r="X32" s="28">
        <v>3</v>
      </c>
      <c r="Y32" s="28">
        <v>1</v>
      </c>
      <c r="Z32" s="28">
        <v>5</v>
      </c>
      <c r="AA32" s="28">
        <v>4</v>
      </c>
      <c r="AB32" s="28">
        <v>1</v>
      </c>
      <c r="AC32" s="28">
        <v>4</v>
      </c>
      <c r="AD32" s="28">
        <v>2</v>
      </c>
      <c r="AE32" s="28">
        <v>2</v>
      </c>
      <c r="AF32" s="28">
        <v>4</v>
      </c>
      <c r="AG32" s="28">
        <v>3</v>
      </c>
      <c r="AH32" s="28">
        <v>4</v>
      </c>
      <c r="AI32" s="28">
        <v>2</v>
      </c>
      <c r="AJ32" s="28">
        <v>4</v>
      </c>
      <c r="AK32" s="28">
        <v>6</v>
      </c>
      <c r="AL32" s="28">
        <v>1</v>
      </c>
      <c r="AM32" s="28">
        <v>1</v>
      </c>
      <c r="AN32" s="28">
        <v>1</v>
      </c>
      <c r="AO32" s="28">
        <v>1</v>
      </c>
      <c r="AP32" s="28">
        <v>4</v>
      </c>
      <c r="AQ32" s="28">
        <v>3</v>
      </c>
      <c r="AR32" s="28">
        <v>2</v>
      </c>
      <c r="AS32" s="28">
        <v>1</v>
      </c>
      <c r="AT32" s="28">
        <v>4</v>
      </c>
      <c r="AU32" s="28">
        <v>0</v>
      </c>
      <c r="AV32" s="28">
        <v>0</v>
      </c>
      <c r="AW32" s="28">
        <v>2</v>
      </c>
      <c r="AX32" s="28">
        <v>130</v>
      </c>
    </row>
    <row r="33" spans="1:50" s="22" customFormat="1" ht="57" customHeight="1" x14ac:dyDescent="0.25">
      <c r="A33" t="e" cm="1">
        <f t="array" aca="1" ref="A33" ca="1">[2]!PictureLookup(B33,B33,ROW(B33))</f>
        <v>#NAME?</v>
      </c>
      <c r="B33" s="28" t="s">
        <v>64</v>
      </c>
      <c r="C33" s="29" t="s">
        <v>84</v>
      </c>
      <c r="D33" s="29" t="s">
        <v>92</v>
      </c>
      <c r="E33" s="29" t="s">
        <v>521</v>
      </c>
      <c r="F33" s="29" t="s">
        <v>76</v>
      </c>
      <c r="G33" s="29" t="s">
        <v>96</v>
      </c>
      <c r="H33" s="29" t="s">
        <v>90</v>
      </c>
      <c r="I33" s="29" t="s">
        <v>88</v>
      </c>
      <c r="J33" s="29" t="s">
        <v>77</v>
      </c>
      <c r="K33" s="29" t="s">
        <v>87</v>
      </c>
      <c r="L33" s="29" t="s">
        <v>86</v>
      </c>
      <c r="M33" s="29" t="s">
        <v>78</v>
      </c>
      <c r="N33" s="29" t="s">
        <v>452</v>
      </c>
      <c r="O33" s="29" t="s">
        <v>93</v>
      </c>
      <c r="P33" s="29" t="s">
        <v>85</v>
      </c>
      <c r="Q33" s="29" t="s">
        <v>82</v>
      </c>
      <c r="R33" s="29" t="s">
        <v>89</v>
      </c>
      <c r="S33" s="29" t="s">
        <v>94</v>
      </c>
      <c r="T33" s="29" t="s">
        <v>79</v>
      </c>
      <c r="U33" s="29" t="s">
        <v>95</v>
      </c>
      <c r="V33" s="29" t="s">
        <v>97</v>
      </c>
      <c r="W33" s="29" t="s">
        <v>83</v>
      </c>
      <c r="X33" s="29" t="s">
        <v>80</v>
      </c>
      <c r="Y33" s="29" t="s">
        <v>81</v>
      </c>
      <c r="Z33" s="29" t="s">
        <v>71</v>
      </c>
      <c r="AA33" s="29" t="s">
        <v>75</v>
      </c>
      <c r="AB33" s="29" t="s">
        <v>521</v>
      </c>
      <c r="AC33" s="29" t="s">
        <v>65</v>
      </c>
      <c r="AD33" s="29" t="s">
        <v>66</v>
      </c>
      <c r="AE33" s="29" t="s">
        <v>67</v>
      </c>
      <c r="AF33" s="29" t="s">
        <v>72</v>
      </c>
      <c r="AG33" s="29" t="s">
        <v>68</v>
      </c>
      <c r="AH33" s="29" t="s">
        <v>69</v>
      </c>
      <c r="AI33" s="29" t="s">
        <v>74</v>
      </c>
      <c r="AJ33" s="29" t="s">
        <v>69</v>
      </c>
      <c r="AK33" s="29" t="s">
        <v>73</v>
      </c>
      <c r="AL33" s="29" t="s">
        <v>70</v>
      </c>
      <c r="AM33" s="29" t="s">
        <v>481</v>
      </c>
      <c r="AN33" s="29" t="s">
        <v>504</v>
      </c>
      <c r="AO33" s="29" t="s">
        <v>98</v>
      </c>
      <c r="AP33" s="29" t="s">
        <v>91</v>
      </c>
      <c r="AQ33" s="29" t="s">
        <v>426</v>
      </c>
      <c r="AR33" s="29" t="s">
        <v>445</v>
      </c>
      <c r="AS33" s="29" t="s">
        <v>504</v>
      </c>
      <c r="AT33" s="29" t="s">
        <v>99</v>
      </c>
      <c r="AU33" s="29" t="s">
        <v>521</v>
      </c>
      <c r="AV33" s="29" t="s">
        <v>521</v>
      </c>
      <c r="AW33" s="29" t="s">
        <v>94</v>
      </c>
      <c r="AX33" s="29">
        <v>0</v>
      </c>
    </row>
  </sheetData>
  <mergeCells count="6">
    <mergeCell ref="AX3:AX4"/>
    <mergeCell ref="C1:D1"/>
    <mergeCell ref="C3:Y3"/>
    <mergeCell ref="Z3:AL3"/>
    <mergeCell ref="AM3:AS3"/>
    <mergeCell ref="AU3:AW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BDFB563-BE7E-45F7-8FB6-BB35A5F3C3A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500</xm:f>
              </x14:cfvo>
              <x14:cfIcon iconSet="NoIcons" iconId="0"/>
              <x14:cfIcon iconSet="3Symbols2" iconId="2"/>
              <x14:cfIcon iconSet="NoIcons" iconId="0"/>
            </x14:iconSet>
          </x14:cfRule>
          <xm:sqref>C5:AW31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3CD8-E76F-4D5B-920C-7512371D9C01}">
  <sheetPr codeName="Sheet2"/>
  <dimension ref="A1:K116"/>
  <sheetViews>
    <sheetView zoomScale="70" zoomScaleNormal="7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G22" sqref="G22:G26"/>
    </sheetView>
  </sheetViews>
  <sheetFormatPr defaultColWidth="8.7109375" defaultRowHeight="15" x14ac:dyDescent="0.25"/>
  <cols>
    <col min="1" max="4" width="19.7109375" style="1" customWidth="1"/>
    <col min="5" max="5" width="30.7109375" style="30" customWidth="1"/>
    <col min="6" max="6" width="31.5703125" style="30" bestFit="1" customWidth="1"/>
    <col min="7" max="7" width="19.7109375" style="1" customWidth="1"/>
    <col min="8" max="8" width="19.7109375" style="30" customWidth="1"/>
    <col min="9" max="9" width="30.7109375" style="30" bestFit="1" customWidth="1"/>
    <col min="10" max="10" width="19.7109375" style="30" customWidth="1"/>
    <col min="11" max="11" width="50.7109375" style="30" customWidth="1"/>
    <col min="12" max="16384" width="8.7109375" style="1"/>
  </cols>
  <sheetData>
    <row r="1" spans="1:11" ht="21" x14ac:dyDescent="0.25">
      <c r="A1" s="3" t="s">
        <v>0</v>
      </c>
      <c r="B1" s="42" t="s">
        <v>519</v>
      </c>
      <c r="C1" s="42"/>
      <c r="E1" s="1"/>
      <c r="F1" s="1"/>
      <c r="H1" s="1"/>
      <c r="I1" s="1"/>
      <c r="J1" s="1"/>
      <c r="K1" s="1"/>
    </row>
    <row r="2" spans="1:11" x14ac:dyDescent="0.25">
      <c r="E2" s="1"/>
      <c r="F2" s="1"/>
      <c r="H2" s="1"/>
      <c r="I2" s="1"/>
      <c r="J2" s="1"/>
      <c r="K2" s="1"/>
    </row>
    <row r="3" spans="1:11" x14ac:dyDescent="0.25">
      <c r="A3" s="4" t="s">
        <v>100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</row>
    <row r="4" spans="1:11" ht="14.25" customHeight="1" x14ac:dyDescent="0.25">
      <c r="A4" s="47" t="s">
        <v>16</v>
      </c>
      <c r="B4" s="47" t="s">
        <v>111</v>
      </c>
      <c r="C4" s="47" t="s">
        <v>112</v>
      </c>
      <c r="D4" s="47">
        <v>7</v>
      </c>
      <c r="E4" s="47" t="s">
        <v>113</v>
      </c>
      <c r="F4" s="47" t="s">
        <v>45</v>
      </c>
      <c r="G4" s="47">
        <v>5</v>
      </c>
      <c r="H4" s="20" t="s">
        <v>114</v>
      </c>
      <c r="I4" s="47">
        <v>4353</v>
      </c>
      <c r="J4" s="47" t="s">
        <v>115</v>
      </c>
      <c r="K4" s="47" t="s">
        <v>116</v>
      </c>
    </row>
    <row r="5" spans="1:11" ht="14.25" customHeight="1" x14ac:dyDescent="0.25">
      <c r="A5" s="48"/>
      <c r="B5" s="48"/>
      <c r="C5" s="48"/>
      <c r="D5" s="48"/>
      <c r="E5" s="48"/>
      <c r="F5" s="47"/>
      <c r="G5" s="47"/>
      <c r="H5" s="20" t="s">
        <v>117</v>
      </c>
      <c r="I5" s="48"/>
      <c r="J5" s="48"/>
      <c r="K5" s="48"/>
    </row>
    <row r="6" spans="1:11" ht="14.25" customHeight="1" x14ac:dyDescent="0.25">
      <c r="A6" s="48"/>
      <c r="B6" s="48"/>
      <c r="C6" s="48"/>
      <c r="D6" s="48"/>
      <c r="E6" s="48"/>
      <c r="F6" s="47"/>
      <c r="G6" s="47"/>
      <c r="H6" s="20" t="s">
        <v>118</v>
      </c>
      <c r="I6" s="48"/>
      <c r="J6" s="48"/>
      <c r="K6" s="48"/>
    </row>
    <row r="7" spans="1:11" ht="14.25" customHeight="1" x14ac:dyDescent="0.25">
      <c r="A7" s="48"/>
      <c r="B7" s="48"/>
      <c r="C7" s="48"/>
      <c r="D7" s="48"/>
      <c r="E7" s="48"/>
      <c r="F7" s="47"/>
      <c r="G7" s="47"/>
      <c r="H7" s="20" t="s">
        <v>119</v>
      </c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7"/>
      <c r="G8" s="47"/>
      <c r="H8" s="20" t="s">
        <v>120</v>
      </c>
      <c r="I8" s="48"/>
      <c r="J8" s="48"/>
      <c r="K8" s="48"/>
    </row>
    <row r="9" spans="1:11" ht="14.25" customHeight="1" x14ac:dyDescent="0.25">
      <c r="A9" s="47" t="s">
        <v>19</v>
      </c>
      <c r="B9" s="47" t="s">
        <v>121</v>
      </c>
      <c r="C9" s="47" t="s">
        <v>54</v>
      </c>
      <c r="D9" s="47">
        <v>7</v>
      </c>
      <c r="E9" s="47" t="s">
        <v>122</v>
      </c>
      <c r="F9" s="44" t="s">
        <v>45</v>
      </c>
      <c r="G9" s="47">
        <v>4</v>
      </c>
      <c r="H9" s="20" t="s">
        <v>123</v>
      </c>
      <c r="I9" s="47">
        <v>2079</v>
      </c>
      <c r="J9" s="47" t="s">
        <v>124</v>
      </c>
      <c r="K9" s="47" t="s">
        <v>125</v>
      </c>
    </row>
    <row r="10" spans="1:11" ht="14.25" customHeight="1" x14ac:dyDescent="0.25">
      <c r="A10" s="48"/>
      <c r="B10" s="48"/>
      <c r="C10" s="48"/>
      <c r="D10" s="48"/>
      <c r="E10" s="48"/>
      <c r="F10" s="46"/>
      <c r="G10" s="47"/>
      <c r="H10" s="1" t="s">
        <v>316</v>
      </c>
      <c r="I10" s="47"/>
      <c r="J10" s="47"/>
      <c r="K10" s="47"/>
    </row>
    <row r="11" spans="1:11" ht="14.25" customHeight="1" x14ac:dyDescent="0.25">
      <c r="A11" s="48"/>
      <c r="B11" s="48"/>
      <c r="C11" s="48"/>
      <c r="D11" s="48"/>
      <c r="E11" s="48"/>
      <c r="F11" s="20" t="s">
        <v>54</v>
      </c>
      <c r="G11" s="47"/>
      <c r="H11" s="20" t="s">
        <v>126</v>
      </c>
      <c r="I11" s="47"/>
      <c r="J11" s="47"/>
      <c r="K11" s="47"/>
    </row>
    <row r="12" spans="1:11" ht="14.25" customHeight="1" x14ac:dyDescent="0.25">
      <c r="A12" s="48"/>
      <c r="B12" s="48"/>
      <c r="C12" s="48"/>
      <c r="D12" s="48"/>
      <c r="E12" s="48"/>
      <c r="F12" s="20" t="s">
        <v>127</v>
      </c>
      <c r="G12" s="47"/>
      <c r="H12" s="20" t="s">
        <v>128</v>
      </c>
      <c r="I12" s="47"/>
      <c r="J12" s="47"/>
      <c r="K12" s="47"/>
    </row>
    <row r="13" spans="1:11" ht="28.5" customHeight="1" x14ac:dyDescent="0.25">
      <c r="A13" s="20" t="s">
        <v>9</v>
      </c>
      <c r="B13" s="20" t="s">
        <v>111</v>
      </c>
      <c r="C13" s="20" t="s">
        <v>434</v>
      </c>
      <c r="D13" s="20">
        <v>7</v>
      </c>
      <c r="E13" s="20" t="s">
        <v>129</v>
      </c>
      <c r="F13" s="20" t="s">
        <v>130</v>
      </c>
      <c r="G13" s="20">
        <v>3</v>
      </c>
      <c r="H13" s="20" t="s">
        <v>521</v>
      </c>
      <c r="I13" s="20" t="s">
        <v>521</v>
      </c>
      <c r="J13" s="20" t="s">
        <v>131</v>
      </c>
      <c r="K13" s="20" t="s">
        <v>132</v>
      </c>
    </row>
    <row r="14" spans="1:11" ht="14.25" customHeight="1" x14ac:dyDescent="0.25">
      <c r="A14" s="47" t="s">
        <v>10</v>
      </c>
      <c r="B14" s="48" t="s">
        <v>111</v>
      </c>
      <c r="C14" s="47" t="s">
        <v>458</v>
      </c>
      <c r="D14" s="47">
        <v>7</v>
      </c>
      <c r="E14" s="47" t="s">
        <v>133</v>
      </c>
      <c r="F14" s="47" t="s">
        <v>48</v>
      </c>
      <c r="G14" s="47">
        <v>4</v>
      </c>
      <c r="H14" s="20" t="s">
        <v>134</v>
      </c>
      <c r="I14" s="47">
        <v>2628</v>
      </c>
      <c r="J14" s="47" t="s">
        <v>135</v>
      </c>
      <c r="K14" s="47" t="s">
        <v>136</v>
      </c>
    </row>
    <row r="15" spans="1:11" ht="14.25" customHeight="1" x14ac:dyDescent="0.25">
      <c r="A15" s="48"/>
      <c r="B15" s="48"/>
      <c r="C15" s="48"/>
      <c r="D15" s="48"/>
      <c r="E15" s="48"/>
      <c r="F15" s="47"/>
      <c r="G15" s="47"/>
      <c r="H15" s="20" t="s">
        <v>137</v>
      </c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7"/>
      <c r="G16" s="47"/>
      <c r="H16" s="20" t="s">
        <v>138</v>
      </c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7"/>
      <c r="G17" s="47"/>
      <c r="H17" s="20" t="s">
        <v>139</v>
      </c>
      <c r="I17" s="48"/>
      <c r="J17" s="48"/>
      <c r="K17" s="48"/>
    </row>
    <row r="18" spans="1:11" ht="14.25" customHeight="1" x14ac:dyDescent="0.25">
      <c r="A18" s="47" t="s">
        <v>11</v>
      </c>
      <c r="B18" s="48" t="s">
        <v>111</v>
      </c>
      <c r="C18" s="47" t="s">
        <v>140</v>
      </c>
      <c r="D18" s="47">
        <v>7</v>
      </c>
      <c r="E18" s="47" t="s">
        <v>141</v>
      </c>
      <c r="F18" s="20" t="s">
        <v>55</v>
      </c>
      <c r="G18" s="47">
        <v>2</v>
      </c>
      <c r="H18" s="20" t="s">
        <v>142</v>
      </c>
      <c r="I18" s="47">
        <v>1827</v>
      </c>
      <c r="J18" s="47" t="s">
        <v>143</v>
      </c>
      <c r="K18" s="47" t="s">
        <v>144</v>
      </c>
    </row>
    <row r="19" spans="1:11" ht="14.25" customHeight="1" x14ac:dyDescent="0.25">
      <c r="A19" s="48"/>
      <c r="B19" s="48"/>
      <c r="C19" s="48"/>
      <c r="D19" s="48"/>
      <c r="E19" s="48"/>
      <c r="F19" s="20" t="s">
        <v>56</v>
      </c>
      <c r="G19" s="47"/>
      <c r="H19" s="20" t="s">
        <v>145</v>
      </c>
      <c r="I19" s="48"/>
      <c r="J19" s="48"/>
      <c r="K19" s="48"/>
    </row>
    <row r="20" spans="1:11" ht="14.25" customHeight="1" x14ac:dyDescent="0.25">
      <c r="A20" s="47" t="s">
        <v>12</v>
      </c>
      <c r="B20" s="47" t="s">
        <v>121</v>
      </c>
      <c r="C20" s="47" t="s">
        <v>55</v>
      </c>
      <c r="D20" s="47">
        <v>7</v>
      </c>
      <c r="E20" s="47" t="s">
        <v>146</v>
      </c>
      <c r="F20" s="20" t="s">
        <v>48</v>
      </c>
      <c r="G20" s="47">
        <v>2</v>
      </c>
      <c r="H20" s="20" t="s">
        <v>147</v>
      </c>
      <c r="I20" s="47">
        <v>2620</v>
      </c>
      <c r="J20" s="47" t="s">
        <v>148</v>
      </c>
      <c r="K20" s="47" t="s">
        <v>149</v>
      </c>
    </row>
    <row r="21" spans="1:11" ht="14.25" customHeight="1" x14ac:dyDescent="0.25">
      <c r="A21" s="48"/>
      <c r="B21" s="48"/>
      <c r="C21" s="48"/>
      <c r="D21" s="48"/>
      <c r="E21" s="48"/>
      <c r="F21" s="20" t="s">
        <v>55</v>
      </c>
      <c r="G21" s="47"/>
      <c r="H21" s="20" t="s">
        <v>150</v>
      </c>
      <c r="I21" s="48"/>
      <c r="J21" s="48"/>
      <c r="K21" s="48"/>
    </row>
    <row r="22" spans="1:11" ht="14.25" customHeight="1" x14ac:dyDescent="0.25">
      <c r="A22" s="47" t="s">
        <v>28</v>
      </c>
      <c r="B22" s="47" t="s">
        <v>111</v>
      </c>
      <c r="C22" s="47" t="s">
        <v>112</v>
      </c>
      <c r="D22" s="47">
        <v>7</v>
      </c>
      <c r="E22" s="47" t="s">
        <v>151</v>
      </c>
      <c r="F22" s="47" t="s">
        <v>45</v>
      </c>
      <c r="G22" s="47">
        <v>5</v>
      </c>
      <c r="H22" s="20" t="s">
        <v>152</v>
      </c>
      <c r="I22" s="47">
        <v>1825</v>
      </c>
      <c r="J22" s="47" t="s">
        <v>153</v>
      </c>
      <c r="K22" s="47" t="s">
        <v>154</v>
      </c>
    </row>
    <row r="23" spans="1:11" ht="14.25" customHeight="1" x14ac:dyDescent="0.25">
      <c r="A23" s="48"/>
      <c r="B23" s="47"/>
      <c r="C23" s="48"/>
      <c r="D23" s="48"/>
      <c r="E23" s="48"/>
      <c r="F23" s="47"/>
      <c r="G23" s="47"/>
      <c r="H23" s="20" t="s">
        <v>155</v>
      </c>
      <c r="I23" s="48"/>
      <c r="J23" s="48"/>
      <c r="K23" s="48"/>
    </row>
    <row r="24" spans="1:11" ht="14.25" customHeight="1" x14ac:dyDescent="0.25">
      <c r="A24" s="48"/>
      <c r="B24" s="47"/>
      <c r="C24" s="48"/>
      <c r="D24" s="48"/>
      <c r="E24" s="48"/>
      <c r="F24" s="47"/>
      <c r="G24" s="47"/>
      <c r="H24" s="20" t="s">
        <v>156</v>
      </c>
      <c r="I24" s="48"/>
      <c r="J24" s="48"/>
      <c r="K24" s="48"/>
    </row>
    <row r="25" spans="1:11" ht="14.25" customHeight="1" x14ac:dyDescent="0.25">
      <c r="A25" s="48"/>
      <c r="B25" s="47"/>
      <c r="C25" s="48"/>
      <c r="D25" s="48"/>
      <c r="E25" s="48"/>
      <c r="F25" s="47"/>
      <c r="G25" s="47"/>
      <c r="H25" s="20" t="s">
        <v>157</v>
      </c>
      <c r="I25" s="48"/>
      <c r="J25" s="48"/>
      <c r="K25" s="48"/>
    </row>
    <row r="26" spans="1:11" ht="14.25" customHeight="1" x14ac:dyDescent="0.25">
      <c r="A26" s="48"/>
      <c r="B26" s="47"/>
      <c r="C26" s="48"/>
      <c r="D26" s="48"/>
      <c r="E26" s="48"/>
      <c r="F26" s="47"/>
      <c r="G26" s="47"/>
      <c r="H26" s="20" t="s">
        <v>158</v>
      </c>
      <c r="I26" s="48"/>
      <c r="J26" s="48"/>
      <c r="K26" s="48"/>
    </row>
    <row r="27" spans="1:11" ht="14.25" customHeight="1" x14ac:dyDescent="0.25">
      <c r="A27" s="47" t="s">
        <v>36</v>
      </c>
      <c r="B27" s="48" t="s">
        <v>111</v>
      </c>
      <c r="C27" s="47" t="s">
        <v>159</v>
      </c>
      <c r="D27" s="47">
        <v>7</v>
      </c>
      <c r="E27" s="47" t="s">
        <v>160</v>
      </c>
      <c r="F27" s="47" t="s">
        <v>161</v>
      </c>
      <c r="G27" s="47">
        <v>4</v>
      </c>
      <c r="H27" s="20" t="s">
        <v>162</v>
      </c>
      <c r="I27" s="47">
        <v>2556</v>
      </c>
      <c r="J27" s="47" t="s">
        <v>163</v>
      </c>
      <c r="K27" s="47" t="s">
        <v>164</v>
      </c>
    </row>
    <row r="28" spans="1:11" ht="14.25" customHeight="1" x14ac:dyDescent="0.25">
      <c r="A28" s="48"/>
      <c r="B28" s="48"/>
      <c r="C28" s="48"/>
      <c r="D28" s="48"/>
      <c r="E28" s="48"/>
      <c r="F28" s="47"/>
      <c r="G28" s="47"/>
      <c r="H28" s="20" t="s">
        <v>165</v>
      </c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7"/>
      <c r="G29" s="47"/>
      <c r="H29" s="20" t="s">
        <v>166</v>
      </c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7"/>
      <c r="G30" s="47"/>
      <c r="H30" s="20" t="s">
        <v>167</v>
      </c>
      <c r="I30" s="48"/>
      <c r="J30" s="48"/>
      <c r="K30" s="48"/>
    </row>
    <row r="31" spans="1:11" ht="28.5" customHeight="1" x14ac:dyDescent="0.25">
      <c r="A31" s="20" t="s">
        <v>42</v>
      </c>
      <c r="B31" s="20" t="s">
        <v>168</v>
      </c>
      <c r="C31" s="47" t="s">
        <v>458</v>
      </c>
      <c r="D31" s="20">
        <v>7</v>
      </c>
      <c r="E31" s="20" t="s">
        <v>169</v>
      </c>
      <c r="F31" s="20" t="s">
        <v>170</v>
      </c>
      <c r="G31" s="20">
        <v>1</v>
      </c>
      <c r="H31" s="20" t="s">
        <v>521</v>
      </c>
      <c r="I31" s="20" t="s">
        <v>521</v>
      </c>
      <c r="J31" s="20" t="s">
        <v>171</v>
      </c>
      <c r="K31" s="20" t="s">
        <v>172</v>
      </c>
    </row>
    <row r="32" spans="1:11" ht="28.5" customHeight="1" x14ac:dyDescent="0.25">
      <c r="A32" s="20" t="s">
        <v>20</v>
      </c>
      <c r="B32" s="20" t="s">
        <v>111</v>
      </c>
      <c r="C32" s="48" t="s">
        <v>458</v>
      </c>
      <c r="D32" s="20">
        <v>7</v>
      </c>
      <c r="E32" s="20" t="s">
        <v>133</v>
      </c>
      <c r="F32" s="20" t="s">
        <v>48</v>
      </c>
      <c r="G32" s="20">
        <v>1</v>
      </c>
      <c r="H32" s="20" t="s">
        <v>173</v>
      </c>
      <c r="I32" s="20">
        <v>1032</v>
      </c>
      <c r="J32" s="20" t="s">
        <v>174</v>
      </c>
      <c r="K32" s="20" t="s">
        <v>175</v>
      </c>
    </row>
    <row r="33" spans="1:11" ht="14.25" customHeight="1" x14ac:dyDescent="0.25">
      <c r="A33" s="47" t="s">
        <v>41</v>
      </c>
      <c r="B33" s="47" t="s">
        <v>168</v>
      </c>
      <c r="C33" s="47" t="s">
        <v>176</v>
      </c>
      <c r="D33" s="47">
        <v>7</v>
      </c>
      <c r="E33" s="47" t="s">
        <v>177</v>
      </c>
      <c r="F33" s="47" t="s">
        <v>46</v>
      </c>
      <c r="G33" s="47">
        <v>3</v>
      </c>
      <c r="H33" s="20" t="s">
        <v>178</v>
      </c>
      <c r="I33" s="47">
        <v>1097</v>
      </c>
      <c r="J33" s="47" t="s">
        <v>179</v>
      </c>
      <c r="K33" s="47" t="s">
        <v>180</v>
      </c>
    </row>
    <row r="34" spans="1:11" ht="14.25" customHeight="1" x14ac:dyDescent="0.25">
      <c r="A34" s="48"/>
      <c r="B34" s="48"/>
      <c r="C34" s="48"/>
      <c r="D34" s="48"/>
      <c r="E34" s="47"/>
      <c r="F34" s="47"/>
      <c r="G34" s="47"/>
      <c r="H34" s="20" t="s">
        <v>181</v>
      </c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7"/>
      <c r="F35" s="47"/>
      <c r="G35" s="47"/>
      <c r="H35" s="20" t="s">
        <v>182</v>
      </c>
      <c r="I35" s="48"/>
      <c r="J35" s="48"/>
      <c r="K35" s="48"/>
    </row>
    <row r="36" spans="1:11" ht="14.25" customHeight="1" x14ac:dyDescent="0.25">
      <c r="A36" s="47" t="s">
        <v>34</v>
      </c>
      <c r="B36" s="47" t="s">
        <v>111</v>
      </c>
      <c r="C36" s="47" t="s">
        <v>58</v>
      </c>
      <c r="D36" s="47">
        <v>7</v>
      </c>
      <c r="E36" s="48" t="s">
        <v>177</v>
      </c>
      <c r="F36" s="47" t="s">
        <v>46</v>
      </c>
      <c r="G36" s="47">
        <v>6</v>
      </c>
      <c r="H36" s="20" t="s">
        <v>183</v>
      </c>
      <c r="I36" s="47">
        <v>4380</v>
      </c>
      <c r="J36" s="47" t="s">
        <v>184</v>
      </c>
      <c r="K36" s="47" t="s">
        <v>185</v>
      </c>
    </row>
    <row r="37" spans="1:11" ht="14.25" customHeight="1" x14ac:dyDescent="0.25">
      <c r="A37" s="48"/>
      <c r="B37" s="47"/>
      <c r="C37" s="48"/>
      <c r="D37" s="48"/>
      <c r="E37" s="48"/>
      <c r="F37" s="47"/>
      <c r="G37" s="47"/>
      <c r="H37" s="20" t="s">
        <v>186</v>
      </c>
      <c r="I37" s="48"/>
      <c r="J37" s="48"/>
      <c r="K37" s="48"/>
    </row>
    <row r="38" spans="1:11" ht="14.25" customHeight="1" x14ac:dyDescent="0.25">
      <c r="A38" s="48"/>
      <c r="B38" s="47"/>
      <c r="C38" s="48"/>
      <c r="D38" s="48"/>
      <c r="E38" s="48"/>
      <c r="F38" s="47"/>
      <c r="G38" s="47"/>
      <c r="H38" s="20" t="s">
        <v>187</v>
      </c>
      <c r="I38" s="48"/>
      <c r="J38" s="48"/>
      <c r="K38" s="48"/>
    </row>
    <row r="39" spans="1:11" ht="14.25" customHeight="1" x14ac:dyDescent="0.25">
      <c r="A39" s="48"/>
      <c r="B39" s="47"/>
      <c r="C39" s="48"/>
      <c r="D39" s="48"/>
      <c r="E39" s="48"/>
      <c r="F39" s="47"/>
      <c r="G39" s="47"/>
      <c r="H39" s="20" t="s">
        <v>188</v>
      </c>
      <c r="I39" s="48"/>
      <c r="J39" s="48"/>
      <c r="K39" s="48"/>
    </row>
    <row r="40" spans="1:11" ht="14.25" customHeight="1" x14ac:dyDescent="0.25">
      <c r="A40" s="48"/>
      <c r="B40" s="47"/>
      <c r="C40" s="48"/>
      <c r="D40" s="48"/>
      <c r="E40" s="48"/>
      <c r="F40" s="47"/>
      <c r="G40" s="47"/>
      <c r="H40" s="20" t="s">
        <v>189</v>
      </c>
      <c r="I40" s="48"/>
      <c r="J40" s="48"/>
      <c r="K40" s="48"/>
    </row>
    <row r="41" spans="1:11" ht="14.25" customHeight="1" x14ac:dyDescent="0.25">
      <c r="A41" s="48"/>
      <c r="B41" s="47"/>
      <c r="C41" s="48"/>
      <c r="D41" s="48"/>
      <c r="E41" s="48"/>
      <c r="F41" s="47"/>
      <c r="G41" s="47"/>
      <c r="H41" s="20" t="s">
        <v>190</v>
      </c>
      <c r="I41" s="48"/>
      <c r="J41" s="48"/>
      <c r="K41" s="48"/>
    </row>
    <row r="42" spans="1:11" ht="14.25" customHeight="1" x14ac:dyDescent="0.25">
      <c r="A42" s="47" t="s">
        <v>32</v>
      </c>
      <c r="B42" s="48" t="s">
        <v>111</v>
      </c>
      <c r="C42" s="47" t="s">
        <v>51</v>
      </c>
      <c r="D42" s="47">
        <v>7</v>
      </c>
      <c r="E42" s="47" t="s">
        <v>191</v>
      </c>
      <c r="F42" s="47" t="s">
        <v>192</v>
      </c>
      <c r="G42" s="47">
        <v>6</v>
      </c>
      <c r="H42" s="20" t="s">
        <v>193</v>
      </c>
      <c r="I42" s="47">
        <v>1738</v>
      </c>
      <c r="J42" s="47" t="s">
        <v>194</v>
      </c>
      <c r="K42" s="47" t="s">
        <v>195</v>
      </c>
    </row>
    <row r="43" spans="1:11" ht="14.25" customHeight="1" x14ac:dyDescent="0.25">
      <c r="A43" s="48"/>
      <c r="B43" s="48"/>
      <c r="C43" s="48"/>
      <c r="D43" s="48"/>
      <c r="E43" s="48"/>
      <c r="F43" s="47"/>
      <c r="G43" s="47"/>
      <c r="H43" s="20" t="s">
        <v>196</v>
      </c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7"/>
      <c r="G44" s="47"/>
      <c r="H44" s="20" t="s">
        <v>197</v>
      </c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7"/>
      <c r="G45" s="47"/>
      <c r="H45" s="20" t="s">
        <v>198</v>
      </c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7"/>
      <c r="G46" s="47"/>
      <c r="H46" s="20" t="s">
        <v>199</v>
      </c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7"/>
      <c r="G47" s="47"/>
      <c r="H47" s="20" t="s">
        <v>200</v>
      </c>
      <c r="I47" s="48"/>
      <c r="J47" s="48"/>
      <c r="K47" s="48"/>
    </row>
    <row r="48" spans="1:11" ht="14.25" customHeight="1" x14ac:dyDescent="0.25">
      <c r="A48" s="47" t="s">
        <v>21</v>
      </c>
      <c r="B48" s="47" t="s">
        <v>201</v>
      </c>
      <c r="C48" s="47" t="s">
        <v>57</v>
      </c>
      <c r="D48" s="47">
        <v>7</v>
      </c>
      <c r="E48" s="47" t="s">
        <v>202</v>
      </c>
      <c r="F48" s="20" t="s">
        <v>59</v>
      </c>
      <c r="G48" s="47">
        <v>6</v>
      </c>
      <c r="H48" s="20" t="s">
        <v>203</v>
      </c>
      <c r="I48" s="47">
        <v>4767</v>
      </c>
      <c r="J48" s="47" t="s">
        <v>204</v>
      </c>
      <c r="K48" s="47" t="s">
        <v>205</v>
      </c>
    </row>
    <row r="49" spans="1:11" ht="14.25" customHeight="1" x14ac:dyDescent="0.25">
      <c r="A49" s="48"/>
      <c r="B49" s="48"/>
      <c r="C49" s="48"/>
      <c r="D49" s="48"/>
      <c r="E49" s="48"/>
      <c r="F49" s="20" t="s">
        <v>52</v>
      </c>
      <c r="G49" s="47"/>
      <c r="H49" s="20" t="s">
        <v>206</v>
      </c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20" t="s">
        <v>161</v>
      </c>
      <c r="G50" s="47"/>
      <c r="H50" s="20" t="s">
        <v>207</v>
      </c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20" t="s">
        <v>54</v>
      </c>
      <c r="G51" s="47"/>
      <c r="H51" s="20" t="s">
        <v>208</v>
      </c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20" t="s">
        <v>62</v>
      </c>
      <c r="G52" s="47"/>
      <c r="H52" s="20" t="s">
        <v>209</v>
      </c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20" t="s">
        <v>130</v>
      </c>
      <c r="G53" s="47"/>
      <c r="H53" s="20" t="s">
        <v>210</v>
      </c>
      <c r="I53" s="48"/>
      <c r="J53" s="48"/>
      <c r="K53" s="48"/>
    </row>
    <row r="54" spans="1:11" ht="14.25" customHeight="1" x14ac:dyDescent="0.25">
      <c r="A54" s="47" t="s">
        <v>13</v>
      </c>
      <c r="B54" s="47" t="s">
        <v>111</v>
      </c>
      <c r="C54" s="47" t="s">
        <v>454</v>
      </c>
      <c r="D54" s="47">
        <v>7</v>
      </c>
      <c r="E54" s="47" t="s">
        <v>211</v>
      </c>
      <c r="F54" s="47" t="s">
        <v>53</v>
      </c>
      <c r="G54" s="47">
        <v>3</v>
      </c>
      <c r="H54" s="20" t="s">
        <v>212</v>
      </c>
      <c r="I54" s="47">
        <v>2708</v>
      </c>
      <c r="J54" s="47" t="s">
        <v>213</v>
      </c>
      <c r="K54" s="47" t="s">
        <v>214</v>
      </c>
    </row>
    <row r="55" spans="1:11" ht="14.25" customHeight="1" x14ac:dyDescent="0.25">
      <c r="A55" s="48"/>
      <c r="B55" s="47"/>
      <c r="C55" s="48"/>
      <c r="D55" s="48"/>
      <c r="E55" s="48"/>
      <c r="F55" s="47"/>
      <c r="G55" s="47"/>
      <c r="H55" s="20" t="s">
        <v>215</v>
      </c>
      <c r="I55" s="48"/>
      <c r="J55" s="48"/>
      <c r="K55" s="48"/>
    </row>
    <row r="56" spans="1:11" ht="14.25" customHeight="1" x14ac:dyDescent="0.25">
      <c r="A56" s="48"/>
      <c r="B56" s="47"/>
      <c r="C56" s="48"/>
      <c r="D56" s="48"/>
      <c r="E56" s="48"/>
      <c r="F56" s="47"/>
      <c r="G56" s="47"/>
      <c r="H56" s="20" t="s">
        <v>216</v>
      </c>
      <c r="I56" s="48"/>
      <c r="J56" s="48"/>
      <c r="K56" s="48"/>
    </row>
    <row r="57" spans="1:11" ht="14.25" customHeight="1" x14ac:dyDescent="0.25">
      <c r="A57" s="47" t="s">
        <v>31</v>
      </c>
      <c r="B57" s="48" t="s">
        <v>111</v>
      </c>
      <c r="C57" s="47" t="s">
        <v>112</v>
      </c>
      <c r="D57" s="47">
        <v>7</v>
      </c>
      <c r="E57" s="47" t="s">
        <v>217</v>
      </c>
      <c r="F57" s="47" t="s">
        <v>45</v>
      </c>
      <c r="G57" s="47">
        <v>4</v>
      </c>
      <c r="H57" s="20" t="s">
        <v>218</v>
      </c>
      <c r="I57" s="47">
        <v>2621</v>
      </c>
      <c r="J57" s="47" t="s">
        <v>219</v>
      </c>
      <c r="K57" s="47" t="s">
        <v>220</v>
      </c>
    </row>
    <row r="58" spans="1:11" ht="14.25" customHeight="1" x14ac:dyDescent="0.25">
      <c r="A58" s="48"/>
      <c r="B58" s="48"/>
      <c r="C58" s="47"/>
      <c r="D58" s="48"/>
      <c r="E58" s="48"/>
      <c r="F58" s="47"/>
      <c r="G58" s="47"/>
      <c r="H58" s="20" t="s">
        <v>221</v>
      </c>
      <c r="I58" s="48"/>
      <c r="J58" s="48"/>
      <c r="K58" s="48"/>
    </row>
    <row r="59" spans="1:11" ht="14.25" customHeight="1" x14ac:dyDescent="0.25">
      <c r="A59" s="48"/>
      <c r="B59" s="48"/>
      <c r="C59" s="47"/>
      <c r="D59" s="48"/>
      <c r="E59" s="48"/>
      <c r="F59" s="47"/>
      <c r="G59" s="47"/>
      <c r="H59" s="20" t="s">
        <v>222</v>
      </c>
      <c r="I59" s="48"/>
      <c r="J59" s="48"/>
      <c r="K59" s="48"/>
    </row>
    <row r="60" spans="1:11" ht="14.25" customHeight="1" x14ac:dyDescent="0.25">
      <c r="A60" s="47" t="s">
        <v>30</v>
      </c>
      <c r="B60" s="48" t="s">
        <v>111</v>
      </c>
      <c r="C60" s="48" t="s">
        <v>112</v>
      </c>
      <c r="D60" s="47">
        <v>7</v>
      </c>
      <c r="E60" s="47" t="s">
        <v>223</v>
      </c>
      <c r="F60" s="47" t="s">
        <v>45</v>
      </c>
      <c r="G60" s="47">
        <v>4</v>
      </c>
      <c r="H60" s="20" t="s">
        <v>224</v>
      </c>
      <c r="I60" s="47">
        <v>5219</v>
      </c>
      <c r="J60" s="47" t="s">
        <v>225</v>
      </c>
      <c r="K60" s="47" t="s">
        <v>226</v>
      </c>
    </row>
    <row r="61" spans="1:11" ht="14.25" customHeight="1" x14ac:dyDescent="0.25">
      <c r="A61" s="48"/>
      <c r="B61" s="48"/>
      <c r="C61" s="48"/>
      <c r="D61" s="48"/>
      <c r="E61" s="48"/>
      <c r="F61" s="47"/>
      <c r="G61" s="47"/>
      <c r="H61" s="20" t="s">
        <v>227</v>
      </c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7"/>
      <c r="G62" s="47"/>
      <c r="H62" s="20" t="s">
        <v>228</v>
      </c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7"/>
      <c r="G63" s="47"/>
      <c r="H63" s="20" t="s">
        <v>229</v>
      </c>
      <c r="I63" s="48"/>
      <c r="J63" s="48"/>
      <c r="K63" s="48"/>
    </row>
    <row r="64" spans="1:11" x14ac:dyDescent="0.25">
      <c r="A64" s="47" t="s">
        <v>22</v>
      </c>
      <c r="B64" s="47" t="s">
        <v>230</v>
      </c>
      <c r="C64" s="47" t="s">
        <v>140</v>
      </c>
      <c r="D64" s="47">
        <v>7</v>
      </c>
      <c r="E64" s="47" t="s">
        <v>231</v>
      </c>
      <c r="F64" s="47" t="s">
        <v>52</v>
      </c>
      <c r="G64" s="47">
        <v>3</v>
      </c>
      <c r="H64" s="20" t="s">
        <v>232</v>
      </c>
      <c r="I64" s="47">
        <v>1684</v>
      </c>
      <c r="J64" s="47" t="s">
        <v>233</v>
      </c>
      <c r="K64" s="47" t="s">
        <v>234</v>
      </c>
    </row>
    <row r="65" spans="1:11" ht="14.25" customHeight="1" x14ac:dyDescent="0.25">
      <c r="A65" s="48"/>
      <c r="B65" s="48"/>
      <c r="C65" s="48"/>
      <c r="D65" s="48"/>
      <c r="E65" s="48"/>
      <c r="F65" s="47"/>
      <c r="G65" s="47"/>
      <c r="H65" s="20" t="s">
        <v>235</v>
      </c>
      <c r="I65" s="48"/>
      <c r="J65" s="48"/>
      <c r="K65" s="48"/>
    </row>
    <row r="66" spans="1:11" x14ac:dyDescent="0.25">
      <c r="A66" s="48"/>
      <c r="B66" s="48"/>
      <c r="C66" s="48"/>
      <c r="D66" s="48"/>
      <c r="E66" s="48"/>
      <c r="F66" s="20" t="s">
        <v>236</v>
      </c>
      <c r="G66" s="47"/>
      <c r="H66" s="20" t="s">
        <v>237</v>
      </c>
      <c r="I66" s="48"/>
      <c r="J66" s="48"/>
      <c r="K66" s="48"/>
    </row>
    <row r="67" spans="1:11" ht="14.25" customHeight="1" x14ac:dyDescent="0.25">
      <c r="A67" s="47" t="s">
        <v>14</v>
      </c>
      <c r="B67" s="47" t="s">
        <v>111</v>
      </c>
      <c r="C67" s="47" t="s">
        <v>436</v>
      </c>
      <c r="D67" s="47">
        <v>7</v>
      </c>
      <c r="E67" s="47" t="s">
        <v>239</v>
      </c>
      <c r="F67" s="47" t="s">
        <v>49</v>
      </c>
      <c r="G67" s="47">
        <v>4</v>
      </c>
      <c r="H67" s="20" t="s">
        <v>240</v>
      </c>
      <c r="I67" s="47">
        <v>2888</v>
      </c>
      <c r="J67" s="47" t="s">
        <v>241</v>
      </c>
      <c r="K67" s="47" t="s">
        <v>242</v>
      </c>
    </row>
    <row r="68" spans="1:11" ht="14.25" customHeight="1" x14ac:dyDescent="0.25">
      <c r="A68" s="48"/>
      <c r="B68" s="48"/>
      <c r="C68" s="48"/>
      <c r="D68" s="48"/>
      <c r="E68" s="48"/>
      <c r="F68" s="47"/>
      <c r="G68" s="47"/>
      <c r="H68" s="20" t="s">
        <v>243</v>
      </c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7"/>
      <c r="G69" s="47"/>
      <c r="H69" s="20" t="s">
        <v>244</v>
      </c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7"/>
      <c r="G70" s="47"/>
      <c r="H70" s="20" t="s">
        <v>521</v>
      </c>
      <c r="I70" s="48"/>
      <c r="J70" s="48"/>
      <c r="K70" s="48"/>
    </row>
    <row r="71" spans="1:11" ht="28.5" customHeight="1" x14ac:dyDescent="0.25">
      <c r="A71" s="47" t="s">
        <v>18</v>
      </c>
      <c r="B71" s="47" t="s">
        <v>121</v>
      </c>
      <c r="C71" s="47" t="s">
        <v>498</v>
      </c>
      <c r="D71" s="47">
        <v>7</v>
      </c>
      <c r="E71" s="47" t="s">
        <v>245</v>
      </c>
      <c r="F71" s="47" t="s">
        <v>54</v>
      </c>
      <c r="G71" s="47">
        <v>2</v>
      </c>
      <c r="H71" s="20" t="s">
        <v>246</v>
      </c>
      <c r="I71" s="47">
        <v>1732</v>
      </c>
      <c r="J71" s="47" t="s">
        <v>247</v>
      </c>
      <c r="K71" s="47" t="s">
        <v>248</v>
      </c>
    </row>
    <row r="72" spans="1:11" ht="28.5" customHeight="1" x14ac:dyDescent="0.25">
      <c r="A72" s="48"/>
      <c r="B72" s="48"/>
      <c r="C72" s="48"/>
      <c r="D72" s="48"/>
      <c r="E72" s="48"/>
      <c r="F72" s="47"/>
      <c r="G72" s="47"/>
      <c r="H72" s="20" t="s">
        <v>249</v>
      </c>
      <c r="I72" s="48"/>
      <c r="J72" s="48"/>
      <c r="K72" s="48"/>
    </row>
    <row r="73" spans="1:11" ht="14.25" customHeight="1" x14ac:dyDescent="0.25">
      <c r="A73" s="47" t="s">
        <v>35</v>
      </c>
      <c r="B73" s="47" t="s">
        <v>111</v>
      </c>
      <c r="C73" s="47" t="s">
        <v>450</v>
      </c>
      <c r="D73" s="47">
        <v>7</v>
      </c>
      <c r="E73" s="47" t="s">
        <v>250</v>
      </c>
      <c r="F73" s="47" t="s">
        <v>47</v>
      </c>
      <c r="G73" s="47">
        <v>5</v>
      </c>
      <c r="H73" s="20" t="s">
        <v>257</v>
      </c>
      <c r="I73" s="47">
        <v>4154</v>
      </c>
      <c r="J73" s="47" t="s">
        <v>258</v>
      </c>
      <c r="K73" s="47" t="s">
        <v>259</v>
      </c>
    </row>
    <row r="74" spans="1:11" ht="14.25" customHeight="1" x14ac:dyDescent="0.25">
      <c r="A74" s="48"/>
      <c r="B74" s="48"/>
      <c r="C74" s="48"/>
      <c r="D74" s="48"/>
      <c r="E74" s="48"/>
      <c r="F74" s="47"/>
      <c r="G74" s="47"/>
      <c r="H74" s="20" t="s">
        <v>260</v>
      </c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7"/>
      <c r="G75" s="47"/>
      <c r="H75" s="20" t="s">
        <v>261</v>
      </c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7"/>
      <c r="G76" s="47"/>
      <c r="H76" s="20" t="s">
        <v>262</v>
      </c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7"/>
      <c r="G77" s="47"/>
      <c r="H77" s="20" t="s">
        <v>263</v>
      </c>
      <c r="I77" s="48"/>
      <c r="J77" s="48"/>
      <c r="K77" s="48"/>
    </row>
    <row r="78" spans="1:11" ht="28.5" customHeight="1" x14ac:dyDescent="0.25">
      <c r="A78" s="20" t="s">
        <v>37</v>
      </c>
      <c r="B78" s="47" t="s">
        <v>168</v>
      </c>
      <c r="C78" s="47" t="s">
        <v>269</v>
      </c>
      <c r="D78" s="20">
        <v>7</v>
      </c>
      <c r="E78" s="47" t="s">
        <v>264</v>
      </c>
      <c r="F78" s="20" t="s">
        <v>265</v>
      </c>
      <c r="G78" s="20">
        <v>2</v>
      </c>
      <c r="H78" s="20" t="s">
        <v>266</v>
      </c>
      <c r="I78" s="47">
        <v>1107</v>
      </c>
      <c r="J78" s="47" t="s">
        <v>267</v>
      </c>
      <c r="K78" s="47" t="s">
        <v>268</v>
      </c>
    </row>
    <row r="79" spans="1:11" ht="28.5" customHeight="1" x14ac:dyDescent="0.25">
      <c r="A79" s="20" t="s">
        <v>38</v>
      </c>
      <c r="B79" s="48" t="s">
        <v>168</v>
      </c>
      <c r="C79" s="48" t="s">
        <v>269</v>
      </c>
      <c r="D79" s="20">
        <v>7</v>
      </c>
      <c r="E79" s="48" t="s">
        <v>264</v>
      </c>
      <c r="F79" s="20" t="s">
        <v>265</v>
      </c>
      <c r="G79" s="20">
        <v>2</v>
      </c>
      <c r="H79" s="20" t="s">
        <v>270</v>
      </c>
      <c r="I79" s="48">
        <v>1107</v>
      </c>
      <c r="J79" s="48" t="s">
        <v>267</v>
      </c>
      <c r="K79" s="48" t="s">
        <v>268</v>
      </c>
    </row>
    <row r="80" spans="1:11" ht="28.5" customHeight="1" x14ac:dyDescent="0.25">
      <c r="A80" s="47" t="s">
        <v>29</v>
      </c>
      <c r="B80" s="47" t="s">
        <v>111</v>
      </c>
      <c r="C80" s="47" t="s">
        <v>271</v>
      </c>
      <c r="D80" s="47">
        <v>7</v>
      </c>
      <c r="E80" s="47" t="s">
        <v>272</v>
      </c>
      <c r="F80" s="20" t="s">
        <v>273</v>
      </c>
      <c r="G80" s="47">
        <v>2</v>
      </c>
      <c r="H80" s="20" t="s">
        <v>274</v>
      </c>
      <c r="I80" s="47">
        <v>1831</v>
      </c>
      <c r="J80" s="47" t="s">
        <v>275</v>
      </c>
      <c r="K80" s="47" t="s">
        <v>205</v>
      </c>
    </row>
    <row r="81" spans="1:11" ht="28.5" customHeight="1" x14ac:dyDescent="0.25">
      <c r="A81" s="48"/>
      <c r="B81" s="47"/>
      <c r="C81" s="48"/>
      <c r="D81" s="48"/>
      <c r="E81" s="48"/>
      <c r="F81" s="20" t="s">
        <v>127</v>
      </c>
      <c r="G81" s="47"/>
      <c r="H81" s="20" t="s">
        <v>276</v>
      </c>
      <c r="I81" s="48"/>
      <c r="J81" s="48"/>
      <c r="K81" s="48"/>
    </row>
    <row r="82" spans="1:11" ht="14.25" customHeight="1" x14ac:dyDescent="0.25">
      <c r="A82" s="47" t="s">
        <v>26</v>
      </c>
      <c r="B82" s="48" t="s">
        <v>111</v>
      </c>
      <c r="C82" s="47" t="s">
        <v>436</v>
      </c>
      <c r="D82" s="47">
        <v>7</v>
      </c>
      <c r="E82" s="47" t="s">
        <v>277</v>
      </c>
      <c r="F82" s="47" t="s">
        <v>49</v>
      </c>
      <c r="G82" s="47">
        <v>4</v>
      </c>
      <c r="H82" s="20" t="s">
        <v>278</v>
      </c>
      <c r="I82" s="47">
        <v>1896</v>
      </c>
      <c r="J82" s="47" t="s">
        <v>279</v>
      </c>
      <c r="K82" s="47" t="s">
        <v>280</v>
      </c>
    </row>
    <row r="83" spans="1:11" ht="14.25" customHeight="1" x14ac:dyDescent="0.25">
      <c r="A83" s="48"/>
      <c r="B83" s="48"/>
      <c r="C83" s="48"/>
      <c r="D83" s="48"/>
      <c r="E83" s="48"/>
      <c r="F83" s="47"/>
      <c r="G83" s="47"/>
      <c r="H83" s="20" t="s">
        <v>281</v>
      </c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7"/>
      <c r="G84" s="47"/>
      <c r="H84" s="20" t="s">
        <v>282</v>
      </c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7"/>
      <c r="G85" s="47"/>
      <c r="H85" s="20" t="s">
        <v>283</v>
      </c>
      <c r="I85" s="48"/>
      <c r="J85" s="48"/>
      <c r="K85" s="48"/>
    </row>
    <row r="86" spans="1:11" ht="14.25" customHeight="1" x14ac:dyDescent="0.25">
      <c r="A86" s="47" t="s">
        <v>44</v>
      </c>
      <c r="B86" s="48" t="s">
        <v>111</v>
      </c>
      <c r="C86" s="47" t="s">
        <v>238</v>
      </c>
      <c r="D86" s="47">
        <v>7</v>
      </c>
      <c r="E86" s="47" t="s">
        <v>284</v>
      </c>
      <c r="F86" s="47" t="s">
        <v>49</v>
      </c>
      <c r="G86" s="47">
        <v>4</v>
      </c>
      <c r="H86" s="20" t="s">
        <v>285</v>
      </c>
      <c r="I86" s="47">
        <v>2888</v>
      </c>
      <c r="J86" s="47" t="s">
        <v>241</v>
      </c>
      <c r="K86" s="47" t="s">
        <v>286</v>
      </c>
    </row>
    <row r="87" spans="1:11" ht="14.25" customHeight="1" x14ac:dyDescent="0.25">
      <c r="A87" s="48"/>
      <c r="B87" s="48"/>
      <c r="C87" s="48"/>
      <c r="D87" s="48"/>
      <c r="E87" s="48"/>
      <c r="F87" s="47"/>
      <c r="G87" s="47"/>
      <c r="H87" s="20" t="s">
        <v>287</v>
      </c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7"/>
      <c r="G88" s="47"/>
      <c r="H88" s="20" t="s">
        <v>288</v>
      </c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7"/>
      <c r="G89" s="47"/>
      <c r="H89" s="20" t="s">
        <v>289</v>
      </c>
      <c r="I89" s="48"/>
      <c r="J89" s="48"/>
      <c r="K89" s="48"/>
    </row>
    <row r="90" spans="1:11" ht="14.25" customHeight="1" x14ac:dyDescent="0.25">
      <c r="A90" s="47" t="s">
        <v>33</v>
      </c>
      <c r="B90" s="48" t="s">
        <v>111</v>
      </c>
      <c r="C90" s="47" t="s">
        <v>441</v>
      </c>
      <c r="D90" s="47">
        <v>7</v>
      </c>
      <c r="E90" s="47" t="s">
        <v>290</v>
      </c>
      <c r="F90" s="47" t="s">
        <v>170</v>
      </c>
      <c r="G90" s="47">
        <v>3</v>
      </c>
      <c r="H90" s="20" t="s">
        <v>291</v>
      </c>
      <c r="I90" s="47">
        <v>1027</v>
      </c>
      <c r="J90" s="47" t="s">
        <v>292</v>
      </c>
      <c r="K90" s="47" t="s">
        <v>293</v>
      </c>
    </row>
    <row r="91" spans="1:11" ht="14.25" customHeight="1" x14ac:dyDescent="0.25">
      <c r="A91" s="48"/>
      <c r="B91" s="48"/>
      <c r="C91" s="48"/>
      <c r="D91" s="48"/>
      <c r="E91" s="48"/>
      <c r="F91" s="47"/>
      <c r="G91" s="47"/>
      <c r="H91" s="20" t="s">
        <v>294</v>
      </c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7"/>
      <c r="G92" s="47"/>
      <c r="H92" s="20" t="s">
        <v>295</v>
      </c>
      <c r="I92" s="48"/>
      <c r="J92" s="48"/>
      <c r="K92" s="48"/>
    </row>
    <row r="93" spans="1:11" ht="14.25" customHeight="1" x14ac:dyDescent="0.25">
      <c r="A93" s="47" t="s">
        <v>17</v>
      </c>
      <c r="B93" s="48" t="s">
        <v>111</v>
      </c>
      <c r="C93" s="47" t="s">
        <v>58</v>
      </c>
      <c r="D93" s="47">
        <v>7</v>
      </c>
      <c r="E93" s="47" t="s">
        <v>177</v>
      </c>
      <c r="F93" s="47" t="s">
        <v>46</v>
      </c>
      <c r="G93" s="47">
        <v>6</v>
      </c>
      <c r="H93" s="20" t="s">
        <v>296</v>
      </c>
      <c r="I93" s="47">
        <v>2534</v>
      </c>
      <c r="J93" s="47" t="s">
        <v>297</v>
      </c>
      <c r="K93" s="47" t="s">
        <v>298</v>
      </c>
    </row>
    <row r="94" spans="1:11" ht="14.25" customHeight="1" x14ac:dyDescent="0.25">
      <c r="A94" s="48"/>
      <c r="B94" s="48"/>
      <c r="C94" s="48"/>
      <c r="D94" s="48"/>
      <c r="E94" s="48"/>
      <c r="F94" s="47"/>
      <c r="G94" s="47"/>
      <c r="H94" s="20" t="s">
        <v>299</v>
      </c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7"/>
      <c r="G95" s="47"/>
      <c r="H95" s="20" t="s">
        <v>300</v>
      </c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7"/>
      <c r="G96" s="47"/>
      <c r="H96" s="20" t="s">
        <v>301</v>
      </c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7" t="s">
        <v>302</v>
      </c>
      <c r="G97" s="47"/>
      <c r="H97" s="20" t="s">
        <v>303</v>
      </c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7"/>
      <c r="G98" s="47"/>
      <c r="H98" s="20" t="s">
        <v>304</v>
      </c>
      <c r="I98" s="48"/>
      <c r="J98" s="48"/>
      <c r="K98" s="48"/>
    </row>
    <row r="99" spans="1:11" ht="28.5" customHeight="1" x14ac:dyDescent="0.25">
      <c r="A99" s="20" t="s">
        <v>15</v>
      </c>
      <c r="B99" s="20" t="s">
        <v>121</v>
      </c>
      <c r="C99" s="20" t="s">
        <v>486</v>
      </c>
      <c r="D99" s="20">
        <v>7</v>
      </c>
      <c r="E99" s="20" t="s">
        <v>305</v>
      </c>
      <c r="F99" s="20" t="s">
        <v>60</v>
      </c>
      <c r="G99" s="20">
        <v>1</v>
      </c>
      <c r="H99" s="20" t="s">
        <v>306</v>
      </c>
      <c r="I99" s="20">
        <v>1732</v>
      </c>
      <c r="J99" s="20" t="s">
        <v>307</v>
      </c>
      <c r="K99" s="20" t="s">
        <v>308</v>
      </c>
    </row>
    <row r="100" spans="1:11" ht="28.5" customHeight="1" x14ac:dyDescent="0.25">
      <c r="A100" s="20" t="s">
        <v>39</v>
      </c>
      <c r="B100" s="20" t="s">
        <v>168</v>
      </c>
      <c r="C100" s="47" t="s">
        <v>454</v>
      </c>
      <c r="D100" s="20">
        <v>7</v>
      </c>
      <c r="E100" s="20" t="s">
        <v>309</v>
      </c>
      <c r="F100" s="47" t="s">
        <v>53</v>
      </c>
      <c r="G100" s="20">
        <v>1</v>
      </c>
      <c r="H100" s="20" t="s">
        <v>310</v>
      </c>
      <c r="I100" s="20">
        <v>559</v>
      </c>
      <c r="J100" s="20" t="s">
        <v>311</v>
      </c>
      <c r="K100" s="20" t="s">
        <v>312</v>
      </c>
    </row>
    <row r="101" spans="1:11" ht="28.5" customHeight="1" x14ac:dyDescent="0.25">
      <c r="A101" s="20" t="s">
        <v>23</v>
      </c>
      <c r="B101" s="31" t="s">
        <v>168</v>
      </c>
      <c r="C101" s="48" t="s">
        <v>454</v>
      </c>
      <c r="D101" s="20">
        <v>7</v>
      </c>
      <c r="E101" s="20" t="s">
        <v>313</v>
      </c>
      <c r="F101" s="47" t="s">
        <v>53</v>
      </c>
      <c r="G101" s="20">
        <v>2</v>
      </c>
      <c r="H101" s="20" t="s">
        <v>314</v>
      </c>
      <c r="I101" s="20">
        <v>1392</v>
      </c>
      <c r="J101" s="20" t="s">
        <v>315</v>
      </c>
      <c r="K101" s="20" t="s">
        <v>268</v>
      </c>
    </row>
    <row r="102" spans="1:11" ht="28.5" customHeight="1" x14ac:dyDescent="0.25">
      <c r="A102" s="44" t="s">
        <v>40</v>
      </c>
      <c r="B102" s="44" t="s">
        <v>168</v>
      </c>
      <c r="C102" s="44" t="s">
        <v>317</v>
      </c>
      <c r="D102" s="20">
        <v>7</v>
      </c>
      <c r="E102" s="44" t="s">
        <v>318</v>
      </c>
      <c r="F102" s="44" t="s">
        <v>319</v>
      </c>
      <c r="G102" s="44">
        <v>3</v>
      </c>
      <c r="H102" s="20" t="s">
        <v>320</v>
      </c>
      <c r="I102" s="44">
        <v>1116</v>
      </c>
      <c r="J102" s="44" t="s">
        <v>321</v>
      </c>
      <c r="K102" s="44" t="s">
        <v>322</v>
      </c>
    </row>
    <row r="103" spans="1:11" ht="28.5" customHeight="1" x14ac:dyDescent="0.25">
      <c r="A103" s="45"/>
      <c r="B103" s="45"/>
      <c r="C103" s="45"/>
      <c r="D103" s="20">
        <v>7</v>
      </c>
      <c r="E103" s="45"/>
      <c r="F103" s="45"/>
      <c r="G103" s="45"/>
      <c r="H103" s="20" t="s">
        <v>323</v>
      </c>
      <c r="I103" s="45"/>
      <c r="J103" s="45"/>
      <c r="K103" s="45"/>
    </row>
    <row r="104" spans="1:11" ht="28.5" customHeight="1" x14ac:dyDescent="0.25">
      <c r="A104" s="46"/>
      <c r="B104" s="46"/>
      <c r="C104" s="46"/>
      <c r="D104" s="20">
        <v>7</v>
      </c>
      <c r="E104" s="46"/>
      <c r="F104" s="46"/>
      <c r="G104" s="46"/>
      <c r="H104" s="20" t="s">
        <v>324</v>
      </c>
      <c r="I104" s="46"/>
      <c r="J104" s="46"/>
      <c r="K104" s="46"/>
    </row>
    <row r="105" spans="1:11" ht="28.5" customHeight="1" x14ac:dyDescent="0.25">
      <c r="A105" s="20" t="s">
        <v>43</v>
      </c>
      <c r="B105" s="20" t="s">
        <v>121</v>
      </c>
      <c r="C105" s="20" t="s">
        <v>436</v>
      </c>
      <c r="D105" s="20">
        <v>7</v>
      </c>
      <c r="E105" s="20" t="s">
        <v>325</v>
      </c>
      <c r="F105" s="20" t="s">
        <v>49</v>
      </c>
      <c r="G105" s="20">
        <v>1</v>
      </c>
      <c r="H105" s="20" t="s">
        <v>326</v>
      </c>
      <c r="I105" s="20">
        <v>1930</v>
      </c>
      <c r="J105" s="20" t="s">
        <v>327</v>
      </c>
      <c r="K105" s="20" t="s">
        <v>328</v>
      </c>
    </row>
    <row r="106" spans="1:11" ht="28.5" customHeight="1" x14ac:dyDescent="0.25">
      <c r="A106" s="20" t="s">
        <v>27</v>
      </c>
      <c r="B106" s="20" t="s">
        <v>168</v>
      </c>
      <c r="C106" s="20" t="s">
        <v>61</v>
      </c>
      <c r="D106" s="20">
        <v>7</v>
      </c>
      <c r="E106" s="20" t="s">
        <v>329</v>
      </c>
      <c r="F106" s="20" t="s">
        <v>330</v>
      </c>
      <c r="G106" s="20">
        <v>1</v>
      </c>
      <c r="H106" s="20" t="s">
        <v>521</v>
      </c>
      <c r="I106" s="20">
        <v>2940</v>
      </c>
      <c r="J106" s="20" t="s">
        <v>331</v>
      </c>
      <c r="K106" s="20" t="s">
        <v>332</v>
      </c>
    </row>
    <row r="107" spans="1:11" ht="28.5" customHeight="1" x14ac:dyDescent="0.25">
      <c r="A107" s="47" t="s">
        <v>24</v>
      </c>
      <c r="B107" s="48" t="s">
        <v>168</v>
      </c>
      <c r="C107" s="47" t="s">
        <v>50</v>
      </c>
      <c r="D107" s="47">
        <v>7</v>
      </c>
      <c r="E107" s="47" t="s">
        <v>333</v>
      </c>
      <c r="F107" s="47" t="s">
        <v>48</v>
      </c>
      <c r="G107" s="47">
        <v>3</v>
      </c>
      <c r="H107" s="20" t="s">
        <v>334</v>
      </c>
      <c r="I107" s="47">
        <v>1755</v>
      </c>
      <c r="J107" s="47" t="s">
        <v>335</v>
      </c>
      <c r="K107" s="47" t="s">
        <v>336</v>
      </c>
    </row>
    <row r="108" spans="1:11" ht="28.5" customHeight="1" x14ac:dyDescent="0.25">
      <c r="A108" s="48"/>
      <c r="B108" s="48"/>
      <c r="C108" s="48"/>
      <c r="D108" s="48"/>
      <c r="E108" s="48"/>
      <c r="F108" s="47"/>
      <c r="G108" s="47"/>
      <c r="H108" s="20" t="s">
        <v>337</v>
      </c>
      <c r="I108" s="48"/>
      <c r="J108" s="48"/>
      <c r="K108" s="48"/>
    </row>
    <row r="109" spans="1:11" ht="28.5" customHeight="1" x14ac:dyDescent="0.25">
      <c r="A109" s="48"/>
      <c r="B109" s="48"/>
      <c r="C109" s="48"/>
      <c r="D109" s="48"/>
      <c r="E109" s="48"/>
      <c r="F109" s="20" t="s">
        <v>161</v>
      </c>
      <c r="G109" s="47"/>
      <c r="H109" s="20" t="s">
        <v>338</v>
      </c>
      <c r="I109" s="48"/>
      <c r="J109" s="48"/>
      <c r="K109" s="48"/>
    </row>
    <row r="110" spans="1:11" ht="28.5" customHeight="1" x14ac:dyDescent="0.25">
      <c r="A110" s="20" t="s">
        <v>25</v>
      </c>
      <c r="B110" s="20" t="s">
        <v>121</v>
      </c>
      <c r="C110" s="20" t="s">
        <v>489</v>
      </c>
      <c r="D110" s="20">
        <v>7</v>
      </c>
      <c r="E110" s="20" t="s">
        <v>339</v>
      </c>
      <c r="F110" s="20" t="s">
        <v>55</v>
      </c>
      <c r="G110" s="20">
        <v>1</v>
      </c>
      <c r="H110" s="20" t="s">
        <v>340</v>
      </c>
      <c r="I110" s="20">
        <v>1040</v>
      </c>
      <c r="J110" s="20" t="s">
        <v>341</v>
      </c>
      <c r="K110" s="20" t="s">
        <v>342</v>
      </c>
    </row>
    <row r="113" ht="30" customHeight="1" x14ac:dyDescent="0.25"/>
    <row r="116" ht="15" customHeight="1" x14ac:dyDescent="0.25"/>
  </sheetData>
  <autoFilter ref="A3:K110" xr:uid="{B9713CD8-E76F-4D5B-920C-7512371D9C01}"/>
  <mergeCells count="256">
    <mergeCell ref="D90:D92"/>
    <mergeCell ref="D93:D98"/>
    <mergeCell ref="D107:D109"/>
    <mergeCell ref="E33:E35"/>
    <mergeCell ref="E36:E41"/>
    <mergeCell ref="C57:C59"/>
    <mergeCell ref="C60:C63"/>
    <mergeCell ref="B107:B109"/>
    <mergeCell ref="E90:E92"/>
    <mergeCell ref="E93:E98"/>
    <mergeCell ref="E107:E109"/>
    <mergeCell ref="C86:C89"/>
    <mergeCell ref="E86:E89"/>
    <mergeCell ref="D86:D89"/>
    <mergeCell ref="C71:C72"/>
    <mergeCell ref="E71:E72"/>
    <mergeCell ref="D71:D72"/>
    <mergeCell ref="E73:E77"/>
    <mergeCell ref="E78:E79"/>
    <mergeCell ref="B54:B56"/>
    <mergeCell ref="B57:B59"/>
    <mergeCell ref="B60:B63"/>
    <mergeCell ref="B71:B72"/>
    <mergeCell ref="E42:E47"/>
    <mergeCell ref="I90:I92"/>
    <mergeCell ref="I93:I98"/>
    <mergeCell ref="I102:I104"/>
    <mergeCell ref="I107:I109"/>
    <mergeCell ref="J73:J77"/>
    <mergeCell ref="J78:J79"/>
    <mergeCell ref="J80:J81"/>
    <mergeCell ref="J82:J85"/>
    <mergeCell ref="J90:J92"/>
    <mergeCell ref="J93:J98"/>
    <mergeCell ref="J102:J104"/>
    <mergeCell ref="J107:J109"/>
    <mergeCell ref="I82:I85"/>
    <mergeCell ref="A80:A81"/>
    <mergeCell ref="C80:C81"/>
    <mergeCell ref="A82:A85"/>
    <mergeCell ref="C82:C85"/>
    <mergeCell ref="B80:B81"/>
    <mergeCell ref="F107:F108"/>
    <mergeCell ref="G73:G77"/>
    <mergeCell ref="G80:G81"/>
    <mergeCell ref="G82:G85"/>
    <mergeCell ref="G90:G92"/>
    <mergeCell ref="G93:G98"/>
    <mergeCell ref="G107:G109"/>
    <mergeCell ref="G86:G89"/>
    <mergeCell ref="F82:F85"/>
    <mergeCell ref="F86:F89"/>
    <mergeCell ref="F90:F92"/>
    <mergeCell ref="F93:F96"/>
    <mergeCell ref="F97:F98"/>
    <mergeCell ref="F100:F101"/>
    <mergeCell ref="G102:G104"/>
    <mergeCell ref="B90:B92"/>
    <mergeCell ref="B93:B98"/>
    <mergeCell ref="D73:D77"/>
    <mergeCell ref="D80:D81"/>
    <mergeCell ref="A90:A92"/>
    <mergeCell ref="C90:C92"/>
    <mergeCell ref="A93:A98"/>
    <mergeCell ref="C93:C98"/>
    <mergeCell ref="C100:C101"/>
    <mergeCell ref="A107:A109"/>
    <mergeCell ref="C107:C109"/>
    <mergeCell ref="I4:I8"/>
    <mergeCell ref="I14:I17"/>
    <mergeCell ref="I18:I19"/>
    <mergeCell ref="I20:I21"/>
    <mergeCell ref="I67:I70"/>
    <mergeCell ref="I71:I72"/>
    <mergeCell ref="I73:I77"/>
    <mergeCell ref="I78:I79"/>
    <mergeCell ref="I80:I81"/>
    <mergeCell ref="I27:I30"/>
    <mergeCell ref="I36:I41"/>
    <mergeCell ref="I42:I47"/>
    <mergeCell ref="I48:I53"/>
    <mergeCell ref="I33:I35"/>
    <mergeCell ref="F64:F65"/>
    <mergeCell ref="I86:I89"/>
    <mergeCell ref="A73:A77"/>
    <mergeCell ref="K90:K92"/>
    <mergeCell ref="K93:K98"/>
    <mergeCell ref="K102:K104"/>
    <mergeCell ref="K107:K109"/>
    <mergeCell ref="J86:J89"/>
    <mergeCell ref="K86:K89"/>
    <mergeCell ref="K82:K85"/>
    <mergeCell ref="K54:K56"/>
    <mergeCell ref="K57:K59"/>
    <mergeCell ref="K60:K63"/>
    <mergeCell ref="K64:K66"/>
    <mergeCell ref="K67:K70"/>
    <mergeCell ref="K71:K72"/>
    <mergeCell ref="K73:K77"/>
    <mergeCell ref="K78:K79"/>
    <mergeCell ref="K80:K81"/>
    <mergeCell ref="J54:J56"/>
    <mergeCell ref="J57:J59"/>
    <mergeCell ref="J60:J63"/>
    <mergeCell ref="J64:J66"/>
    <mergeCell ref="J67:J70"/>
    <mergeCell ref="J71:J72"/>
    <mergeCell ref="K4:K8"/>
    <mergeCell ref="K14:K17"/>
    <mergeCell ref="K18:K19"/>
    <mergeCell ref="K20:K21"/>
    <mergeCell ref="K27:K30"/>
    <mergeCell ref="K36:K41"/>
    <mergeCell ref="K42:K47"/>
    <mergeCell ref="K48:K53"/>
    <mergeCell ref="G54:G56"/>
    <mergeCell ref="K9:K12"/>
    <mergeCell ref="G67:G70"/>
    <mergeCell ref="F57:F59"/>
    <mergeCell ref="F60:F63"/>
    <mergeCell ref="F71:F72"/>
    <mergeCell ref="G71:G72"/>
    <mergeCell ref="J4:J8"/>
    <mergeCell ref="J14:J17"/>
    <mergeCell ref="J18:J19"/>
    <mergeCell ref="J20:J21"/>
    <mergeCell ref="J27:J30"/>
    <mergeCell ref="J36:J41"/>
    <mergeCell ref="J42:J47"/>
    <mergeCell ref="J48:J53"/>
    <mergeCell ref="G48:G53"/>
    <mergeCell ref="F42:F47"/>
    <mergeCell ref="G36:G41"/>
    <mergeCell ref="F36:F41"/>
    <mergeCell ref="I9:I12"/>
    <mergeCell ref="J9:J12"/>
    <mergeCell ref="B18:B19"/>
    <mergeCell ref="B22:B26"/>
    <mergeCell ref="B27:B30"/>
    <mergeCell ref="B36:B41"/>
    <mergeCell ref="B42:B47"/>
    <mergeCell ref="E80:E81"/>
    <mergeCell ref="E82:E85"/>
    <mergeCell ref="F73:F77"/>
    <mergeCell ref="B67:B70"/>
    <mergeCell ref="C67:C70"/>
    <mergeCell ref="E67:E70"/>
    <mergeCell ref="F67:F70"/>
    <mergeCell ref="D67:D70"/>
    <mergeCell ref="B82:B85"/>
    <mergeCell ref="B73:B77"/>
    <mergeCell ref="C73:C77"/>
    <mergeCell ref="B78:B79"/>
    <mergeCell ref="C78:C79"/>
    <mergeCell ref="D82:D85"/>
    <mergeCell ref="B48:B53"/>
    <mergeCell ref="C48:C53"/>
    <mergeCell ref="E48:E53"/>
    <mergeCell ref="C36:C41"/>
    <mergeCell ref="C42:C47"/>
    <mergeCell ref="E9:E12"/>
    <mergeCell ref="G9:G12"/>
    <mergeCell ref="C14:C17"/>
    <mergeCell ref="E14:E17"/>
    <mergeCell ref="F14:F17"/>
    <mergeCell ref="G14:G17"/>
    <mergeCell ref="F4:F8"/>
    <mergeCell ref="B14:B17"/>
    <mergeCell ref="A4:A8"/>
    <mergeCell ref="A9:A12"/>
    <mergeCell ref="A14:A17"/>
    <mergeCell ref="F9:F10"/>
    <mergeCell ref="B1:C1"/>
    <mergeCell ref="G33:G35"/>
    <mergeCell ref="C33:C35"/>
    <mergeCell ref="K22:K26"/>
    <mergeCell ref="I54:I56"/>
    <mergeCell ref="A22:A26"/>
    <mergeCell ref="I57:I59"/>
    <mergeCell ref="I60:I63"/>
    <mergeCell ref="G18:G19"/>
    <mergeCell ref="B20:B21"/>
    <mergeCell ref="C20:C21"/>
    <mergeCell ref="E20:E21"/>
    <mergeCell ref="G20:G21"/>
    <mergeCell ref="D4:D8"/>
    <mergeCell ref="D9:D12"/>
    <mergeCell ref="D14:D17"/>
    <mergeCell ref="D18:D19"/>
    <mergeCell ref="D20:D21"/>
    <mergeCell ref="B4:B8"/>
    <mergeCell ref="C4:C8"/>
    <mergeCell ref="E4:E8"/>
    <mergeCell ref="G4:G8"/>
    <mergeCell ref="B9:B12"/>
    <mergeCell ref="C9:C12"/>
    <mergeCell ref="C22:C26"/>
    <mergeCell ref="E22:E26"/>
    <mergeCell ref="F22:F26"/>
    <mergeCell ref="G22:G26"/>
    <mergeCell ref="I22:I26"/>
    <mergeCell ref="J22:J26"/>
    <mergeCell ref="J33:J35"/>
    <mergeCell ref="D22:D26"/>
    <mergeCell ref="D27:D30"/>
    <mergeCell ref="D33:D35"/>
    <mergeCell ref="G27:G30"/>
    <mergeCell ref="F33:F35"/>
    <mergeCell ref="E102:E104"/>
    <mergeCell ref="C102:C104"/>
    <mergeCell ref="I64:I66"/>
    <mergeCell ref="A33:A35"/>
    <mergeCell ref="B33:B35"/>
    <mergeCell ref="K33:K35"/>
    <mergeCell ref="D36:D41"/>
    <mergeCell ref="D42:D47"/>
    <mergeCell ref="D48:D53"/>
    <mergeCell ref="D54:D56"/>
    <mergeCell ref="D57:D59"/>
    <mergeCell ref="D60:D63"/>
    <mergeCell ref="B102:B104"/>
    <mergeCell ref="B86:B89"/>
    <mergeCell ref="F54:F56"/>
    <mergeCell ref="E57:E59"/>
    <mergeCell ref="E60:E63"/>
    <mergeCell ref="B64:B66"/>
    <mergeCell ref="C64:C66"/>
    <mergeCell ref="E64:E66"/>
    <mergeCell ref="G42:G47"/>
    <mergeCell ref="G57:G59"/>
    <mergeCell ref="G60:G63"/>
    <mergeCell ref="G64:G66"/>
    <mergeCell ref="A102:A104"/>
    <mergeCell ref="C18:C19"/>
    <mergeCell ref="E18:E19"/>
    <mergeCell ref="C27:C30"/>
    <mergeCell ref="E27:E30"/>
    <mergeCell ref="F27:F30"/>
    <mergeCell ref="C54:C56"/>
    <mergeCell ref="E54:E56"/>
    <mergeCell ref="D64:D66"/>
    <mergeCell ref="C31:C32"/>
    <mergeCell ref="A54:A56"/>
    <mergeCell ref="A57:A59"/>
    <mergeCell ref="A60:A63"/>
    <mergeCell ref="A64:A66"/>
    <mergeCell ref="A67:A70"/>
    <mergeCell ref="A71:A72"/>
    <mergeCell ref="A86:A89"/>
    <mergeCell ref="A18:A19"/>
    <mergeCell ref="A20:A21"/>
    <mergeCell ref="A27:A30"/>
    <mergeCell ref="A36:A41"/>
    <mergeCell ref="A42:A47"/>
    <mergeCell ref="A48:A53"/>
    <mergeCell ref="F102:F104"/>
  </mergeCells>
  <conditionalFormatting sqref="A4:A8">
    <cfRule type="expression" dxfId="2" priority="9">
      <formula>MOD(SUM(LEN($A1:$A$4+$A$110)),2)=1</formula>
    </cfRule>
  </conditionalFormatting>
  <conditionalFormatting sqref="A4:A61">
    <cfRule type="duplicateValues" dxfId="1" priority="4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3F84-BFDE-4E2E-B06C-D391971AA45A}">
  <sheetPr codeName="Sheet3"/>
  <dimension ref="A1:D22"/>
  <sheetViews>
    <sheetView topLeftCell="A3" zoomScale="114" zoomScaleNormal="115" workbookViewId="0">
      <selection activeCell="D8" sqref="D8"/>
    </sheetView>
  </sheetViews>
  <sheetFormatPr defaultRowHeight="15" x14ac:dyDescent="0.25"/>
  <cols>
    <col min="1" max="1" width="29.42578125" bestFit="1" customWidth="1"/>
    <col min="2" max="2" width="12.140625" customWidth="1"/>
    <col min="3" max="3" width="23.140625" bestFit="1" customWidth="1"/>
    <col min="4" max="4" width="13.85546875" bestFit="1" customWidth="1"/>
    <col min="5" max="5" width="12.140625" customWidth="1"/>
  </cols>
  <sheetData>
    <row r="1" spans="1:4" x14ac:dyDescent="0.25">
      <c r="A1" s="32" t="s">
        <v>522</v>
      </c>
    </row>
    <row r="2" spans="1:4" x14ac:dyDescent="0.25">
      <c r="A2" s="17" t="s">
        <v>8</v>
      </c>
      <c r="B2" s="18" t="s">
        <v>394</v>
      </c>
      <c r="C2" s="17" t="s">
        <v>524</v>
      </c>
      <c r="D2" s="18" t="s">
        <v>525</v>
      </c>
    </row>
    <row r="3" spans="1:4" x14ac:dyDescent="0.25">
      <c r="A3" s="19" t="s">
        <v>395</v>
      </c>
      <c r="B3" s="19">
        <v>208979</v>
      </c>
      <c r="C3" s="36">
        <v>-5.3999999999999999E-2</v>
      </c>
      <c r="D3" s="38">
        <v>0</v>
      </c>
    </row>
    <row r="4" spans="1:4" x14ac:dyDescent="0.25">
      <c r="A4" s="19" t="s">
        <v>396</v>
      </c>
      <c r="B4" s="19">
        <v>177067</v>
      </c>
      <c r="C4" s="36">
        <v>0.03</v>
      </c>
      <c r="D4" s="38">
        <v>0</v>
      </c>
    </row>
    <row r="5" spans="1:4" x14ac:dyDescent="0.25">
      <c r="A5" s="19" t="s">
        <v>397</v>
      </c>
      <c r="B5" s="19">
        <v>134745</v>
      </c>
      <c r="C5" s="36">
        <v>2.7E-2</v>
      </c>
      <c r="D5" s="38">
        <v>1</v>
      </c>
    </row>
    <row r="6" spans="1:4" x14ac:dyDescent="0.25">
      <c r="A6" s="19" t="s">
        <v>398</v>
      </c>
      <c r="B6" s="19">
        <v>127665</v>
      </c>
      <c r="C6" s="36">
        <v>0.108</v>
      </c>
      <c r="D6" s="38">
        <v>1</v>
      </c>
    </row>
    <row r="7" spans="1:4" x14ac:dyDescent="0.25">
      <c r="A7" s="19" t="s">
        <v>399</v>
      </c>
      <c r="B7" s="19">
        <v>113307</v>
      </c>
      <c r="C7" s="36">
        <v>-0.27800000000000002</v>
      </c>
      <c r="D7" s="38">
        <v>-2</v>
      </c>
    </row>
    <row r="8" spans="1:4" x14ac:dyDescent="0.25">
      <c r="A8" s="19" t="s">
        <v>400</v>
      </c>
      <c r="B8" s="19">
        <v>81552</v>
      </c>
      <c r="C8" s="36">
        <v>-0.129</v>
      </c>
      <c r="D8" s="38">
        <v>0</v>
      </c>
    </row>
    <row r="9" spans="1:4" x14ac:dyDescent="0.25">
      <c r="A9" s="19" t="s">
        <v>401</v>
      </c>
      <c r="B9" s="19">
        <v>67883</v>
      </c>
      <c r="C9" s="36">
        <v>-0.151</v>
      </c>
      <c r="D9" s="38">
        <v>0</v>
      </c>
    </row>
    <row r="10" spans="1:4" x14ac:dyDescent="0.25">
      <c r="A10" s="19" t="s">
        <v>402</v>
      </c>
      <c r="B10" s="19">
        <v>67851</v>
      </c>
      <c r="C10" s="36">
        <v>7.6999999999999999E-2</v>
      </c>
      <c r="D10" s="38">
        <v>1</v>
      </c>
    </row>
    <row r="11" spans="1:4" x14ac:dyDescent="0.25">
      <c r="A11" s="19" t="s">
        <v>403</v>
      </c>
      <c r="B11" s="19">
        <v>60516</v>
      </c>
      <c r="C11" s="36">
        <v>-6.8000000000000005E-2</v>
      </c>
      <c r="D11" s="38">
        <v>-1</v>
      </c>
    </row>
    <row r="12" spans="1:4" x14ac:dyDescent="0.25">
      <c r="A12" s="19" t="s">
        <v>404</v>
      </c>
      <c r="B12" s="19">
        <v>55998</v>
      </c>
      <c r="C12" s="36">
        <v>0.219</v>
      </c>
      <c r="D12" s="38">
        <v>0</v>
      </c>
    </row>
    <row r="13" spans="1:4" x14ac:dyDescent="0.25">
      <c r="A13" s="19" t="s">
        <v>405</v>
      </c>
      <c r="B13" s="19">
        <v>52504</v>
      </c>
      <c r="C13" s="36">
        <v>0.32400000000000001</v>
      </c>
      <c r="D13" s="38">
        <v>0</v>
      </c>
    </row>
    <row r="14" spans="1:4" x14ac:dyDescent="0.25">
      <c r="A14" s="19" t="s">
        <v>406</v>
      </c>
      <c r="B14" s="19">
        <v>40953</v>
      </c>
      <c r="C14" s="36">
        <v>0.20300000000000001</v>
      </c>
      <c r="D14" s="38">
        <v>0</v>
      </c>
    </row>
    <row r="15" spans="1:4" x14ac:dyDescent="0.25">
      <c r="A15" s="19" t="s">
        <v>52</v>
      </c>
      <c r="B15" s="19">
        <v>37357</v>
      </c>
      <c r="C15" s="36">
        <v>0.23300000000000001</v>
      </c>
      <c r="D15" s="38">
        <v>0</v>
      </c>
    </row>
    <row r="16" spans="1:4" x14ac:dyDescent="0.25">
      <c r="A16" s="19" t="s">
        <v>407</v>
      </c>
      <c r="B16" s="19">
        <v>26437</v>
      </c>
      <c r="C16" s="36">
        <v>-4.4999999999999998E-2</v>
      </c>
      <c r="D16" s="38">
        <v>0</v>
      </c>
    </row>
    <row r="17" spans="1:4" x14ac:dyDescent="0.25">
      <c r="A17" s="19" t="s">
        <v>408</v>
      </c>
      <c r="B17" s="19">
        <v>25762</v>
      </c>
      <c r="C17" s="36">
        <v>0.80400000000000005</v>
      </c>
      <c r="D17" s="38">
        <v>0</v>
      </c>
    </row>
    <row r="18" spans="1:4" x14ac:dyDescent="0.25">
      <c r="A18" s="19" t="s">
        <v>409</v>
      </c>
      <c r="B18" s="19">
        <v>17369</v>
      </c>
      <c r="C18" s="36">
        <v>1.651</v>
      </c>
      <c r="D18" s="38">
        <v>4</v>
      </c>
    </row>
    <row r="19" spans="1:4" x14ac:dyDescent="0.25">
      <c r="A19" s="35" t="s">
        <v>410</v>
      </c>
      <c r="B19" s="19">
        <v>12282</v>
      </c>
      <c r="C19" s="37">
        <v>0.65200000000000002</v>
      </c>
      <c r="D19" s="38">
        <v>2</v>
      </c>
    </row>
    <row r="20" spans="1:4" x14ac:dyDescent="0.25">
      <c r="A20" s="19" t="s">
        <v>411</v>
      </c>
      <c r="B20" s="19">
        <v>8254</v>
      </c>
      <c r="C20" s="36">
        <v>1.0609999999999999</v>
      </c>
      <c r="D20" s="38">
        <v>5</v>
      </c>
    </row>
    <row r="21" spans="1:4" x14ac:dyDescent="0.25">
      <c r="A21" s="35" t="s">
        <v>412</v>
      </c>
      <c r="B21" s="19">
        <v>7214</v>
      </c>
      <c r="C21" s="37">
        <v>-0.11600000000000001</v>
      </c>
      <c r="D21" s="38">
        <v>-1</v>
      </c>
    </row>
    <row r="22" spans="1:4" x14ac:dyDescent="0.25">
      <c r="A22" s="35" t="s">
        <v>413</v>
      </c>
      <c r="B22" s="19">
        <v>7027</v>
      </c>
      <c r="C22" s="37">
        <v>-0.215</v>
      </c>
      <c r="D22" s="38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EA1F-E5EE-4B71-BEA1-83DA892A5083}">
  <sheetPr codeName="Sheet4"/>
  <dimension ref="A1:Q134"/>
  <sheetViews>
    <sheetView tabSelected="1" zoomScaleNormal="100" workbookViewId="0">
      <pane ySplit="1" topLeftCell="A6" activePane="bottomLeft" state="frozen"/>
      <selection activeCell="G1" sqref="G1"/>
      <selection pane="bottomLeft" activeCell="H2" sqref="H2"/>
    </sheetView>
  </sheetViews>
  <sheetFormatPr defaultRowHeight="15" x14ac:dyDescent="0.25"/>
  <cols>
    <col min="1" max="1" width="15.7109375" bestFit="1" customWidth="1"/>
    <col min="2" max="3" width="18.28515625" bestFit="1" customWidth="1"/>
    <col min="4" max="4" width="93.28515625" bestFit="1" customWidth="1"/>
    <col min="5" max="5" width="67.7109375" bestFit="1" customWidth="1"/>
    <col min="6" max="6" width="17" customWidth="1"/>
    <col min="7" max="7" width="12.28515625" bestFit="1" customWidth="1"/>
    <col min="8" max="8" width="197.28515625" bestFit="1" customWidth="1"/>
    <col min="9" max="9" width="33.28515625" bestFit="1" customWidth="1"/>
    <col min="10" max="10" width="11.7109375" bestFit="1" customWidth="1"/>
    <col min="11" max="11" width="24.140625" bestFit="1" customWidth="1"/>
    <col min="12" max="12" width="16.140625" bestFit="1" customWidth="1"/>
    <col min="13" max="13" width="30.7109375" bestFit="1" customWidth="1"/>
    <col min="14" max="14" width="197.7109375" bestFit="1" customWidth="1"/>
    <col min="15" max="15" width="15.28515625" bestFit="1" customWidth="1"/>
    <col min="16" max="16" width="21.5703125" bestFit="1" customWidth="1"/>
    <col min="17" max="17" width="20.28515625" bestFit="1" customWidth="1"/>
  </cols>
  <sheetData>
    <row r="1" spans="1:17" x14ac:dyDescent="0.25">
      <c r="A1" t="s">
        <v>414</v>
      </c>
      <c r="B1" t="s">
        <v>415</v>
      </c>
      <c r="C1" t="s">
        <v>100</v>
      </c>
      <c r="D1" t="s">
        <v>416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417</v>
      </c>
      <c r="K1" t="s">
        <v>418</v>
      </c>
      <c r="L1" t="s">
        <v>108</v>
      </c>
      <c r="M1" t="s">
        <v>109</v>
      </c>
      <c r="N1" t="s">
        <v>110</v>
      </c>
      <c r="O1" t="s">
        <v>419</v>
      </c>
      <c r="P1" t="s">
        <v>420</v>
      </c>
      <c r="Q1" t="s">
        <v>421</v>
      </c>
    </row>
    <row r="2" spans="1:17" x14ac:dyDescent="0.25">
      <c r="A2" t="s">
        <v>3</v>
      </c>
      <c r="B2" t="s">
        <v>21</v>
      </c>
      <c r="C2" t="s">
        <v>21</v>
      </c>
      <c r="D2" t="s">
        <v>422</v>
      </c>
      <c r="E2" t="s">
        <v>201</v>
      </c>
      <c r="F2" t="s">
        <v>57</v>
      </c>
      <c r="G2">
        <v>7</v>
      </c>
      <c r="H2" t="s">
        <v>202</v>
      </c>
      <c r="I2" t="s">
        <v>161</v>
      </c>
      <c r="J2">
        <v>6</v>
      </c>
      <c r="K2">
        <v>1</v>
      </c>
      <c r="L2">
        <v>4767</v>
      </c>
      <c r="M2" t="s">
        <v>204</v>
      </c>
      <c r="N2" t="s">
        <v>205</v>
      </c>
      <c r="P2" t="s">
        <v>77</v>
      </c>
      <c r="Q2" t="s">
        <v>207</v>
      </c>
    </row>
    <row r="3" spans="1:17" x14ac:dyDescent="0.25">
      <c r="A3" t="s">
        <v>3</v>
      </c>
      <c r="B3" t="s">
        <v>21</v>
      </c>
      <c r="C3" t="s">
        <v>21</v>
      </c>
      <c r="D3" t="s">
        <v>422</v>
      </c>
      <c r="E3" t="s">
        <v>201</v>
      </c>
      <c r="F3" t="s">
        <v>57</v>
      </c>
      <c r="G3">
        <v>7</v>
      </c>
      <c r="H3" t="s">
        <v>202</v>
      </c>
      <c r="I3" t="s">
        <v>59</v>
      </c>
      <c r="J3">
        <v>6</v>
      </c>
      <c r="K3">
        <v>1</v>
      </c>
      <c r="L3">
        <v>4767</v>
      </c>
      <c r="M3" t="s">
        <v>204</v>
      </c>
      <c r="N3" t="s">
        <v>205</v>
      </c>
      <c r="P3" t="s">
        <v>77</v>
      </c>
      <c r="Q3" t="s">
        <v>203</v>
      </c>
    </row>
    <row r="4" spans="1:17" x14ac:dyDescent="0.25">
      <c r="A4" t="s">
        <v>3</v>
      </c>
      <c r="B4" t="s">
        <v>21</v>
      </c>
      <c r="C4" t="s">
        <v>21</v>
      </c>
      <c r="D4" t="s">
        <v>422</v>
      </c>
      <c r="E4" t="s">
        <v>201</v>
      </c>
      <c r="F4" t="s">
        <v>57</v>
      </c>
      <c r="G4">
        <v>7</v>
      </c>
      <c r="H4" t="s">
        <v>202</v>
      </c>
      <c r="I4" t="s">
        <v>52</v>
      </c>
      <c r="J4">
        <v>6</v>
      </c>
      <c r="K4">
        <v>1</v>
      </c>
      <c r="L4">
        <v>4767</v>
      </c>
      <c r="M4" t="s">
        <v>204</v>
      </c>
      <c r="N4" t="s">
        <v>205</v>
      </c>
      <c r="P4" t="s">
        <v>77</v>
      </c>
      <c r="Q4" t="s">
        <v>206</v>
      </c>
    </row>
    <row r="5" spans="1:17" x14ac:dyDescent="0.25">
      <c r="A5" t="s">
        <v>3</v>
      </c>
      <c r="B5" t="s">
        <v>21</v>
      </c>
      <c r="C5" t="s">
        <v>21</v>
      </c>
      <c r="D5" t="s">
        <v>422</v>
      </c>
      <c r="E5" t="s">
        <v>201</v>
      </c>
      <c r="F5" t="s">
        <v>57</v>
      </c>
      <c r="G5">
        <v>7</v>
      </c>
      <c r="H5" t="s">
        <v>202</v>
      </c>
      <c r="I5" t="s">
        <v>62</v>
      </c>
      <c r="J5">
        <v>6</v>
      </c>
      <c r="K5">
        <v>1</v>
      </c>
      <c r="L5">
        <v>4767</v>
      </c>
      <c r="M5" t="s">
        <v>204</v>
      </c>
      <c r="N5" t="s">
        <v>205</v>
      </c>
      <c r="P5" t="s">
        <v>77</v>
      </c>
      <c r="Q5" t="s">
        <v>209</v>
      </c>
    </row>
    <row r="6" spans="1:17" x14ac:dyDescent="0.25">
      <c r="A6" t="s">
        <v>3</v>
      </c>
      <c r="B6" t="s">
        <v>21</v>
      </c>
      <c r="C6" t="s">
        <v>21</v>
      </c>
      <c r="D6" t="s">
        <v>422</v>
      </c>
      <c r="E6" t="s">
        <v>201</v>
      </c>
      <c r="F6" t="s">
        <v>57</v>
      </c>
      <c r="G6">
        <v>7</v>
      </c>
      <c r="H6" t="s">
        <v>202</v>
      </c>
      <c r="I6" t="s">
        <v>54</v>
      </c>
      <c r="J6">
        <v>6</v>
      </c>
      <c r="K6">
        <v>1</v>
      </c>
      <c r="L6">
        <v>4767</v>
      </c>
      <c r="M6" t="s">
        <v>204</v>
      </c>
      <c r="N6" t="s">
        <v>205</v>
      </c>
      <c r="P6" t="s">
        <v>77</v>
      </c>
      <c r="Q6" t="s">
        <v>208</v>
      </c>
    </row>
    <row r="7" spans="1:17" x14ac:dyDescent="0.25">
      <c r="A7" t="s">
        <v>3</v>
      </c>
      <c r="B7" t="s">
        <v>21</v>
      </c>
      <c r="C7" t="s">
        <v>21</v>
      </c>
      <c r="D7" t="s">
        <v>422</v>
      </c>
      <c r="E7" t="s">
        <v>201</v>
      </c>
      <c r="F7" t="s">
        <v>57</v>
      </c>
      <c r="G7">
        <v>7</v>
      </c>
      <c r="H7" t="s">
        <v>202</v>
      </c>
      <c r="I7" t="s">
        <v>130</v>
      </c>
      <c r="J7">
        <v>6</v>
      </c>
      <c r="K7">
        <v>1</v>
      </c>
      <c r="L7">
        <v>4767</v>
      </c>
      <c r="M7" t="s">
        <v>204</v>
      </c>
      <c r="N7" t="s">
        <v>205</v>
      </c>
      <c r="P7" t="s">
        <v>77</v>
      </c>
      <c r="Q7" t="s">
        <v>210</v>
      </c>
    </row>
    <row r="8" spans="1:17" x14ac:dyDescent="0.25">
      <c r="A8" t="s">
        <v>3</v>
      </c>
      <c r="B8" t="s">
        <v>29</v>
      </c>
      <c r="C8" t="s">
        <v>29</v>
      </c>
      <c r="D8" t="s">
        <v>423</v>
      </c>
      <c r="E8" t="s">
        <v>111</v>
      </c>
      <c r="F8" t="s">
        <v>271</v>
      </c>
      <c r="G8">
        <v>7</v>
      </c>
      <c r="H8" t="s">
        <v>272</v>
      </c>
      <c r="I8" t="s">
        <v>273</v>
      </c>
      <c r="J8">
        <v>2</v>
      </c>
      <c r="K8">
        <v>1</v>
      </c>
      <c r="L8">
        <v>1831</v>
      </c>
      <c r="M8" t="s">
        <v>275</v>
      </c>
      <c r="N8" t="s">
        <v>205</v>
      </c>
      <c r="P8" t="s">
        <v>85</v>
      </c>
      <c r="Q8" t="s">
        <v>274</v>
      </c>
    </row>
    <row r="9" spans="1:17" x14ac:dyDescent="0.25">
      <c r="A9" t="s">
        <v>3</v>
      </c>
      <c r="B9" t="s">
        <v>29</v>
      </c>
      <c r="C9" t="s">
        <v>29</v>
      </c>
      <c r="D9" t="s">
        <v>423</v>
      </c>
      <c r="E9" t="s">
        <v>111</v>
      </c>
      <c r="F9" t="s">
        <v>271</v>
      </c>
      <c r="G9">
        <v>7</v>
      </c>
      <c r="H9" t="s">
        <v>272</v>
      </c>
      <c r="I9" t="s">
        <v>127</v>
      </c>
      <c r="J9">
        <v>2</v>
      </c>
      <c r="K9">
        <v>1</v>
      </c>
      <c r="L9">
        <v>1831</v>
      </c>
      <c r="M9" t="s">
        <v>275</v>
      </c>
      <c r="N9" t="s">
        <v>205</v>
      </c>
      <c r="P9" t="s">
        <v>85</v>
      </c>
      <c r="Q9" t="s">
        <v>276</v>
      </c>
    </row>
    <row r="10" spans="1:17" x14ac:dyDescent="0.25">
      <c r="A10" t="s">
        <v>4</v>
      </c>
      <c r="B10" s="33" t="s">
        <v>424</v>
      </c>
      <c r="C10" t="s">
        <v>424</v>
      </c>
      <c r="D10" t="s">
        <v>425</v>
      </c>
      <c r="E10" t="s">
        <v>111</v>
      </c>
      <c r="F10" t="s">
        <v>271</v>
      </c>
      <c r="G10">
        <v>7</v>
      </c>
      <c r="H10" t="s">
        <v>343</v>
      </c>
      <c r="I10" t="s">
        <v>273</v>
      </c>
      <c r="J10">
        <v>3</v>
      </c>
      <c r="K10">
        <v>1</v>
      </c>
      <c r="L10">
        <v>713</v>
      </c>
      <c r="M10" t="s">
        <v>345</v>
      </c>
      <c r="N10" t="s">
        <v>346</v>
      </c>
      <c r="P10" t="s">
        <v>426</v>
      </c>
      <c r="Q10" t="s">
        <v>344</v>
      </c>
    </row>
    <row r="11" spans="1:17" x14ac:dyDescent="0.25">
      <c r="A11" t="s">
        <v>4</v>
      </c>
      <c r="B11" s="33" t="s">
        <v>424</v>
      </c>
      <c r="C11" t="s">
        <v>424</v>
      </c>
      <c r="D11" t="s">
        <v>425</v>
      </c>
      <c r="E11" t="s">
        <v>111</v>
      </c>
      <c r="F11" t="s">
        <v>271</v>
      </c>
      <c r="G11">
        <v>7</v>
      </c>
      <c r="H11" t="s">
        <v>343</v>
      </c>
      <c r="I11" t="s">
        <v>273</v>
      </c>
      <c r="J11">
        <v>3</v>
      </c>
      <c r="K11">
        <v>1</v>
      </c>
      <c r="L11">
        <v>713</v>
      </c>
      <c r="M11" t="s">
        <v>345</v>
      </c>
      <c r="N11" t="s">
        <v>346</v>
      </c>
      <c r="P11" t="s">
        <v>426</v>
      </c>
      <c r="Q11" t="s">
        <v>347</v>
      </c>
    </row>
    <row r="12" spans="1:17" x14ac:dyDescent="0.25">
      <c r="A12" t="s">
        <v>4</v>
      </c>
      <c r="B12" s="33" t="s">
        <v>424</v>
      </c>
      <c r="C12" t="s">
        <v>424</v>
      </c>
      <c r="D12" t="s">
        <v>425</v>
      </c>
      <c r="E12" t="s">
        <v>111</v>
      </c>
      <c r="F12" t="s">
        <v>271</v>
      </c>
      <c r="G12">
        <v>7</v>
      </c>
      <c r="H12" t="s">
        <v>343</v>
      </c>
      <c r="I12" t="s">
        <v>273</v>
      </c>
      <c r="J12">
        <v>3</v>
      </c>
      <c r="K12">
        <v>1</v>
      </c>
      <c r="L12">
        <v>713</v>
      </c>
      <c r="M12" t="s">
        <v>345</v>
      </c>
      <c r="N12" t="s">
        <v>346</v>
      </c>
      <c r="P12" t="s">
        <v>426</v>
      </c>
      <c r="Q12" t="s">
        <v>348</v>
      </c>
    </row>
    <row r="13" spans="1:17" x14ac:dyDescent="0.25">
      <c r="A13" t="s">
        <v>2</v>
      </c>
      <c r="B13" t="s">
        <v>16</v>
      </c>
      <c r="C13" t="s">
        <v>16</v>
      </c>
      <c r="D13" t="s">
        <v>427</v>
      </c>
      <c r="E13" t="s">
        <v>111</v>
      </c>
      <c r="F13" t="s">
        <v>112</v>
      </c>
      <c r="G13">
        <v>7</v>
      </c>
      <c r="H13" t="s">
        <v>113</v>
      </c>
      <c r="I13" t="s">
        <v>45</v>
      </c>
      <c r="J13">
        <v>5</v>
      </c>
      <c r="K13">
        <v>1</v>
      </c>
      <c r="L13">
        <v>4353</v>
      </c>
      <c r="M13" t="s">
        <v>115</v>
      </c>
      <c r="N13" t="s">
        <v>116</v>
      </c>
      <c r="P13" t="s">
        <v>71</v>
      </c>
      <c r="Q13" t="s">
        <v>118</v>
      </c>
    </row>
    <row r="14" spans="1:17" x14ac:dyDescent="0.25">
      <c r="A14" t="s">
        <v>2</v>
      </c>
      <c r="B14" t="s">
        <v>16</v>
      </c>
      <c r="C14" t="s">
        <v>16</v>
      </c>
      <c r="D14" t="s">
        <v>427</v>
      </c>
      <c r="E14" t="s">
        <v>111</v>
      </c>
      <c r="F14" t="s">
        <v>112</v>
      </c>
      <c r="G14">
        <v>7</v>
      </c>
      <c r="H14" t="s">
        <v>113</v>
      </c>
      <c r="I14" t="s">
        <v>45</v>
      </c>
      <c r="J14">
        <v>5</v>
      </c>
      <c r="K14">
        <v>1</v>
      </c>
      <c r="L14">
        <v>4353</v>
      </c>
      <c r="M14" t="s">
        <v>115</v>
      </c>
      <c r="N14" t="s">
        <v>116</v>
      </c>
      <c r="P14" t="s">
        <v>71</v>
      </c>
      <c r="Q14" t="s">
        <v>117</v>
      </c>
    </row>
    <row r="15" spans="1:17" x14ac:dyDescent="0.25">
      <c r="A15" t="s">
        <v>2</v>
      </c>
      <c r="B15" t="s">
        <v>16</v>
      </c>
      <c r="C15" t="s">
        <v>16</v>
      </c>
      <c r="D15" t="s">
        <v>427</v>
      </c>
      <c r="E15" t="s">
        <v>111</v>
      </c>
      <c r="F15" t="s">
        <v>112</v>
      </c>
      <c r="G15">
        <v>7</v>
      </c>
      <c r="H15" t="s">
        <v>113</v>
      </c>
      <c r="I15" t="s">
        <v>45</v>
      </c>
      <c r="J15">
        <v>5</v>
      </c>
      <c r="K15">
        <v>1</v>
      </c>
      <c r="L15">
        <v>4353</v>
      </c>
      <c r="M15" t="s">
        <v>115</v>
      </c>
      <c r="N15" t="s">
        <v>116</v>
      </c>
      <c r="P15" t="s">
        <v>71</v>
      </c>
      <c r="Q15" t="s">
        <v>114</v>
      </c>
    </row>
    <row r="16" spans="1:17" x14ac:dyDescent="0.25">
      <c r="A16" t="s">
        <v>2</v>
      </c>
      <c r="B16" t="s">
        <v>16</v>
      </c>
      <c r="C16" t="s">
        <v>16</v>
      </c>
      <c r="D16" t="s">
        <v>427</v>
      </c>
      <c r="E16" t="s">
        <v>111</v>
      </c>
      <c r="F16" t="s">
        <v>112</v>
      </c>
      <c r="G16">
        <v>7</v>
      </c>
      <c r="H16" t="s">
        <v>113</v>
      </c>
      <c r="I16" t="s">
        <v>45</v>
      </c>
      <c r="J16">
        <v>5</v>
      </c>
      <c r="K16">
        <v>1</v>
      </c>
      <c r="L16">
        <v>4353</v>
      </c>
      <c r="M16" t="s">
        <v>115</v>
      </c>
      <c r="N16" t="s">
        <v>116</v>
      </c>
      <c r="P16" t="s">
        <v>71</v>
      </c>
      <c r="Q16" t="s">
        <v>119</v>
      </c>
    </row>
    <row r="17" spans="1:17" x14ac:dyDescent="0.25">
      <c r="A17" t="s">
        <v>2</v>
      </c>
      <c r="B17" t="s">
        <v>16</v>
      </c>
      <c r="C17" t="s">
        <v>16</v>
      </c>
      <c r="D17" t="s">
        <v>427</v>
      </c>
      <c r="E17" t="s">
        <v>111</v>
      </c>
      <c r="F17" t="s">
        <v>112</v>
      </c>
      <c r="G17">
        <v>7</v>
      </c>
      <c r="H17" t="s">
        <v>113</v>
      </c>
      <c r="I17" t="s">
        <v>45</v>
      </c>
      <c r="J17">
        <v>5</v>
      </c>
      <c r="K17">
        <v>1</v>
      </c>
      <c r="L17">
        <v>4353</v>
      </c>
      <c r="M17" t="s">
        <v>115</v>
      </c>
      <c r="N17" t="s">
        <v>116</v>
      </c>
      <c r="P17" t="s">
        <v>71</v>
      </c>
      <c r="Q17" t="s">
        <v>120</v>
      </c>
    </row>
    <row r="18" spans="1:17" x14ac:dyDescent="0.25">
      <c r="A18" t="s">
        <v>3</v>
      </c>
      <c r="B18" t="s">
        <v>30</v>
      </c>
      <c r="C18" t="s">
        <v>30</v>
      </c>
      <c r="D18" t="s">
        <v>428</v>
      </c>
      <c r="E18" t="s">
        <v>111</v>
      </c>
      <c r="F18" t="s">
        <v>112</v>
      </c>
      <c r="G18">
        <v>7</v>
      </c>
      <c r="H18" t="s">
        <v>223</v>
      </c>
      <c r="I18" t="s">
        <v>45</v>
      </c>
      <c r="J18">
        <v>4</v>
      </c>
      <c r="K18">
        <v>1</v>
      </c>
      <c r="L18">
        <v>5219</v>
      </c>
      <c r="M18" t="s">
        <v>225</v>
      </c>
      <c r="N18" t="s">
        <v>226</v>
      </c>
      <c r="P18" t="s">
        <v>86</v>
      </c>
      <c r="Q18" t="s">
        <v>227</v>
      </c>
    </row>
    <row r="19" spans="1:17" x14ac:dyDescent="0.25">
      <c r="A19" t="s">
        <v>3</v>
      </c>
      <c r="B19" t="s">
        <v>30</v>
      </c>
      <c r="C19" t="s">
        <v>30</v>
      </c>
      <c r="D19" t="s">
        <v>428</v>
      </c>
      <c r="E19" t="s">
        <v>111</v>
      </c>
      <c r="F19" t="s">
        <v>112</v>
      </c>
      <c r="G19">
        <v>7</v>
      </c>
      <c r="H19" t="s">
        <v>223</v>
      </c>
      <c r="I19" t="s">
        <v>45</v>
      </c>
      <c r="J19">
        <v>4</v>
      </c>
      <c r="K19">
        <v>1</v>
      </c>
      <c r="L19">
        <v>5219</v>
      </c>
      <c r="M19" t="s">
        <v>225</v>
      </c>
      <c r="N19" t="s">
        <v>226</v>
      </c>
      <c r="P19" t="s">
        <v>86</v>
      </c>
      <c r="Q19" t="s">
        <v>228</v>
      </c>
    </row>
    <row r="20" spans="1:17" x14ac:dyDescent="0.25">
      <c r="A20" t="s">
        <v>3</v>
      </c>
      <c r="B20" t="s">
        <v>30</v>
      </c>
      <c r="C20" t="s">
        <v>30</v>
      </c>
      <c r="D20" t="s">
        <v>428</v>
      </c>
      <c r="E20" t="s">
        <v>111</v>
      </c>
      <c r="F20" t="s">
        <v>112</v>
      </c>
      <c r="G20">
        <v>7</v>
      </c>
      <c r="H20" t="s">
        <v>223</v>
      </c>
      <c r="I20" t="s">
        <v>45</v>
      </c>
      <c r="J20">
        <v>4</v>
      </c>
      <c r="K20">
        <v>1</v>
      </c>
      <c r="L20">
        <v>5219</v>
      </c>
      <c r="M20" t="s">
        <v>225</v>
      </c>
      <c r="N20" t="s">
        <v>226</v>
      </c>
      <c r="P20" t="s">
        <v>86</v>
      </c>
      <c r="Q20" t="s">
        <v>229</v>
      </c>
    </row>
    <row r="21" spans="1:17" x14ac:dyDescent="0.25">
      <c r="A21" t="s">
        <v>3</v>
      </c>
      <c r="B21" t="s">
        <v>30</v>
      </c>
      <c r="C21" t="s">
        <v>30</v>
      </c>
      <c r="D21" t="s">
        <v>428</v>
      </c>
      <c r="E21" t="s">
        <v>111</v>
      </c>
      <c r="F21" t="s">
        <v>112</v>
      </c>
      <c r="G21">
        <v>7</v>
      </c>
      <c r="H21" t="s">
        <v>223</v>
      </c>
      <c r="I21" t="s">
        <v>45</v>
      </c>
      <c r="J21">
        <v>4</v>
      </c>
      <c r="K21">
        <v>1</v>
      </c>
      <c r="L21">
        <v>5219</v>
      </c>
      <c r="M21" t="s">
        <v>225</v>
      </c>
      <c r="N21" t="s">
        <v>226</v>
      </c>
      <c r="P21" t="s">
        <v>86</v>
      </c>
      <c r="Q21" t="s">
        <v>224</v>
      </c>
    </row>
    <row r="22" spans="1:17" x14ac:dyDescent="0.25">
      <c r="A22" t="s">
        <v>3</v>
      </c>
      <c r="B22" t="s">
        <v>28</v>
      </c>
      <c r="C22" t="s">
        <v>28</v>
      </c>
      <c r="D22" t="s">
        <v>429</v>
      </c>
      <c r="E22" t="s">
        <v>111</v>
      </c>
      <c r="F22" t="s">
        <v>112</v>
      </c>
      <c r="G22">
        <v>7</v>
      </c>
      <c r="H22" t="s">
        <v>151</v>
      </c>
      <c r="I22" t="s">
        <v>45</v>
      </c>
      <c r="J22">
        <v>5</v>
      </c>
      <c r="K22">
        <v>1</v>
      </c>
      <c r="L22">
        <v>1825</v>
      </c>
      <c r="M22" t="s">
        <v>153</v>
      </c>
      <c r="N22" t="s">
        <v>154</v>
      </c>
      <c r="P22" t="s">
        <v>84</v>
      </c>
      <c r="Q22" t="s">
        <v>152</v>
      </c>
    </row>
    <row r="23" spans="1:17" x14ac:dyDescent="0.25">
      <c r="A23" t="s">
        <v>3</v>
      </c>
      <c r="B23" t="s">
        <v>28</v>
      </c>
      <c r="C23" t="s">
        <v>28</v>
      </c>
      <c r="D23" t="s">
        <v>429</v>
      </c>
      <c r="E23" t="s">
        <v>111</v>
      </c>
      <c r="F23" t="s">
        <v>112</v>
      </c>
      <c r="G23">
        <v>7</v>
      </c>
      <c r="H23" t="s">
        <v>151</v>
      </c>
      <c r="I23" t="s">
        <v>45</v>
      </c>
      <c r="J23">
        <v>5</v>
      </c>
      <c r="K23">
        <v>1</v>
      </c>
      <c r="L23">
        <v>1825</v>
      </c>
      <c r="M23" t="s">
        <v>153</v>
      </c>
      <c r="N23" t="s">
        <v>154</v>
      </c>
      <c r="P23" t="s">
        <v>84</v>
      </c>
      <c r="Q23" t="s">
        <v>155</v>
      </c>
    </row>
    <row r="24" spans="1:17" x14ac:dyDescent="0.25">
      <c r="A24" t="s">
        <v>3</v>
      </c>
      <c r="B24" t="s">
        <v>28</v>
      </c>
      <c r="C24" t="s">
        <v>28</v>
      </c>
      <c r="D24" t="s">
        <v>429</v>
      </c>
      <c r="E24" t="s">
        <v>111</v>
      </c>
      <c r="F24" t="s">
        <v>112</v>
      </c>
      <c r="G24">
        <v>7</v>
      </c>
      <c r="H24" t="s">
        <v>151</v>
      </c>
      <c r="I24" t="s">
        <v>45</v>
      </c>
      <c r="J24">
        <v>5</v>
      </c>
      <c r="K24">
        <v>1</v>
      </c>
      <c r="L24">
        <v>1825</v>
      </c>
      <c r="M24" t="s">
        <v>153</v>
      </c>
      <c r="N24" t="s">
        <v>154</v>
      </c>
      <c r="P24" t="s">
        <v>84</v>
      </c>
      <c r="Q24" t="s">
        <v>156</v>
      </c>
    </row>
    <row r="25" spans="1:17" x14ac:dyDescent="0.25">
      <c r="A25" t="s">
        <v>3</v>
      </c>
      <c r="B25" t="s">
        <v>28</v>
      </c>
      <c r="C25" t="s">
        <v>28</v>
      </c>
      <c r="D25" t="s">
        <v>429</v>
      </c>
      <c r="E25" t="s">
        <v>111</v>
      </c>
      <c r="F25" t="s">
        <v>112</v>
      </c>
      <c r="G25">
        <v>7</v>
      </c>
      <c r="H25" t="s">
        <v>151</v>
      </c>
      <c r="I25" t="s">
        <v>45</v>
      </c>
      <c r="J25">
        <v>5</v>
      </c>
      <c r="K25">
        <v>1</v>
      </c>
      <c r="L25">
        <v>1825</v>
      </c>
      <c r="M25" t="s">
        <v>153</v>
      </c>
      <c r="N25" t="s">
        <v>154</v>
      </c>
      <c r="P25" t="s">
        <v>84</v>
      </c>
      <c r="Q25" t="s">
        <v>157</v>
      </c>
    </row>
    <row r="26" spans="1:17" x14ac:dyDescent="0.25">
      <c r="A26" t="s">
        <v>3</v>
      </c>
      <c r="B26" t="s">
        <v>28</v>
      </c>
      <c r="C26" t="s">
        <v>28</v>
      </c>
      <c r="D26" t="s">
        <v>429</v>
      </c>
      <c r="E26" t="s">
        <v>111</v>
      </c>
      <c r="F26" t="s">
        <v>112</v>
      </c>
      <c r="G26">
        <v>7</v>
      </c>
      <c r="H26" t="s">
        <v>151</v>
      </c>
      <c r="I26" t="s">
        <v>45</v>
      </c>
      <c r="J26">
        <v>5</v>
      </c>
      <c r="K26">
        <v>1</v>
      </c>
      <c r="L26">
        <v>1825</v>
      </c>
      <c r="M26" t="s">
        <v>153</v>
      </c>
      <c r="N26" t="s">
        <v>154</v>
      </c>
      <c r="P26" t="s">
        <v>84</v>
      </c>
      <c r="Q26" t="s">
        <v>158</v>
      </c>
    </row>
    <row r="27" spans="1:17" x14ac:dyDescent="0.25">
      <c r="A27" t="s">
        <v>3</v>
      </c>
      <c r="B27" t="s">
        <v>31</v>
      </c>
      <c r="C27" t="s">
        <v>430</v>
      </c>
      <c r="D27" t="s">
        <v>431</v>
      </c>
      <c r="E27" t="s">
        <v>111</v>
      </c>
      <c r="F27" t="s">
        <v>112</v>
      </c>
      <c r="G27">
        <v>7</v>
      </c>
      <c r="H27" t="s">
        <v>217</v>
      </c>
      <c r="I27" t="s">
        <v>45</v>
      </c>
      <c r="J27">
        <v>4</v>
      </c>
      <c r="K27">
        <v>1</v>
      </c>
      <c r="L27">
        <v>2621</v>
      </c>
      <c r="M27" t="s">
        <v>219</v>
      </c>
      <c r="N27" t="s">
        <v>220</v>
      </c>
      <c r="P27" t="s">
        <v>87</v>
      </c>
      <c r="Q27" t="s">
        <v>218</v>
      </c>
    </row>
    <row r="28" spans="1:17" x14ac:dyDescent="0.25">
      <c r="A28" t="s">
        <v>3</v>
      </c>
      <c r="B28" t="s">
        <v>31</v>
      </c>
      <c r="C28" t="s">
        <v>430</v>
      </c>
      <c r="D28" t="s">
        <v>431</v>
      </c>
      <c r="E28" t="s">
        <v>111</v>
      </c>
      <c r="F28" t="s">
        <v>112</v>
      </c>
      <c r="G28">
        <v>7</v>
      </c>
      <c r="H28" t="s">
        <v>217</v>
      </c>
      <c r="I28" t="s">
        <v>45</v>
      </c>
      <c r="J28">
        <v>4</v>
      </c>
      <c r="K28">
        <v>1</v>
      </c>
      <c r="L28">
        <v>2621</v>
      </c>
      <c r="M28" t="s">
        <v>219</v>
      </c>
      <c r="N28" t="s">
        <v>220</v>
      </c>
      <c r="P28" t="s">
        <v>87</v>
      </c>
      <c r="Q28" t="s">
        <v>221</v>
      </c>
    </row>
    <row r="29" spans="1:17" x14ac:dyDescent="0.25">
      <c r="A29" t="s">
        <v>3</v>
      </c>
      <c r="B29" t="s">
        <v>31</v>
      </c>
      <c r="C29" t="s">
        <v>430</v>
      </c>
      <c r="D29" t="s">
        <v>431</v>
      </c>
      <c r="E29" t="s">
        <v>111</v>
      </c>
      <c r="F29" t="s">
        <v>112</v>
      </c>
      <c r="G29">
        <v>7</v>
      </c>
      <c r="H29" t="s">
        <v>217</v>
      </c>
      <c r="I29" t="s">
        <v>45</v>
      </c>
      <c r="J29">
        <v>4</v>
      </c>
      <c r="K29">
        <v>1</v>
      </c>
      <c r="L29">
        <v>2621</v>
      </c>
      <c r="M29" t="s">
        <v>219</v>
      </c>
      <c r="N29" t="s">
        <v>220</v>
      </c>
      <c r="P29" t="s">
        <v>87</v>
      </c>
      <c r="Q29" t="s">
        <v>222</v>
      </c>
    </row>
    <row r="30" spans="1:17" x14ac:dyDescent="0.25">
      <c r="A30" t="s">
        <v>2</v>
      </c>
      <c r="B30" t="s">
        <v>9</v>
      </c>
      <c r="C30" t="s">
        <v>432</v>
      </c>
      <c r="D30" t="s">
        <v>433</v>
      </c>
      <c r="E30" t="s">
        <v>111</v>
      </c>
      <c r="F30" t="s">
        <v>434</v>
      </c>
      <c r="G30">
        <v>7</v>
      </c>
      <c r="H30" t="s">
        <v>129</v>
      </c>
      <c r="I30" t="s">
        <v>130</v>
      </c>
      <c r="J30">
        <v>3</v>
      </c>
      <c r="K30">
        <v>1</v>
      </c>
      <c r="L30" t="s">
        <v>521</v>
      </c>
      <c r="M30" t="s">
        <v>131</v>
      </c>
      <c r="N30" t="s">
        <v>132</v>
      </c>
      <c r="P30" t="s">
        <v>521</v>
      </c>
      <c r="Q30" t="s">
        <v>521</v>
      </c>
    </row>
    <row r="31" spans="1:17" x14ac:dyDescent="0.25">
      <c r="A31" t="s">
        <v>2</v>
      </c>
      <c r="B31" t="s">
        <v>14</v>
      </c>
      <c r="C31" t="s">
        <v>14</v>
      </c>
      <c r="D31" t="s">
        <v>435</v>
      </c>
      <c r="E31" t="s">
        <v>111</v>
      </c>
      <c r="F31" t="s">
        <v>436</v>
      </c>
      <c r="G31">
        <v>7</v>
      </c>
      <c r="H31" t="s">
        <v>239</v>
      </c>
      <c r="I31" t="s">
        <v>49</v>
      </c>
      <c r="J31">
        <v>4</v>
      </c>
      <c r="K31">
        <v>1</v>
      </c>
      <c r="L31">
        <v>2888</v>
      </c>
      <c r="M31" t="s">
        <v>241</v>
      </c>
      <c r="N31" t="s">
        <v>242</v>
      </c>
      <c r="P31" t="s">
        <v>69</v>
      </c>
      <c r="Q31" t="s">
        <v>521</v>
      </c>
    </row>
    <row r="32" spans="1:17" x14ac:dyDescent="0.25">
      <c r="A32" t="s">
        <v>2</v>
      </c>
      <c r="B32" t="s">
        <v>14</v>
      </c>
      <c r="C32" t="s">
        <v>14</v>
      </c>
      <c r="D32" t="s">
        <v>435</v>
      </c>
      <c r="E32" t="s">
        <v>111</v>
      </c>
      <c r="F32" t="s">
        <v>436</v>
      </c>
      <c r="G32">
        <v>7</v>
      </c>
      <c r="H32" t="s">
        <v>239</v>
      </c>
      <c r="I32" t="s">
        <v>49</v>
      </c>
      <c r="J32">
        <v>4</v>
      </c>
      <c r="K32">
        <v>1</v>
      </c>
      <c r="L32">
        <v>2888</v>
      </c>
      <c r="M32" t="s">
        <v>241</v>
      </c>
      <c r="N32" t="s">
        <v>242</v>
      </c>
      <c r="P32" t="s">
        <v>69</v>
      </c>
      <c r="Q32" t="s">
        <v>243</v>
      </c>
    </row>
    <row r="33" spans="1:17" x14ac:dyDescent="0.25">
      <c r="A33" t="s">
        <v>2</v>
      </c>
      <c r="B33" t="s">
        <v>14</v>
      </c>
      <c r="C33" t="s">
        <v>14</v>
      </c>
      <c r="D33" t="s">
        <v>435</v>
      </c>
      <c r="E33" t="s">
        <v>111</v>
      </c>
      <c r="F33" t="s">
        <v>436</v>
      </c>
      <c r="G33">
        <v>7</v>
      </c>
      <c r="H33" t="s">
        <v>239</v>
      </c>
      <c r="I33" t="s">
        <v>49</v>
      </c>
      <c r="J33">
        <v>4</v>
      </c>
      <c r="K33">
        <v>1</v>
      </c>
      <c r="L33">
        <v>2888</v>
      </c>
      <c r="M33" t="s">
        <v>241</v>
      </c>
      <c r="N33" t="s">
        <v>242</v>
      </c>
      <c r="P33" t="s">
        <v>69</v>
      </c>
      <c r="Q33" t="s">
        <v>240</v>
      </c>
    </row>
    <row r="34" spans="1:17" x14ac:dyDescent="0.25">
      <c r="A34" t="s">
        <v>2</v>
      </c>
      <c r="B34" t="s">
        <v>14</v>
      </c>
      <c r="C34" t="s">
        <v>14</v>
      </c>
      <c r="D34" t="s">
        <v>435</v>
      </c>
      <c r="E34" t="s">
        <v>111</v>
      </c>
      <c r="F34" t="s">
        <v>436</v>
      </c>
      <c r="G34">
        <v>7</v>
      </c>
      <c r="H34" t="s">
        <v>239</v>
      </c>
      <c r="I34" t="s">
        <v>49</v>
      </c>
      <c r="J34">
        <v>4</v>
      </c>
      <c r="K34">
        <v>1</v>
      </c>
      <c r="L34">
        <v>2888</v>
      </c>
      <c r="M34" t="s">
        <v>241</v>
      </c>
      <c r="N34" t="s">
        <v>242</v>
      </c>
      <c r="P34" t="s">
        <v>69</v>
      </c>
      <c r="Q34" t="s">
        <v>244</v>
      </c>
    </row>
    <row r="35" spans="1:17" x14ac:dyDescent="0.25">
      <c r="A35" t="s">
        <v>3</v>
      </c>
      <c r="B35" t="s">
        <v>26</v>
      </c>
      <c r="C35" t="s">
        <v>26</v>
      </c>
      <c r="D35" t="s">
        <v>437</v>
      </c>
      <c r="E35" t="s">
        <v>111</v>
      </c>
      <c r="F35" t="s">
        <v>436</v>
      </c>
      <c r="G35">
        <v>7</v>
      </c>
      <c r="H35" t="s">
        <v>277</v>
      </c>
      <c r="I35" t="s">
        <v>49</v>
      </c>
      <c r="J35">
        <v>4</v>
      </c>
      <c r="K35">
        <v>1</v>
      </c>
      <c r="L35">
        <v>1896</v>
      </c>
      <c r="M35" t="s">
        <v>279</v>
      </c>
      <c r="N35" t="s">
        <v>280</v>
      </c>
      <c r="P35" t="s">
        <v>82</v>
      </c>
      <c r="Q35" t="s">
        <v>281</v>
      </c>
    </row>
    <row r="36" spans="1:17" x14ac:dyDescent="0.25">
      <c r="A36" t="s">
        <v>3</v>
      </c>
      <c r="B36" t="s">
        <v>26</v>
      </c>
      <c r="C36" t="s">
        <v>26</v>
      </c>
      <c r="D36" t="s">
        <v>437</v>
      </c>
      <c r="E36" t="s">
        <v>111</v>
      </c>
      <c r="F36" t="s">
        <v>436</v>
      </c>
      <c r="G36">
        <v>7</v>
      </c>
      <c r="H36" t="s">
        <v>277</v>
      </c>
      <c r="I36" t="s">
        <v>49</v>
      </c>
      <c r="J36">
        <v>4</v>
      </c>
      <c r="K36">
        <v>1</v>
      </c>
      <c r="L36">
        <v>1896</v>
      </c>
      <c r="M36" t="s">
        <v>279</v>
      </c>
      <c r="N36" t="s">
        <v>280</v>
      </c>
      <c r="P36" t="s">
        <v>82</v>
      </c>
      <c r="Q36" t="s">
        <v>278</v>
      </c>
    </row>
    <row r="37" spans="1:17" x14ac:dyDescent="0.25">
      <c r="A37" t="s">
        <v>3</v>
      </c>
      <c r="B37" t="s">
        <v>26</v>
      </c>
      <c r="C37" t="s">
        <v>26</v>
      </c>
      <c r="D37" t="s">
        <v>437</v>
      </c>
      <c r="E37" t="s">
        <v>111</v>
      </c>
      <c r="F37" t="s">
        <v>436</v>
      </c>
      <c r="G37">
        <v>7</v>
      </c>
      <c r="H37" t="s">
        <v>277</v>
      </c>
      <c r="I37" t="s">
        <v>49</v>
      </c>
      <c r="J37">
        <v>4</v>
      </c>
      <c r="K37">
        <v>1</v>
      </c>
      <c r="L37">
        <v>1896</v>
      </c>
      <c r="M37" t="s">
        <v>279</v>
      </c>
      <c r="N37" t="s">
        <v>280</v>
      </c>
      <c r="P37" t="s">
        <v>82</v>
      </c>
      <c r="Q37" t="s">
        <v>282</v>
      </c>
    </row>
    <row r="38" spans="1:17" x14ac:dyDescent="0.25">
      <c r="A38" t="s">
        <v>3</v>
      </c>
      <c r="B38" t="s">
        <v>26</v>
      </c>
      <c r="C38" t="s">
        <v>26</v>
      </c>
      <c r="D38" t="s">
        <v>437</v>
      </c>
      <c r="E38" t="s">
        <v>111</v>
      </c>
      <c r="F38" t="s">
        <v>436</v>
      </c>
      <c r="G38">
        <v>7</v>
      </c>
      <c r="H38" t="s">
        <v>277</v>
      </c>
      <c r="I38" t="s">
        <v>49</v>
      </c>
      <c r="J38">
        <v>4</v>
      </c>
      <c r="K38">
        <v>1</v>
      </c>
      <c r="L38">
        <v>1896</v>
      </c>
      <c r="M38" t="s">
        <v>279</v>
      </c>
      <c r="N38" t="s">
        <v>280</v>
      </c>
      <c r="P38" t="s">
        <v>82</v>
      </c>
      <c r="Q38" t="s">
        <v>283</v>
      </c>
    </row>
    <row r="39" spans="1:17" x14ac:dyDescent="0.25">
      <c r="A39" t="s">
        <v>2</v>
      </c>
      <c r="B39" t="s">
        <v>44</v>
      </c>
      <c r="C39" t="s">
        <v>44</v>
      </c>
      <c r="D39" t="s">
        <v>438</v>
      </c>
      <c r="E39" t="s">
        <v>111</v>
      </c>
      <c r="F39" t="s">
        <v>238</v>
      </c>
      <c r="G39">
        <v>7</v>
      </c>
      <c r="H39" t="s">
        <v>284</v>
      </c>
      <c r="I39" t="s">
        <v>49</v>
      </c>
      <c r="J39">
        <v>4</v>
      </c>
      <c r="K39">
        <v>1</v>
      </c>
      <c r="L39">
        <v>2888</v>
      </c>
      <c r="M39" t="s">
        <v>241</v>
      </c>
      <c r="N39" t="s">
        <v>286</v>
      </c>
      <c r="P39" t="s">
        <v>69</v>
      </c>
      <c r="Q39" t="s">
        <v>288</v>
      </c>
    </row>
    <row r="40" spans="1:17" x14ac:dyDescent="0.25">
      <c r="A40" t="s">
        <v>2</v>
      </c>
      <c r="B40" t="s">
        <v>44</v>
      </c>
      <c r="C40" t="s">
        <v>44</v>
      </c>
      <c r="D40" t="s">
        <v>438</v>
      </c>
      <c r="E40" t="s">
        <v>111</v>
      </c>
      <c r="F40" t="s">
        <v>238</v>
      </c>
      <c r="G40">
        <v>7</v>
      </c>
      <c r="H40" t="s">
        <v>284</v>
      </c>
      <c r="I40" t="s">
        <v>49</v>
      </c>
      <c r="J40">
        <v>4</v>
      </c>
      <c r="K40">
        <v>1</v>
      </c>
      <c r="L40">
        <v>2888</v>
      </c>
      <c r="M40" t="s">
        <v>241</v>
      </c>
      <c r="N40" t="s">
        <v>286</v>
      </c>
      <c r="P40" t="s">
        <v>69</v>
      </c>
      <c r="Q40" t="s">
        <v>285</v>
      </c>
    </row>
    <row r="41" spans="1:17" x14ac:dyDescent="0.25">
      <c r="A41" t="s">
        <v>2</v>
      </c>
      <c r="B41" t="s">
        <v>44</v>
      </c>
      <c r="C41" t="s">
        <v>44</v>
      </c>
      <c r="D41" t="s">
        <v>438</v>
      </c>
      <c r="E41" t="s">
        <v>111</v>
      </c>
      <c r="F41" t="s">
        <v>238</v>
      </c>
      <c r="G41">
        <v>7</v>
      </c>
      <c r="H41" t="s">
        <v>284</v>
      </c>
      <c r="I41" t="s">
        <v>49</v>
      </c>
      <c r="J41">
        <v>4</v>
      </c>
      <c r="K41">
        <v>1</v>
      </c>
      <c r="L41">
        <v>2888</v>
      </c>
      <c r="M41" t="s">
        <v>241</v>
      </c>
      <c r="N41" t="s">
        <v>286</v>
      </c>
      <c r="P41" t="s">
        <v>69</v>
      </c>
      <c r="Q41" t="s">
        <v>289</v>
      </c>
    </row>
    <row r="42" spans="1:17" x14ac:dyDescent="0.25">
      <c r="A42" t="s">
        <v>2</v>
      </c>
      <c r="B42" t="s">
        <v>44</v>
      </c>
      <c r="C42" t="s">
        <v>44</v>
      </c>
      <c r="D42" t="s">
        <v>438</v>
      </c>
      <c r="E42" t="s">
        <v>111</v>
      </c>
      <c r="F42" t="s">
        <v>238</v>
      </c>
      <c r="G42">
        <v>7</v>
      </c>
      <c r="H42" t="s">
        <v>284</v>
      </c>
      <c r="I42" t="s">
        <v>49</v>
      </c>
      <c r="J42">
        <v>4</v>
      </c>
      <c r="K42">
        <v>1</v>
      </c>
      <c r="L42">
        <v>2888</v>
      </c>
      <c r="M42" t="s">
        <v>241</v>
      </c>
      <c r="N42" t="s">
        <v>286</v>
      </c>
      <c r="P42" t="s">
        <v>69</v>
      </c>
      <c r="Q42" t="s">
        <v>287</v>
      </c>
    </row>
    <row r="43" spans="1:17" x14ac:dyDescent="0.25">
      <c r="A43" t="s">
        <v>3</v>
      </c>
      <c r="B43" t="s">
        <v>32</v>
      </c>
      <c r="C43" t="s">
        <v>32</v>
      </c>
      <c r="D43" t="s">
        <v>439</v>
      </c>
      <c r="E43" t="s">
        <v>111</v>
      </c>
      <c r="F43" t="s">
        <v>51</v>
      </c>
      <c r="G43">
        <v>7</v>
      </c>
      <c r="H43" t="s">
        <v>191</v>
      </c>
      <c r="I43" t="s">
        <v>192</v>
      </c>
      <c r="J43">
        <v>6</v>
      </c>
      <c r="K43">
        <v>1</v>
      </c>
      <c r="L43">
        <v>1738</v>
      </c>
      <c r="M43" t="s">
        <v>194</v>
      </c>
      <c r="N43" t="s">
        <v>195</v>
      </c>
      <c r="P43" t="s">
        <v>88</v>
      </c>
      <c r="Q43" t="s">
        <v>193</v>
      </c>
    </row>
    <row r="44" spans="1:17" x14ac:dyDescent="0.25">
      <c r="A44" t="s">
        <v>3</v>
      </c>
      <c r="B44" t="s">
        <v>32</v>
      </c>
      <c r="C44" t="s">
        <v>32</v>
      </c>
      <c r="D44" t="s">
        <v>439</v>
      </c>
      <c r="E44" t="s">
        <v>111</v>
      </c>
      <c r="F44" t="s">
        <v>51</v>
      </c>
      <c r="G44">
        <v>7</v>
      </c>
      <c r="H44" t="s">
        <v>191</v>
      </c>
      <c r="I44" t="s">
        <v>192</v>
      </c>
      <c r="J44">
        <v>6</v>
      </c>
      <c r="K44">
        <v>1</v>
      </c>
      <c r="L44">
        <v>1738</v>
      </c>
      <c r="M44" t="s">
        <v>194</v>
      </c>
      <c r="N44" t="s">
        <v>195</v>
      </c>
      <c r="P44" t="s">
        <v>88</v>
      </c>
      <c r="Q44" t="s">
        <v>196</v>
      </c>
    </row>
    <row r="45" spans="1:17" x14ac:dyDescent="0.25">
      <c r="A45" t="s">
        <v>3</v>
      </c>
      <c r="B45" t="s">
        <v>32</v>
      </c>
      <c r="C45" t="s">
        <v>32</v>
      </c>
      <c r="D45" t="s">
        <v>439</v>
      </c>
      <c r="E45" t="s">
        <v>111</v>
      </c>
      <c r="F45" t="s">
        <v>51</v>
      </c>
      <c r="G45">
        <v>7</v>
      </c>
      <c r="H45" t="s">
        <v>191</v>
      </c>
      <c r="I45" t="s">
        <v>192</v>
      </c>
      <c r="J45">
        <v>6</v>
      </c>
      <c r="K45">
        <v>1</v>
      </c>
      <c r="L45">
        <v>1738</v>
      </c>
      <c r="M45" t="s">
        <v>194</v>
      </c>
      <c r="N45" t="s">
        <v>195</v>
      </c>
      <c r="P45" t="s">
        <v>88</v>
      </c>
      <c r="Q45" t="s">
        <v>197</v>
      </c>
    </row>
    <row r="46" spans="1:17" x14ac:dyDescent="0.25">
      <c r="A46" t="s">
        <v>3</v>
      </c>
      <c r="B46" t="s">
        <v>32</v>
      </c>
      <c r="C46" t="s">
        <v>32</v>
      </c>
      <c r="D46" t="s">
        <v>439</v>
      </c>
      <c r="E46" t="s">
        <v>111</v>
      </c>
      <c r="F46" t="s">
        <v>51</v>
      </c>
      <c r="G46">
        <v>7</v>
      </c>
      <c r="H46" t="s">
        <v>191</v>
      </c>
      <c r="I46" t="s">
        <v>192</v>
      </c>
      <c r="J46">
        <v>6</v>
      </c>
      <c r="K46">
        <v>1</v>
      </c>
      <c r="L46">
        <v>1738</v>
      </c>
      <c r="M46" t="s">
        <v>194</v>
      </c>
      <c r="N46" t="s">
        <v>195</v>
      </c>
      <c r="P46" t="s">
        <v>88</v>
      </c>
      <c r="Q46" t="s">
        <v>198</v>
      </c>
    </row>
    <row r="47" spans="1:17" x14ac:dyDescent="0.25">
      <c r="A47" t="s">
        <v>3</v>
      </c>
      <c r="B47" t="s">
        <v>32</v>
      </c>
      <c r="C47" t="s">
        <v>32</v>
      </c>
      <c r="D47" t="s">
        <v>439</v>
      </c>
      <c r="E47" t="s">
        <v>111</v>
      </c>
      <c r="F47" t="s">
        <v>51</v>
      </c>
      <c r="G47">
        <v>7</v>
      </c>
      <c r="H47" t="s">
        <v>191</v>
      </c>
      <c r="I47" t="s">
        <v>192</v>
      </c>
      <c r="J47">
        <v>6</v>
      </c>
      <c r="K47">
        <v>1</v>
      </c>
      <c r="L47">
        <v>1738</v>
      </c>
      <c r="M47" t="s">
        <v>194</v>
      </c>
      <c r="N47" t="s">
        <v>195</v>
      </c>
      <c r="P47" t="s">
        <v>88</v>
      </c>
      <c r="Q47" t="s">
        <v>199</v>
      </c>
    </row>
    <row r="48" spans="1:17" x14ac:dyDescent="0.25">
      <c r="A48" t="s">
        <v>3</v>
      </c>
      <c r="B48" t="s">
        <v>32</v>
      </c>
      <c r="C48" t="s">
        <v>32</v>
      </c>
      <c r="D48" t="s">
        <v>439</v>
      </c>
      <c r="E48" t="s">
        <v>111</v>
      </c>
      <c r="F48" t="s">
        <v>51</v>
      </c>
      <c r="G48">
        <v>7</v>
      </c>
      <c r="H48" t="s">
        <v>191</v>
      </c>
      <c r="I48" t="s">
        <v>192</v>
      </c>
      <c r="J48">
        <v>6</v>
      </c>
      <c r="K48">
        <v>1</v>
      </c>
      <c r="L48">
        <v>1738</v>
      </c>
      <c r="M48" t="s">
        <v>194</v>
      </c>
      <c r="N48" t="s">
        <v>195</v>
      </c>
      <c r="P48" t="s">
        <v>88</v>
      </c>
      <c r="Q48" t="s">
        <v>200</v>
      </c>
    </row>
    <row r="49" spans="1:17" x14ac:dyDescent="0.25">
      <c r="A49" t="s">
        <v>3</v>
      </c>
      <c r="B49" t="s">
        <v>33</v>
      </c>
      <c r="C49" t="s">
        <v>33</v>
      </c>
      <c r="D49" t="s">
        <v>440</v>
      </c>
      <c r="E49" t="s">
        <v>111</v>
      </c>
      <c r="F49" t="s">
        <v>441</v>
      </c>
      <c r="G49">
        <v>7</v>
      </c>
      <c r="H49" t="s">
        <v>290</v>
      </c>
      <c r="I49" t="s">
        <v>170</v>
      </c>
      <c r="J49">
        <v>3</v>
      </c>
      <c r="K49">
        <v>1</v>
      </c>
      <c r="L49">
        <v>1027</v>
      </c>
      <c r="M49" t="s">
        <v>292</v>
      </c>
      <c r="N49" t="s">
        <v>293</v>
      </c>
      <c r="P49" t="s">
        <v>89</v>
      </c>
      <c r="Q49" t="s">
        <v>291</v>
      </c>
    </row>
    <row r="50" spans="1:17" x14ac:dyDescent="0.25">
      <c r="A50" t="s">
        <v>3</v>
      </c>
      <c r="B50" t="s">
        <v>33</v>
      </c>
      <c r="C50" t="s">
        <v>33</v>
      </c>
      <c r="D50" t="s">
        <v>440</v>
      </c>
      <c r="E50" t="s">
        <v>111</v>
      </c>
      <c r="F50" t="s">
        <v>441</v>
      </c>
      <c r="G50">
        <v>7</v>
      </c>
      <c r="H50" t="s">
        <v>290</v>
      </c>
      <c r="I50" t="s">
        <v>170</v>
      </c>
      <c r="J50">
        <v>3</v>
      </c>
      <c r="K50">
        <v>1</v>
      </c>
      <c r="L50">
        <v>1027</v>
      </c>
      <c r="M50" t="s">
        <v>292</v>
      </c>
      <c r="N50" t="s">
        <v>293</v>
      </c>
      <c r="P50" t="s">
        <v>89</v>
      </c>
      <c r="Q50" t="s">
        <v>294</v>
      </c>
    </row>
    <row r="51" spans="1:17" x14ac:dyDescent="0.25">
      <c r="A51" t="s">
        <v>3</v>
      </c>
      <c r="B51" t="s">
        <v>33</v>
      </c>
      <c r="C51" t="s">
        <v>33</v>
      </c>
      <c r="D51" t="s">
        <v>440</v>
      </c>
      <c r="E51" t="s">
        <v>111</v>
      </c>
      <c r="F51" t="s">
        <v>441</v>
      </c>
      <c r="G51">
        <v>7</v>
      </c>
      <c r="H51" t="s">
        <v>290</v>
      </c>
      <c r="I51" t="s">
        <v>170</v>
      </c>
      <c r="J51">
        <v>3</v>
      </c>
      <c r="K51">
        <v>1</v>
      </c>
      <c r="L51">
        <v>1027</v>
      </c>
      <c r="M51" t="s">
        <v>292</v>
      </c>
      <c r="N51" t="s">
        <v>293</v>
      </c>
      <c r="P51" t="s">
        <v>89</v>
      </c>
      <c r="Q51" t="s">
        <v>295</v>
      </c>
    </row>
    <row r="52" spans="1:17" x14ac:dyDescent="0.25">
      <c r="A52" t="s">
        <v>4</v>
      </c>
      <c r="B52" s="33" t="s">
        <v>442</v>
      </c>
      <c r="C52" t="s">
        <v>442</v>
      </c>
      <c r="D52" t="s">
        <v>443</v>
      </c>
      <c r="E52" t="s">
        <v>111</v>
      </c>
      <c r="F52" t="s">
        <v>444</v>
      </c>
      <c r="G52">
        <v>7</v>
      </c>
      <c r="H52" t="s">
        <v>349</v>
      </c>
      <c r="I52" t="s">
        <v>52</v>
      </c>
      <c r="J52">
        <v>2</v>
      </c>
      <c r="K52">
        <v>1</v>
      </c>
      <c r="L52">
        <v>1021</v>
      </c>
      <c r="M52" t="s">
        <v>351</v>
      </c>
      <c r="N52" t="s">
        <v>352</v>
      </c>
      <c r="P52" t="s">
        <v>445</v>
      </c>
      <c r="Q52" t="s">
        <v>350</v>
      </c>
    </row>
    <row r="53" spans="1:17" x14ac:dyDescent="0.25">
      <c r="A53" t="s">
        <v>4</v>
      </c>
      <c r="B53" s="33" t="s">
        <v>442</v>
      </c>
      <c r="C53" t="s">
        <v>442</v>
      </c>
      <c r="D53" t="s">
        <v>443</v>
      </c>
      <c r="E53" t="s">
        <v>111</v>
      </c>
      <c r="F53" t="s">
        <v>444</v>
      </c>
      <c r="G53">
        <v>7</v>
      </c>
      <c r="H53" t="s">
        <v>349</v>
      </c>
      <c r="I53" t="s">
        <v>52</v>
      </c>
      <c r="J53">
        <v>2</v>
      </c>
      <c r="K53">
        <v>1</v>
      </c>
      <c r="L53">
        <v>1021</v>
      </c>
      <c r="M53" t="s">
        <v>351</v>
      </c>
      <c r="N53" t="s">
        <v>352</v>
      </c>
      <c r="P53" t="s">
        <v>445</v>
      </c>
      <c r="Q53" t="s">
        <v>353</v>
      </c>
    </row>
    <row r="54" spans="1:17" x14ac:dyDescent="0.25">
      <c r="A54" t="s">
        <v>2</v>
      </c>
      <c r="B54" t="s">
        <v>17</v>
      </c>
      <c r="C54" t="s">
        <v>446</v>
      </c>
      <c r="D54" t="s">
        <v>447</v>
      </c>
      <c r="E54" t="s">
        <v>111</v>
      </c>
      <c r="F54" t="s">
        <v>58</v>
      </c>
      <c r="G54">
        <v>7</v>
      </c>
      <c r="H54" t="s">
        <v>177</v>
      </c>
      <c r="I54" t="s">
        <v>46</v>
      </c>
      <c r="J54">
        <v>6</v>
      </c>
      <c r="K54">
        <v>1</v>
      </c>
      <c r="L54">
        <v>2534</v>
      </c>
      <c r="M54" t="s">
        <v>297</v>
      </c>
      <c r="N54" t="s">
        <v>298</v>
      </c>
      <c r="P54" t="s">
        <v>73</v>
      </c>
      <c r="Q54" t="s">
        <v>301</v>
      </c>
    </row>
    <row r="55" spans="1:17" x14ac:dyDescent="0.25">
      <c r="A55" t="s">
        <v>2</v>
      </c>
      <c r="B55" t="s">
        <v>17</v>
      </c>
      <c r="C55" t="s">
        <v>446</v>
      </c>
      <c r="D55" t="s">
        <v>447</v>
      </c>
      <c r="E55" t="s">
        <v>111</v>
      </c>
      <c r="F55" t="s">
        <v>58</v>
      </c>
      <c r="G55">
        <v>7</v>
      </c>
      <c r="H55" t="s">
        <v>177</v>
      </c>
      <c r="I55" t="s">
        <v>46</v>
      </c>
      <c r="J55">
        <v>6</v>
      </c>
      <c r="K55">
        <v>1</v>
      </c>
      <c r="L55">
        <v>2534</v>
      </c>
      <c r="M55" t="s">
        <v>297</v>
      </c>
      <c r="N55" t="s">
        <v>298</v>
      </c>
      <c r="P55" t="s">
        <v>73</v>
      </c>
      <c r="Q55" t="s">
        <v>296</v>
      </c>
    </row>
    <row r="56" spans="1:17" x14ac:dyDescent="0.25">
      <c r="A56" t="s">
        <v>2</v>
      </c>
      <c r="B56" t="s">
        <v>17</v>
      </c>
      <c r="C56" t="s">
        <v>446</v>
      </c>
      <c r="D56" t="s">
        <v>447</v>
      </c>
      <c r="E56" t="s">
        <v>111</v>
      </c>
      <c r="F56" t="s">
        <v>58</v>
      </c>
      <c r="G56">
        <v>7</v>
      </c>
      <c r="H56" t="s">
        <v>177</v>
      </c>
      <c r="I56" t="s">
        <v>46</v>
      </c>
      <c r="J56">
        <v>6</v>
      </c>
      <c r="K56">
        <v>1</v>
      </c>
      <c r="L56">
        <v>2534</v>
      </c>
      <c r="M56" t="s">
        <v>297</v>
      </c>
      <c r="N56" t="s">
        <v>298</v>
      </c>
      <c r="P56" t="s">
        <v>73</v>
      </c>
      <c r="Q56" t="s">
        <v>299</v>
      </c>
    </row>
    <row r="57" spans="1:17" x14ac:dyDescent="0.25">
      <c r="A57" t="s">
        <v>2</v>
      </c>
      <c r="B57" t="s">
        <v>17</v>
      </c>
      <c r="C57" t="s">
        <v>446</v>
      </c>
      <c r="D57" t="s">
        <v>447</v>
      </c>
      <c r="E57" t="s">
        <v>111</v>
      </c>
      <c r="F57" t="s">
        <v>58</v>
      </c>
      <c r="G57">
        <v>7</v>
      </c>
      <c r="H57" t="s">
        <v>177</v>
      </c>
      <c r="I57" t="s">
        <v>302</v>
      </c>
      <c r="J57">
        <v>6</v>
      </c>
      <c r="K57">
        <v>1</v>
      </c>
      <c r="L57">
        <v>2534</v>
      </c>
      <c r="M57" t="s">
        <v>297</v>
      </c>
      <c r="N57" t="s">
        <v>298</v>
      </c>
      <c r="P57" t="s">
        <v>73</v>
      </c>
      <c r="Q57" t="s">
        <v>303</v>
      </c>
    </row>
    <row r="58" spans="1:17" x14ac:dyDescent="0.25">
      <c r="A58" t="s">
        <v>2</v>
      </c>
      <c r="B58" t="s">
        <v>17</v>
      </c>
      <c r="C58" t="s">
        <v>446</v>
      </c>
      <c r="D58" t="s">
        <v>447</v>
      </c>
      <c r="E58" t="s">
        <v>111</v>
      </c>
      <c r="F58" t="s">
        <v>58</v>
      </c>
      <c r="G58">
        <v>7</v>
      </c>
      <c r="H58" t="s">
        <v>177</v>
      </c>
      <c r="I58" t="s">
        <v>302</v>
      </c>
      <c r="J58">
        <v>6</v>
      </c>
      <c r="K58">
        <v>1</v>
      </c>
      <c r="L58">
        <v>2534</v>
      </c>
      <c r="M58" t="s">
        <v>297</v>
      </c>
      <c r="N58" t="s">
        <v>298</v>
      </c>
      <c r="P58" t="s">
        <v>73</v>
      </c>
      <c r="Q58" t="s">
        <v>304</v>
      </c>
    </row>
    <row r="59" spans="1:17" x14ac:dyDescent="0.25">
      <c r="A59" t="s">
        <v>2</v>
      </c>
      <c r="B59" t="s">
        <v>17</v>
      </c>
      <c r="C59" t="s">
        <v>446</v>
      </c>
      <c r="D59" t="s">
        <v>447</v>
      </c>
      <c r="E59" t="s">
        <v>111</v>
      </c>
      <c r="F59" t="s">
        <v>58</v>
      </c>
      <c r="G59">
        <v>7</v>
      </c>
      <c r="H59" t="s">
        <v>177</v>
      </c>
      <c r="I59" t="s">
        <v>46</v>
      </c>
      <c r="J59">
        <v>6</v>
      </c>
      <c r="K59">
        <v>1</v>
      </c>
      <c r="L59">
        <v>2534</v>
      </c>
      <c r="M59" t="s">
        <v>297</v>
      </c>
      <c r="N59" t="s">
        <v>298</v>
      </c>
      <c r="P59" t="s">
        <v>73</v>
      </c>
      <c r="Q59" t="s">
        <v>300</v>
      </c>
    </row>
    <row r="60" spans="1:17" x14ac:dyDescent="0.25">
      <c r="A60" t="s">
        <v>3</v>
      </c>
      <c r="B60" t="s">
        <v>34</v>
      </c>
      <c r="C60" t="s">
        <v>34</v>
      </c>
      <c r="D60" t="s">
        <v>448</v>
      </c>
      <c r="E60" t="s">
        <v>111</v>
      </c>
      <c r="F60" t="s">
        <v>58</v>
      </c>
      <c r="G60">
        <v>7</v>
      </c>
      <c r="H60" t="s">
        <v>177</v>
      </c>
      <c r="I60" t="s">
        <v>46</v>
      </c>
      <c r="J60">
        <v>6</v>
      </c>
      <c r="K60">
        <v>1</v>
      </c>
      <c r="L60">
        <v>4380</v>
      </c>
      <c r="M60" t="s">
        <v>184</v>
      </c>
      <c r="N60" t="s">
        <v>185</v>
      </c>
      <c r="P60" t="s">
        <v>90</v>
      </c>
      <c r="Q60" t="s">
        <v>186</v>
      </c>
    </row>
    <row r="61" spans="1:17" x14ac:dyDescent="0.25">
      <c r="A61" t="s">
        <v>3</v>
      </c>
      <c r="B61" t="s">
        <v>34</v>
      </c>
      <c r="C61" t="s">
        <v>34</v>
      </c>
      <c r="D61" t="s">
        <v>448</v>
      </c>
      <c r="E61" t="s">
        <v>111</v>
      </c>
      <c r="F61" t="s">
        <v>58</v>
      </c>
      <c r="G61">
        <v>7</v>
      </c>
      <c r="H61" t="s">
        <v>177</v>
      </c>
      <c r="I61" t="s">
        <v>46</v>
      </c>
      <c r="J61">
        <v>6</v>
      </c>
      <c r="K61">
        <v>1</v>
      </c>
      <c r="L61">
        <v>4380</v>
      </c>
      <c r="M61" t="s">
        <v>184</v>
      </c>
      <c r="N61" t="s">
        <v>185</v>
      </c>
      <c r="P61" t="s">
        <v>90</v>
      </c>
      <c r="Q61" t="s">
        <v>187</v>
      </c>
    </row>
    <row r="62" spans="1:17" x14ac:dyDescent="0.25">
      <c r="A62" t="s">
        <v>3</v>
      </c>
      <c r="B62" t="s">
        <v>34</v>
      </c>
      <c r="C62" t="s">
        <v>34</v>
      </c>
      <c r="D62" t="s">
        <v>448</v>
      </c>
      <c r="E62" t="s">
        <v>111</v>
      </c>
      <c r="F62" t="s">
        <v>58</v>
      </c>
      <c r="G62">
        <v>7</v>
      </c>
      <c r="H62" t="s">
        <v>177</v>
      </c>
      <c r="I62" t="s">
        <v>46</v>
      </c>
      <c r="J62">
        <v>6</v>
      </c>
      <c r="K62">
        <v>1</v>
      </c>
      <c r="L62">
        <v>4380</v>
      </c>
      <c r="M62" t="s">
        <v>184</v>
      </c>
      <c r="N62" t="s">
        <v>185</v>
      </c>
      <c r="P62" t="s">
        <v>90</v>
      </c>
      <c r="Q62" t="s">
        <v>188</v>
      </c>
    </row>
    <row r="63" spans="1:17" x14ac:dyDescent="0.25">
      <c r="A63" t="s">
        <v>3</v>
      </c>
      <c r="B63" t="s">
        <v>34</v>
      </c>
      <c r="C63" t="s">
        <v>34</v>
      </c>
      <c r="D63" t="s">
        <v>448</v>
      </c>
      <c r="E63" t="s">
        <v>111</v>
      </c>
      <c r="F63" t="s">
        <v>58</v>
      </c>
      <c r="G63">
        <v>7</v>
      </c>
      <c r="H63" t="s">
        <v>177</v>
      </c>
      <c r="I63" t="s">
        <v>46</v>
      </c>
      <c r="J63">
        <v>6</v>
      </c>
      <c r="K63">
        <v>1</v>
      </c>
      <c r="L63">
        <v>4380</v>
      </c>
      <c r="M63" t="s">
        <v>184</v>
      </c>
      <c r="N63" t="s">
        <v>185</v>
      </c>
      <c r="P63" t="s">
        <v>90</v>
      </c>
      <c r="Q63" t="s">
        <v>189</v>
      </c>
    </row>
    <row r="64" spans="1:17" x14ac:dyDescent="0.25">
      <c r="A64" t="s">
        <v>3</v>
      </c>
      <c r="B64" t="s">
        <v>34</v>
      </c>
      <c r="C64" t="s">
        <v>34</v>
      </c>
      <c r="D64" t="s">
        <v>448</v>
      </c>
      <c r="E64" t="s">
        <v>111</v>
      </c>
      <c r="F64" t="s">
        <v>58</v>
      </c>
      <c r="G64">
        <v>7</v>
      </c>
      <c r="H64" t="s">
        <v>177</v>
      </c>
      <c r="I64" t="s">
        <v>46</v>
      </c>
      <c r="J64">
        <v>6</v>
      </c>
      <c r="K64">
        <v>1</v>
      </c>
      <c r="L64">
        <v>4380</v>
      </c>
      <c r="M64" t="s">
        <v>184</v>
      </c>
      <c r="N64" t="s">
        <v>185</v>
      </c>
      <c r="P64" t="s">
        <v>90</v>
      </c>
      <c r="Q64" t="s">
        <v>183</v>
      </c>
    </row>
    <row r="65" spans="1:17" x14ac:dyDescent="0.25">
      <c r="A65" t="s">
        <v>3</v>
      </c>
      <c r="B65" t="s">
        <v>34</v>
      </c>
      <c r="C65" t="s">
        <v>34</v>
      </c>
      <c r="D65" t="s">
        <v>448</v>
      </c>
      <c r="E65" t="s">
        <v>111</v>
      </c>
      <c r="F65" t="s">
        <v>58</v>
      </c>
      <c r="G65">
        <v>7</v>
      </c>
      <c r="H65" t="s">
        <v>177</v>
      </c>
      <c r="I65" t="s">
        <v>46</v>
      </c>
      <c r="J65">
        <v>6</v>
      </c>
      <c r="K65">
        <v>1</v>
      </c>
      <c r="L65">
        <v>4380</v>
      </c>
      <c r="M65" t="s">
        <v>184</v>
      </c>
      <c r="N65" t="s">
        <v>185</v>
      </c>
      <c r="P65" t="s">
        <v>90</v>
      </c>
      <c r="Q65" t="s">
        <v>190</v>
      </c>
    </row>
    <row r="66" spans="1:17" x14ac:dyDescent="0.25">
      <c r="A66" t="s">
        <v>4</v>
      </c>
      <c r="B66" s="33" t="s">
        <v>523</v>
      </c>
      <c r="C66" t="s">
        <v>523</v>
      </c>
      <c r="D66" t="s">
        <v>449</v>
      </c>
      <c r="E66" t="s">
        <v>111</v>
      </c>
      <c r="F66" t="s">
        <v>450</v>
      </c>
      <c r="G66">
        <v>7</v>
      </c>
      <c r="H66" t="s">
        <v>250</v>
      </c>
      <c r="I66" t="s">
        <v>47</v>
      </c>
      <c r="J66">
        <v>5</v>
      </c>
      <c r="K66">
        <v>1</v>
      </c>
      <c r="L66">
        <v>2266</v>
      </c>
      <c r="M66" t="s">
        <v>252</v>
      </c>
      <c r="N66" t="s">
        <v>253</v>
      </c>
      <c r="P66" t="s">
        <v>91</v>
      </c>
      <c r="Q66" t="s">
        <v>251</v>
      </c>
    </row>
    <row r="67" spans="1:17" x14ac:dyDescent="0.25">
      <c r="A67" t="s">
        <v>4</v>
      </c>
      <c r="B67" s="33" t="s">
        <v>523</v>
      </c>
      <c r="C67" t="s">
        <v>523</v>
      </c>
      <c r="D67" t="s">
        <v>449</v>
      </c>
      <c r="E67" t="s">
        <v>111</v>
      </c>
      <c r="F67" t="s">
        <v>450</v>
      </c>
      <c r="G67">
        <v>7</v>
      </c>
      <c r="H67" t="s">
        <v>250</v>
      </c>
      <c r="I67" t="s">
        <v>47</v>
      </c>
      <c r="J67">
        <v>5</v>
      </c>
      <c r="K67">
        <v>1</v>
      </c>
      <c r="L67">
        <v>2266</v>
      </c>
      <c r="M67" t="s">
        <v>252</v>
      </c>
      <c r="N67" t="s">
        <v>253</v>
      </c>
      <c r="P67" t="s">
        <v>91</v>
      </c>
      <c r="Q67" t="s">
        <v>254</v>
      </c>
    </row>
    <row r="68" spans="1:17" x14ac:dyDescent="0.25">
      <c r="A68" t="s">
        <v>4</v>
      </c>
      <c r="B68" s="33" t="s">
        <v>523</v>
      </c>
      <c r="C68" t="s">
        <v>523</v>
      </c>
      <c r="D68" t="s">
        <v>449</v>
      </c>
      <c r="E68" t="s">
        <v>111</v>
      </c>
      <c r="F68" t="s">
        <v>450</v>
      </c>
      <c r="G68">
        <v>7</v>
      </c>
      <c r="H68" t="s">
        <v>250</v>
      </c>
      <c r="I68" t="s">
        <v>47</v>
      </c>
      <c r="J68">
        <v>5</v>
      </c>
      <c r="K68">
        <v>1</v>
      </c>
      <c r="L68">
        <v>2266</v>
      </c>
      <c r="M68" t="s">
        <v>252</v>
      </c>
      <c r="N68" t="s">
        <v>253</v>
      </c>
      <c r="P68" t="s">
        <v>91</v>
      </c>
      <c r="Q68" t="s">
        <v>255</v>
      </c>
    </row>
    <row r="69" spans="1:17" x14ac:dyDescent="0.25">
      <c r="A69" t="s">
        <v>4</v>
      </c>
      <c r="B69" s="33" t="s">
        <v>523</v>
      </c>
      <c r="C69" t="s">
        <v>523</v>
      </c>
      <c r="D69" t="s">
        <v>449</v>
      </c>
      <c r="E69" t="s">
        <v>111</v>
      </c>
      <c r="F69" t="s">
        <v>450</v>
      </c>
      <c r="G69">
        <v>7</v>
      </c>
      <c r="H69" t="s">
        <v>250</v>
      </c>
      <c r="I69" t="s">
        <v>47</v>
      </c>
      <c r="J69">
        <v>5</v>
      </c>
      <c r="K69">
        <v>1</v>
      </c>
      <c r="L69">
        <v>2266</v>
      </c>
      <c r="M69" t="s">
        <v>252</v>
      </c>
      <c r="N69" t="s">
        <v>253</v>
      </c>
      <c r="P69" t="s">
        <v>91</v>
      </c>
      <c r="Q69" t="s">
        <v>256</v>
      </c>
    </row>
    <row r="70" spans="1:17" x14ac:dyDescent="0.25">
      <c r="A70" t="s">
        <v>3</v>
      </c>
      <c r="B70" t="s">
        <v>35</v>
      </c>
      <c r="C70" t="s">
        <v>35</v>
      </c>
      <c r="D70" t="s">
        <v>451</v>
      </c>
      <c r="E70" t="s">
        <v>111</v>
      </c>
      <c r="F70" t="s">
        <v>450</v>
      </c>
      <c r="G70">
        <v>7</v>
      </c>
      <c r="H70" t="s">
        <v>250</v>
      </c>
      <c r="I70" t="s">
        <v>47</v>
      </c>
      <c r="J70">
        <v>5</v>
      </c>
      <c r="K70">
        <v>1</v>
      </c>
      <c r="L70">
        <v>4154</v>
      </c>
      <c r="M70" t="s">
        <v>258</v>
      </c>
      <c r="N70" t="s">
        <v>259</v>
      </c>
      <c r="P70" t="s">
        <v>452</v>
      </c>
      <c r="Q70" t="s">
        <v>257</v>
      </c>
    </row>
    <row r="71" spans="1:17" x14ac:dyDescent="0.25">
      <c r="A71" t="s">
        <v>3</v>
      </c>
      <c r="B71" t="s">
        <v>35</v>
      </c>
      <c r="C71" t="s">
        <v>35</v>
      </c>
      <c r="D71" t="s">
        <v>451</v>
      </c>
      <c r="E71" t="s">
        <v>111</v>
      </c>
      <c r="F71" t="s">
        <v>450</v>
      </c>
      <c r="G71">
        <v>7</v>
      </c>
      <c r="H71" t="s">
        <v>250</v>
      </c>
      <c r="I71" t="s">
        <v>47</v>
      </c>
      <c r="J71">
        <v>5</v>
      </c>
      <c r="K71">
        <v>1</v>
      </c>
      <c r="L71">
        <v>4154</v>
      </c>
      <c r="M71" t="s">
        <v>258</v>
      </c>
      <c r="N71" t="s">
        <v>259</v>
      </c>
      <c r="P71" t="s">
        <v>452</v>
      </c>
      <c r="Q71" t="s">
        <v>260</v>
      </c>
    </row>
    <row r="72" spans="1:17" x14ac:dyDescent="0.25">
      <c r="A72" t="s">
        <v>3</v>
      </c>
      <c r="B72" t="s">
        <v>35</v>
      </c>
      <c r="C72" t="s">
        <v>35</v>
      </c>
      <c r="D72" t="s">
        <v>451</v>
      </c>
      <c r="E72" t="s">
        <v>111</v>
      </c>
      <c r="F72" t="s">
        <v>450</v>
      </c>
      <c r="G72">
        <v>7</v>
      </c>
      <c r="H72" t="s">
        <v>250</v>
      </c>
      <c r="I72" t="s">
        <v>47</v>
      </c>
      <c r="J72">
        <v>5</v>
      </c>
      <c r="K72">
        <v>1</v>
      </c>
      <c r="L72">
        <v>4154</v>
      </c>
      <c r="M72" t="s">
        <v>258</v>
      </c>
      <c r="N72" t="s">
        <v>259</v>
      </c>
      <c r="P72" t="s">
        <v>452</v>
      </c>
      <c r="Q72" t="s">
        <v>261</v>
      </c>
    </row>
    <row r="73" spans="1:17" x14ac:dyDescent="0.25">
      <c r="A73" t="s">
        <v>3</v>
      </c>
      <c r="B73" t="s">
        <v>35</v>
      </c>
      <c r="C73" t="s">
        <v>35</v>
      </c>
      <c r="D73" t="s">
        <v>451</v>
      </c>
      <c r="E73" t="s">
        <v>111</v>
      </c>
      <c r="F73" t="s">
        <v>450</v>
      </c>
      <c r="G73">
        <v>7</v>
      </c>
      <c r="H73" t="s">
        <v>250</v>
      </c>
      <c r="I73" t="s">
        <v>47</v>
      </c>
      <c r="J73">
        <v>5</v>
      </c>
      <c r="K73">
        <v>1</v>
      </c>
      <c r="L73">
        <v>4154</v>
      </c>
      <c r="M73" t="s">
        <v>258</v>
      </c>
      <c r="N73" t="s">
        <v>259</v>
      </c>
      <c r="P73" t="s">
        <v>452</v>
      </c>
      <c r="Q73" t="s">
        <v>262</v>
      </c>
    </row>
    <row r="74" spans="1:17" x14ac:dyDescent="0.25">
      <c r="A74" t="s">
        <v>3</v>
      </c>
      <c r="B74" t="s">
        <v>35</v>
      </c>
      <c r="C74" t="s">
        <v>35</v>
      </c>
      <c r="D74" t="s">
        <v>451</v>
      </c>
      <c r="E74" t="s">
        <v>111</v>
      </c>
      <c r="F74" t="s">
        <v>450</v>
      </c>
      <c r="G74">
        <v>7</v>
      </c>
      <c r="H74" t="s">
        <v>250</v>
      </c>
      <c r="I74" t="s">
        <v>47</v>
      </c>
      <c r="J74">
        <v>5</v>
      </c>
      <c r="K74">
        <v>1</v>
      </c>
      <c r="L74">
        <v>4154</v>
      </c>
      <c r="M74" t="s">
        <v>258</v>
      </c>
      <c r="N74" t="s">
        <v>259</v>
      </c>
      <c r="P74" t="s">
        <v>452</v>
      </c>
      <c r="Q74" t="s">
        <v>263</v>
      </c>
    </row>
    <row r="75" spans="1:17" x14ac:dyDescent="0.25">
      <c r="A75" t="s">
        <v>2</v>
      </c>
      <c r="B75" t="s">
        <v>13</v>
      </c>
      <c r="C75" t="s">
        <v>13</v>
      </c>
      <c r="D75" t="s">
        <v>453</v>
      </c>
      <c r="E75" t="s">
        <v>111</v>
      </c>
      <c r="F75" t="s">
        <v>454</v>
      </c>
      <c r="G75">
        <v>7</v>
      </c>
      <c r="H75" t="s">
        <v>211</v>
      </c>
      <c r="I75" t="s">
        <v>53</v>
      </c>
      <c r="J75">
        <v>3</v>
      </c>
      <c r="K75">
        <v>1</v>
      </c>
      <c r="L75">
        <v>2708</v>
      </c>
      <c r="M75" t="s">
        <v>213</v>
      </c>
      <c r="N75" t="s">
        <v>214</v>
      </c>
      <c r="P75" t="s">
        <v>68</v>
      </c>
      <c r="Q75" t="s">
        <v>212</v>
      </c>
    </row>
    <row r="76" spans="1:17" x14ac:dyDescent="0.25">
      <c r="A76" t="s">
        <v>2</v>
      </c>
      <c r="B76" t="s">
        <v>13</v>
      </c>
      <c r="C76" t="s">
        <v>13</v>
      </c>
      <c r="D76" t="s">
        <v>453</v>
      </c>
      <c r="E76" t="s">
        <v>111</v>
      </c>
      <c r="F76" t="s">
        <v>454</v>
      </c>
      <c r="G76">
        <v>7</v>
      </c>
      <c r="H76" t="s">
        <v>211</v>
      </c>
      <c r="I76" t="s">
        <v>53</v>
      </c>
      <c r="J76">
        <v>3</v>
      </c>
      <c r="K76">
        <v>1</v>
      </c>
      <c r="L76">
        <v>2708</v>
      </c>
      <c r="M76" t="s">
        <v>213</v>
      </c>
      <c r="N76" t="s">
        <v>214</v>
      </c>
      <c r="P76" t="s">
        <v>68</v>
      </c>
      <c r="Q76" t="s">
        <v>215</v>
      </c>
    </row>
    <row r="77" spans="1:17" x14ac:dyDescent="0.25">
      <c r="A77" t="s">
        <v>2</v>
      </c>
      <c r="B77" t="s">
        <v>13</v>
      </c>
      <c r="C77" t="s">
        <v>13</v>
      </c>
      <c r="D77" t="s">
        <v>453</v>
      </c>
      <c r="E77" t="s">
        <v>111</v>
      </c>
      <c r="F77" t="s">
        <v>454</v>
      </c>
      <c r="G77">
        <v>7</v>
      </c>
      <c r="H77" t="s">
        <v>211</v>
      </c>
      <c r="I77" t="s">
        <v>53</v>
      </c>
      <c r="J77">
        <v>3</v>
      </c>
      <c r="K77">
        <v>1</v>
      </c>
      <c r="L77">
        <v>2708</v>
      </c>
      <c r="M77" t="s">
        <v>213</v>
      </c>
      <c r="N77" t="s">
        <v>214</v>
      </c>
      <c r="P77" t="s">
        <v>68</v>
      </c>
      <c r="Q77" t="s">
        <v>216</v>
      </c>
    </row>
    <row r="78" spans="1:17" x14ac:dyDescent="0.25">
      <c r="A78" t="s">
        <v>3</v>
      </c>
      <c r="B78" t="s">
        <v>36</v>
      </c>
      <c r="C78" t="s">
        <v>36</v>
      </c>
      <c r="D78" t="s">
        <v>455</v>
      </c>
      <c r="E78" t="s">
        <v>111</v>
      </c>
      <c r="F78" t="s">
        <v>159</v>
      </c>
      <c r="G78">
        <v>7</v>
      </c>
      <c r="H78" t="s">
        <v>160</v>
      </c>
      <c r="I78" t="s">
        <v>161</v>
      </c>
      <c r="J78">
        <v>4</v>
      </c>
      <c r="K78">
        <v>1</v>
      </c>
      <c r="L78">
        <v>2556</v>
      </c>
      <c r="M78" t="s">
        <v>163</v>
      </c>
      <c r="N78" t="s">
        <v>164</v>
      </c>
      <c r="P78" t="s">
        <v>92</v>
      </c>
      <c r="Q78" t="s">
        <v>165</v>
      </c>
    </row>
    <row r="79" spans="1:17" x14ac:dyDescent="0.25">
      <c r="A79" t="s">
        <v>3</v>
      </c>
      <c r="B79" t="s">
        <v>36</v>
      </c>
      <c r="C79" t="s">
        <v>36</v>
      </c>
      <c r="D79" t="s">
        <v>455</v>
      </c>
      <c r="E79" t="s">
        <v>111</v>
      </c>
      <c r="F79" t="s">
        <v>159</v>
      </c>
      <c r="G79">
        <v>7</v>
      </c>
      <c r="H79" t="s">
        <v>160</v>
      </c>
      <c r="I79" t="s">
        <v>161</v>
      </c>
      <c r="J79">
        <v>4</v>
      </c>
      <c r="K79">
        <v>1</v>
      </c>
      <c r="L79">
        <v>2556</v>
      </c>
      <c r="M79" t="s">
        <v>163</v>
      </c>
      <c r="N79" t="s">
        <v>164</v>
      </c>
      <c r="P79" t="s">
        <v>92</v>
      </c>
      <c r="Q79" t="s">
        <v>162</v>
      </c>
    </row>
    <row r="80" spans="1:17" x14ac:dyDescent="0.25">
      <c r="A80" t="s">
        <v>3</v>
      </c>
      <c r="B80" t="s">
        <v>36</v>
      </c>
      <c r="C80" t="s">
        <v>36</v>
      </c>
      <c r="D80" t="s">
        <v>455</v>
      </c>
      <c r="E80" t="s">
        <v>111</v>
      </c>
      <c r="F80" t="s">
        <v>159</v>
      </c>
      <c r="G80">
        <v>7</v>
      </c>
      <c r="H80" t="s">
        <v>160</v>
      </c>
      <c r="I80" t="s">
        <v>161</v>
      </c>
      <c r="J80">
        <v>4</v>
      </c>
      <c r="K80">
        <v>1</v>
      </c>
      <c r="L80">
        <v>2556</v>
      </c>
      <c r="M80" t="s">
        <v>163</v>
      </c>
      <c r="N80" t="s">
        <v>164</v>
      </c>
      <c r="P80" t="s">
        <v>92</v>
      </c>
      <c r="Q80" t="s">
        <v>166</v>
      </c>
    </row>
    <row r="81" spans="1:17" x14ac:dyDescent="0.25">
      <c r="A81" t="s">
        <v>3</v>
      </c>
      <c r="B81" t="s">
        <v>36</v>
      </c>
      <c r="C81" t="s">
        <v>36</v>
      </c>
      <c r="D81" t="s">
        <v>455</v>
      </c>
      <c r="E81" t="s">
        <v>111</v>
      </c>
      <c r="F81" t="s">
        <v>159</v>
      </c>
      <c r="G81">
        <v>7</v>
      </c>
      <c r="H81" t="s">
        <v>160</v>
      </c>
      <c r="I81" t="s">
        <v>161</v>
      </c>
      <c r="J81">
        <v>4</v>
      </c>
      <c r="K81">
        <v>1</v>
      </c>
      <c r="L81">
        <v>2556</v>
      </c>
      <c r="M81" t="s">
        <v>163</v>
      </c>
      <c r="N81" t="s">
        <v>164</v>
      </c>
      <c r="P81" t="s">
        <v>92</v>
      </c>
      <c r="Q81" t="s">
        <v>167</v>
      </c>
    </row>
    <row r="82" spans="1:17" x14ac:dyDescent="0.25">
      <c r="A82" t="s">
        <v>2</v>
      </c>
      <c r="B82" s="33" t="s">
        <v>520</v>
      </c>
      <c r="C82" t="s">
        <v>456</v>
      </c>
      <c r="D82" t="s">
        <v>457</v>
      </c>
      <c r="E82" t="s">
        <v>111</v>
      </c>
      <c r="F82" t="s">
        <v>458</v>
      </c>
      <c r="G82">
        <v>7</v>
      </c>
      <c r="H82" t="s">
        <v>133</v>
      </c>
      <c r="I82" t="s">
        <v>48</v>
      </c>
      <c r="J82">
        <v>4</v>
      </c>
      <c r="K82">
        <v>1</v>
      </c>
      <c r="L82">
        <v>2433</v>
      </c>
      <c r="M82" t="s">
        <v>355</v>
      </c>
      <c r="N82" t="s">
        <v>356</v>
      </c>
      <c r="P82" t="s">
        <v>72</v>
      </c>
      <c r="Q82" t="s">
        <v>359</v>
      </c>
    </row>
    <row r="83" spans="1:17" x14ac:dyDescent="0.25">
      <c r="A83" t="s">
        <v>2</v>
      </c>
      <c r="B83" s="33" t="s">
        <v>520</v>
      </c>
      <c r="C83" t="s">
        <v>456</v>
      </c>
      <c r="D83" t="s">
        <v>457</v>
      </c>
      <c r="E83" t="s">
        <v>111</v>
      </c>
      <c r="F83" t="s">
        <v>458</v>
      </c>
      <c r="G83">
        <v>7</v>
      </c>
      <c r="H83" t="s">
        <v>133</v>
      </c>
      <c r="I83" t="s">
        <v>48</v>
      </c>
      <c r="J83">
        <v>4</v>
      </c>
      <c r="K83">
        <v>1</v>
      </c>
      <c r="L83">
        <v>2433</v>
      </c>
      <c r="M83" t="s">
        <v>355</v>
      </c>
      <c r="N83" t="s">
        <v>356</v>
      </c>
      <c r="P83" t="s">
        <v>72</v>
      </c>
      <c r="Q83" t="s">
        <v>354</v>
      </c>
    </row>
    <row r="84" spans="1:17" x14ac:dyDescent="0.25">
      <c r="A84" t="s">
        <v>2</v>
      </c>
      <c r="B84" s="33" t="s">
        <v>520</v>
      </c>
      <c r="C84" t="s">
        <v>456</v>
      </c>
      <c r="D84" t="s">
        <v>457</v>
      </c>
      <c r="E84" t="s">
        <v>111</v>
      </c>
      <c r="F84" t="s">
        <v>458</v>
      </c>
      <c r="G84">
        <v>7</v>
      </c>
      <c r="H84" t="s">
        <v>133</v>
      </c>
      <c r="I84" t="s">
        <v>48</v>
      </c>
      <c r="J84">
        <v>4</v>
      </c>
      <c r="K84">
        <v>1</v>
      </c>
      <c r="L84">
        <v>2433</v>
      </c>
      <c r="M84" t="s">
        <v>355</v>
      </c>
      <c r="N84" t="s">
        <v>356</v>
      </c>
      <c r="P84" t="s">
        <v>72</v>
      </c>
      <c r="Q84" t="s">
        <v>357</v>
      </c>
    </row>
    <row r="85" spans="1:17" x14ac:dyDescent="0.25">
      <c r="A85" t="s">
        <v>2</v>
      </c>
      <c r="B85" s="33" t="s">
        <v>520</v>
      </c>
      <c r="C85" t="s">
        <v>456</v>
      </c>
      <c r="D85" t="s">
        <v>457</v>
      </c>
      <c r="E85" t="s">
        <v>111</v>
      </c>
      <c r="F85" t="s">
        <v>458</v>
      </c>
      <c r="G85">
        <v>7</v>
      </c>
      <c r="H85" t="s">
        <v>133</v>
      </c>
      <c r="I85" t="s">
        <v>48</v>
      </c>
      <c r="J85">
        <v>4</v>
      </c>
      <c r="K85">
        <v>1</v>
      </c>
      <c r="L85">
        <v>2433</v>
      </c>
      <c r="M85" t="s">
        <v>355</v>
      </c>
      <c r="N85" t="s">
        <v>356</v>
      </c>
      <c r="P85" t="s">
        <v>72</v>
      </c>
      <c r="Q85" t="s">
        <v>358</v>
      </c>
    </row>
    <row r="86" spans="1:17" x14ac:dyDescent="0.25">
      <c r="A86" t="s">
        <v>2</v>
      </c>
      <c r="B86" t="s">
        <v>10</v>
      </c>
      <c r="C86" t="s">
        <v>10</v>
      </c>
      <c r="D86" t="s">
        <v>459</v>
      </c>
      <c r="E86" t="s">
        <v>111</v>
      </c>
      <c r="F86" t="s">
        <v>458</v>
      </c>
      <c r="G86">
        <v>7</v>
      </c>
      <c r="H86" t="s">
        <v>133</v>
      </c>
      <c r="I86" t="s">
        <v>48</v>
      </c>
      <c r="J86">
        <v>4</v>
      </c>
      <c r="K86">
        <v>1</v>
      </c>
      <c r="L86">
        <v>2628</v>
      </c>
      <c r="M86" t="s">
        <v>135</v>
      </c>
      <c r="N86" t="s">
        <v>136</v>
      </c>
      <c r="P86" t="s">
        <v>65</v>
      </c>
      <c r="Q86" t="s">
        <v>139</v>
      </c>
    </row>
    <row r="87" spans="1:17" x14ac:dyDescent="0.25">
      <c r="A87" t="s">
        <v>2</v>
      </c>
      <c r="B87" t="s">
        <v>10</v>
      </c>
      <c r="C87" t="s">
        <v>10</v>
      </c>
      <c r="D87" t="s">
        <v>459</v>
      </c>
      <c r="E87" t="s">
        <v>111</v>
      </c>
      <c r="F87" t="s">
        <v>458</v>
      </c>
      <c r="G87">
        <v>7</v>
      </c>
      <c r="H87" t="s">
        <v>133</v>
      </c>
      <c r="I87" t="s">
        <v>48</v>
      </c>
      <c r="J87">
        <v>4</v>
      </c>
      <c r="K87">
        <v>1</v>
      </c>
      <c r="L87">
        <v>2628</v>
      </c>
      <c r="M87" t="s">
        <v>135</v>
      </c>
      <c r="N87" t="s">
        <v>136</v>
      </c>
      <c r="P87" t="s">
        <v>65</v>
      </c>
      <c r="Q87" t="s">
        <v>134</v>
      </c>
    </row>
    <row r="88" spans="1:17" x14ac:dyDescent="0.25">
      <c r="A88" t="s">
        <v>2</v>
      </c>
      <c r="B88" t="s">
        <v>10</v>
      </c>
      <c r="C88" t="s">
        <v>10</v>
      </c>
      <c r="D88" t="s">
        <v>459</v>
      </c>
      <c r="E88" t="s">
        <v>111</v>
      </c>
      <c r="F88" t="s">
        <v>458</v>
      </c>
      <c r="G88">
        <v>7</v>
      </c>
      <c r="H88" t="s">
        <v>133</v>
      </c>
      <c r="I88" t="s">
        <v>48</v>
      </c>
      <c r="J88">
        <v>4</v>
      </c>
      <c r="K88">
        <v>1</v>
      </c>
      <c r="L88">
        <v>2628</v>
      </c>
      <c r="M88" t="s">
        <v>135</v>
      </c>
      <c r="N88" t="s">
        <v>136</v>
      </c>
      <c r="P88" t="s">
        <v>65</v>
      </c>
      <c r="Q88" t="s">
        <v>137</v>
      </c>
    </row>
    <row r="89" spans="1:17" x14ac:dyDescent="0.25">
      <c r="A89" t="s">
        <v>2</v>
      </c>
      <c r="B89" t="s">
        <v>10</v>
      </c>
      <c r="C89" t="s">
        <v>10</v>
      </c>
      <c r="D89" t="s">
        <v>459</v>
      </c>
      <c r="E89" t="s">
        <v>111</v>
      </c>
      <c r="F89" t="s">
        <v>458</v>
      </c>
      <c r="G89">
        <v>7</v>
      </c>
      <c r="H89" t="s">
        <v>133</v>
      </c>
      <c r="I89" t="s">
        <v>48</v>
      </c>
      <c r="J89">
        <v>4</v>
      </c>
      <c r="K89">
        <v>1</v>
      </c>
      <c r="L89">
        <v>2628</v>
      </c>
      <c r="M89" t="s">
        <v>135</v>
      </c>
      <c r="N89" t="s">
        <v>136</v>
      </c>
      <c r="P89" t="s">
        <v>65</v>
      </c>
      <c r="Q89" t="s">
        <v>138</v>
      </c>
    </row>
    <row r="90" spans="1:17" x14ac:dyDescent="0.25">
      <c r="A90" t="s">
        <v>3</v>
      </c>
      <c r="B90" t="s">
        <v>20</v>
      </c>
      <c r="C90" t="s">
        <v>20</v>
      </c>
      <c r="D90" t="s">
        <v>460</v>
      </c>
      <c r="E90" t="s">
        <v>111</v>
      </c>
      <c r="F90" t="s">
        <v>458</v>
      </c>
      <c r="G90">
        <v>7</v>
      </c>
      <c r="H90" t="s">
        <v>133</v>
      </c>
      <c r="I90" t="s">
        <v>48</v>
      </c>
      <c r="J90">
        <v>1</v>
      </c>
      <c r="K90">
        <v>1</v>
      </c>
      <c r="L90">
        <v>1032</v>
      </c>
      <c r="M90" t="s">
        <v>174</v>
      </c>
      <c r="N90" t="s">
        <v>175</v>
      </c>
      <c r="P90" t="s">
        <v>76</v>
      </c>
      <c r="Q90" t="s">
        <v>173</v>
      </c>
    </row>
    <row r="91" spans="1:17" x14ac:dyDescent="0.25">
      <c r="A91" t="s">
        <v>2</v>
      </c>
      <c r="B91" t="s">
        <v>11</v>
      </c>
      <c r="C91" t="s">
        <v>11</v>
      </c>
      <c r="D91" t="s">
        <v>461</v>
      </c>
      <c r="E91" t="s">
        <v>111</v>
      </c>
      <c r="F91" t="s">
        <v>140</v>
      </c>
      <c r="G91">
        <v>7</v>
      </c>
      <c r="H91" t="s">
        <v>141</v>
      </c>
      <c r="I91" t="s">
        <v>55</v>
      </c>
      <c r="J91">
        <v>2</v>
      </c>
      <c r="K91">
        <v>1</v>
      </c>
      <c r="L91">
        <v>1827</v>
      </c>
      <c r="M91" t="s">
        <v>143</v>
      </c>
      <c r="N91" t="s">
        <v>144</v>
      </c>
      <c r="P91" t="s">
        <v>66</v>
      </c>
      <c r="Q91" t="s">
        <v>142</v>
      </c>
    </row>
    <row r="92" spans="1:17" x14ac:dyDescent="0.25">
      <c r="A92" t="s">
        <v>2</v>
      </c>
      <c r="B92" t="s">
        <v>11</v>
      </c>
      <c r="C92" t="s">
        <v>11</v>
      </c>
      <c r="D92" t="s">
        <v>461</v>
      </c>
      <c r="E92" t="s">
        <v>111</v>
      </c>
      <c r="F92" t="s">
        <v>140</v>
      </c>
      <c r="G92">
        <v>7</v>
      </c>
      <c r="H92" t="s">
        <v>141</v>
      </c>
      <c r="I92" t="s">
        <v>56</v>
      </c>
      <c r="J92">
        <v>2</v>
      </c>
      <c r="K92">
        <v>1</v>
      </c>
      <c r="L92">
        <v>1827</v>
      </c>
      <c r="M92" t="s">
        <v>143</v>
      </c>
      <c r="N92" t="s">
        <v>144</v>
      </c>
      <c r="P92" t="s">
        <v>66</v>
      </c>
      <c r="Q92" t="s">
        <v>145</v>
      </c>
    </row>
    <row r="93" spans="1:17" x14ac:dyDescent="0.25">
      <c r="A93" t="s">
        <v>3</v>
      </c>
      <c r="B93" t="s">
        <v>22</v>
      </c>
      <c r="C93" t="s">
        <v>22</v>
      </c>
      <c r="D93" t="s">
        <v>462</v>
      </c>
      <c r="E93" t="s">
        <v>230</v>
      </c>
      <c r="F93" t="s">
        <v>140</v>
      </c>
      <c r="G93">
        <v>7</v>
      </c>
      <c r="H93" t="s">
        <v>231</v>
      </c>
      <c r="I93" t="s">
        <v>52</v>
      </c>
      <c r="J93">
        <v>3</v>
      </c>
      <c r="K93">
        <v>1</v>
      </c>
      <c r="L93">
        <v>1684</v>
      </c>
      <c r="M93" t="s">
        <v>233</v>
      </c>
      <c r="N93" t="s">
        <v>234</v>
      </c>
      <c r="P93" t="s">
        <v>78</v>
      </c>
      <c r="Q93" t="s">
        <v>232</v>
      </c>
    </row>
    <row r="94" spans="1:17" x14ac:dyDescent="0.25">
      <c r="A94" t="s">
        <v>3</v>
      </c>
      <c r="B94" t="s">
        <v>22</v>
      </c>
      <c r="C94" t="s">
        <v>22</v>
      </c>
      <c r="D94" t="s">
        <v>462</v>
      </c>
      <c r="E94" t="s">
        <v>230</v>
      </c>
      <c r="F94" t="s">
        <v>140</v>
      </c>
      <c r="G94">
        <v>7</v>
      </c>
      <c r="H94" t="s">
        <v>231</v>
      </c>
      <c r="I94" t="s">
        <v>236</v>
      </c>
      <c r="J94">
        <v>3</v>
      </c>
      <c r="K94">
        <v>1</v>
      </c>
      <c r="L94">
        <v>1684</v>
      </c>
      <c r="M94" t="s">
        <v>233</v>
      </c>
      <c r="N94" t="s">
        <v>234</v>
      </c>
      <c r="P94" t="s">
        <v>78</v>
      </c>
      <c r="Q94" t="s">
        <v>237</v>
      </c>
    </row>
    <row r="95" spans="1:17" x14ac:dyDescent="0.25">
      <c r="A95" t="s">
        <v>3</v>
      </c>
      <c r="B95" t="s">
        <v>22</v>
      </c>
      <c r="C95" t="s">
        <v>22</v>
      </c>
      <c r="D95" t="s">
        <v>462</v>
      </c>
      <c r="E95" t="s">
        <v>230</v>
      </c>
      <c r="F95" t="s">
        <v>140</v>
      </c>
      <c r="G95">
        <v>7</v>
      </c>
      <c r="H95" t="s">
        <v>231</v>
      </c>
      <c r="I95" t="s">
        <v>52</v>
      </c>
      <c r="J95">
        <v>3</v>
      </c>
      <c r="K95">
        <v>1</v>
      </c>
      <c r="L95">
        <v>1684</v>
      </c>
      <c r="M95" t="s">
        <v>233</v>
      </c>
      <c r="N95" t="s">
        <v>234</v>
      </c>
      <c r="P95" t="s">
        <v>78</v>
      </c>
      <c r="Q95" t="s">
        <v>235</v>
      </c>
    </row>
    <row r="96" spans="1:17" x14ac:dyDescent="0.25">
      <c r="A96" t="s">
        <v>3</v>
      </c>
      <c r="B96" t="s">
        <v>37</v>
      </c>
      <c r="C96" t="s">
        <v>37</v>
      </c>
      <c r="D96" t="s">
        <v>463</v>
      </c>
      <c r="E96" t="s">
        <v>168</v>
      </c>
      <c r="F96" t="s">
        <v>269</v>
      </c>
      <c r="G96">
        <v>7</v>
      </c>
      <c r="H96" t="s">
        <v>264</v>
      </c>
      <c r="I96" t="s">
        <v>265</v>
      </c>
      <c r="J96">
        <v>2</v>
      </c>
      <c r="K96">
        <v>1</v>
      </c>
      <c r="L96">
        <v>1107</v>
      </c>
      <c r="M96" t="s">
        <v>267</v>
      </c>
      <c r="N96" t="s">
        <v>268</v>
      </c>
      <c r="P96" t="s">
        <v>93</v>
      </c>
      <c r="Q96" t="s">
        <v>266</v>
      </c>
    </row>
    <row r="97" spans="1:17" x14ac:dyDescent="0.25">
      <c r="A97" t="s">
        <v>3</v>
      </c>
      <c r="B97" t="s">
        <v>37</v>
      </c>
      <c r="C97" t="s">
        <v>37</v>
      </c>
      <c r="D97" t="s">
        <v>463</v>
      </c>
      <c r="E97" t="s">
        <v>168</v>
      </c>
      <c r="F97" t="s">
        <v>269</v>
      </c>
      <c r="G97">
        <v>7</v>
      </c>
      <c r="H97" t="s">
        <v>264</v>
      </c>
      <c r="I97" t="s">
        <v>265</v>
      </c>
      <c r="J97">
        <v>2</v>
      </c>
      <c r="K97">
        <v>1</v>
      </c>
      <c r="L97">
        <v>1107</v>
      </c>
      <c r="M97" t="s">
        <v>267</v>
      </c>
      <c r="N97" t="s">
        <v>268</v>
      </c>
      <c r="P97" t="s">
        <v>93</v>
      </c>
      <c r="Q97" t="s">
        <v>270</v>
      </c>
    </row>
    <row r="98" spans="1:17" x14ac:dyDescent="0.25">
      <c r="A98" t="s">
        <v>6</v>
      </c>
      <c r="B98" s="33" t="s">
        <v>464</v>
      </c>
      <c r="C98" t="s">
        <v>464</v>
      </c>
      <c r="D98" t="s">
        <v>465</v>
      </c>
      <c r="E98" t="s">
        <v>168</v>
      </c>
      <c r="F98" t="s">
        <v>450</v>
      </c>
      <c r="G98">
        <v>7</v>
      </c>
      <c r="H98" t="s">
        <v>250</v>
      </c>
      <c r="I98" t="s">
        <v>47</v>
      </c>
      <c r="J98">
        <v>5</v>
      </c>
      <c r="K98">
        <v>1</v>
      </c>
      <c r="L98">
        <v>1384</v>
      </c>
      <c r="M98" t="s">
        <v>389</v>
      </c>
      <c r="N98" t="s">
        <v>390</v>
      </c>
      <c r="P98" t="s">
        <v>99</v>
      </c>
      <c r="Q98" t="s">
        <v>388</v>
      </c>
    </row>
    <row r="99" spans="1:17" x14ac:dyDescent="0.25">
      <c r="A99" t="s">
        <v>6</v>
      </c>
      <c r="B99" s="33" t="s">
        <v>464</v>
      </c>
      <c r="C99" t="s">
        <v>464</v>
      </c>
      <c r="D99" t="s">
        <v>465</v>
      </c>
      <c r="E99" t="s">
        <v>168</v>
      </c>
      <c r="F99" t="s">
        <v>450</v>
      </c>
      <c r="G99">
        <v>7</v>
      </c>
      <c r="H99" t="s">
        <v>250</v>
      </c>
      <c r="I99" t="s">
        <v>47</v>
      </c>
      <c r="J99">
        <v>5</v>
      </c>
      <c r="K99">
        <v>1</v>
      </c>
      <c r="L99">
        <v>1384</v>
      </c>
      <c r="M99" t="s">
        <v>389</v>
      </c>
      <c r="N99" t="s">
        <v>390</v>
      </c>
      <c r="P99" t="s">
        <v>99</v>
      </c>
      <c r="Q99" t="s">
        <v>391</v>
      </c>
    </row>
    <row r="100" spans="1:17" x14ac:dyDescent="0.25">
      <c r="A100" t="s">
        <v>6</v>
      </c>
      <c r="B100" s="33" t="s">
        <v>464</v>
      </c>
      <c r="C100" t="s">
        <v>464</v>
      </c>
      <c r="D100" t="s">
        <v>465</v>
      </c>
      <c r="E100" t="s">
        <v>168</v>
      </c>
      <c r="F100" t="s">
        <v>450</v>
      </c>
      <c r="G100">
        <v>7</v>
      </c>
      <c r="H100" t="s">
        <v>250</v>
      </c>
      <c r="I100" t="s">
        <v>47</v>
      </c>
      <c r="J100">
        <v>5</v>
      </c>
      <c r="K100">
        <v>1</v>
      </c>
      <c r="L100">
        <v>1384</v>
      </c>
      <c r="M100" t="s">
        <v>389</v>
      </c>
      <c r="N100" t="s">
        <v>390</v>
      </c>
      <c r="P100" t="s">
        <v>99</v>
      </c>
      <c r="Q100" t="s">
        <v>392</v>
      </c>
    </row>
    <row r="101" spans="1:17" x14ac:dyDescent="0.25">
      <c r="A101" t="s">
        <v>6</v>
      </c>
      <c r="B101" s="33" t="s">
        <v>464</v>
      </c>
      <c r="C101" t="s">
        <v>464</v>
      </c>
      <c r="D101" t="s">
        <v>465</v>
      </c>
      <c r="E101" t="s">
        <v>168</v>
      </c>
      <c r="F101" t="s">
        <v>450</v>
      </c>
      <c r="G101">
        <v>7</v>
      </c>
      <c r="H101" t="s">
        <v>250</v>
      </c>
      <c r="I101" t="s">
        <v>47</v>
      </c>
      <c r="J101">
        <v>5</v>
      </c>
      <c r="K101">
        <v>1</v>
      </c>
      <c r="L101">
        <v>1384</v>
      </c>
      <c r="M101" t="s">
        <v>389</v>
      </c>
      <c r="N101" t="s">
        <v>390</v>
      </c>
      <c r="P101" t="s">
        <v>99</v>
      </c>
      <c r="Q101" t="s">
        <v>393</v>
      </c>
    </row>
    <row r="102" spans="1:17" x14ac:dyDescent="0.25">
      <c r="A102" t="s">
        <v>3</v>
      </c>
      <c r="B102" t="s">
        <v>23</v>
      </c>
      <c r="C102" t="s">
        <v>23</v>
      </c>
      <c r="D102" t="s">
        <v>466</v>
      </c>
      <c r="E102" t="s">
        <v>168</v>
      </c>
      <c r="F102" t="s">
        <v>454</v>
      </c>
      <c r="G102">
        <v>7</v>
      </c>
      <c r="H102" t="s">
        <v>313</v>
      </c>
      <c r="I102" t="s">
        <v>53</v>
      </c>
      <c r="J102">
        <v>2</v>
      </c>
      <c r="K102">
        <v>1</v>
      </c>
      <c r="L102">
        <v>1392</v>
      </c>
      <c r="M102" t="s">
        <v>315</v>
      </c>
      <c r="N102" t="s">
        <v>268</v>
      </c>
      <c r="P102" t="s">
        <v>79</v>
      </c>
      <c r="Q102" t="s">
        <v>314</v>
      </c>
    </row>
    <row r="103" spans="1:17" x14ac:dyDescent="0.25">
      <c r="A103" t="s">
        <v>3</v>
      </c>
      <c r="B103" t="s">
        <v>39</v>
      </c>
      <c r="C103" t="s">
        <v>39</v>
      </c>
      <c r="D103" t="s">
        <v>467</v>
      </c>
      <c r="E103" t="s">
        <v>168</v>
      </c>
      <c r="F103" t="s">
        <v>454</v>
      </c>
      <c r="G103">
        <v>7</v>
      </c>
      <c r="H103" t="s">
        <v>309</v>
      </c>
      <c r="I103" t="s">
        <v>53</v>
      </c>
      <c r="J103">
        <v>1</v>
      </c>
      <c r="K103">
        <v>1</v>
      </c>
      <c r="L103">
        <v>559</v>
      </c>
      <c r="M103" t="s">
        <v>311</v>
      </c>
      <c r="N103" t="s">
        <v>312</v>
      </c>
      <c r="P103" t="s">
        <v>94</v>
      </c>
      <c r="Q103" t="s">
        <v>310</v>
      </c>
    </row>
    <row r="104" spans="1:17" x14ac:dyDescent="0.25">
      <c r="A104" t="s">
        <v>3</v>
      </c>
      <c r="B104" t="s">
        <v>40</v>
      </c>
      <c r="C104" t="s">
        <v>468</v>
      </c>
      <c r="D104" t="s">
        <v>469</v>
      </c>
      <c r="E104" t="s">
        <v>168</v>
      </c>
      <c r="F104" t="s">
        <v>317</v>
      </c>
      <c r="G104">
        <v>7</v>
      </c>
      <c r="H104" t="s">
        <v>318</v>
      </c>
      <c r="I104" t="s">
        <v>319</v>
      </c>
      <c r="J104">
        <v>3</v>
      </c>
      <c r="K104">
        <v>1</v>
      </c>
      <c r="L104">
        <v>1116</v>
      </c>
      <c r="M104" t="s">
        <v>321</v>
      </c>
      <c r="N104" t="s">
        <v>322</v>
      </c>
      <c r="P104" t="s">
        <v>95</v>
      </c>
      <c r="Q104" t="s">
        <v>320</v>
      </c>
    </row>
    <row r="105" spans="1:17" x14ac:dyDescent="0.25">
      <c r="A105" t="s">
        <v>3</v>
      </c>
      <c r="B105" t="s">
        <v>40</v>
      </c>
      <c r="C105" t="s">
        <v>468</v>
      </c>
      <c r="D105" t="s">
        <v>469</v>
      </c>
      <c r="E105" t="s">
        <v>168</v>
      </c>
      <c r="F105" t="s">
        <v>317</v>
      </c>
      <c r="G105">
        <v>7</v>
      </c>
      <c r="H105" t="s">
        <v>318</v>
      </c>
      <c r="I105" t="s">
        <v>319</v>
      </c>
      <c r="J105">
        <v>3</v>
      </c>
      <c r="K105">
        <v>1</v>
      </c>
      <c r="L105">
        <v>1116</v>
      </c>
      <c r="M105" t="s">
        <v>321</v>
      </c>
      <c r="N105" t="s">
        <v>322</v>
      </c>
      <c r="P105" t="s">
        <v>95</v>
      </c>
      <c r="Q105" t="s">
        <v>323</v>
      </c>
    </row>
    <row r="106" spans="1:17" x14ac:dyDescent="0.25">
      <c r="A106" t="s">
        <v>3</v>
      </c>
      <c r="B106" t="s">
        <v>40</v>
      </c>
      <c r="C106" t="s">
        <v>468</v>
      </c>
      <c r="D106" t="s">
        <v>469</v>
      </c>
      <c r="E106" t="s">
        <v>168</v>
      </c>
      <c r="F106" t="s">
        <v>317</v>
      </c>
      <c r="G106">
        <v>7</v>
      </c>
      <c r="H106" t="s">
        <v>318</v>
      </c>
      <c r="I106" t="s">
        <v>319</v>
      </c>
      <c r="J106">
        <v>3</v>
      </c>
      <c r="K106">
        <v>1</v>
      </c>
      <c r="L106">
        <v>1116</v>
      </c>
      <c r="M106" t="s">
        <v>321</v>
      </c>
      <c r="N106" t="s">
        <v>322</v>
      </c>
      <c r="P106" t="s">
        <v>95</v>
      </c>
      <c r="Q106" t="s">
        <v>324</v>
      </c>
    </row>
    <row r="107" spans="1:17" x14ac:dyDescent="0.25">
      <c r="A107" t="s">
        <v>3</v>
      </c>
      <c r="B107" t="s">
        <v>24</v>
      </c>
      <c r="C107" t="s">
        <v>470</v>
      </c>
      <c r="D107" t="s">
        <v>471</v>
      </c>
      <c r="E107" t="s">
        <v>168</v>
      </c>
      <c r="F107" t="s">
        <v>50</v>
      </c>
      <c r="G107">
        <v>7</v>
      </c>
      <c r="H107" t="s">
        <v>333</v>
      </c>
      <c r="I107" t="s">
        <v>48</v>
      </c>
      <c r="J107">
        <v>3</v>
      </c>
      <c r="K107">
        <v>1</v>
      </c>
      <c r="L107">
        <v>1755</v>
      </c>
      <c r="M107" t="s">
        <v>335</v>
      </c>
      <c r="N107" t="s">
        <v>336</v>
      </c>
      <c r="P107" t="s">
        <v>80</v>
      </c>
      <c r="Q107" t="s">
        <v>334</v>
      </c>
    </row>
    <row r="108" spans="1:17" x14ac:dyDescent="0.25">
      <c r="A108" t="s">
        <v>3</v>
      </c>
      <c r="B108" t="s">
        <v>24</v>
      </c>
      <c r="C108" t="s">
        <v>470</v>
      </c>
      <c r="D108" t="s">
        <v>471</v>
      </c>
      <c r="E108" t="s">
        <v>168</v>
      </c>
      <c r="F108" t="s">
        <v>50</v>
      </c>
      <c r="G108">
        <v>7</v>
      </c>
      <c r="H108" t="s">
        <v>333</v>
      </c>
      <c r="I108" t="s">
        <v>48</v>
      </c>
      <c r="J108">
        <v>3</v>
      </c>
      <c r="K108">
        <v>1</v>
      </c>
      <c r="L108">
        <v>1755</v>
      </c>
      <c r="M108" t="s">
        <v>335</v>
      </c>
      <c r="N108" t="s">
        <v>336</v>
      </c>
      <c r="P108" t="s">
        <v>80</v>
      </c>
      <c r="Q108" t="s">
        <v>337</v>
      </c>
    </row>
    <row r="109" spans="1:17" x14ac:dyDescent="0.25">
      <c r="A109" t="s">
        <v>3</v>
      </c>
      <c r="B109" t="s">
        <v>24</v>
      </c>
      <c r="C109" t="s">
        <v>470</v>
      </c>
      <c r="D109" t="s">
        <v>471</v>
      </c>
      <c r="E109" t="s">
        <v>168</v>
      </c>
      <c r="F109" t="s">
        <v>50</v>
      </c>
      <c r="G109">
        <v>7</v>
      </c>
      <c r="H109" t="s">
        <v>333</v>
      </c>
      <c r="I109" t="s">
        <v>161</v>
      </c>
      <c r="J109">
        <v>3</v>
      </c>
      <c r="K109">
        <v>1</v>
      </c>
      <c r="L109">
        <v>1755</v>
      </c>
      <c r="M109" t="s">
        <v>335</v>
      </c>
      <c r="N109" t="s">
        <v>336</v>
      </c>
      <c r="P109" t="s">
        <v>80</v>
      </c>
      <c r="Q109" t="s">
        <v>338</v>
      </c>
    </row>
    <row r="110" spans="1:17" x14ac:dyDescent="0.25">
      <c r="A110" t="s">
        <v>3</v>
      </c>
      <c r="B110" t="s">
        <v>41</v>
      </c>
      <c r="C110" t="s">
        <v>472</v>
      </c>
      <c r="D110" t="s">
        <v>473</v>
      </c>
      <c r="E110" t="s">
        <v>168</v>
      </c>
      <c r="F110" t="s">
        <v>176</v>
      </c>
      <c r="G110">
        <v>7</v>
      </c>
      <c r="H110" t="s">
        <v>177</v>
      </c>
      <c r="I110" t="s">
        <v>176</v>
      </c>
      <c r="J110">
        <v>3</v>
      </c>
      <c r="K110">
        <v>1</v>
      </c>
      <c r="L110">
        <v>1097</v>
      </c>
      <c r="M110" t="s">
        <v>179</v>
      </c>
      <c r="N110" t="s">
        <v>180</v>
      </c>
      <c r="P110" t="s">
        <v>96</v>
      </c>
      <c r="Q110" t="s">
        <v>178</v>
      </c>
    </row>
    <row r="111" spans="1:17" x14ac:dyDescent="0.25">
      <c r="A111" t="s">
        <v>3</v>
      </c>
      <c r="B111" t="s">
        <v>41</v>
      </c>
      <c r="C111" t="s">
        <v>472</v>
      </c>
      <c r="D111" t="s">
        <v>473</v>
      </c>
      <c r="E111" t="s">
        <v>168</v>
      </c>
      <c r="F111" t="s">
        <v>176</v>
      </c>
      <c r="G111">
        <v>7</v>
      </c>
      <c r="H111" t="s">
        <v>177</v>
      </c>
      <c r="I111" t="s">
        <v>176</v>
      </c>
      <c r="J111">
        <v>3</v>
      </c>
      <c r="K111">
        <v>1</v>
      </c>
      <c r="L111">
        <v>1097</v>
      </c>
      <c r="M111" t="s">
        <v>179</v>
      </c>
      <c r="N111" t="s">
        <v>180</v>
      </c>
      <c r="P111" t="s">
        <v>96</v>
      </c>
      <c r="Q111" t="s">
        <v>181</v>
      </c>
    </row>
    <row r="112" spans="1:17" x14ac:dyDescent="0.25">
      <c r="A112" t="s">
        <v>3</v>
      </c>
      <c r="B112" t="s">
        <v>41</v>
      </c>
      <c r="C112" t="s">
        <v>472</v>
      </c>
      <c r="D112" t="s">
        <v>473</v>
      </c>
      <c r="E112" t="s">
        <v>168</v>
      </c>
      <c r="F112" t="s">
        <v>176</v>
      </c>
      <c r="G112">
        <v>7</v>
      </c>
      <c r="H112" t="s">
        <v>177</v>
      </c>
      <c r="I112" t="s">
        <v>176</v>
      </c>
      <c r="J112">
        <v>3</v>
      </c>
      <c r="K112">
        <v>1</v>
      </c>
      <c r="L112">
        <v>1097</v>
      </c>
      <c r="M112" t="s">
        <v>179</v>
      </c>
      <c r="N112" t="s">
        <v>180</v>
      </c>
      <c r="P112" t="s">
        <v>96</v>
      </c>
      <c r="Q112" t="s">
        <v>182</v>
      </c>
    </row>
    <row r="113" spans="1:17" x14ac:dyDescent="0.25">
      <c r="A113" t="s">
        <v>3</v>
      </c>
      <c r="B113" t="s">
        <v>42</v>
      </c>
      <c r="C113" t="s">
        <v>474</v>
      </c>
      <c r="D113" t="s">
        <v>475</v>
      </c>
      <c r="E113" t="s">
        <v>168</v>
      </c>
      <c r="F113" t="s">
        <v>458</v>
      </c>
      <c r="G113">
        <v>7</v>
      </c>
      <c r="H113" t="s">
        <v>169</v>
      </c>
      <c r="I113" t="s">
        <v>170</v>
      </c>
      <c r="J113">
        <v>1</v>
      </c>
      <c r="K113">
        <v>1</v>
      </c>
      <c r="L113" t="s">
        <v>521</v>
      </c>
      <c r="M113" t="s">
        <v>171</v>
      </c>
      <c r="N113" t="s">
        <v>172</v>
      </c>
      <c r="P113" t="s">
        <v>521</v>
      </c>
      <c r="Q113" t="s">
        <v>521</v>
      </c>
    </row>
    <row r="114" spans="1:17" x14ac:dyDescent="0.25">
      <c r="A114" t="s">
        <v>3</v>
      </c>
      <c r="B114" t="s">
        <v>27</v>
      </c>
      <c r="C114" t="s">
        <v>27</v>
      </c>
      <c r="D114" t="s">
        <v>476</v>
      </c>
      <c r="E114" t="s">
        <v>168</v>
      </c>
      <c r="F114" t="s">
        <v>61</v>
      </c>
      <c r="G114">
        <v>7</v>
      </c>
      <c r="H114" t="s">
        <v>329</v>
      </c>
      <c r="I114" t="s">
        <v>330</v>
      </c>
      <c r="J114">
        <v>1</v>
      </c>
      <c r="K114">
        <v>1</v>
      </c>
      <c r="L114">
        <v>2940</v>
      </c>
      <c r="M114" t="s">
        <v>331</v>
      </c>
      <c r="N114" t="s">
        <v>332</v>
      </c>
      <c r="P114" t="s">
        <v>83</v>
      </c>
      <c r="Q114" t="s">
        <v>521</v>
      </c>
    </row>
    <row r="115" spans="1:17" x14ac:dyDescent="0.25">
      <c r="A115" t="s">
        <v>3</v>
      </c>
      <c r="B115" t="s">
        <v>43</v>
      </c>
      <c r="C115" t="s">
        <v>43</v>
      </c>
      <c r="D115" t="s">
        <v>477</v>
      </c>
      <c r="E115" t="s">
        <v>121</v>
      </c>
      <c r="F115" t="s">
        <v>436</v>
      </c>
      <c r="G115">
        <v>7</v>
      </c>
      <c r="H115" t="s">
        <v>325</v>
      </c>
      <c r="I115" t="s">
        <v>49</v>
      </c>
      <c r="J115">
        <v>1</v>
      </c>
      <c r="K115">
        <v>1</v>
      </c>
      <c r="L115">
        <v>1930</v>
      </c>
      <c r="M115" t="s">
        <v>327</v>
      </c>
      <c r="N115" t="s">
        <v>328</v>
      </c>
      <c r="P115" t="s">
        <v>97</v>
      </c>
      <c r="Q115" t="s">
        <v>326</v>
      </c>
    </row>
    <row r="116" spans="1:17" x14ac:dyDescent="0.25">
      <c r="A116" t="s">
        <v>4</v>
      </c>
      <c r="B116" s="33" t="s">
        <v>478</v>
      </c>
      <c r="C116" t="s">
        <v>478</v>
      </c>
      <c r="D116" t="s">
        <v>479</v>
      </c>
      <c r="E116" t="s">
        <v>121</v>
      </c>
      <c r="F116" t="s">
        <v>480</v>
      </c>
      <c r="G116">
        <v>7</v>
      </c>
      <c r="H116" t="s">
        <v>368</v>
      </c>
      <c r="I116" t="s">
        <v>369</v>
      </c>
      <c r="J116">
        <v>1</v>
      </c>
      <c r="K116">
        <v>1</v>
      </c>
      <c r="L116">
        <v>501</v>
      </c>
      <c r="M116" t="s">
        <v>371</v>
      </c>
      <c r="N116" t="s">
        <v>175</v>
      </c>
      <c r="P116" t="s">
        <v>481</v>
      </c>
      <c r="Q116" t="s">
        <v>370</v>
      </c>
    </row>
    <row r="117" spans="1:17" x14ac:dyDescent="0.25">
      <c r="A117" t="s">
        <v>5</v>
      </c>
      <c r="B117" s="33" t="s">
        <v>482</v>
      </c>
      <c r="C117" t="s">
        <v>482</v>
      </c>
      <c r="D117" t="s">
        <v>483</v>
      </c>
      <c r="E117" t="s">
        <v>121</v>
      </c>
      <c r="F117" t="s">
        <v>58</v>
      </c>
      <c r="G117">
        <v>7</v>
      </c>
      <c r="H117" t="s">
        <v>360</v>
      </c>
      <c r="I117" t="s">
        <v>176</v>
      </c>
      <c r="J117">
        <v>2</v>
      </c>
      <c r="K117">
        <v>1</v>
      </c>
      <c r="L117">
        <v>1118</v>
      </c>
      <c r="M117" t="s">
        <v>362</v>
      </c>
      <c r="N117" t="s">
        <v>363</v>
      </c>
      <c r="P117" t="s">
        <v>94</v>
      </c>
      <c r="Q117" t="s">
        <v>361</v>
      </c>
    </row>
    <row r="118" spans="1:17" x14ac:dyDescent="0.25">
      <c r="A118" t="s">
        <v>5</v>
      </c>
      <c r="B118" s="33" t="s">
        <v>482</v>
      </c>
      <c r="C118" t="s">
        <v>482</v>
      </c>
      <c r="D118" t="s">
        <v>483</v>
      </c>
      <c r="E118" t="s">
        <v>121</v>
      </c>
      <c r="F118" t="s">
        <v>58</v>
      </c>
      <c r="G118">
        <v>7</v>
      </c>
      <c r="H118" t="s">
        <v>360</v>
      </c>
      <c r="I118" t="s">
        <v>176</v>
      </c>
      <c r="J118">
        <v>2</v>
      </c>
      <c r="K118">
        <v>1</v>
      </c>
      <c r="L118">
        <v>1118</v>
      </c>
      <c r="M118" t="s">
        <v>362</v>
      </c>
      <c r="N118" t="s">
        <v>363</v>
      </c>
      <c r="P118" t="s">
        <v>94</v>
      </c>
      <c r="Q118" t="s">
        <v>364</v>
      </c>
    </row>
    <row r="119" spans="1:17" x14ac:dyDescent="0.25">
      <c r="A119" t="s">
        <v>2</v>
      </c>
      <c r="B119" t="s">
        <v>15</v>
      </c>
      <c r="C119" t="s">
        <v>484</v>
      </c>
      <c r="D119" t="s">
        <v>485</v>
      </c>
      <c r="E119" t="s">
        <v>121</v>
      </c>
      <c r="F119" t="s">
        <v>486</v>
      </c>
      <c r="G119">
        <v>7</v>
      </c>
      <c r="H119" t="s">
        <v>305</v>
      </c>
      <c r="I119" t="s">
        <v>60</v>
      </c>
      <c r="J119">
        <v>1</v>
      </c>
      <c r="K119">
        <v>1</v>
      </c>
      <c r="L119">
        <v>1732</v>
      </c>
      <c r="M119" t="s">
        <v>307</v>
      </c>
      <c r="N119" t="s">
        <v>308</v>
      </c>
      <c r="P119" t="s">
        <v>70</v>
      </c>
      <c r="Q119" t="s">
        <v>306</v>
      </c>
    </row>
    <row r="120" spans="1:17" x14ac:dyDescent="0.25">
      <c r="A120" t="s">
        <v>3</v>
      </c>
      <c r="B120" t="s">
        <v>25</v>
      </c>
      <c r="C120" t="s">
        <v>487</v>
      </c>
      <c r="D120" t="s">
        <v>488</v>
      </c>
      <c r="E120" t="s">
        <v>121</v>
      </c>
      <c r="F120" t="s">
        <v>489</v>
      </c>
      <c r="G120">
        <v>7</v>
      </c>
      <c r="H120" t="s">
        <v>339</v>
      </c>
      <c r="I120" t="s">
        <v>55</v>
      </c>
      <c r="J120">
        <v>1</v>
      </c>
      <c r="K120">
        <v>1</v>
      </c>
      <c r="L120">
        <v>1040</v>
      </c>
      <c r="M120" t="s">
        <v>341</v>
      </c>
      <c r="N120" t="s">
        <v>342</v>
      </c>
      <c r="P120" t="s">
        <v>81</v>
      </c>
      <c r="Q120" t="s">
        <v>340</v>
      </c>
    </row>
    <row r="121" spans="1:17" x14ac:dyDescent="0.25">
      <c r="A121" t="s">
        <v>2</v>
      </c>
      <c r="B121" t="s">
        <v>12</v>
      </c>
      <c r="C121" t="s">
        <v>12</v>
      </c>
      <c r="D121" t="s">
        <v>490</v>
      </c>
      <c r="E121" t="s">
        <v>121</v>
      </c>
      <c r="F121" t="s">
        <v>55</v>
      </c>
      <c r="G121">
        <v>7</v>
      </c>
      <c r="H121" t="s">
        <v>146</v>
      </c>
      <c r="I121" t="s">
        <v>55</v>
      </c>
      <c r="J121">
        <v>2</v>
      </c>
      <c r="K121">
        <v>1</v>
      </c>
      <c r="L121">
        <v>2620</v>
      </c>
      <c r="M121" t="s">
        <v>148</v>
      </c>
      <c r="N121" t="s">
        <v>149</v>
      </c>
      <c r="P121" t="s">
        <v>67</v>
      </c>
      <c r="Q121" t="s">
        <v>150</v>
      </c>
    </row>
    <row r="122" spans="1:17" x14ac:dyDescent="0.25">
      <c r="A122" t="s">
        <v>2</v>
      </c>
      <c r="B122" t="s">
        <v>12</v>
      </c>
      <c r="C122" t="s">
        <v>12</v>
      </c>
      <c r="D122" t="s">
        <v>490</v>
      </c>
      <c r="E122" t="s">
        <v>121</v>
      </c>
      <c r="F122" t="s">
        <v>55</v>
      </c>
      <c r="G122">
        <v>7</v>
      </c>
      <c r="H122" t="s">
        <v>146</v>
      </c>
      <c r="I122" t="s">
        <v>48</v>
      </c>
      <c r="J122">
        <v>2</v>
      </c>
      <c r="K122">
        <v>1</v>
      </c>
      <c r="L122">
        <v>2620</v>
      </c>
      <c r="M122" t="s">
        <v>148</v>
      </c>
      <c r="N122" t="s">
        <v>149</v>
      </c>
      <c r="P122" t="s">
        <v>67</v>
      </c>
      <c r="Q122" t="s">
        <v>147</v>
      </c>
    </row>
    <row r="123" spans="1:17" x14ac:dyDescent="0.25">
      <c r="A123" t="s">
        <v>4</v>
      </c>
      <c r="B123" s="33" t="s">
        <v>491</v>
      </c>
      <c r="C123" t="s">
        <v>491</v>
      </c>
      <c r="D123" t="s">
        <v>492</v>
      </c>
      <c r="E123" t="s">
        <v>121</v>
      </c>
      <c r="F123" t="s">
        <v>458</v>
      </c>
      <c r="G123">
        <v>7</v>
      </c>
      <c r="H123" t="s">
        <v>133</v>
      </c>
      <c r="I123" t="s">
        <v>48</v>
      </c>
      <c r="J123">
        <v>1</v>
      </c>
      <c r="K123">
        <v>1</v>
      </c>
      <c r="L123">
        <v>787</v>
      </c>
      <c r="M123" t="s">
        <v>366</v>
      </c>
      <c r="N123" t="s">
        <v>367</v>
      </c>
      <c r="P123" t="s">
        <v>98</v>
      </c>
      <c r="Q123" t="s">
        <v>365</v>
      </c>
    </row>
    <row r="124" spans="1:17" x14ac:dyDescent="0.25">
      <c r="A124" t="s">
        <v>5</v>
      </c>
      <c r="B124" s="33" t="s">
        <v>493</v>
      </c>
      <c r="C124" t="s">
        <v>493</v>
      </c>
      <c r="D124" t="s">
        <v>494</v>
      </c>
      <c r="E124" t="s">
        <v>121</v>
      </c>
      <c r="F124" t="s">
        <v>372</v>
      </c>
      <c r="G124">
        <v>7</v>
      </c>
      <c r="H124" t="s">
        <v>373</v>
      </c>
      <c r="I124" t="s">
        <v>374</v>
      </c>
      <c r="J124" t="s">
        <v>495</v>
      </c>
      <c r="K124" t="s">
        <v>495</v>
      </c>
      <c r="L124" t="s">
        <v>521</v>
      </c>
      <c r="M124" t="s">
        <v>375</v>
      </c>
      <c r="N124" t="s">
        <v>377</v>
      </c>
      <c r="P124" t="s">
        <v>521</v>
      </c>
      <c r="Q124" t="s">
        <v>376</v>
      </c>
    </row>
    <row r="125" spans="1:17" x14ac:dyDescent="0.25">
      <c r="A125" t="s">
        <v>5</v>
      </c>
      <c r="B125" s="33" t="s">
        <v>493</v>
      </c>
      <c r="C125" t="s">
        <v>493</v>
      </c>
      <c r="D125" t="s">
        <v>494</v>
      </c>
      <c r="E125" t="s">
        <v>121</v>
      </c>
      <c r="F125" t="s">
        <v>372</v>
      </c>
      <c r="G125">
        <v>7</v>
      </c>
      <c r="H125" t="s">
        <v>373</v>
      </c>
      <c r="I125" t="s">
        <v>374</v>
      </c>
      <c r="J125" t="s">
        <v>495</v>
      </c>
      <c r="K125" t="s">
        <v>495</v>
      </c>
      <c r="L125" t="s">
        <v>521</v>
      </c>
      <c r="M125" t="s">
        <v>375</v>
      </c>
      <c r="N125" t="s">
        <v>377</v>
      </c>
      <c r="P125" t="s">
        <v>521</v>
      </c>
      <c r="Q125" t="s">
        <v>378</v>
      </c>
    </row>
    <row r="126" spans="1:17" x14ac:dyDescent="0.25">
      <c r="A126" t="s">
        <v>2</v>
      </c>
      <c r="B126" t="s">
        <v>18</v>
      </c>
      <c r="C126" t="s">
        <v>496</v>
      </c>
      <c r="D126" t="s">
        <v>497</v>
      </c>
      <c r="E126" t="s">
        <v>121</v>
      </c>
      <c r="F126" t="s">
        <v>498</v>
      </c>
      <c r="G126">
        <v>7</v>
      </c>
      <c r="H126" t="s">
        <v>245</v>
      </c>
      <c r="I126" t="s">
        <v>54</v>
      </c>
      <c r="J126">
        <v>2</v>
      </c>
      <c r="K126">
        <v>1</v>
      </c>
      <c r="L126">
        <v>1732</v>
      </c>
      <c r="M126" t="s">
        <v>247</v>
      </c>
      <c r="N126" t="s">
        <v>248</v>
      </c>
      <c r="P126" t="s">
        <v>74</v>
      </c>
      <c r="Q126" t="s">
        <v>246</v>
      </c>
    </row>
    <row r="127" spans="1:17" x14ac:dyDescent="0.25">
      <c r="A127" t="s">
        <v>2</v>
      </c>
      <c r="B127" t="s">
        <v>18</v>
      </c>
      <c r="C127" t="s">
        <v>496</v>
      </c>
      <c r="D127" t="s">
        <v>497</v>
      </c>
      <c r="E127" t="s">
        <v>121</v>
      </c>
      <c r="F127" t="s">
        <v>498</v>
      </c>
      <c r="G127">
        <v>7</v>
      </c>
      <c r="H127" t="s">
        <v>245</v>
      </c>
      <c r="I127" t="s">
        <v>54</v>
      </c>
      <c r="J127">
        <v>2</v>
      </c>
      <c r="K127">
        <v>1</v>
      </c>
      <c r="L127">
        <v>1732</v>
      </c>
      <c r="M127" t="s">
        <v>247</v>
      </c>
      <c r="N127" t="s">
        <v>248</v>
      </c>
      <c r="P127" t="s">
        <v>74</v>
      </c>
      <c r="Q127" t="s">
        <v>249</v>
      </c>
    </row>
    <row r="128" spans="1:17" x14ac:dyDescent="0.25">
      <c r="A128" t="s">
        <v>2</v>
      </c>
      <c r="B128" t="s">
        <v>19</v>
      </c>
      <c r="C128" t="s">
        <v>499</v>
      </c>
      <c r="D128" t="s">
        <v>500</v>
      </c>
      <c r="E128" t="s">
        <v>121</v>
      </c>
      <c r="F128" t="s">
        <v>54</v>
      </c>
      <c r="G128">
        <v>7</v>
      </c>
      <c r="H128" t="s">
        <v>122</v>
      </c>
      <c r="I128" t="s">
        <v>45</v>
      </c>
      <c r="J128">
        <v>4</v>
      </c>
      <c r="K128">
        <v>1</v>
      </c>
      <c r="L128">
        <v>2079</v>
      </c>
      <c r="M128" t="s">
        <v>124</v>
      </c>
      <c r="N128" t="s">
        <v>125</v>
      </c>
      <c r="P128" t="s">
        <v>75</v>
      </c>
      <c r="Q128" t="s">
        <v>316</v>
      </c>
    </row>
    <row r="129" spans="1:17" x14ac:dyDescent="0.25">
      <c r="A129" t="s">
        <v>2</v>
      </c>
      <c r="B129" t="s">
        <v>19</v>
      </c>
      <c r="C129" t="s">
        <v>499</v>
      </c>
      <c r="D129" t="s">
        <v>500</v>
      </c>
      <c r="E129" t="s">
        <v>121</v>
      </c>
      <c r="F129" t="s">
        <v>54</v>
      </c>
      <c r="G129">
        <v>7</v>
      </c>
      <c r="H129" t="s">
        <v>122</v>
      </c>
      <c r="I129" t="s">
        <v>127</v>
      </c>
      <c r="J129">
        <v>4</v>
      </c>
      <c r="K129">
        <v>1</v>
      </c>
      <c r="L129">
        <v>2079</v>
      </c>
      <c r="M129" t="s">
        <v>124</v>
      </c>
      <c r="N129" t="s">
        <v>125</v>
      </c>
      <c r="P129" t="s">
        <v>75</v>
      </c>
      <c r="Q129" t="s">
        <v>128</v>
      </c>
    </row>
    <row r="130" spans="1:17" x14ac:dyDescent="0.25">
      <c r="A130" t="s">
        <v>2</v>
      </c>
      <c r="B130" t="s">
        <v>19</v>
      </c>
      <c r="C130" t="s">
        <v>499</v>
      </c>
      <c r="D130" t="s">
        <v>500</v>
      </c>
      <c r="E130" t="s">
        <v>121</v>
      </c>
      <c r="F130" t="s">
        <v>54</v>
      </c>
      <c r="G130">
        <v>7</v>
      </c>
      <c r="H130" t="s">
        <v>122</v>
      </c>
      <c r="I130" t="s">
        <v>45</v>
      </c>
      <c r="J130">
        <v>4</v>
      </c>
      <c r="K130">
        <v>1</v>
      </c>
      <c r="L130">
        <v>2079</v>
      </c>
      <c r="M130" t="s">
        <v>124</v>
      </c>
      <c r="N130" t="s">
        <v>125</v>
      </c>
      <c r="P130" t="s">
        <v>75</v>
      </c>
      <c r="Q130" t="s">
        <v>123</v>
      </c>
    </row>
    <row r="131" spans="1:17" x14ac:dyDescent="0.25">
      <c r="A131" t="s">
        <v>2</v>
      </c>
      <c r="B131" t="s">
        <v>19</v>
      </c>
      <c r="C131" t="s">
        <v>499</v>
      </c>
      <c r="D131" t="s">
        <v>500</v>
      </c>
      <c r="E131" t="s">
        <v>121</v>
      </c>
      <c r="F131" t="s">
        <v>54</v>
      </c>
      <c r="G131">
        <v>7</v>
      </c>
      <c r="H131" t="s">
        <v>122</v>
      </c>
      <c r="I131" t="s">
        <v>54</v>
      </c>
      <c r="J131">
        <v>4</v>
      </c>
      <c r="K131">
        <v>1</v>
      </c>
      <c r="L131">
        <v>2079</v>
      </c>
      <c r="M131" t="s">
        <v>124</v>
      </c>
      <c r="N131" t="s">
        <v>125</v>
      </c>
      <c r="P131" t="s">
        <v>75</v>
      </c>
      <c r="Q131" t="s">
        <v>126</v>
      </c>
    </row>
    <row r="132" spans="1:17" x14ac:dyDescent="0.25">
      <c r="A132" t="s">
        <v>4</v>
      </c>
      <c r="B132" s="33" t="s">
        <v>501</v>
      </c>
      <c r="C132" t="s">
        <v>501</v>
      </c>
      <c r="D132" t="s">
        <v>502</v>
      </c>
      <c r="E132" t="s">
        <v>121</v>
      </c>
      <c r="F132" t="s">
        <v>503</v>
      </c>
      <c r="G132">
        <v>7</v>
      </c>
      <c r="H132" t="s">
        <v>379</v>
      </c>
      <c r="I132" t="s">
        <v>56</v>
      </c>
      <c r="J132">
        <v>1</v>
      </c>
      <c r="K132">
        <v>1</v>
      </c>
      <c r="L132">
        <v>1662</v>
      </c>
      <c r="M132" t="s">
        <v>381</v>
      </c>
      <c r="N132" t="s">
        <v>172</v>
      </c>
      <c r="P132" t="s">
        <v>504</v>
      </c>
      <c r="Q132" t="s">
        <v>380</v>
      </c>
    </row>
    <row r="133" spans="1:17" x14ac:dyDescent="0.25">
      <c r="A133" t="s">
        <v>4</v>
      </c>
      <c r="B133" s="33" t="s">
        <v>505</v>
      </c>
      <c r="C133" t="s">
        <v>505</v>
      </c>
      <c r="D133" t="s">
        <v>506</v>
      </c>
      <c r="E133" t="s">
        <v>121</v>
      </c>
      <c r="F133" t="s">
        <v>503</v>
      </c>
      <c r="G133">
        <v>7</v>
      </c>
      <c r="H133" t="s">
        <v>382</v>
      </c>
      <c r="I133" t="s">
        <v>56</v>
      </c>
      <c r="J133">
        <v>1</v>
      </c>
      <c r="K133">
        <v>1</v>
      </c>
      <c r="L133">
        <v>1662</v>
      </c>
      <c r="M133" t="s">
        <v>381</v>
      </c>
      <c r="N133" t="s">
        <v>384</v>
      </c>
      <c r="P133" t="s">
        <v>504</v>
      </c>
      <c r="Q133" t="s">
        <v>383</v>
      </c>
    </row>
    <row r="134" spans="1:17" x14ac:dyDescent="0.25">
      <c r="A134" t="s">
        <v>5</v>
      </c>
      <c r="B134" s="33" t="s">
        <v>507</v>
      </c>
      <c r="C134" t="s">
        <v>507</v>
      </c>
      <c r="D134" t="s">
        <v>508</v>
      </c>
      <c r="E134" t="s">
        <v>121</v>
      </c>
      <c r="F134" t="s">
        <v>509</v>
      </c>
      <c r="G134">
        <v>7</v>
      </c>
      <c r="H134" t="s">
        <v>385</v>
      </c>
      <c r="I134" t="s">
        <v>63</v>
      </c>
      <c r="J134" t="s">
        <v>495</v>
      </c>
      <c r="K134" t="s">
        <v>495</v>
      </c>
      <c r="L134" t="s">
        <v>521</v>
      </c>
      <c r="M134" t="s">
        <v>375</v>
      </c>
      <c r="N134" t="s">
        <v>387</v>
      </c>
      <c r="P134" t="s">
        <v>521</v>
      </c>
      <c r="Q134" t="s">
        <v>386</v>
      </c>
    </row>
  </sheetData>
  <phoneticPr fontId="9" type="noConversion"/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503E-0B7C-4E34-A8CA-7B161959CC5C}">
  <sheetPr codeName="Sheet5"/>
  <dimension ref="A1:O136"/>
  <sheetViews>
    <sheetView zoomScale="85" zoomScaleNormal="85" workbookViewId="0">
      <selection activeCell="C4" sqref="C4"/>
    </sheetView>
  </sheetViews>
  <sheetFormatPr defaultColWidth="15.7109375" defaultRowHeight="15" x14ac:dyDescent="0.25"/>
  <cols>
    <col min="1" max="4" width="18.7109375" customWidth="1"/>
    <col min="5" max="5" width="30.7109375" customWidth="1"/>
    <col min="6" max="7" width="18.7109375" customWidth="1"/>
    <col min="8" max="8" width="12.85546875" customWidth="1"/>
    <col min="9" max="11" width="18.7109375" customWidth="1"/>
    <col min="12" max="12" width="18.7109375" style="30" customWidth="1"/>
    <col min="13" max="13" width="22.140625" customWidth="1"/>
  </cols>
  <sheetData>
    <row r="1" spans="1:15" x14ac:dyDescent="0.25">
      <c r="A1" s="49" t="s">
        <v>510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5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5" x14ac:dyDescent="0.25">
      <c r="A3" s="23" t="s">
        <v>415</v>
      </c>
      <c r="B3" s="23" t="s">
        <v>101</v>
      </c>
      <c r="C3" s="23" t="s">
        <v>102</v>
      </c>
      <c r="D3" s="23" t="s">
        <v>104</v>
      </c>
      <c r="E3" s="25" t="s">
        <v>108</v>
      </c>
      <c r="F3" s="25" t="s">
        <v>109</v>
      </c>
      <c r="G3" s="25" t="s">
        <v>110</v>
      </c>
      <c r="H3" s="2" t="s">
        <v>419</v>
      </c>
      <c r="I3" s="2" t="s">
        <v>414</v>
      </c>
      <c r="J3" s="24" t="s">
        <v>105</v>
      </c>
      <c r="K3" s="24" t="s">
        <v>421</v>
      </c>
      <c r="L3" s="30" t="s">
        <v>511</v>
      </c>
      <c r="O3" t="str">
        <f>IFERROR(LEFT(N3,1),"")</f>
        <v/>
      </c>
    </row>
    <row r="4" spans="1:15" ht="60" x14ac:dyDescent="0.25">
      <c r="A4" s="1" t="s">
        <v>9</v>
      </c>
      <c r="B4" s="1" t="s">
        <v>111</v>
      </c>
      <c r="C4" s="1" t="s">
        <v>434</v>
      </c>
      <c r="D4" s="1" t="s">
        <v>129</v>
      </c>
      <c r="E4" s="50" t="s">
        <v>521</v>
      </c>
      <c r="F4" s="1" t="s">
        <v>131</v>
      </c>
      <c r="G4" s="1" t="s">
        <v>132</v>
      </c>
      <c r="H4" s="50" t="s">
        <v>512</v>
      </c>
      <c r="I4" s="1" t="s">
        <v>2</v>
      </c>
      <c r="J4" s="1" t="s">
        <v>130</v>
      </c>
      <c r="K4" s="1" t="s">
        <v>521</v>
      </c>
      <c r="L4" s="30">
        <v>7</v>
      </c>
      <c r="O4" t="str">
        <f t="shared" ref="O4:O67" si="0">IFERROR(LEFT(N4,1),"")</f>
        <v/>
      </c>
    </row>
    <row r="5" spans="1:15" ht="60" x14ac:dyDescent="0.25">
      <c r="A5" s="1" t="s">
        <v>42</v>
      </c>
      <c r="B5" s="1" t="s">
        <v>168</v>
      </c>
      <c r="C5" s="1" t="s">
        <v>458</v>
      </c>
      <c r="D5" s="1" t="s">
        <v>169</v>
      </c>
      <c r="E5" s="51" t="s">
        <v>521</v>
      </c>
      <c r="F5" s="1" t="s">
        <v>171</v>
      </c>
      <c r="G5" s="1" t="s">
        <v>172</v>
      </c>
      <c r="H5" s="51" t="s">
        <v>512</v>
      </c>
      <c r="I5" s="1" t="s">
        <v>3</v>
      </c>
      <c r="J5" s="1" t="s">
        <v>170</v>
      </c>
      <c r="K5" s="1" t="s">
        <v>521</v>
      </c>
      <c r="L5" s="30">
        <v>7</v>
      </c>
      <c r="O5" t="str">
        <f t="shared" si="0"/>
        <v/>
      </c>
    </row>
    <row r="6" spans="1:15" ht="120" x14ac:dyDescent="0.25">
      <c r="A6" s="1" t="s">
        <v>14</v>
      </c>
      <c r="B6" s="1" t="s">
        <v>111</v>
      </c>
      <c r="C6" s="1" t="s">
        <v>436</v>
      </c>
      <c r="D6" s="1" t="s">
        <v>239</v>
      </c>
      <c r="E6" s="1">
        <v>2888</v>
      </c>
      <c r="F6" s="1" t="s">
        <v>241</v>
      </c>
      <c r="G6" s="1" t="s">
        <v>242</v>
      </c>
      <c r="H6" s="51" t="s">
        <v>512</v>
      </c>
      <c r="I6" s="1" t="s">
        <v>2</v>
      </c>
      <c r="J6" s="1" t="s">
        <v>49</v>
      </c>
      <c r="K6" s="1" t="s">
        <v>521</v>
      </c>
      <c r="L6" s="30">
        <v>7</v>
      </c>
      <c r="O6" t="str">
        <f t="shared" si="0"/>
        <v/>
      </c>
    </row>
    <row r="7" spans="1:15" ht="120" x14ac:dyDescent="0.25">
      <c r="A7" s="1" t="s">
        <v>27</v>
      </c>
      <c r="B7" s="1" t="s">
        <v>168</v>
      </c>
      <c r="C7" s="1" t="s">
        <v>61</v>
      </c>
      <c r="D7" s="1" t="s">
        <v>329</v>
      </c>
      <c r="E7" s="1">
        <v>2940</v>
      </c>
      <c r="F7" s="1" t="s">
        <v>331</v>
      </c>
      <c r="G7" s="1" t="s">
        <v>332</v>
      </c>
      <c r="H7" s="51" t="s">
        <v>512</v>
      </c>
      <c r="I7" s="1" t="s">
        <v>3</v>
      </c>
      <c r="J7" s="1" t="s">
        <v>330</v>
      </c>
      <c r="K7" s="1" t="s">
        <v>521</v>
      </c>
      <c r="L7" s="30">
        <v>7</v>
      </c>
      <c r="O7" t="str">
        <f t="shared" si="0"/>
        <v/>
      </c>
    </row>
    <row r="8" spans="1:15" x14ac:dyDescent="0.25">
      <c r="L8"/>
      <c r="O8" t="str">
        <f t="shared" si="0"/>
        <v/>
      </c>
    </row>
    <row r="9" spans="1:15" x14ac:dyDescent="0.25">
      <c r="L9"/>
      <c r="O9" t="str">
        <f t="shared" si="0"/>
        <v/>
      </c>
    </row>
    <row r="10" spans="1:15" x14ac:dyDescent="0.25">
      <c r="L10"/>
      <c r="O10" t="str">
        <f t="shared" si="0"/>
        <v/>
      </c>
    </row>
    <row r="11" spans="1:15" x14ac:dyDescent="0.25">
      <c r="L11"/>
      <c r="O11" t="str">
        <f t="shared" si="0"/>
        <v/>
      </c>
    </row>
    <row r="12" spans="1:15" x14ac:dyDescent="0.25">
      <c r="L12"/>
      <c r="O12" t="str">
        <f t="shared" si="0"/>
        <v/>
      </c>
    </row>
    <row r="13" spans="1:15" x14ac:dyDescent="0.25">
      <c r="L13"/>
      <c r="O13" t="str">
        <f t="shared" si="0"/>
        <v/>
      </c>
    </row>
    <row r="14" spans="1:15" x14ac:dyDescent="0.25">
      <c r="L14"/>
      <c r="O14" t="str">
        <f t="shared" si="0"/>
        <v/>
      </c>
    </row>
    <row r="15" spans="1:15" x14ac:dyDescent="0.25">
      <c r="L15"/>
      <c r="O15" t="str">
        <f t="shared" si="0"/>
        <v/>
      </c>
    </row>
    <row r="16" spans="1:15" x14ac:dyDescent="0.25">
      <c r="L16"/>
      <c r="O16" t="str">
        <f t="shared" si="0"/>
        <v/>
      </c>
    </row>
    <row r="17" spans="12:15" x14ac:dyDescent="0.25">
      <c r="L17"/>
      <c r="O17" t="str">
        <f t="shared" si="0"/>
        <v/>
      </c>
    </row>
    <row r="18" spans="12:15" x14ac:dyDescent="0.25">
      <c r="L18"/>
      <c r="O18" t="str">
        <f t="shared" si="0"/>
        <v/>
      </c>
    </row>
    <row r="19" spans="12:15" x14ac:dyDescent="0.25">
      <c r="L19"/>
      <c r="O19" t="str">
        <f t="shared" si="0"/>
        <v/>
      </c>
    </row>
    <row r="20" spans="12:15" x14ac:dyDescent="0.25">
      <c r="L20"/>
      <c r="O20" t="str">
        <f t="shared" si="0"/>
        <v/>
      </c>
    </row>
    <row r="21" spans="12:15" x14ac:dyDescent="0.25">
      <c r="L21"/>
      <c r="O21" t="str">
        <f t="shared" si="0"/>
        <v/>
      </c>
    </row>
    <row r="22" spans="12:15" x14ac:dyDescent="0.25">
      <c r="L22"/>
      <c r="O22" t="str">
        <f t="shared" si="0"/>
        <v/>
      </c>
    </row>
    <row r="23" spans="12:15" x14ac:dyDescent="0.25">
      <c r="L23"/>
      <c r="O23" t="str">
        <f t="shared" si="0"/>
        <v/>
      </c>
    </row>
    <row r="24" spans="12:15" x14ac:dyDescent="0.25">
      <c r="L24"/>
      <c r="O24" t="str">
        <f t="shared" si="0"/>
        <v/>
      </c>
    </row>
    <row r="25" spans="12:15" x14ac:dyDescent="0.25">
      <c r="L25"/>
      <c r="O25" t="str">
        <f t="shared" si="0"/>
        <v/>
      </c>
    </row>
    <row r="26" spans="12:15" x14ac:dyDescent="0.25">
      <c r="L26"/>
      <c r="O26" t="str">
        <f t="shared" si="0"/>
        <v/>
      </c>
    </row>
    <row r="27" spans="12:15" x14ac:dyDescent="0.25">
      <c r="L27"/>
      <c r="O27" t="str">
        <f t="shared" si="0"/>
        <v/>
      </c>
    </row>
    <row r="28" spans="12:15" x14ac:dyDescent="0.25">
      <c r="L28"/>
      <c r="O28" t="str">
        <f t="shared" si="0"/>
        <v/>
      </c>
    </row>
    <row r="29" spans="12:15" x14ac:dyDescent="0.25">
      <c r="L29"/>
      <c r="O29" t="str">
        <f t="shared" si="0"/>
        <v/>
      </c>
    </row>
    <row r="30" spans="12:15" x14ac:dyDescent="0.25">
      <c r="L30"/>
      <c r="O30" t="str">
        <f t="shared" si="0"/>
        <v/>
      </c>
    </row>
    <row r="31" spans="12:15" x14ac:dyDescent="0.25">
      <c r="L31"/>
      <c r="O31" t="str">
        <f t="shared" si="0"/>
        <v/>
      </c>
    </row>
    <row r="32" spans="12:15" x14ac:dyDescent="0.25">
      <c r="L32"/>
      <c r="O32" t="str">
        <f t="shared" si="0"/>
        <v/>
      </c>
    </row>
    <row r="33" spans="12:15" x14ac:dyDescent="0.25">
      <c r="L33"/>
      <c r="O33" t="str">
        <f t="shared" si="0"/>
        <v/>
      </c>
    </row>
    <row r="34" spans="12:15" x14ac:dyDescent="0.25">
      <c r="L34"/>
      <c r="O34" t="str">
        <f t="shared" si="0"/>
        <v/>
      </c>
    </row>
    <row r="35" spans="12:15" x14ac:dyDescent="0.25">
      <c r="L35"/>
      <c r="O35" t="str">
        <f t="shared" si="0"/>
        <v/>
      </c>
    </row>
    <row r="36" spans="12:15" x14ac:dyDescent="0.25">
      <c r="L36"/>
      <c r="O36" t="str">
        <f t="shared" si="0"/>
        <v/>
      </c>
    </row>
    <row r="37" spans="12:15" x14ac:dyDescent="0.25">
      <c r="L37"/>
      <c r="O37" t="str">
        <f t="shared" si="0"/>
        <v/>
      </c>
    </row>
    <row r="38" spans="12:15" x14ac:dyDescent="0.25">
      <c r="L38"/>
      <c r="O38" t="str">
        <f t="shared" si="0"/>
        <v/>
      </c>
    </row>
    <row r="39" spans="12:15" x14ac:dyDescent="0.25">
      <c r="L39"/>
      <c r="O39" t="str">
        <f t="shared" si="0"/>
        <v/>
      </c>
    </row>
    <row r="40" spans="12:15" x14ac:dyDescent="0.25">
      <c r="L40"/>
      <c r="O40" t="str">
        <f t="shared" si="0"/>
        <v/>
      </c>
    </row>
    <row r="41" spans="12:15" x14ac:dyDescent="0.25">
      <c r="L41"/>
      <c r="O41" t="str">
        <f t="shared" si="0"/>
        <v/>
      </c>
    </row>
    <row r="42" spans="12:15" x14ac:dyDescent="0.25">
      <c r="L42"/>
      <c r="O42" t="str">
        <f t="shared" si="0"/>
        <v/>
      </c>
    </row>
    <row r="43" spans="12:15" x14ac:dyDescent="0.25">
      <c r="L43"/>
      <c r="O43" t="str">
        <f t="shared" si="0"/>
        <v/>
      </c>
    </row>
    <row r="44" spans="12:15" x14ac:dyDescent="0.25">
      <c r="L44"/>
      <c r="O44" t="str">
        <f t="shared" si="0"/>
        <v/>
      </c>
    </row>
    <row r="45" spans="12:15" x14ac:dyDescent="0.25">
      <c r="L45"/>
      <c r="O45" t="str">
        <f t="shared" si="0"/>
        <v/>
      </c>
    </row>
    <row r="46" spans="12:15" x14ac:dyDescent="0.25">
      <c r="L46"/>
      <c r="O46" t="str">
        <f t="shared" si="0"/>
        <v/>
      </c>
    </row>
    <row r="47" spans="12:15" x14ac:dyDescent="0.25">
      <c r="L47"/>
      <c r="O47" t="str">
        <f t="shared" si="0"/>
        <v/>
      </c>
    </row>
    <row r="48" spans="12:15" x14ac:dyDescent="0.25">
      <c r="L48"/>
      <c r="O48" t="str">
        <f t="shared" si="0"/>
        <v/>
      </c>
    </row>
    <row r="49" spans="12:15" x14ac:dyDescent="0.25">
      <c r="L49"/>
      <c r="O49" t="str">
        <f t="shared" si="0"/>
        <v/>
      </c>
    </row>
    <row r="50" spans="12:15" x14ac:dyDescent="0.25">
      <c r="L50"/>
      <c r="O50" t="str">
        <f t="shared" si="0"/>
        <v/>
      </c>
    </row>
    <row r="51" spans="12:15" x14ac:dyDescent="0.25">
      <c r="L51"/>
      <c r="O51" t="str">
        <f t="shared" si="0"/>
        <v/>
      </c>
    </row>
    <row r="52" spans="12:15" x14ac:dyDescent="0.25">
      <c r="L52"/>
      <c r="O52" t="str">
        <f t="shared" si="0"/>
        <v/>
      </c>
    </row>
    <row r="53" spans="12:15" x14ac:dyDescent="0.25">
      <c r="L53"/>
      <c r="O53" t="str">
        <f t="shared" si="0"/>
        <v/>
      </c>
    </row>
    <row r="54" spans="12:15" x14ac:dyDescent="0.25">
      <c r="L54"/>
      <c r="O54" t="str">
        <f t="shared" si="0"/>
        <v/>
      </c>
    </row>
    <row r="55" spans="12:15" x14ac:dyDescent="0.25">
      <c r="L55"/>
      <c r="O55" t="str">
        <f t="shared" si="0"/>
        <v/>
      </c>
    </row>
    <row r="56" spans="12:15" x14ac:dyDescent="0.25">
      <c r="L56"/>
      <c r="O56" t="str">
        <f t="shared" si="0"/>
        <v/>
      </c>
    </row>
    <row r="57" spans="12:15" x14ac:dyDescent="0.25">
      <c r="L57"/>
      <c r="O57" t="str">
        <f t="shared" si="0"/>
        <v/>
      </c>
    </row>
    <row r="58" spans="12:15" x14ac:dyDescent="0.25">
      <c r="L58"/>
      <c r="O58" t="str">
        <f t="shared" si="0"/>
        <v/>
      </c>
    </row>
    <row r="59" spans="12:15" x14ac:dyDescent="0.25">
      <c r="L59"/>
      <c r="O59" t="str">
        <f t="shared" si="0"/>
        <v/>
      </c>
    </row>
    <row r="60" spans="12:15" x14ac:dyDescent="0.25">
      <c r="L60"/>
      <c r="O60" t="str">
        <f t="shared" si="0"/>
        <v/>
      </c>
    </row>
    <row r="61" spans="12:15" x14ac:dyDescent="0.25">
      <c r="L61"/>
      <c r="O61" t="str">
        <f t="shared" si="0"/>
        <v/>
      </c>
    </row>
    <row r="62" spans="12:15" x14ac:dyDescent="0.25">
      <c r="L62"/>
      <c r="O62" t="str">
        <f t="shared" si="0"/>
        <v/>
      </c>
    </row>
    <row r="63" spans="12:15" x14ac:dyDescent="0.25">
      <c r="L63"/>
      <c r="O63" t="str">
        <f t="shared" si="0"/>
        <v/>
      </c>
    </row>
    <row r="64" spans="12:15" x14ac:dyDescent="0.25">
      <c r="L64"/>
      <c r="O64" t="str">
        <f t="shared" si="0"/>
        <v/>
      </c>
    </row>
    <row r="65" spans="12:15" x14ac:dyDescent="0.25">
      <c r="L65"/>
      <c r="O65" t="str">
        <f t="shared" si="0"/>
        <v/>
      </c>
    </row>
    <row r="66" spans="12:15" x14ac:dyDescent="0.25">
      <c r="L66"/>
      <c r="O66" t="str">
        <f t="shared" si="0"/>
        <v/>
      </c>
    </row>
    <row r="67" spans="12:15" x14ac:dyDescent="0.25">
      <c r="L67"/>
      <c r="O67" t="str">
        <f t="shared" si="0"/>
        <v/>
      </c>
    </row>
    <row r="68" spans="12:15" x14ac:dyDescent="0.25">
      <c r="L68"/>
      <c r="O68" t="str">
        <f t="shared" ref="O68:O109" si="1">IFERROR(LEFT(N68,1),"")</f>
        <v/>
      </c>
    </row>
    <row r="69" spans="12:15" x14ac:dyDescent="0.25">
      <c r="L69"/>
      <c r="O69" t="str">
        <f t="shared" si="1"/>
        <v/>
      </c>
    </row>
    <row r="70" spans="12:15" x14ac:dyDescent="0.25">
      <c r="L70"/>
      <c r="O70" t="str">
        <f t="shared" si="1"/>
        <v/>
      </c>
    </row>
    <row r="71" spans="12:15" x14ac:dyDescent="0.25">
      <c r="L71"/>
      <c r="O71" t="str">
        <f t="shared" si="1"/>
        <v/>
      </c>
    </row>
    <row r="72" spans="12:15" x14ac:dyDescent="0.25">
      <c r="L72"/>
      <c r="O72" t="str">
        <f t="shared" si="1"/>
        <v/>
      </c>
    </row>
    <row r="73" spans="12:15" x14ac:dyDescent="0.25">
      <c r="L73"/>
      <c r="O73" t="str">
        <f t="shared" si="1"/>
        <v/>
      </c>
    </row>
    <row r="74" spans="12:15" x14ac:dyDescent="0.25">
      <c r="L74"/>
      <c r="O74" t="str">
        <f t="shared" si="1"/>
        <v/>
      </c>
    </row>
    <row r="75" spans="12:15" x14ac:dyDescent="0.25">
      <c r="L75"/>
      <c r="O75" t="str">
        <f t="shared" si="1"/>
        <v/>
      </c>
    </row>
    <row r="76" spans="12:15" x14ac:dyDescent="0.25">
      <c r="L76"/>
      <c r="O76" t="str">
        <f t="shared" si="1"/>
        <v/>
      </c>
    </row>
    <row r="77" spans="12:15" x14ac:dyDescent="0.25">
      <c r="L77"/>
      <c r="O77" t="str">
        <f t="shared" si="1"/>
        <v/>
      </c>
    </row>
    <row r="78" spans="12:15" x14ac:dyDescent="0.25">
      <c r="L78"/>
      <c r="O78" t="str">
        <f t="shared" si="1"/>
        <v/>
      </c>
    </row>
    <row r="79" spans="12:15" x14ac:dyDescent="0.25">
      <c r="L79"/>
      <c r="O79" t="str">
        <f t="shared" si="1"/>
        <v/>
      </c>
    </row>
    <row r="80" spans="12:15" x14ac:dyDescent="0.25">
      <c r="L80"/>
      <c r="O80" t="str">
        <f t="shared" si="1"/>
        <v/>
      </c>
    </row>
    <row r="81" spans="12:15" x14ac:dyDescent="0.25">
      <c r="L81"/>
      <c r="O81" t="str">
        <f t="shared" si="1"/>
        <v/>
      </c>
    </row>
    <row r="82" spans="12:15" x14ac:dyDescent="0.25">
      <c r="L82"/>
      <c r="O82" t="str">
        <f t="shared" si="1"/>
        <v/>
      </c>
    </row>
    <row r="83" spans="12:15" x14ac:dyDescent="0.25">
      <c r="L83"/>
      <c r="O83" t="str">
        <f t="shared" si="1"/>
        <v/>
      </c>
    </row>
    <row r="84" spans="12:15" x14ac:dyDescent="0.25">
      <c r="L84"/>
      <c r="O84" t="str">
        <f t="shared" si="1"/>
        <v/>
      </c>
    </row>
    <row r="85" spans="12:15" x14ac:dyDescent="0.25">
      <c r="L85"/>
      <c r="O85" t="str">
        <f t="shared" si="1"/>
        <v/>
      </c>
    </row>
    <row r="86" spans="12:15" x14ac:dyDescent="0.25">
      <c r="L86"/>
      <c r="O86" t="str">
        <f t="shared" si="1"/>
        <v/>
      </c>
    </row>
    <row r="87" spans="12:15" x14ac:dyDescent="0.25">
      <c r="L87"/>
      <c r="O87" t="str">
        <f t="shared" si="1"/>
        <v/>
      </c>
    </row>
    <row r="88" spans="12:15" x14ac:dyDescent="0.25">
      <c r="L88"/>
      <c r="O88" t="str">
        <f t="shared" si="1"/>
        <v/>
      </c>
    </row>
    <row r="89" spans="12:15" x14ac:dyDescent="0.25">
      <c r="L89"/>
      <c r="O89" t="str">
        <f t="shared" si="1"/>
        <v/>
      </c>
    </row>
    <row r="90" spans="12:15" x14ac:dyDescent="0.25">
      <c r="L90"/>
      <c r="O90" t="str">
        <f t="shared" si="1"/>
        <v/>
      </c>
    </row>
    <row r="91" spans="12:15" x14ac:dyDescent="0.25">
      <c r="L91"/>
      <c r="O91" t="str">
        <f t="shared" si="1"/>
        <v/>
      </c>
    </row>
    <row r="92" spans="12:15" x14ac:dyDescent="0.25">
      <c r="L92"/>
      <c r="O92" t="str">
        <f t="shared" si="1"/>
        <v/>
      </c>
    </row>
    <row r="93" spans="12:15" x14ac:dyDescent="0.25">
      <c r="L93"/>
      <c r="O93" t="str">
        <f t="shared" si="1"/>
        <v/>
      </c>
    </row>
    <row r="94" spans="12:15" x14ac:dyDescent="0.25">
      <c r="L94"/>
      <c r="O94" t="str">
        <f t="shared" si="1"/>
        <v/>
      </c>
    </row>
    <row r="95" spans="12:15" x14ac:dyDescent="0.25">
      <c r="L95"/>
      <c r="O95" t="str">
        <f t="shared" si="1"/>
        <v/>
      </c>
    </row>
    <row r="96" spans="12:15" x14ac:dyDescent="0.25">
      <c r="L96"/>
      <c r="O96" t="str">
        <f t="shared" si="1"/>
        <v/>
      </c>
    </row>
    <row r="97" spans="12:15" x14ac:dyDescent="0.25">
      <c r="L97"/>
      <c r="O97" t="str">
        <f t="shared" si="1"/>
        <v/>
      </c>
    </row>
    <row r="98" spans="12:15" x14ac:dyDescent="0.25">
      <c r="L98"/>
      <c r="O98" t="str">
        <f t="shared" si="1"/>
        <v/>
      </c>
    </row>
    <row r="99" spans="12:15" x14ac:dyDescent="0.25">
      <c r="L99"/>
      <c r="O99" t="str">
        <f t="shared" si="1"/>
        <v/>
      </c>
    </row>
    <row r="100" spans="12:15" x14ac:dyDescent="0.25">
      <c r="L100"/>
      <c r="O100" t="str">
        <f t="shared" si="1"/>
        <v/>
      </c>
    </row>
    <row r="101" spans="12:15" x14ac:dyDescent="0.25">
      <c r="L101"/>
      <c r="O101" t="str">
        <f t="shared" si="1"/>
        <v/>
      </c>
    </row>
    <row r="102" spans="12:15" x14ac:dyDescent="0.25">
      <c r="L102"/>
      <c r="O102" t="str">
        <f t="shared" si="1"/>
        <v/>
      </c>
    </row>
    <row r="103" spans="12:15" x14ac:dyDescent="0.25">
      <c r="L103"/>
      <c r="O103" t="str">
        <f t="shared" si="1"/>
        <v/>
      </c>
    </row>
    <row r="104" spans="12:15" x14ac:dyDescent="0.25">
      <c r="L104"/>
      <c r="O104" t="str">
        <f t="shared" si="1"/>
        <v/>
      </c>
    </row>
    <row r="105" spans="12:15" x14ac:dyDescent="0.25">
      <c r="L105"/>
      <c r="O105" t="str">
        <f t="shared" si="1"/>
        <v/>
      </c>
    </row>
    <row r="106" spans="12:15" x14ac:dyDescent="0.25">
      <c r="L106"/>
      <c r="O106" t="str">
        <f t="shared" si="1"/>
        <v/>
      </c>
    </row>
    <row r="107" spans="12:15" x14ac:dyDescent="0.25">
      <c r="L107"/>
      <c r="O107" t="str">
        <f t="shared" si="1"/>
        <v/>
      </c>
    </row>
    <row r="108" spans="12:15" x14ac:dyDescent="0.25">
      <c r="L108"/>
      <c r="O108" t="str">
        <f t="shared" si="1"/>
        <v/>
      </c>
    </row>
    <row r="109" spans="12:15" x14ac:dyDescent="0.25">
      <c r="L109"/>
      <c r="O109" t="str">
        <f t="shared" si="1"/>
        <v/>
      </c>
    </row>
    <row r="110" spans="12:15" x14ac:dyDescent="0.25">
      <c r="L110"/>
    </row>
    <row r="111" spans="12:15" x14ac:dyDescent="0.25">
      <c r="L111"/>
    </row>
    <row r="112" spans="12:15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</sheetData>
  <mergeCells count="3">
    <mergeCell ref="A1:L2"/>
    <mergeCell ref="E4:E5"/>
    <mergeCell ref="H4:H7"/>
  </mergeCells>
  <conditionalFormatting sqref="A4:A60">
    <cfRule type="duplicateValues" dxfId="0" priority="1"/>
  </conditionalFormatting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6629-4E80-4E4F-9E53-A55A50A20991}">
  <sheetPr codeName="Sheet6"/>
  <dimension ref="A1:BN109"/>
  <sheetViews>
    <sheetView showZeros="0" topLeftCell="N20" zoomScale="85" zoomScaleNormal="85" workbookViewId="0">
      <selection activeCell="U53" sqref="U53"/>
    </sheetView>
  </sheetViews>
  <sheetFormatPr defaultRowHeight="15" x14ac:dyDescent="0.25"/>
  <cols>
    <col min="1" max="1" width="9.28515625" customWidth="1"/>
    <col min="2" max="2" width="15.85546875" bestFit="1" customWidth="1"/>
    <col min="3" max="4" width="9.28515625" customWidth="1"/>
    <col min="7" max="8" width="14.7109375" customWidth="1"/>
    <col min="9" max="9" width="14.5703125" customWidth="1"/>
    <col min="10" max="10" width="12.140625" style="6" customWidth="1"/>
    <col min="11" max="11" width="13.28515625" customWidth="1"/>
    <col min="15" max="15" width="40.140625" bestFit="1" customWidth="1"/>
    <col min="16" max="16" width="11.140625" customWidth="1"/>
    <col min="17" max="17" width="12.140625" bestFit="1" customWidth="1"/>
    <col min="18" max="18" width="11.28515625" customWidth="1"/>
    <col min="19" max="43" width="9.7109375" customWidth="1"/>
    <col min="44" max="44" width="13.7109375" bestFit="1" customWidth="1"/>
    <col min="45" max="45" width="10.85546875" customWidth="1"/>
    <col min="46" max="46" width="13.7109375" bestFit="1" customWidth="1"/>
    <col min="47" max="47" width="8.140625" bestFit="1" customWidth="1"/>
    <col min="48" max="48" width="13.7109375" bestFit="1" customWidth="1"/>
    <col min="49" max="49" width="20.28515625" bestFit="1" customWidth="1"/>
    <col min="50" max="50" width="13.28515625" bestFit="1" customWidth="1"/>
    <col min="51" max="51" width="16" bestFit="1" customWidth="1"/>
    <col min="52" max="52" width="14" bestFit="1" customWidth="1"/>
    <col min="53" max="53" width="13.7109375" bestFit="1" customWidth="1"/>
    <col min="54" max="54" width="15.7109375" bestFit="1" customWidth="1"/>
    <col min="55" max="56" width="16" bestFit="1" customWidth="1"/>
    <col min="57" max="57" width="12.7109375" bestFit="1" customWidth="1"/>
    <col min="58" max="58" width="16.140625" bestFit="1" customWidth="1"/>
    <col min="59" max="59" width="16" bestFit="1" customWidth="1"/>
    <col min="60" max="60" width="14" bestFit="1" customWidth="1"/>
    <col min="61" max="61" width="19.7109375" bestFit="1" customWidth="1"/>
    <col min="62" max="62" width="13.7109375" bestFit="1" customWidth="1"/>
    <col min="63" max="63" width="15.7109375" bestFit="1" customWidth="1"/>
    <col min="64" max="64" width="13.28515625" bestFit="1" customWidth="1"/>
    <col min="65" max="65" width="7.28515625" customWidth="1"/>
    <col min="66" max="66" width="13.7109375" bestFit="1" customWidth="1"/>
    <col min="67" max="67" width="8.140625" bestFit="1" customWidth="1"/>
    <col min="68" max="68" width="14" bestFit="1" customWidth="1"/>
    <col min="69" max="69" width="15.7109375" bestFit="1" customWidth="1"/>
  </cols>
  <sheetData>
    <row r="1" spans="1:63" ht="75" x14ac:dyDescent="0.25">
      <c r="A1" s="7" t="s">
        <v>415</v>
      </c>
      <c r="B1" s="7" t="s">
        <v>105</v>
      </c>
      <c r="C1" s="7" t="s">
        <v>420</v>
      </c>
      <c r="D1" s="5" t="s">
        <v>414</v>
      </c>
      <c r="E1" s="8" t="s">
        <v>513</v>
      </c>
      <c r="G1" s="8" t="s">
        <v>100</v>
      </c>
      <c r="H1" s="8" t="s">
        <v>514</v>
      </c>
      <c r="I1" s="8" t="s">
        <v>515</v>
      </c>
      <c r="J1" s="9" t="s">
        <v>420</v>
      </c>
      <c r="K1" s="8" t="s">
        <v>106</v>
      </c>
    </row>
    <row r="2" spans="1:63" x14ac:dyDescent="0.25">
      <c r="A2" t="s">
        <v>9</v>
      </c>
      <c r="B2" t="s">
        <v>130</v>
      </c>
      <c r="C2" t="s">
        <v>521</v>
      </c>
      <c r="D2" t="s">
        <v>2</v>
      </c>
      <c r="E2">
        <v>1</v>
      </c>
      <c r="G2" t="str">
        <f t="shared" ref="G2:G33" si="0">A2</f>
        <v>CN2</v>
      </c>
      <c r="H2" t="str">
        <f t="shared" ref="H2:H33" si="1">D2</f>
        <v>MICT + ATI</v>
      </c>
      <c r="I2" t="str">
        <f t="shared" ref="I2:I33" si="2">B2</f>
        <v>COSCO SHIPPING Lines</v>
      </c>
      <c r="J2" s="6" t="str">
        <f t="shared" ref="J2:J33" si="3">C2</f>
        <v>-</v>
      </c>
      <c r="K2">
        <f t="shared" ref="K2:K33" si="4">E2</f>
        <v>1</v>
      </c>
    </row>
    <row r="3" spans="1:63" x14ac:dyDescent="0.25">
      <c r="A3" t="s">
        <v>10</v>
      </c>
      <c r="B3" t="s">
        <v>48</v>
      </c>
      <c r="C3" t="s">
        <v>65</v>
      </c>
      <c r="D3" t="s">
        <v>2</v>
      </c>
      <c r="E3">
        <v>4</v>
      </c>
      <c r="G3" t="str">
        <f t="shared" si="0"/>
        <v>CP6</v>
      </c>
      <c r="H3" t="str">
        <f t="shared" si="1"/>
        <v>MICT + ATI</v>
      </c>
      <c r="I3" t="str">
        <f t="shared" si="2"/>
        <v>SITC</v>
      </c>
      <c r="J3" s="6" t="str">
        <f t="shared" si="3"/>
        <v>2,433 - 2,694 teu</v>
      </c>
      <c r="K3">
        <f t="shared" si="4"/>
        <v>4</v>
      </c>
    </row>
    <row r="4" spans="1:63" x14ac:dyDescent="0.25">
      <c r="A4" t="s">
        <v>11</v>
      </c>
      <c r="B4" t="s">
        <v>55</v>
      </c>
      <c r="C4" t="s">
        <v>66</v>
      </c>
      <c r="D4" t="s">
        <v>2</v>
      </c>
      <c r="E4">
        <v>1</v>
      </c>
      <c r="G4" t="str">
        <f t="shared" si="0"/>
        <v>CPF</v>
      </c>
      <c r="H4" t="str">
        <f t="shared" si="1"/>
        <v>MICT + ATI</v>
      </c>
      <c r="I4" t="str">
        <f t="shared" si="2"/>
        <v>Sinotrans</v>
      </c>
      <c r="J4" s="6" t="str">
        <f t="shared" si="3"/>
        <v>1,708 - 1,946 teu</v>
      </c>
      <c r="K4">
        <f t="shared" si="4"/>
        <v>1</v>
      </c>
    </row>
    <row r="5" spans="1:63" x14ac:dyDescent="0.25">
      <c r="A5" t="s">
        <v>11</v>
      </c>
      <c r="B5" t="s">
        <v>56</v>
      </c>
      <c r="C5" t="s">
        <v>66</v>
      </c>
      <c r="D5" t="s">
        <v>2</v>
      </c>
      <c r="E5">
        <v>1</v>
      </c>
      <c r="G5" t="str">
        <f t="shared" si="0"/>
        <v>CPF</v>
      </c>
      <c r="H5" t="str">
        <f t="shared" si="1"/>
        <v>MICT + ATI</v>
      </c>
      <c r="I5" t="str">
        <f t="shared" si="2"/>
        <v>Wan Hai Lines</v>
      </c>
      <c r="J5" s="6" t="str">
        <f t="shared" si="3"/>
        <v>1,708 - 1,946 teu</v>
      </c>
      <c r="K5">
        <f t="shared" si="4"/>
        <v>1</v>
      </c>
    </row>
    <row r="6" spans="1:63" x14ac:dyDescent="0.25">
      <c r="A6" t="s">
        <v>12</v>
      </c>
      <c r="B6" t="s">
        <v>55</v>
      </c>
      <c r="C6" t="s">
        <v>67</v>
      </c>
      <c r="D6" t="s">
        <v>2</v>
      </c>
      <c r="E6">
        <v>1</v>
      </c>
      <c r="G6" t="str">
        <f t="shared" si="0"/>
        <v>CPS</v>
      </c>
      <c r="H6" t="str">
        <f t="shared" si="1"/>
        <v>MICT + ATI</v>
      </c>
      <c r="I6" t="str">
        <f t="shared" si="2"/>
        <v>Sinotrans</v>
      </c>
      <c r="J6" s="6" t="str">
        <f t="shared" si="3"/>
        <v>2,433 - 2,808 teu</v>
      </c>
      <c r="K6">
        <f t="shared" si="4"/>
        <v>1</v>
      </c>
      <c r="O6" s="2" t="s">
        <v>516</v>
      </c>
      <c r="P6" s="2" t="s">
        <v>517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x14ac:dyDescent="0.25">
      <c r="A7" t="s">
        <v>12</v>
      </c>
      <c r="B7" t="s">
        <v>48</v>
      </c>
      <c r="C7" t="s">
        <v>67</v>
      </c>
      <c r="D7" t="s">
        <v>2</v>
      </c>
      <c r="E7">
        <v>1</v>
      </c>
      <c r="G7" t="str">
        <f t="shared" si="0"/>
        <v>CPS</v>
      </c>
      <c r="H7" t="str">
        <f t="shared" si="1"/>
        <v>MICT + ATI</v>
      </c>
      <c r="I7" t="str">
        <f t="shared" si="2"/>
        <v>SITC</v>
      </c>
      <c r="J7" s="6" t="str">
        <f t="shared" si="3"/>
        <v>2,433 - 2,808 teu</v>
      </c>
      <c r="K7">
        <f t="shared" si="4"/>
        <v>1</v>
      </c>
      <c r="O7" s="21"/>
      <c r="P7" s="50" t="s">
        <v>3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0" t="s">
        <v>2</v>
      </c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0" t="s">
        <v>4</v>
      </c>
      <c r="BA7" s="51"/>
      <c r="BB7" s="51"/>
      <c r="BC7" s="51"/>
      <c r="BD7" s="51"/>
      <c r="BE7" s="51"/>
      <c r="BF7" s="51"/>
      <c r="BG7" s="1" t="s">
        <v>6</v>
      </c>
      <c r="BH7" s="50" t="s">
        <v>5</v>
      </c>
      <c r="BI7" s="51"/>
      <c r="BJ7" s="51"/>
      <c r="BK7" s="50" t="s">
        <v>7</v>
      </c>
    </row>
    <row r="8" spans="1:63" ht="60" x14ac:dyDescent="0.25">
      <c r="A8" t="s">
        <v>20</v>
      </c>
      <c r="B8" t="s">
        <v>48</v>
      </c>
      <c r="C8" t="s">
        <v>76</v>
      </c>
      <c r="D8" t="s">
        <v>3</v>
      </c>
      <c r="E8">
        <v>1</v>
      </c>
      <c r="G8" t="str">
        <f t="shared" si="0"/>
        <v>CX5</v>
      </c>
      <c r="H8" t="str">
        <f t="shared" si="1"/>
        <v>MICT</v>
      </c>
      <c r="I8" t="str">
        <f t="shared" si="2"/>
        <v>SITC</v>
      </c>
      <c r="J8" s="6" t="str">
        <f t="shared" si="3"/>
        <v>1,032 - 1,032 teu</v>
      </c>
      <c r="K8">
        <f t="shared" si="4"/>
        <v>1</v>
      </c>
      <c r="O8" s="13" t="s">
        <v>8</v>
      </c>
      <c r="P8" s="1" t="s">
        <v>28</v>
      </c>
      <c r="Q8" s="1" t="s">
        <v>36</v>
      </c>
      <c r="R8" s="1" t="s">
        <v>42</v>
      </c>
      <c r="S8" s="1" t="s">
        <v>20</v>
      </c>
      <c r="T8" s="1" t="s">
        <v>41</v>
      </c>
      <c r="U8" s="1" t="s">
        <v>34</v>
      </c>
      <c r="V8" s="1" t="s">
        <v>32</v>
      </c>
      <c r="W8" s="1" t="s">
        <v>21</v>
      </c>
      <c r="X8" s="1" t="s">
        <v>31</v>
      </c>
      <c r="Y8" s="1" t="s">
        <v>30</v>
      </c>
      <c r="Z8" s="1" t="s">
        <v>22</v>
      </c>
      <c r="AA8" s="1" t="s">
        <v>35</v>
      </c>
      <c r="AB8" s="1" t="s">
        <v>37</v>
      </c>
      <c r="AC8" s="1" t="s">
        <v>29</v>
      </c>
      <c r="AD8" s="1" t="s">
        <v>26</v>
      </c>
      <c r="AE8" s="1" t="s">
        <v>33</v>
      </c>
      <c r="AF8" s="1" t="s">
        <v>39</v>
      </c>
      <c r="AG8" s="1" t="s">
        <v>23</v>
      </c>
      <c r="AH8" s="1" t="s">
        <v>40</v>
      </c>
      <c r="AI8" s="1" t="s">
        <v>43</v>
      </c>
      <c r="AJ8" s="1" t="s">
        <v>27</v>
      </c>
      <c r="AK8" s="1" t="s">
        <v>24</v>
      </c>
      <c r="AL8" s="1" t="s">
        <v>25</v>
      </c>
      <c r="AM8" s="1" t="s">
        <v>16</v>
      </c>
      <c r="AN8" s="1" t="s">
        <v>19</v>
      </c>
      <c r="AO8" s="1" t="s">
        <v>9</v>
      </c>
      <c r="AP8" s="1" t="s">
        <v>10</v>
      </c>
      <c r="AQ8" s="1" t="s">
        <v>11</v>
      </c>
      <c r="AR8" s="1" t="s">
        <v>12</v>
      </c>
      <c r="AS8" s="1" t="s">
        <v>520</v>
      </c>
      <c r="AT8" s="1" t="s">
        <v>13</v>
      </c>
      <c r="AU8" s="1" t="s">
        <v>14</v>
      </c>
      <c r="AV8" s="1" t="s">
        <v>18</v>
      </c>
      <c r="AW8" s="1" t="s">
        <v>44</v>
      </c>
      <c r="AX8" s="1" t="s">
        <v>17</v>
      </c>
      <c r="AY8" s="1" t="s">
        <v>15</v>
      </c>
      <c r="AZ8" s="1" t="s">
        <v>478</v>
      </c>
      <c r="BA8" s="1" t="s">
        <v>501</v>
      </c>
      <c r="BB8" s="1" t="s">
        <v>491</v>
      </c>
      <c r="BC8" s="1" t="s">
        <v>523</v>
      </c>
      <c r="BD8" s="1" t="s">
        <v>424</v>
      </c>
      <c r="BE8" s="1" t="s">
        <v>442</v>
      </c>
      <c r="BF8" s="1" t="s">
        <v>505</v>
      </c>
      <c r="BG8" s="1" t="s">
        <v>464</v>
      </c>
      <c r="BH8" s="1" t="s">
        <v>507</v>
      </c>
      <c r="BI8" s="1" t="s">
        <v>493</v>
      </c>
      <c r="BJ8" s="1" t="s">
        <v>482</v>
      </c>
      <c r="BK8" s="50"/>
    </row>
    <row r="9" spans="1:63" x14ac:dyDescent="0.25">
      <c r="A9" t="s">
        <v>21</v>
      </c>
      <c r="B9" t="s">
        <v>59</v>
      </c>
      <c r="C9" t="s">
        <v>77</v>
      </c>
      <c r="D9" t="s">
        <v>3</v>
      </c>
      <c r="E9">
        <v>1</v>
      </c>
      <c r="G9" t="str">
        <f t="shared" si="0"/>
        <v>IEX</v>
      </c>
      <c r="H9" t="str">
        <f t="shared" si="1"/>
        <v>MICT</v>
      </c>
      <c r="I9" t="str">
        <f t="shared" si="2"/>
        <v>CMA CGM</v>
      </c>
      <c r="J9" s="6" t="str">
        <f t="shared" si="3"/>
        <v>4,957 - 6,350 teu</v>
      </c>
      <c r="K9">
        <f t="shared" si="4"/>
        <v>1</v>
      </c>
      <c r="O9" s="10" t="s">
        <v>53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>
        <v>1</v>
      </c>
      <c r="AG9" s="39">
        <v>1</v>
      </c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>
        <v>3</v>
      </c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0">
        <v>5</v>
      </c>
    </row>
    <row r="10" spans="1:63" x14ac:dyDescent="0.25">
      <c r="A10" t="s">
        <v>21</v>
      </c>
      <c r="B10" t="s">
        <v>52</v>
      </c>
      <c r="C10" t="s">
        <v>77</v>
      </c>
      <c r="D10" t="s">
        <v>3</v>
      </c>
      <c r="E10">
        <v>1</v>
      </c>
      <c r="G10" t="str">
        <f t="shared" si="0"/>
        <v>IEX</v>
      </c>
      <c r="H10" t="str">
        <f t="shared" si="1"/>
        <v>MICT</v>
      </c>
      <c r="I10" t="str">
        <f t="shared" si="2"/>
        <v>KMTC</v>
      </c>
      <c r="J10" s="6" t="str">
        <f t="shared" si="3"/>
        <v>4,957 - 6,350 teu</v>
      </c>
      <c r="K10">
        <f t="shared" si="4"/>
        <v>1</v>
      </c>
      <c r="O10" s="10" t="s">
        <v>59</v>
      </c>
      <c r="P10" s="39"/>
      <c r="Q10" s="39"/>
      <c r="R10" s="39"/>
      <c r="S10" s="39"/>
      <c r="T10" s="39"/>
      <c r="U10" s="39"/>
      <c r="V10" s="39"/>
      <c r="W10" s="39">
        <v>1</v>
      </c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0">
        <v>1</v>
      </c>
    </row>
    <row r="11" spans="1:63" x14ac:dyDescent="0.25">
      <c r="A11" t="s">
        <v>21</v>
      </c>
      <c r="B11" t="s">
        <v>161</v>
      </c>
      <c r="C11" t="s">
        <v>77</v>
      </c>
      <c r="D11" t="s">
        <v>3</v>
      </c>
      <c r="E11">
        <v>1</v>
      </c>
      <c r="G11" t="str">
        <f t="shared" si="0"/>
        <v>IEX</v>
      </c>
      <c r="H11" t="str">
        <f t="shared" si="1"/>
        <v>MICT</v>
      </c>
      <c r="I11" t="str">
        <f t="shared" si="2"/>
        <v>RCL (Regional Container Line)</v>
      </c>
      <c r="J11" s="6" t="str">
        <f t="shared" si="3"/>
        <v>4,957 - 6,350 teu</v>
      </c>
      <c r="K11">
        <f t="shared" si="4"/>
        <v>1</v>
      </c>
      <c r="O11" s="10" t="s">
        <v>302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>
        <v>2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0">
        <v>2</v>
      </c>
    </row>
    <row r="12" spans="1:63" x14ac:dyDescent="0.25">
      <c r="A12" t="s">
        <v>21</v>
      </c>
      <c r="B12" t="s">
        <v>54</v>
      </c>
      <c r="C12" t="s">
        <v>77</v>
      </c>
      <c r="D12" t="s">
        <v>3</v>
      </c>
      <c r="E12">
        <v>1</v>
      </c>
      <c r="G12" t="str">
        <f t="shared" si="0"/>
        <v>IEX</v>
      </c>
      <c r="H12" t="str">
        <f t="shared" si="1"/>
        <v>MICT</v>
      </c>
      <c r="I12" t="str">
        <f t="shared" si="2"/>
        <v>TS Lines</v>
      </c>
      <c r="J12" s="6" t="str">
        <f t="shared" si="3"/>
        <v>4,957 - 6,350 teu</v>
      </c>
      <c r="K12">
        <f t="shared" si="4"/>
        <v>1</v>
      </c>
      <c r="O12" s="10" t="s">
        <v>46</v>
      </c>
      <c r="P12" s="39"/>
      <c r="Q12" s="39"/>
      <c r="R12" s="39"/>
      <c r="S12" s="39"/>
      <c r="T12" s="39">
        <v>3</v>
      </c>
      <c r="U12" s="39">
        <v>6</v>
      </c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>
        <v>4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>
        <v>2</v>
      </c>
      <c r="BK12" s="30">
        <v>15</v>
      </c>
    </row>
    <row r="13" spans="1:63" x14ac:dyDescent="0.25">
      <c r="A13" t="s">
        <v>21</v>
      </c>
      <c r="B13" t="s">
        <v>62</v>
      </c>
      <c r="C13" t="s">
        <v>77</v>
      </c>
      <c r="D13" t="s">
        <v>3</v>
      </c>
      <c r="E13">
        <v>1</v>
      </c>
      <c r="G13" t="str">
        <f t="shared" si="0"/>
        <v>IEX</v>
      </c>
      <c r="H13" t="str">
        <f t="shared" si="1"/>
        <v>MICT</v>
      </c>
      <c r="I13" t="str">
        <f t="shared" si="2"/>
        <v>UniFeeder</v>
      </c>
      <c r="J13" s="6" t="str">
        <f t="shared" si="3"/>
        <v>4,957 - 6,350 teu</v>
      </c>
      <c r="K13">
        <f t="shared" si="4"/>
        <v>1</v>
      </c>
      <c r="O13" s="10" t="s">
        <v>48</v>
      </c>
      <c r="P13" s="39"/>
      <c r="Q13" s="39"/>
      <c r="R13" s="39"/>
      <c r="S13" s="39">
        <v>1</v>
      </c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>
        <v>2</v>
      </c>
      <c r="AL13" s="39"/>
      <c r="AM13" s="39"/>
      <c r="AN13" s="39"/>
      <c r="AO13" s="39"/>
      <c r="AP13" s="39">
        <v>4</v>
      </c>
      <c r="AQ13" s="39"/>
      <c r="AR13" s="39">
        <v>1</v>
      </c>
      <c r="AS13" s="39">
        <v>4</v>
      </c>
      <c r="AT13" s="39"/>
      <c r="AU13" s="39"/>
      <c r="AV13" s="39"/>
      <c r="AW13" s="39"/>
      <c r="AX13" s="39"/>
      <c r="AY13" s="39"/>
      <c r="AZ13" s="39"/>
      <c r="BA13" s="39"/>
      <c r="BB13" s="39">
        <v>1</v>
      </c>
      <c r="BC13" s="39"/>
      <c r="BD13" s="39"/>
      <c r="BE13" s="39"/>
      <c r="BF13" s="39"/>
      <c r="BG13" s="39"/>
      <c r="BH13" s="39"/>
      <c r="BI13" s="39"/>
      <c r="BJ13" s="39"/>
      <c r="BK13" s="30">
        <v>13</v>
      </c>
    </row>
    <row r="14" spans="1:63" x14ac:dyDescent="0.25">
      <c r="A14" t="s">
        <v>21</v>
      </c>
      <c r="B14" t="s">
        <v>130</v>
      </c>
      <c r="C14" t="s">
        <v>77</v>
      </c>
      <c r="D14" t="s">
        <v>3</v>
      </c>
      <c r="E14">
        <v>1</v>
      </c>
      <c r="G14" t="str">
        <f t="shared" si="0"/>
        <v>IEX</v>
      </c>
      <c r="H14" t="str">
        <f t="shared" si="1"/>
        <v>MICT</v>
      </c>
      <c r="I14" t="str">
        <f t="shared" si="2"/>
        <v>COSCO SHIPPING Lines</v>
      </c>
      <c r="J14" s="6" t="str">
        <f t="shared" si="3"/>
        <v>4,957 - 6,350 teu</v>
      </c>
      <c r="K14">
        <f t="shared" si="4"/>
        <v>1</v>
      </c>
      <c r="O14" s="10" t="s">
        <v>49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>
        <v>4</v>
      </c>
      <c r="AE14" s="39"/>
      <c r="AF14" s="39"/>
      <c r="AG14" s="39"/>
      <c r="AH14" s="39"/>
      <c r="AI14" s="39">
        <v>1</v>
      </c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>
        <v>4</v>
      </c>
      <c r="AV14" s="39"/>
      <c r="AW14" s="39">
        <v>4</v>
      </c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0">
        <v>13</v>
      </c>
    </row>
    <row r="15" spans="1:63" x14ac:dyDescent="0.25">
      <c r="A15" t="s">
        <v>13</v>
      </c>
      <c r="B15" t="s">
        <v>53</v>
      </c>
      <c r="C15" t="s">
        <v>68</v>
      </c>
      <c r="D15" t="s">
        <v>2</v>
      </c>
      <c r="E15">
        <v>3</v>
      </c>
      <c r="G15" t="str">
        <f t="shared" si="0"/>
        <v>JPH</v>
      </c>
      <c r="H15" t="str">
        <f t="shared" si="1"/>
        <v>MICT + ATI</v>
      </c>
      <c r="I15" t="str">
        <f t="shared" si="2"/>
        <v>ONE (Ocean Network Express)</v>
      </c>
      <c r="J15" s="6" t="str">
        <f t="shared" si="3"/>
        <v>2,664 - 2,796 teu</v>
      </c>
      <c r="K15">
        <f t="shared" si="4"/>
        <v>3</v>
      </c>
      <c r="O15" s="10" t="s">
        <v>130</v>
      </c>
      <c r="P15" s="39"/>
      <c r="Q15" s="39"/>
      <c r="R15" s="39"/>
      <c r="S15" s="39"/>
      <c r="T15" s="39"/>
      <c r="U15" s="39"/>
      <c r="V15" s="39"/>
      <c r="W15" s="39">
        <v>1</v>
      </c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</v>
      </c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0">
        <v>2</v>
      </c>
    </row>
    <row r="16" spans="1:63" x14ac:dyDescent="0.25">
      <c r="A16" t="s">
        <v>22</v>
      </c>
      <c r="B16" t="s">
        <v>52</v>
      </c>
      <c r="C16" t="s">
        <v>78</v>
      </c>
      <c r="D16" t="s">
        <v>3</v>
      </c>
      <c r="E16">
        <v>2</v>
      </c>
      <c r="G16" t="str">
        <f t="shared" si="0"/>
        <v>KPX</v>
      </c>
      <c r="H16" t="str">
        <f t="shared" si="1"/>
        <v>MICT</v>
      </c>
      <c r="I16" t="str">
        <f t="shared" si="2"/>
        <v>KMTC</v>
      </c>
      <c r="J16" s="6" t="str">
        <f t="shared" si="3"/>
        <v>1,585 - 1,860 teu</v>
      </c>
      <c r="K16">
        <f t="shared" si="4"/>
        <v>2</v>
      </c>
      <c r="O16" s="10" t="s">
        <v>60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>
        <v>1</v>
      </c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0">
        <v>1</v>
      </c>
    </row>
    <row r="17" spans="1:63" x14ac:dyDescent="0.25">
      <c r="A17" t="s">
        <v>22</v>
      </c>
      <c r="B17" t="s">
        <v>236</v>
      </c>
      <c r="C17" t="s">
        <v>78</v>
      </c>
      <c r="D17" t="s">
        <v>3</v>
      </c>
      <c r="E17">
        <v>1</v>
      </c>
      <c r="G17" t="str">
        <f t="shared" si="0"/>
        <v>KPX</v>
      </c>
      <c r="H17" t="str">
        <f t="shared" si="1"/>
        <v>MICT</v>
      </c>
      <c r="I17" t="str">
        <f t="shared" si="2"/>
        <v>Namsung Shipping</v>
      </c>
      <c r="J17" s="6" t="str">
        <f t="shared" si="3"/>
        <v>1,585 - 1,860 teu</v>
      </c>
      <c r="K17">
        <f t="shared" si="4"/>
        <v>1</v>
      </c>
      <c r="O17" s="10" t="s">
        <v>54</v>
      </c>
      <c r="P17" s="39"/>
      <c r="Q17" s="39"/>
      <c r="R17" s="39"/>
      <c r="S17" s="39"/>
      <c r="T17" s="39"/>
      <c r="U17" s="39"/>
      <c r="V17" s="39"/>
      <c r="W17" s="39">
        <v>1</v>
      </c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>
        <v>1</v>
      </c>
      <c r="AO17" s="39"/>
      <c r="AP17" s="39"/>
      <c r="AQ17" s="39"/>
      <c r="AR17" s="39"/>
      <c r="AS17" s="39"/>
      <c r="AT17" s="39"/>
      <c r="AU17" s="39"/>
      <c r="AV17" s="39">
        <v>2</v>
      </c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0">
        <v>4</v>
      </c>
    </row>
    <row r="18" spans="1:63" x14ac:dyDescent="0.25">
      <c r="A18" t="s">
        <v>14</v>
      </c>
      <c r="B18" t="s">
        <v>49</v>
      </c>
      <c r="C18" t="s">
        <v>69</v>
      </c>
      <c r="D18" t="s">
        <v>2</v>
      </c>
      <c r="E18">
        <v>4</v>
      </c>
      <c r="G18" t="str">
        <f t="shared" si="0"/>
        <v>KTP</v>
      </c>
      <c r="H18" t="str">
        <f t="shared" si="1"/>
        <v>MICT + ATI</v>
      </c>
      <c r="I18" t="str">
        <f t="shared" si="2"/>
        <v>Evergreen Line</v>
      </c>
      <c r="J18" s="6" t="str">
        <f t="shared" si="3"/>
        <v>2,870 - 2,910 teu</v>
      </c>
      <c r="K18">
        <f t="shared" si="4"/>
        <v>4</v>
      </c>
      <c r="O18" s="10" t="s">
        <v>55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>
        <v>1</v>
      </c>
      <c r="AM18" s="39"/>
      <c r="AN18" s="39"/>
      <c r="AO18" s="39"/>
      <c r="AP18" s="39"/>
      <c r="AQ18" s="39">
        <v>1</v>
      </c>
      <c r="AR18" s="39">
        <v>1</v>
      </c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0">
        <v>3</v>
      </c>
    </row>
    <row r="19" spans="1:63" x14ac:dyDescent="0.25">
      <c r="A19" t="s">
        <v>44</v>
      </c>
      <c r="B19" t="s">
        <v>49</v>
      </c>
      <c r="C19" t="s">
        <v>69</v>
      </c>
      <c r="D19" t="s">
        <v>2</v>
      </c>
      <c r="E19">
        <v>4</v>
      </c>
      <c r="G19" t="str">
        <f t="shared" si="0"/>
        <v>NSB</v>
      </c>
      <c r="H19" t="str">
        <f t="shared" si="1"/>
        <v>MICT + ATI</v>
      </c>
      <c r="I19" t="str">
        <f t="shared" si="2"/>
        <v>Evergreen Line</v>
      </c>
      <c r="J19" s="6" t="str">
        <f t="shared" si="3"/>
        <v>2,870 - 2,910 teu</v>
      </c>
      <c r="K19">
        <f t="shared" si="4"/>
        <v>4</v>
      </c>
      <c r="O19" s="10" t="s">
        <v>192</v>
      </c>
      <c r="P19" s="39"/>
      <c r="Q19" s="39"/>
      <c r="R19" s="39"/>
      <c r="S19" s="39"/>
      <c r="T19" s="39"/>
      <c r="U19" s="39"/>
      <c r="V19" s="39">
        <v>6</v>
      </c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0">
        <v>6</v>
      </c>
    </row>
    <row r="20" spans="1:63" x14ac:dyDescent="0.25">
      <c r="A20" t="s">
        <v>15</v>
      </c>
      <c r="B20" t="s">
        <v>60</v>
      </c>
      <c r="C20" t="s">
        <v>70</v>
      </c>
      <c r="D20" t="s">
        <v>2</v>
      </c>
      <c r="E20">
        <v>1</v>
      </c>
      <c r="G20" t="str">
        <f t="shared" si="0"/>
        <v>PF2</v>
      </c>
      <c r="H20" t="str">
        <f t="shared" si="1"/>
        <v>MICT + ATI</v>
      </c>
      <c r="I20" t="str">
        <f t="shared" si="2"/>
        <v>OOCL</v>
      </c>
      <c r="J20" s="6" t="str">
        <f t="shared" si="3"/>
        <v>1,732 - 1,732 teu</v>
      </c>
      <c r="K20">
        <f t="shared" si="4"/>
        <v>1</v>
      </c>
      <c r="O20" s="10" t="s">
        <v>47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>
        <v>5</v>
      </c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>
        <v>4</v>
      </c>
      <c r="BD20" s="39"/>
      <c r="BE20" s="39"/>
      <c r="BF20" s="39"/>
      <c r="BG20" s="39">
        <v>4</v>
      </c>
      <c r="BH20" s="39"/>
      <c r="BI20" s="39"/>
      <c r="BJ20" s="39"/>
      <c r="BK20" s="30">
        <v>13</v>
      </c>
    </row>
    <row r="21" spans="1:63" x14ac:dyDescent="0.25">
      <c r="A21" t="s">
        <v>23</v>
      </c>
      <c r="B21" t="s">
        <v>53</v>
      </c>
      <c r="C21" t="s">
        <v>79</v>
      </c>
      <c r="D21" t="s">
        <v>3</v>
      </c>
      <c r="E21">
        <v>1</v>
      </c>
      <c r="G21" t="str">
        <f t="shared" si="0"/>
        <v>PHX</v>
      </c>
      <c r="H21" t="str">
        <f t="shared" si="1"/>
        <v>MICT</v>
      </c>
      <c r="I21" t="str">
        <f t="shared" si="2"/>
        <v>ONE (Ocean Network Express)</v>
      </c>
      <c r="J21" s="6" t="str">
        <f t="shared" si="3"/>
        <v>2,785 - 2,785 teu</v>
      </c>
      <c r="K21">
        <f t="shared" si="4"/>
        <v>1</v>
      </c>
      <c r="O21" s="10" t="s">
        <v>56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>
        <v>1</v>
      </c>
      <c r="AR21" s="39"/>
      <c r="AS21" s="39"/>
      <c r="AT21" s="39"/>
      <c r="AU21" s="39"/>
      <c r="AV21" s="39"/>
      <c r="AW21" s="39"/>
      <c r="AX21" s="39"/>
      <c r="AY21" s="39"/>
      <c r="AZ21" s="39"/>
      <c r="BA21" s="39">
        <v>1</v>
      </c>
      <c r="BB21" s="39"/>
      <c r="BC21" s="39"/>
      <c r="BD21" s="39"/>
      <c r="BE21" s="39"/>
      <c r="BF21" s="39">
        <v>1</v>
      </c>
      <c r="BG21" s="39"/>
      <c r="BH21" s="39"/>
      <c r="BI21" s="39"/>
      <c r="BJ21" s="39"/>
      <c r="BK21" s="30">
        <v>3</v>
      </c>
    </row>
    <row r="22" spans="1:63" x14ac:dyDescent="0.25">
      <c r="A22" t="s">
        <v>24</v>
      </c>
      <c r="B22" t="s">
        <v>48</v>
      </c>
      <c r="C22" t="s">
        <v>80</v>
      </c>
      <c r="D22" t="s">
        <v>3</v>
      </c>
      <c r="E22">
        <v>2</v>
      </c>
      <c r="G22" t="str">
        <f t="shared" si="0"/>
        <v>TPX</v>
      </c>
      <c r="H22" t="str">
        <f t="shared" si="1"/>
        <v>MICT</v>
      </c>
      <c r="I22" t="str">
        <f t="shared" si="2"/>
        <v>SITC</v>
      </c>
      <c r="J22" s="6" t="str">
        <f t="shared" si="3"/>
        <v>1,650 - 1,808 teu</v>
      </c>
      <c r="K22">
        <f t="shared" si="4"/>
        <v>2</v>
      </c>
      <c r="O22" s="10" t="s">
        <v>161</v>
      </c>
      <c r="P22" s="39"/>
      <c r="Q22" s="39">
        <v>4</v>
      </c>
      <c r="R22" s="39"/>
      <c r="S22" s="39"/>
      <c r="T22" s="39"/>
      <c r="U22" s="39"/>
      <c r="V22" s="39"/>
      <c r="W22" s="39">
        <v>1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>
        <v>1</v>
      </c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0">
        <v>6</v>
      </c>
    </row>
    <row r="23" spans="1:63" x14ac:dyDescent="0.25">
      <c r="A23" t="s">
        <v>24</v>
      </c>
      <c r="B23" t="s">
        <v>161</v>
      </c>
      <c r="C23" t="s">
        <v>80</v>
      </c>
      <c r="D23" t="s">
        <v>3</v>
      </c>
      <c r="E23">
        <v>1</v>
      </c>
      <c r="G23" t="str">
        <f t="shared" si="0"/>
        <v>TPX</v>
      </c>
      <c r="H23" t="str">
        <f t="shared" si="1"/>
        <v>MICT</v>
      </c>
      <c r="I23" t="str">
        <f t="shared" si="2"/>
        <v>RCL (Regional Container Line)</v>
      </c>
      <c r="J23" s="6" t="str">
        <f t="shared" si="3"/>
        <v>1,650 - 1,808 teu</v>
      </c>
      <c r="K23">
        <f t="shared" si="4"/>
        <v>1</v>
      </c>
      <c r="O23" s="10" t="s">
        <v>52</v>
      </c>
      <c r="P23" s="39"/>
      <c r="Q23" s="39"/>
      <c r="R23" s="39"/>
      <c r="S23" s="39"/>
      <c r="T23" s="39"/>
      <c r="U23" s="39"/>
      <c r="V23" s="39"/>
      <c r="W23" s="39">
        <v>1</v>
      </c>
      <c r="X23" s="39"/>
      <c r="Y23" s="39"/>
      <c r="Z23" s="39">
        <v>2</v>
      </c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>
        <v>2</v>
      </c>
      <c r="BF23" s="39"/>
      <c r="BG23" s="39"/>
      <c r="BH23" s="39"/>
      <c r="BI23" s="39"/>
      <c r="BJ23" s="39"/>
      <c r="BK23" s="30">
        <v>5</v>
      </c>
    </row>
    <row r="24" spans="1:63" x14ac:dyDescent="0.25">
      <c r="A24" t="s">
        <v>25</v>
      </c>
      <c r="B24" t="s">
        <v>55</v>
      </c>
      <c r="C24" t="s">
        <v>81</v>
      </c>
      <c r="D24" t="s">
        <v>3</v>
      </c>
      <c r="E24">
        <v>1</v>
      </c>
      <c r="G24" t="str">
        <f t="shared" si="0"/>
        <v>WM1</v>
      </c>
      <c r="H24" t="str">
        <f t="shared" si="1"/>
        <v>MICT</v>
      </c>
      <c r="I24" t="str">
        <f t="shared" si="2"/>
        <v>Sinotrans</v>
      </c>
      <c r="J24" s="6" t="str">
        <f t="shared" si="3"/>
        <v>1,040 - 1,040 teu</v>
      </c>
      <c r="K24">
        <f t="shared" si="4"/>
        <v>1</v>
      </c>
      <c r="O24" s="10" t="s">
        <v>330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>
        <v>1</v>
      </c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0">
        <v>1</v>
      </c>
    </row>
    <row r="25" spans="1:63" x14ac:dyDescent="0.25">
      <c r="A25" t="s">
        <v>520</v>
      </c>
      <c r="B25" t="s">
        <v>48</v>
      </c>
      <c r="C25" t="s">
        <v>72</v>
      </c>
      <c r="D25" t="s">
        <v>2</v>
      </c>
      <c r="E25">
        <v>4</v>
      </c>
      <c r="G25" t="str">
        <f t="shared" si="0"/>
        <v>CPX</v>
      </c>
      <c r="H25" t="str">
        <f t="shared" si="1"/>
        <v>MICT + ATI</v>
      </c>
      <c r="I25" t="str">
        <f t="shared" si="2"/>
        <v>SITC</v>
      </c>
      <c r="J25" s="6" t="str">
        <f t="shared" si="3"/>
        <v>2,433 - 2,433 teu</v>
      </c>
      <c r="K25">
        <f t="shared" si="4"/>
        <v>4</v>
      </c>
      <c r="O25" s="10" t="s">
        <v>170</v>
      </c>
      <c r="P25" s="39"/>
      <c r="Q25" s="39"/>
      <c r="R25" s="39">
        <v>1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>
        <v>3</v>
      </c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0">
        <v>4</v>
      </c>
    </row>
    <row r="26" spans="1:63" x14ac:dyDescent="0.25">
      <c r="A26" t="s">
        <v>26</v>
      </c>
      <c r="B26" t="s">
        <v>49</v>
      </c>
      <c r="C26" t="s">
        <v>82</v>
      </c>
      <c r="D26" t="s">
        <v>3</v>
      </c>
      <c r="E26">
        <v>4</v>
      </c>
      <c r="G26" t="str">
        <f t="shared" si="0"/>
        <v>NSA</v>
      </c>
      <c r="H26" t="str">
        <f t="shared" si="1"/>
        <v>MICT</v>
      </c>
      <c r="I26" t="str">
        <f t="shared" si="2"/>
        <v>Evergreen Line</v>
      </c>
      <c r="J26" s="6" t="str">
        <f t="shared" si="3"/>
        <v>1,809 - 1,984 teu</v>
      </c>
      <c r="K26">
        <f t="shared" si="4"/>
        <v>4</v>
      </c>
      <c r="O26" s="10" t="s">
        <v>273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1</v>
      </c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>
        <v>3</v>
      </c>
      <c r="BE26" s="39"/>
      <c r="BF26" s="39"/>
      <c r="BG26" s="39"/>
      <c r="BH26" s="39"/>
      <c r="BI26" s="39"/>
      <c r="BJ26" s="39"/>
      <c r="BK26" s="30">
        <v>4</v>
      </c>
    </row>
    <row r="27" spans="1:63" x14ac:dyDescent="0.25">
      <c r="A27" t="s">
        <v>27</v>
      </c>
      <c r="B27" t="s">
        <v>330</v>
      </c>
      <c r="C27" t="s">
        <v>83</v>
      </c>
      <c r="D27" t="s">
        <v>3</v>
      </c>
      <c r="E27">
        <v>1</v>
      </c>
      <c r="G27" t="str">
        <f t="shared" si="0"/>
        <v>TPE</v>
      </c>
      <c r="H27" t="str">
        <f t="shared" si="1"/>
        <v>MICT</v>
      </c>
      <c r="I27" t="str">
        <f t="shared" si="2"/>
        <v>Yang Ming Marine Transport Corp.</v>
      </c>
      <c r="J27" s="6" t="str">
        <f t="shared" si="3"/>
        <v>2,940 - 2,940 teu</v>
      </c>
      <c r="K27">
        <f t="shared" si="4"/>
        <v>1</v>
      </c>
      <c r="O27" s="10" t="s">
        <v>236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>
        <v>1</v>
      </c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0">
        <v>1</v>
      </c>
    </row>
    <row r="28" spans="1:63" x14ac:dyDescent="0.25">
      <c r="A28" t="s">
        <v>478</v>
      </c>
      <c r="B28" t="s">
        <v>369</v>
      </c>
      <c r="C28" t="s">
        <v>481</v>
      </c>
      <c r="D28" t="s">
        <v>4</v>
      </c>
      <c r="E28">
        <v>1</v>
      </c>
      <c r="G28" t="str">
        <f t="shared" si="0"/>
        <v>China-Manila service</v>
      </c>
      <c r="H28" t="str">
        <f t="shared" si="1"/>
        <v>ATI-SH</v>
      </c>
      <c r="I28" t="str">
        <f t="shared" si="2"/>
        <v>Macrocean</v>
      </c>
      <c r="J28" s="6" t="str">
        <f t="shared" si="3"/>
        <v>716 - 716 teu</v>
      </c>
      <c r="K28">
        <f t="shared" si="4"/>
        <v>1</v>
      </c>
      <c r="O28" s="10" t="s">
        <v>45</v>
      </c>
      <c r="P28" s="39">
        <v>5</v>
      </c>
      <c r="Q28" s="39"/>
      <c r="R28" s="39"/>
      <c r="S28" s="39"/>
      <c r="T28" s="39"/>
      <c r="U28" s="39"/>
      <c r="V28" s="39"/>
      <c r="W28" s="39"/>
      <c r="X28" s="39">
        <v>3</v>
      </c>
      <c r="Y28" s="39">
        <v>4</v>
      </c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>
        <v>5</v>
      </c>
      <c r="AN28" s="39">
        <v>2</v>
      </c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0">
        <v>19</v>
      </c>
    </row>
    <row r="29" spans="1:63" x14ac:dyDescent="0.25">
      <c r="A29" t="s">
        <v>16</v>
      </c>
      <c r="B29" t="s">
        <v>45</v>
      </c>
      <c r="C29" t="s">
        <v>71</v>
      </c>
      <c r="D29" t="s">
        <v>2</v>
      </c>
      <c r="E29">
        <v>5</v>
      </c>
      <c r="G29" t="str">
        <f t="shared" si="0"/>
        <v>BMX</v>
      </c>
      <c r="H29" t="str">
        <f t="shared" si="1"/>
        <v>MICT + ATI</v>
      </c>
      <c r="I29" t="str">
        <f t="shared" si="2"/>
        <v>APL</v>
      </c>
      <c r="J29" s="6" t="str">
        <f t="shared" si="3"/>
        <v>4,252 - 4,636 teu</v>
      </c>
      <c r="K29">
        <f t="shared" si="4"/>
        <v>5</v>
      </c>
      <c r="O29" s="10" t="s">
        <v>319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>
        <v>3</v>
      </c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0">
        <v>3</v>
      </c>
    </row>
    <row r="30" spans="1:63" x14ac:dyDescent="0.25">
      <c r="A30" t="s">
        <v>442</v>
      </c>
      <c r="B30" t="s">
        <v>52</v>
      </c>
      <c r="C30" t="s">
        <v>445</v>
      </c>
      <c r="D30" t="s">
        <v>4</v>
      </c>
      <c r="E30">
        <v>2</v>
      </c>
      <c r="G30" t="str">
        <f t="shared" si="0"/>
        <v>PMX</v>
      </c>
      <c r="H30" t="str">
        <f t="shared" si="1"/>
        <v>ATI-SH</v>
      </c>
      <c r="I30" t="str">
        <f t="shared" si="2"/>
        <v>KMTC</v>
      </c>
      <c r="J30" s="6" t="str">
        <f t="shared" si="3"/>
        <v>1,000 - 1,043 teu</v>
      </c>
      <c r="K30">
        <f t="shared" si="4"/>
        <v>2</v>
      </c>
      <c r="O30" s="10" t="s">
        <v>127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1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>
        <v>1</v>
      </c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0">
        <v>2</v>
      </c>
    </row>
    <row r="31" spans="1:63" x14ac:dyDescent="0.25">
      <c r="A31" t="s">
        <v>28</v>
      </c>
      <c r="B31" t="s">
        <v>45</v>
      </c>
      <c r="C31" t="s">
        <v>84</v>
      </c>
      <c r="D31" t="s">
        <v>3</v>
      </c>
      <c r="E31">
        <v>5</v>
      </c>
      <c r="G31" t="str">
        <f t="shared" si="0"/>
        <v>CSE</v>
      </c>
      <c r="H31" t="str">
        <f t="shared" si="1"/>
        <v>MICT</v>
      </c>
      <c r="I31" t="str">
        <f t="shared" si="2"/>
        <v>APL</v>
      </c>
      <c r="J31" s="6" t="str">
        <f t="shared" si="3"/>
        <v>1,700 - 1,952 teu</v>
      </c>
      <c r="K31">
        <f t="shared" si="4"/>
        <v>5</v>
      </c>
      <c r="O31" s="10" t="s">
        <v>369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>
        <v>1</v>
      </c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0">
        <v>1</v>
      </c>
    </row>
    <row r="32" spans="1:63" x14ac:dyDescent="0.25">
      <c r="A32" t="s">
        <v>29</v>
      </c>
      <c r="B32" t="s">
        <v>273</v>
      </c>
      <c r="C32" t="s">
        <v>85</v>
      </c>
      <c r="D32" t="s">
        <v>3</v>
      </c>
      <c r="E32">
        <v>1</v>
      </c>
      <c r="G32" t="str">
        <f t="shared" si="0"/>
        <v>NPX</v>
      </c>
      <c r="H32" t="str">
        <f t="shared" si="1"/>
        <v>MICT</v>
      </c>
      <c r="I32" t="str">
        <f t="shared" si="2"/>
        <v>Asean Seas Line Co (ASL)</v>
      </c>
      <c r="J32" s="6" t="str">
        <f t="shared" si="3"/>
        <v>1,732 - 1,930 teu</v>
      </c>
      <c r="K32">
        <f t="shared" si="4"/>
        <v>1</v>
      </c>
      <c r="O32" s="10" t="s">
        <v>265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</v>
      </c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0">
        <v>2</v>
      </c>
    </row>
    <row r="33" spans="1:66" x14ac:dyDescent="0.25">
      <c r="A33" t="s">
        <v>29</v>
      </c>
      <c r="B33" t="s">
        <v>127</v>
      </c>
      <c r="C33" t="s">
        <v>85</v>
      </c>
      <c r="D33" t="s">
        <v>3</v>
      </c>
      <c r="E33">
        <v>1</v>
      </c>
      <c r="G33" t="str">
        <f t="shared" si="0"/>
        <v>NPX</v>
      </c>
      <c r="H33" t="str">
        <f t="shared" si="1"/>
        <v>MICT</v>
      </c>
      <c r="I33" t="str">
        <f t="shared" si="2"/>
        <v>Gold Star Line</v>
      </c>
      <c r="J33" s="6" t="str">
        <f t="shared" si="3"/>
        <v>1,732 - 1,930 teu</v>
      </c>
      <c r="K33">
        <f t="shared" si="4"/>
        <v>1</v>
      </c>
      <c r="O33" s="10" t="s">
        <v>374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>
        <v>0</v>
      </c>
      <c r="BJ33" s="39"/>
      <c r="BK33" s="30">
        <v>0</v>
      </c>
    </row>
    <row r="34" spans="1:66" x14ac:dyDescent="0.25">
      <c r="A34" t="s">
        <v>30</v>
      </c>
      <c r="B34" t="s">
        <v>45</v>
      </c>
      <c r="C34" t="s">
        <v>86</v>
      </c>
      <c r="D34" t="s">
        <v>3</v>
      </c>
      <c r="E34">
        <v>4</v>
      </c>
      <c r="G34" t="str">
        <f t="shared" ref="G34:G63" si="5">A34</f>
        <v>KCS</v>
      </c>
      <c r="H34" t="str">
        <f t="shared" ref="H34:H63" si="6">D34</f>
        <v>MICT</v>
      </c>
      <c r="I34" t="str">
        <f t="shared" ref="I34:I63" si="7">B34</f>
        <v>APL</v>
      </c>
      <c r="J34" s="6" t="str">
        <f t="shared" ref="J34:J63" si="8">C34</f>
        <v>4,256 - 6,078 teu</v>
      </c>
      <c r="K34">
        <f t="shared" ref="K34:K63" si="9">E34</f>
        <v>4</v>
      </c>
      <c r="O34" s="10" t="s">
        <v>62</v>
      </c>
      <c r="P34" s="39"/>
      <c r="Q34" s="39"/>
      <c r="R34" s="39"/>
      <c r="S34" s="39"/>
      <c r="T34" s="39"/>
      <c r="U34" s="39"/>
      <c r="V34" s="39"/>
      <c r="W34" s="39">
        <v>1</v>
      </c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0">
        <v>1</v>
      </c>
    </row>
    <row r="35" spans="1:66" x14ac:dyDescent="0.25">
      <c r="A35" t="s">
        <v>31</v>
      </c>
      <c r="B35" t="s">
        <v>45</v>
      </c>
      <c r="C35" t="s">
        <v>87</v>
      </c>
      <c r="D35" t="s">
        <v>3</v>
      </c>
      <c r="E35">
        <v>3</v>
      </c>
      <c r="G35" t="str">
        <f t="shared" si="5"/>
        <v>JPX</v>
      </c>
      <c r="H35" t="str">
        <f t="shared" si="6"/>
        <v>MICT</v>
      </c>
      <c r="I35" t="str">
        <f t="shared" si="7"/>
        <v>APL</v>
      </c>
      <c r="J35" s="6" t="str">
        <f t="shared" si="8"/>
        <v>3,388 - 3,635 teu</v>
      </c>
      <c r="K35">
        <f t="shared" si="9"/>
        <v>3</v>
      </c>
      <c r="O35" s="10" t="s">
        <v>63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>
        <v>0</v>
      </c>
      <c r="BI35" s="39"/>
      <c r="BJ35" s="39"/>
      <c r="BK35" s="30">
        <v>0</v>
      </c>
    </row>
    <row r="36" spans="1:66" x14ac:dyDescent="0.25">
      <c r="A36" t="s">
        <v>32</v>
      </c>
      <c r="B36" t="s">
        <v>192</v>
      </c>
      <c r="C36" t="s">
        <v>88</v>
      </c>
      <c r="D36" t="s">
        <v>3</v>
      </c>
      <c r="E36">
        <v>6</v>
      </c>
      <c r="G36" t="str">
        <f t="shared" si="5"/>
        <v>ICN</v>
      </c>
      <c r="H36" t="str">
        <f t="shared" si="6"/>
        <v>MICT</v>
      </c>
      <c r="I36" t="str">
        <f t="shared" si="7"/>
        <v>HMM Co Ltd</v>
      </c>
      <c r="J36" s="6" t="str">
        <f t="shared" si="8"/>
        <v>1,607 - 1,809 teu</v>
      </c>
      <c r="K36">
        <f t="shared" si="9"/>
        <v>6</v>
      </c>
    </row>
    <row r="37" spans="1:66" x14ac:dyDescent="0.25">
      <c r="A37" t="s">
        <v>33</v>
      </c>
      <c r="B37" t="s">
        <v>170</v>
      </c>
      <c r="C37" t="s">
        <v>89</v>
      </c>
      <c r="D37" t="s">
        <v>3</v>
      </c>
      <c r="E37">
        <v>3</v>
      </c>
      <c r="G37" t="str">
        <f t="shared" si="5"/>
        <v>NST</v>
      </c>
      <c r="H37" t="str">
        <f t="shared" si="6"/>
        <v>MICT</v>
      </c>
      <c r="I37" t="str">
        <f t="shared" si="7"/>
        <v>Interasia Lines (IAL)</v>
      </c>
      <c r="J37" s="6" t="str">
        <f t="shared" si="8"/>
        <v>990 - 1,049 teu</v>
      </c>
      <c r="K37">
        <f t="shared" si="9"/>
        <v>3</v>
      </c>
    </row>
    <row r="38" spans="1:66" x14ac:dyDescent="0.25">
      <c r="A38" t="s">
        <v>17</v>
      </c>
      <c r="B38" t="s">
        <v>46</v>
      </c>
      <c r="C38" t="s">
        <v>73</v>
      </c>
      <c r="D38" t="s">
        <v>2</v>
      </c>
      <c r="E38">
        <v>4</v>
      </c>
      <c r="G38" t="str">
        <f t="shared" si="5"/>
        <v>P3S + P3W</v>
      </c>
      <c r="H38" t="str">
        <f t="shared" si="6"/>
        <v>MICT + ATI</v>
      </c>
      <c r="I38" t="str">
        <f t="shared" si="7"/>
        <v>SEALAND ASIA</v>
      </c>
      <c r="J38" s="6" t="str">
        <f t="shared" si="8"/>
        <v>2,478 - 2,564 teu</v>
      </c>
      <c r="K38">
        <f t="shared" si="9"/>
        <v>4</v>
      </c>
    </row>
    <row r="39" spans="1:66" x14ac:dyDescent="0.25">
      <c r="A39" t="s">
        <v>17</v>
      </c>
      <c r="B39" t="s">
        <v>302</v>
      </c>
      <c r="C39" t="s">
        <v>73</v>
      </c>
      <c r="D39" t="s">
        <v>2</v>
      </c>
      <c r="E39">
        <v>2</v>
      </c>
      <c r="G39" t="str">
        <f t="shared" si="5"/>
        <v>P3S + P3W</v>
      </c>
      <c r="H39" t="str">
        <f t="shared" si="6"/>
        <v>MICT + ATI</v>
      </c>
      <c r="I39" t="str">
        <f t="shared" si="7"/>
        <v>Maersk A/S</v>
      </c>
      <c r="J39" s="6" t="str">
        <f t="shared" si="8"/>
        <v>2,478 - 2,564 teu</v>
      </c>
      <c r="K39">
        <f t="shared" si="9"/>
        <v>2</v>
      </c>
    </row>
    <row r="40" spans="1:66" x14ac:dyDescent="0.25">
      <c r="A40" t="s">
        <v>34</v>
      </c>
      <c r="B40" t="s">
        <v>46</v>
      </c>
      <c r="C40" t="s">
        <v>90</v>
      </c>
      <c r="D40" t="s">
        <v>3</v>
      </c>
      <c r="E40">
        <v>6</v>
      </c>
      <c r="G40" t="str">
        <f t="shared" si="5"/>
        <v>IA1</v>
      </c>
      <c r="H40" t="str">
        <f t="shared" si="6"/>
        <v>MICT</v>
      </c>
      <c r="I40" t="str">
        <f t="shared" si="7"/>
        <v>SEALAND ASIA</v>
      </c>
      <c r="J40" s="6" t="str">
        <f t="shared" si="8"/>
        <v>4,252 - 4,713 teu</v>
      </c>
      <c r="K40">
        <f t="shared" si="9"/>
        <v>6</v>
      </c>
    </row>
    <row r="41" spans="1:66" x14ac:dyDescent="0.25">
      <c r="A41" t="s">
        <v>35</v>
      </c>
      <c r="B41" t="s">
        <v>47</v>
      </c>
      <c r="C41" t="s">
        <v>452</v>
      </c>
      <c r="D41" t="s">
        <v>3</v>
      </c>
      <c r="E41">
        <v>5</v>
      </c>
      <c r="G41" t="str">
        <f t="shared" si="5"/>
        <v>NOR</v>
      </c>
      <c r="H41" t="str">
        <f t="shared" si="6"/>
        <v>MICT</v>
      </c>
      <c r="I41" t="str">
        <f t="shared" si="7"/>
        <v>MSC</v>
      </c>
      <c r="J41" s="6" t="str">
        <f t="shared" si="8"/>
        <v>3,534 - 4,600 teu</v>
      </c>
      <c r="K41">
        <f t="shared" si="9"/>
        <v>5</v>
      </c>
    </row>
    <row r="42" spans="1:66" x14ac:dyDescent="0.25">
      <c r="A42" t="s">
        <v>36</v>
      </c>
      <c r="B42" t="s">
        <v>161</v>
      </c>
      <c r="C42" t="s">
        <v>92</v>
      </c>
      <c r="D42" t="s">
        <v>3</v>
      </c>
      <c r="E42">
        <v>4</v>
      </c>
      <c r="G42" t="str">
        <f t="shared" si="5"/>
        <v>CTP</v>
      </c>
      <c r="H42" t="str">
        <f t="shared" si="6"/>
        <v>MICT</v>
      </c>
      <c r="I42" t="str">
        <f t="shared" si="7"/>
        <v>RCL (Regional Container Line)</v>
      </c>
      <c r="J42" s="6" t="str">
        <f t="shared" si="8"/>
        <v>2,378 - 2,741 teu</v>
      </c>
      <c r="K42">
        <f t="shared" si="9"/>
        <v>4</v>
      </c>
    </row>
    <row r="43" spans="1:66" x14ac:dyDescent="0.25">
      <c r="A43" t="s">
        <v>37</v>
      </c>
      <c r="B43" t="s">
        <v>265</v>
      </c>
      <c r="C43" t="s">
        <v>93</v>
      </c>
      <c r="D43" t="s">
        <v>3</v>
      </c>
      <c r="E43">
        <v>2</v>
      </c>
      <c r="G43" t="str">
        <f t="shared" si="5"/>
        <v>NP1</v>
      </c>
      <c r="H43" t="str">
        <f t="shared" si="6"/>
        <v>MICT</v>
      </c>
      <c r="I43" t="str">
        <f t="shared" si="7"/>
        <v>New Golden Sea Shipping Pte Ltd (GSS)</v>
      </c>
      <c r="J43" s="6" t="str">
        <f t="shared" si="8"/>
        <v>1,064 - 1,150 teu</v>
      </c>
      <c r="K43">
        <f t="shared" si="9"/>
        <v>2</v>
      </c>
    </row>
    <row r="44" spans="1:66" x14ac:dyDescent="0.25">
      <c r="A44" t="s">
        <v>39</v>
      </c>
      <c r="B44" t="s">
        <v>53</v>
      </c>
      <c r="C44" t="s">
        <v>94</v>
      </c>
      <c r="D44" t="s">
        <v>3</v>
      </c>
      <c r="E44">
        <v>1</v>
      </c>
      <c r="G44" t="str">
        <f t="shared" si="5"/>
        <v>PH2</v>
      </c>
      <c r="H44" t="str">
        <f t="shared" si="6"/>
        <v>MICT</v>
      </c>
      <c r="I44" t="str">
        <f t="shared" si="7"/>
        <v>ONE (Ocean Network Express)</v>
      </c>
      <c r="J44" s="6" t="str">
        <f t="shared" si="8"/>
        <v>1,118 - 1,118 teu</v>
      </c>
      <c r="K44">
        <f t="shared" si="9"/>
        <v>1</v>
      </c>
    </row>
    <row r="45" spans="1:66" x14ac:dyDescent="0.25">
      <c r="A45" t="s">
        <v>40</v>
      </c>
      <c r="B45" t="s">
        <v>319</v>
      </c>
      <c r="C45" t="s">
        <v>95</v>
      </c>
      <c r="D45" t="s">
        <v>3</v>
      </c>
      <c r="E45">
        <v>3</v>
      </c>
      <c r="G45" t="str">
        <f t="shared" si="5"/>
        <v>SV1 + SV2</v>
      </c>
      <c r="H45" t="str">
        <f t="shared" si="6"/>
        <v>MICT</v>
      </c>
      <c r="I45" t="str">
        <f t="shared" si="7"/>
        <v>Emirates Shipping Line</v>
      </c>
      <c r="J45" s="6" t="str">
        <f t="shared" si="8"/>
        <v>1,032 - 1,200 teu</v>
      </c>
      <c r="K45">
        <f t="shared" si="9"/>
        <v>3</v>
      </c>
    </row>
    <row r="46" spans="1:66" x14ac:dyDescent="0.25">
      <c r="A46" t="s">
        <v>41</v>
      </c>
      <c r="B46" t="s">
        <v>46</v>
      </c>
      <c r="C46" t="s">
        <v>96</v>
      </c>
      <c r="D46" t="s">
        <v>3</v>
      </c>
      <c r="E46">
        <v>3</v>
      </c>
      <c r="G46" t="str">
        <f t="shared" si="5"/>
        <v>I80/I10</v>
      </c>
      <c r="H46" t="str">
        <f t="shared" si="6"/>
        <v>MICT</v>
      </c>
      <c r="I46" t="str">
        <f t="shared" si="7"/>
        <v>SEALAND ASIA</v>
      </c>
      <c r="J46" s="6" t="str">
        <f t="shared" si="8"/>
        <v>1,060 - 1,118 teu</v>
      </c>
      <c r="K46">
        <f t="shared" si="9"/>
        <v>3</v>
      </c>
    </row>
    <row r="47" spans="1:66" x14ac:dyDescent="0.25">
      <c r="A47" t="s">
        <v>42</v>
      </c>
      <c r="B47" t="s">
        <v>170</v>
      </c>
      <c r="C47" t="s">
        <v>521</v>
      </c>
      <c r="D47" t="s">
        <v>3</v>
      </c>
      <c r="E47">
        <v>1</v>
      </c>
      <c r="G47" t="str">
        <f t="shared" si="5"/>
        <v>CX3</v>
      </c>
      <c r="H47" t="str">
        <f t="shared" si="6"/>
        <v>MICT</v>
      </c>
      <c r="I47" t="str">
        <f t="shared" si="7"/>
        <v>Interasia Lines (IAL)</v>
      </c>
      <c r="J47" s="6" t="str">
        <f t="shared" si="8"/>
        <v>-</v>
      </c>
      <c r="K47">
        <f t="shared" si="9"/>
        <v>1</v>
      </c>
      <c r="O47" s="12" t="s">
        <v>7</v>
      </c>
      <c r="P47" s="12">
        <f t="shared" ref="P47:AU47" si="10">SUM(P9:P39)</f>
        <v>5</v>
      </c>
      <c r="Q47" s="12">
        <f t="shared" si="10"/>
        <v>4</v>
      </c>
      <c r="R47" s="12">
        <f t="shared" si="10"/>
        <v>1</v>
      </c>
      <c r="S47" s="12">
        <f t="shared" si="10"/>
        <v>1</v>
      </c>
      <c r="T47" s="12">
        <f t="shared" si="10"/>
        <v>3</v>
      </c>
      <c r="U47" s="12">
        <f t="shared" si="10"/>
        <v>6</v>
      </c>
      <c r="V47" s="12">
        <f t="shared" si="10"/>
        <v>6</v>
      </c>
      <c r="W47" s="12">
        <f t="shared" si="10"/>
        <v>6</v>
      </c>
      <c r="X47" s="12">
        <f t="shared" si="10"/>
        <v>3</v>
      </c>
      <c r="Y47" s="12">
        <f t="shared" si="10"/>
        <v>4</v>
      </c>
      <c r="Z47" s="12">
        <f t="shared" si="10"/>
        <v>3</v>
      </c>
      <c r="AA47" s="12">
        <f t="shared" si="10"/>
        <v>5</v>
      </c>
      <c r="AB47" s="12">
        <f t="shared" si="10"/>
        <v>2</v>
      </c>
      <c r="AC47" s="12">
        <f t="shared" si="10"/>
        <v>2</v>
      </c>
      <c r="AD47" s="12">
        <f t="shared" si="10"/>
        <v>4</v>
      </c>
      <c r="AE47" s="12">
        <f t="shared" si="10"/>
        <v>3</v>
      </c>
      <c r="AF47" s="12">
        <f t="shared" si="10"/>
        <v>1</v>
      </c>
      <c r="AG47" s="12">
        <f t="shared" si="10"/>
        <v>1</v>
      </c>
      <c r="AH47" s="12">
        <f t="shared" si="10"/>
        <v>3</v>
      </c>
      <c r="AI47" s="12">
        <f t="shared" si="10"/>
        <v>1</v>
      </c>
      <c r="AJ47" s="12">
        <f t="shared" si="10"/>
        <v>1</v>
      </c>
      <c r="AK47" s="12">
        <f t="shared" si="10"/>
        <v>3</v>
      </c>
      <c r="AL47" s="12">
        <f t="shared" si="10"/>
        <v>1</v>
      </c>
      <c r="AM47" s="12">
        <f t="shared" si="10"/>
        <v>5</v>
      </c>
      <c r="AN47" s="12">
        <f t="shared" si="10"/>
        <v>4</v>
      </c>
      <c r="AO47" s="12">
        <f t="shared" si="10"/>
        <v>1</v>
      </c>
      <c r="AP47" s="12">
        <f t="shared" si="10"/>
        <v>4</v>
      </c>
      <c r="AQ47" s="12">
        <f t="shared" si="10"/>
        <v>2</v>
      </c>
      <c r="AR47" s="12">
        <f t="shared" si="10"/>
        <v>2</v>
      </c>
      <c r="AS47" s="12">
        <f t="shared" si="10"/>
        <v>4</v>
      </c>
      <c r="AT47" s="12">
        <f t="shared" si="10"/>
        <v>3</v>
      </c>
      <c r="AU47" s="12">
        <f t="shared" si="10"/>
        <v>4</v>
      </c>
      <c r="AV47" s="12">
        <f t="shared" ref="AV47:BM47" si="11">SUM(AV9:AV39)</f>
        <v>2</v>
      </c>
      <c r="AW47" s="12">
        <f t="shared" si="11"/>
        <v>4</v>
      </c>
      <c r="AX47" s="12">
        <f t="shared" si="11"/>
        <v>6</v>
      </c>
      <c r="AY47" s="12">
        <f t="shared" si="11"/>
        <v>1</v>
      </c>
      <c r="AZ47" s="12">
        <f t="shared" si="11"/>
        <v>1</v>
      </c>
      <c r="BA47" s="12">
        <f t="shared" si="11"/>
        <v>1</v>
      </c>
      <c r="BB47" s="12">
        <f t="shared" si="11"/>
        <v>1</v>
      </c>
      <c r="BC47" s="12">
        <f t="shared" si="11"/>
        <v>4</v>
      </c>
      <c r="BD47" s="12">
        <f t="shared" si="11"/>
        <v>3</v>
      </c>
      <c r="BE47" s="12">
        <f t="shared" si="11"/>
        <v>2</v>
      </c>
      <c r="BF47" s="12">
        <f t="shared" si="11"/>
        <v>1</v>
      </c>
      <c r="BG47" s="12">
        <f t="shared" si="11"/>
        <v>4</v>
      </c>
      <c r="BH47" s="12">
        <f t="shared" si="11"/>
        <v>0</v>
      </c>
      <c r="BI47" s="12">
        <f t="shared" si="11"/>
        <v>0</v>
      </c>
      <c r="BJ47" s="12">
        <f t="shared" si="11"/>
        <v>2</v>
      </c>
      <c r="BK47" s="12">
        <f>SUM(BK9:BK39)</f>
        <v>130</v>
      </c>
      <c r="BL47" s="12">
        <f t="shared" si="11"/>
        <v>0</v>
      </c>
      <c r="BM47" s="12">
        <f t="shared" si="11"/>
        <v>0</v>
      </c>
      <c r="BN47" s="12"/>
    </row>
    <row r="48" spans="1:66" x14ac:dyDescent="0.25">
      <c r="A48" t="s">
        <v>43</v>
      </c>
      <c r="B48" t="s">
        <v>49</v>
      </c>
      <c r="C48" t="s">
        <v>97</v>
      </c>
      <c r="D48" t="s">
        <v>3</v>
      </c>
      <c r="E48">
        <v>1</v>
      </c>
      <c r="G48" t="str">
        <f t="shared" si="5"/>
        <v>TMS</v>
      </c>
      <c r="H48" t="str">
        <f t="shared" si="6"/>
        <v>MICT</v>
      </c>
      <c r="I48" t="str">
        <f t="shared" si="7"/>
        <v>Evergreen Line</v>
      </c>
      <c r="J48" s="6" t="str">
        <f t="shared" si="8"/>
        <v>1,930 - 1,930 teu</v>
      </c>
      <c r="K48">
        <f t="shared" si="9"/>
        <v>1</v>
      </c>
      <c r="O48" s="12" t="s">
        <v>64</v>
      </c>
      <c r="P48" s="16" t="str">
        <f>P58</f>
        <v>1,700 - 1,952 teu</v>
      </c>
      <c r="Q48" s="16" t="str">
        <f>Q58</f>
        <v>2,378 - 2,741 teu</v>
      </c>
      <c r="R48" s="16" t="str">
        <f>R58</f>
        <v>-</v>
      </c>
      <c r="S48" s="16" t="str">
        <f t="shared" ref="S48:BM48" si="12">S58</f>
        <v>1,032 - 1,032 teu</v>
      </c>
      <c r="T48" s="16" t="str">
        <f t="shared" si="12"/>
        <v>1,060 - 1,118 teu</v>
      </c>
      <c r="U48" s="16" t="str">
        <f t="shared" si="12"/>
        <v>4,252 - 4,713 teu</v>
      </c>
      <c r="V48" s="16" t="str">
        <f t="shared" si="12"/>
        <v>1,607 - 1,809 teu</v>
      </c>
      <c r="W48" s="16" t="str">
        <f t="shared" si="12"/>
        <v>4,957 - 6,350 teu</v>
      </c>
      <c r="X48" s="16" t="str">
        <f t="shared" si="12"/>
        <v>3,388 - 3,635 teu</v>
      </c>
      <c r="Y48" s="16" t="str">
        <f t="shared" si="12"/>
        <v>4,256 - 6,078 teu</v>
      </c>
      <c r="Z48" s="16" t="str">
        <f t="shared" si="12"/>
        <v>1,585 - 1,860 teu</v>
      </c>
      <c r="AA48" s="16" t="str">
        <f t="shared" si="12"/>
        <v>3,534 - 4,600 teu</v>
      </c>
      <c r="AB48" s="16" t="str">
        <f t="shared" si="12"/>
        <v>1,064 - 1,150 teu</v>
      </c>
      <c r="AC48" s="16" t="str">
        <f t="shared" si="12"/>
        <v>1,732 - 1,930 teu</v>
      </c>
      <c r="AD48" s="16" t="str">
        <f t="shared" si="12"/>
        <v>1,809 - 1,984 teu</v>
      </c>
      <c r="AE48" s="16" t="str">
        <f t="shared" si="12"/>
        <v>990 - 1,049 teu</v>
      </c>
      <c r="AF48" s="16" t="str">
        <f t="shared" si="12"/>
        <v>1,118 - 1,118 teu</v>
      </c>
      <c r="AG48" s="16" t="str">
        <f t="shared" si="12"/>
        <v>2,785 - 2,785 teu</v>
      </c>
      <c r="AH48" s="16" t="str">
        <f t="shared" si="12"/>
        <v>1,032 - 1,200 teu</v>
      </c>
      <c r="AI48" s="16" t="str">
        <f t="shared" si="12"/>
        <v>1,930 - 1,930 teu</v>
      </c>
      <c r="AJ48" s="16" t="str">
        <f t="shared" si="12"/>
        <v>2,940 - 2,940 teu</v>
      </c>
      <c r="AK48" s="16" t="str">
        <f t="shared" si="12"/>
        <v>1,650 - 1,808 teu</v>
      </c>
      <c r="AL48" s="16" t="str">
        <f t="shared" si="12"/>
        <v>1,040 - 1,040 teu</v>
      </c>
      <c r="AM48" s="16" t="str">
        <f t="shared" si="12"/>
        <v>4,252 - 4,636 teu</v>
      </c>
      <c r="AN48" s="16" t="str">
        <f t="shared" si="12"/>
        <v>1,732 - 2,822 teu</v>
      </c>
      <c r="AO48" s="16" t="str">
        <f t="shared" si="12"/>
        <v>-</v>
      </c>
      <c r="AP48" s="16" t="str">
        <f t="shared" si="12"/>
        <v>2,433 - 2,694 teu</v>
      </c>
      <c r="AQ48" s="16" t="str">
        <f t="shared" si="12"/>
        <v>1,708 - 1,946 teu</v>
      </c>
      <c r="AR48" s="16" t="str">
        <f t="shared" si="12"/>
        <v>2,433 - 2,808 teu</v>
      </c>
      <c r="AS48" s="16" t="str">
        <f t="shared" si="12"/>
        <v>2,433 - 2,433 teu</v>
      </c>
      <c r="AT48" s="16" t="str">
        <f t="shared" si="12"/>
        <v>2,664 - 2,796 teu</v>
      </c>
      <c r="AU48" s="16" t="str">
        <f t="shared" si="12"/>
        <v>2,870 - 2,910 teu</v>
      </c>
      <c r="AV48" s="16" t="str">
        <f t="shared" si="12"/>
        <v>1,708 - 1,756 teu</v>
      </c>
      <c r="AW48" s="16" t="str">
        <f t="shared" si="12"/>
        <v>2,870 - 2,910 teu</v>
      </c>
      <c r="AX48" s="16" t="str">
        <f t="shared" si="12"/>
        <v>2,478 - 2,564 teu</v>
      </c>
      <c r="AY48" s="16" t="str">
        <f t="shared" si="12"/>
        <v>1,732 - 1,732 teu</v>
      </c>
      <c r="AZ48" s="16" t="str">
        <f t="shared" si="12"/>
        <v>716 - 716 teu</v>
      </c>
      <c r="BA48" s="16" t="str">
        <f t="shared" si="12"/>
        <v>1,662 - 1,662 teu</v>
      </c>
      <c r="BB48" s="16" t="str">
        <f t="shared" si="12"/>
        <v>787 - 787 teu</v>
      </c>
      <c r="BC48" s="16" t="str">
        <f t="shared" si="12"/>
        <v>2,526 - 3,424 teu</v>
      </c>
      <c r="BD48" s="16" t="str">
        <f t="shared" si="12"/>
        <v>585 - 848 teu</v>
      </c>
      <c r="BE48" s="16" t="str">
        <f t="shared" si="12"/>
        <v>1,000 - 1,043 teu</v>
      </c>
      <c r="BF48" s="16" t="str">
        <f t="shared" si="12"/>
        <v>1,662 - 1,662 teu</v>
      </c>
      <c r="BG48" s="16" t="str">
        <f t="shared" si="12"/>
        <v>1,118 - 2,226 teu</v>
      </c>
      <c r="BH48" s="16" t="str">
        <f t="shared" si="12"/>
        <v>-</v>
      </c>
      <c r="BI48" s="16" t="str">
        <f t="shared" si="12"/>
        <v>-</v>
      </c>
      <c r="BJ48" s="16" t="str">
        <f t="shared" si="12"/>
        <v>1,118 - 1,118 teu</v>
      </c>
      <c r="BK48" s="16">
        <f t="shared" si="12"/>
        <v>0</v>
      </c>
      <c r="BL48" s="16">
        <f t="shared" si="12"/>
        <v>0</v>
      </c>
      <c r="BM48" s="16">
        <f t="shared" si="12"/>
        <v>0</v>
      </c>
      <c r="BN48" s="16"/>
    </row>
    <row r="49" spans="1:66" x14ac:dyDescent="0.25">
      <c r="A49" t="s">
        <v>18</v>
      </c>
      <c r="B49" t="s">
        <v>54</v>
      </c>
      <c r="C49" t="s">
        <v>74</v>
      </c>
      <c r="D49" t="s">
        <v>2</v>
      </c>
      <c r="E49">
        <v>2</v>
      </c>
      <c r="G49" t="str">
        <f t="shared" si="5"/>
        <v>MBX</v>
      </c>
      <c r="H49" t="str">
        <f t="shared" si="6"/>
        <v>MICT + ATI</v>
      </c>
      <c r="I49" t="str">
        <f t="shared" si="7"/>
        <v>TS Lines</v>
      </c>
      <c r="J49" s="6" t="str">
        <f t="shared" si="8"/>
        <v>1,708 - 1,756 teu</v>
      </c>
      <c r="K49">
        <f t="shared" si="9"/>
        <v>2</v>
      </c>
    </row>
    <row r="50" spans="1:66" x14ac:dyDescent="0.25">
      <c r="A50" t="s">
        <v>19</v>
      </c>
      <c r="B50" t="s">
        <v>45</v>
      </c>
      <c r="C50" t="s">
        <v>75</v>
      </c>
      <c r="D50" t="s">
        <v>2</v>
      </c>
      <c r="E50">
        <v>2</v>
      </c>
      <c r="G50" t="str">
        <f t="shared" si="5"/>
        <v>Butterfly Service (CPABC+SPABC)</v>
      </c>
      <c r="H50" t="str">
        <f t="shared" si="6"/>
        <v>MICT + ATI</v>
      </c>
      <c r="I50" t="str">
        <f t="shared" si="7"/>
        <v>APL</v>
      </c>
      <c r="J50" s="6" t="str">
        <f t="shared" si="8"/>
        <v>1,732 - 2,822 teu</v>
      </c>
      <c r="K50">
        <f t="shared" si="9"/>
        <v>2</v>
      </c>
    </row>
    <row r="51" spans="1:66" x14ac:dyDescent="0.25">
      <c r="A51" t="s">
        <v>19</v>
      </c>
      <c r="B51" t="s">
        <v>54</v>
      </c>
      <c r="C51" t="s">
        <v>75</v>
      </c>
      <c r="D51" t="s">
        <v>2</v>
      </c>
      <c r="E51">
        <v>1</v>
      </c>
      <c r="G51" t="str">
        <f t="shared" si="5"/>
        <v>Butterfly Service (CPABC+SPABC)</v>
      </c>
      <c r="H51" t="str">
        <f t="shared" si="6"/>
        <v>MICT + ATI</v>
      </c>
      <c r="I51" t="str">
        <f t="shared" si="7"/>
        <v>TS Lines</v>
      </c>
      <c r="J51" s="6" t="str">
        <f t="shared" si="8"/>
        <v>1,732 - 2,822 teu</v>
      </c>
      <c r="K51">
        <f t="shared" si="9"/>
        <v>1</v>
      </c>
    </row>
    <row r="52" spans="1:66" x14ac:dyDescent="0.25">
      <c r="A52" t="s">
        <v>19</v>
      </c>
      <c r="B52" t="s">
        <v>127</v>
      </c>
      <c r="C52" t="s">
        <v>75</v>
      </c>
      <c r="D52" t="s">
        <v>2</v>
      </c>
      <c r="E52">
        <v>1</v>
      </c>
      <c r="G52" t="str">
        <f t="shared" si="5"/>
        <v>Butterfly Service (CPABC+SPABC)</v>
      </c>
      <c r="H52" t="str">
        <f t="shared" si="6"/>
        <v>MICT + ATI</v>
      </c>
      <c r="I52" t="str">
        <f t="shared" si="7"/>
        <v>Gold Star Line</v>
      </c>
      <c r="J52" s="6" t="str">
        <f t="shared" si="8"/>
        <v>1,732 - 2,822 teu</v>
      </c>
      <c r="K52">
        <f t="shared" si="9"/>
        <v>1</v>
      </c>
    </row>
    <row r="53" spans="1:66" x14ac:dyDescent="0.25">
      <c r="A53" t="s">
        <v>424</v>
      </c>
      <c r="B53" t="s">
        <v>273</v>
      </c>
      <c r="C53" t="s">
        <v>426</v>
      </c>
      <c r="D53" t="s">
        <v>4</v>
      </c>
      <c r="E53">
        <v>3</v>
      </c>
      <c r="G53" t="str">
        <f t="shared" si="5"/>
        <v>NPX2</v>
      </c>
      <c r="H53" t="str">
        <f t="shared" si="6"/>
        <v>ATI-SH</v>
      </c>
      <c r="I53" t="str">
        <f t="shared" si="7"/>
        <v>Asean Seas Line Co (ASL)</v>
      </c>
      <c r="J53" s="6" t="str">
        <f t="shared" si="8"/>
        <v>585 - 848 teu</v>
      </c>
      <c r="K53">
        <f t="shared" si="9"/>
        <v>3</v>
      </c>
    </row>
    <row r="54" spans="1:66" x14ac:dyDescent="0.25">
      <c r="A54" t="s">
        <v>464</v>
      </c>
      <c r="B54" t="s">
        <v>47</v>
      </c>
      <c r="C54" t="s">
        <v>99</v>
      </c>
      <c r="D54" t="s">
        <v>6</v>
      </c>
      <c r="E54">
        <v>4</v>
      </c>
      <c r="G54" t="str">
        <f t="shared" si="5"/>
        <v>New Lang Co Express</v>
      </c>
      <c r="H54" t="str">
        <f t="shared" si="6"/>
        <v>NortPort</v>
      </c>
      <c r="I54" t="str">
        <f t="shared" si="7"/>
        <v>MSC</v>
      </c>
      <c r="J54" s="6" t="str">
        <f t="shared" si="8"/>
        <v>1,118 - 2,226 teu</v>
      </c>
      <c r="K54">
        <f t="shared" si="9"/>
        <v>4</v>
      </c>
    </row>
    <row r="55" spans="1:66" x14ac:dyDescent="0.25">
      <c r="A55" t="s">
        <v>482</v>
      </c>
      <c r="B55" t="s">
        <v>46</v>
      </c>
      <c r="C55" t="s">
        <v>94</v>
      </c>
      <c r="D55" t="s">
        <v>5</v>
      </c>
      <c r="E55">
        <v>2</v>
      </c>
      <c r="G55" t="str">
        <f t="shared" si="5"/>
        <v>PHI 2</v>
      </c>
      <c r="H55" t="str">
        <f t="shared" si="6"/>
        <v>domestic</v>
      </c>
      <c r="I55" t="str">
        <f t="shared" si="7"/>
        <v>SEALAND ASIA</v>
      </c>
      <c r="J55" s="6" t="str">
        <f t="shared" si="8"/>
        <v>1,118 - 1,118 teu</v>
      </c>
      <c r="K55">
        <f t="shared" si="9"/>
        <v>2</v>
      </c>
      <c r="P55" s="2" t="s">
        <v>517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</row>
    <row r="56" spans="1:66" x14ac:dyDescent="0.25">
      <c r="A56" t="s">
        <v>491</v>
      </c>
      <c r="B56" t="s">
        <v>48</v>
      </c>
      <c r="C56" t="s">
        <v>98</v>
      </c>
      <c r="D56" t="s">
        <v>4</v>
      </c>
      <c r="E56">
        <v>1</v>
      </c>
      <c r="G56" t="str">
        <f t="shared" si="5"/>
        <v>EPX 1</v>
      </c>
      <c r="H56" t="str">
        <f t="shared" si="6"/>
        <v>ATI-SH</v>
      </c>
      <c r="I56" t="str">
        <f t="shared" si="7"/>
        <v>SITC</v>
      </c>
      <c r="J56" s="6" t="str">
        <f t="shared" si="8"/>
        <v>787 - 787 teu</v>
      </c>
      <c r="K56">
        <f t="shared" si="9"/>
        <v>1</v>
      </c>
      <c r="P56" s="50" t="s">
        <v>3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0" t="s">
        <v>2</v>
      </c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0" t="s">
        <v>4</v>
      </c>
      <c r="BA56" s="51"/>
      <c r="BB56" s="51"/>
      <c r="BC56" s="51"/>
      <c r="BD56" s="51"/>
      <c r="BE56" s="51"/>
      <c r="BF56" s="51"/>
      <c r="BG56" s="1" t="s">
        <v>6</v>
      </c>
      <c r="BH56" s="50" t="s">
        <v>5</v>
      </c>
      <c r="BI56" s="51"/>
      <c r="BJ56" s="51"/>
      <c r="BK56" s="50" t="s">
        <v>518</v>
      </c>
    </row>
    <row r="57" spans="1:66" ht="90" x14ac:dyDescent="0.25">
      <c r="A57" t="s">
        <v>493</v>
      </c>
      <c r="B57" t="s">
        <v>374</v>
      </c>
      <c r="C57" t="s">
        <v>521</v>
      </c>
      <c r="D57" t="s">
        <v>5</v>
      </c>
      <c r="E57">
        <v>0</v>
      </c>
      <c r="G57" t="str">
        <f t="shared" si="5"/>
        <v>Manila-Cebu-Cagayan</v>
      </c>
      <c r="H57" t="str">
        <f t="shared" si="6"/>
        <v>domestic</v>
      </c>
      <c r="I57" t="str">
        <f t="shared" si="7"/>
        <v>Trans-Asia Shipping Lines Inc.</v>
      </c>
      <c r="J57" s="6" t="str">
        <f t="shared" si="8"/>
        <v>-</v>
      </c>
      <c r="K57">
        <f t="shared" si="9"/>
        <v>0</v>
      </c>
      <c r="P57" s="1" t="s">
        <v>28</v>
      </c>
      <c r="Q57" s="1" t="s">
        <v>36</v>
      </c>
      <c r="R57" s="1" t="s">
        <v>42</v>
      </c>
      <c r="S57" s="1" t="s">
        <v>20</v>
      </c>
      <c r="T57" s="1" t="s">
        <v>41</v>
      </c>
      <c r="U57" s="1" t="s">
        <v>34</v>
      </c>
      <c r="V57" s="1" t="s">
        <v>32</v>
      </c>
      <c r="W57" s="1" t="s">
        <v>21</v>
      </c>
      <c r="X57" s="1" t="s">
        <v>31</v>
      </c>
      <c r="Y57" s="1" t="s">
        <v>30</v>
      </c>
      <c r="Z57" s="1" t="s">
        <v>22</v>
      </c>
      <c r="AA57" s="1" t="s">
        <v>35</v>
      </c>
      <c r="AB57" s="1" t="s">
        <v>37</v>
      </c>
      <c r="AC57" s="1" t="s">
        <v>29</v>
      </c>
      <c r="AD57" s="1" t="s">
        <v>26</v>
      </c>
      <c r="AE57" s="1" t="s">
        <v>33</v>
      </c>
      <c r="AF57" s="1" t="s">
        <v>39</v>
      </c>
      <c r="AG57" s="1" t="s">
        <v>23</v>
      </c>
      <c r="AH57" s="1" t="s">
        <v>40</v>
      </c>
      <c r="AI57" s="1" t="s">
        <v>43</v>
      </c>
      <c r="AJ57" s="1" t="s">
        <v>27</v>
      </c>
      <c r="AK57" s="1" t="s">
        <v>24</v>
      </c>
      <c r="AL57" s="1" t="s">
        <v>25</v>
      </c>
      <c r="AM57" s="1" t="s">
        <v>16</v>
      </c>
      <c r="AN57" s="1" t="s">
        <v>19</v>
      </c>
      <c r="AO57" s="1" t="s">
        <v>9</v>
      </c>
      <c r="AP57" s="1" t="s">
        <v>10</v>
      </c>
      <c r="AQ57" s="1" t="s">
        <v>11</v>
      </c>
      <c r="AR57" s="1" t="s">
        <v>12</v>
      </c>
      <c r="AS57" s="1" t="s">
        <v>520</v>
      </c>
      <c r="AT57" s="1" t="s">
        <v>13</v>
      </c>
      <c r="AU57" s="1" t="s">
        <v>14</v>
      </c>
      <c r="AV57" s="1" t="s">
        <v>18</v>
      </c>
      <c r="AW57" s="1" t="s">
        <v>44</v>
      </c>
      <c r="AX57" s="1" t="s">
        <v>17</v>
      </c>
      <c r="AY57" s="1" t="s">
        <v>15</v>
      </c>
      <c r="AZ57" s="1" t="s">
        <v>478</v>
      </c>
      <c r="BA57" s="1" t="s">
        <v>501</v>
      </c>
      <c r="BB57" s="1" t="s">
        <v>491</v>
      </c>
      <c r="BC57" s="1" t="s">
        <v>523</v>
      </c>
      <c r="BD57" s="1" t="s">
        <v>424</v>
      </c>
      <c r="BE57" s="1" t="s">
        <v>442</v>
      </c>
      <c r="BF57" s="1" t="s">
        <v>505</v>
      </c>
      <c r="BG57" s="1" t="s">
        <v>464</v>
      </c>
      <c r="BH57" s="1" t="s">
        <v>507</v>
      </c>
      <c r="BI57" s="1" t="s">
        <v>493</v>
      </c>
      <c r="BJ57" s="1" t="s">
        <v>482</v>
      </c>
      <c r="BK57" s="51"/>
    </row>
    <row r="58" spans="1:66" ht="45" x14ac:dyDescent="0.25">
      <c r="A58" t="s">
        <v>501</v>
      </c>
      <c r="B58" t="s">
        <v>56</v>
      </c>
      <c r="C58" t="s">
        <v>504</v>
      </c>
      <c r="D58" t="s">
        <v>4</v>
      </c>
      <c r="E58">
        <v>1</v>
      </c>
      <c r="G58" t="str">
        <f t="shared" si="5"/>
        <v>CL1</v>
      </c>
      <c r="H58" t="str">
        <f t="shared" si="6"/>
        <v>ATI-SH</v>
      </c>
      <c r="I58" t="str">
        <f t="shared" si="7"/>
        <v>Wan Hai Lines</v>
      </c>
      <c r="J58" s="6" t="str">
        <f t="shared" si="8"/>
        <v>1,662 - 1,662 teu</v>
      </c>
      <c r="K58">
        <f t="shared" si="9"/>
        <v>1</v>
      </c>
      <c r="P58" s="34" t="s">
        <v>84</v>
      </c>
      <c r="Q58" s="34" t="s">
        <v>92</v>
      </c>
      <c r="R58" s="34" t="s">
        <v>521</v>
      </c>
      <c r="S58" s="34" t="s">
        <v>76</v>
      </c>
      <c r="T58" s="34" t="s">
        <v>96</v>
      </c>
      <c r="U58" s="34" t="s">
        <v>90</v>
      </c>
      <c r="V58" s="34" t="s">
        <v>88</v>
      </c>
      <c r="W58" s="34" t="s">
        <v>77</v>
      </c>
      <c r="X58" s="34" t="s">
        <v>87</v>
      </c>
      <c r="Y58" s="34" t="s">
        <v>86</v>
      </c>
      <c r="Z58" s="34" t="s">
        <v>78</v>
      </c>
      <c r="AA58" s="34" t="s">
        <v>452</v>
      </c>
      <c r="AB58" s="34" t="s">
        <v>93</v>
      </c>
      <c r="AC58" s="34" t="s">
        <v>85</v>
      </c>
      <c r="AD58" s="34" t="s">
        <v>82</v>
      </c>
      <c r="AE58" s="34" t="s">
        <v>89</v>
      </c>
      <c r="AF58" s="34" t="s">
        <v>94</v>
      </c>
      <c r="AG58" s="34" t="s">
        <v>79</v>
      </c>
      <c r="AH58" s="34" t="s">
        <v>95</v>
      </c>
      <c r="AI58" s="34" t="s">
        <v>97</v>
      </c>
      <c r="AJ58" s="34" t="s">
        <v>83</v>
      </c>
      <c r="AK58" s="34" t="s">
        <v>80</v>
      </c>
      <c r="AL58" s="34" t="s">
        <v>81</v>
      </c>
      <c r="AM58" s="34" t="s">
        <v>71</v>
      </c>
      <c r="AN58" s="34" t="s">
        <v>75</v>
      </c>
      <c r="AO58" s="34" t="s">
        <v>521</v>
      </c>
      <c r="AP58" s="34" t="s">
        <v>65</v>
      </c>
      <c r="AQ58" s="34" t="s">
        <v>66</v>
      </c>
      <c r="AR58" s="34" t="s">
        <v>67</v>
      </c>
      <c r="AS58" s="34" t="s">
        <v>72</v>
      </c>
      <c r="AT58" s="34" t="s">
        <v>68</v>
      </c>
      <c r="AU58" s="34" t="s">
        <v>69</v>
      </c>
      <c r="AV58" s="34" t="s">
        <v>74</v>
      </c>
      <c r="AW58" s="34" t="s">
        <v>69</v>
      </c>
      <c r="AX58" s="34" t="s">
        <v>73</v>
      </c>
      <c r="AY58" s="34" t="s">
        <v>70</v>
      </c>
      <c r="AZ58" s="34" t="s">
        <v>481</v>
      </c>
      <c r="BA58" s="34" t="s">
        <v>504</v>
      </c>
      <c r="BB58" s="34" t="s">
        <v>98</v>
      </c>
      <c r="BC58" s="34" t="s">
        <v>91</v>
      </c>
      <c r="BD58" s="34" t="s">
        <v>426</v>
      </c>
      <c r="BE58" s="34" t="s">
        <v>445</v>
      </c>
      <c r="BF58" s="34" t="s">
        <v>504</v>
      </c>
      <c r="BG58" s="34" t="s">
        <v>99</v>
      </c>
      <c r="BH58" s="34" t="s">
        <v>521</v>
      </c>
      <c r="BI58" s="34" t="s">
        <v>521</v>
      </c>
      <c r="BJ58" s="34" t="s">
        <v>94</v>
      </c>
      <c r="BK58" s="51"/>
    </row>
    <row r="59" spans="1:66" x14ac:dyDescent="0.25">
      <c r="A59" t="s">
        <v>505</v>
      </c>
      <c r="B59" t="s">
        <v>56</v>
      </c>
      <c r="C59" t="s">
        <v>504</v>
      </c>
      <c r="D59" t="s">
        <v>4</v>
      </c>
      <c r="E59">
        <v>1</v>
      </c>
      <c r="G59" t="str">
        <f t="shared" si="5"/>
        <v>TPS</v>
      </c>
      <c r="H59" t="str">
        <f t="shared" si="6"/>
        <v>ATI-SH</v>
      </c>
      <c r="I59" t="str">
        <f t="shared" si="7"/>
        <v>Wan Hai Lines</v>
      </c>
      <c r="J59" s="6" t="str">
        <f t="shared" si="8"/>
        <v>1,662 - 1,662 teu</v>
      </c>
      <c r="K59">
        <f t="shared" si="9"/>
        <v>1</v>
      </c>
    </row>
    <row r="60" spans="1:66" x14ac:dyDescent="0.25">
      <c r="A60" t="s">
        <v>507</v>
      </c>
      <c r="B60" t="s">
        <v>63</v>
      </c>
      <c r="C60" t="s">
        <v>521</v>
      </c>
      <c r="D60" t="s">
        <v>5</v>
      </c>
      <c r="E60">
        <v>0</v>
      </c>
      <c r="G60" t="str">
        <f t="shared" si="5"/>
        <v>Manila-Cebu</v>
      </c>
      <c r="H60" t="str">
        <f t="shared" si="6"/>
        <v>domestic</v>
      </c>
      <c r="I60" t="str">
        <f t="shared" si="7"/>
        <v>West Ocean Lines &amp; Transport</v>
      </c>
      <c r="J60" s="6" t="str">
        <f t="shared" si="8"/>
        <v>-</v>
      </c>
      <c r="K60">
        <f t="shared" si="9"/>
        <v>0</v>
      </c>
    </row>
    <row r="61" spans="1:66" x14ac:dyDescent="0.25">
      <c r="A61" t="s">
        <v>523</v>
      </c>
      <c r="B61" t="s">
        <v>47</v>
      </c>
      <c r="C61" t="s">
        <v>91</v>
      </c>
      <c r="D61" t="s">
        <v>4</v>
      </c>
      <c r="E61">
        <v>4</v>
      </c>
      <c r="G61" t="str">
        <f t="shared" si="5"/>
        <v>Kaguya</v>
      </c>
      <c r="H61" t="str">
        <f t="shared" si="6"/>
        <v>ATI-SH</v>
      </c>
      <c r="I61" t="str">
        <f t="shared" si="7"/>
        <v>MSC</v>
      </c>
      <c r="J61" s="6" t="str">
        <f t="shared" si="8"/>
        <v>2,526 - 3,424 teu</v>
      </c>
      <c r="K61">
        <f t="shared" si="9"/>
        <v>4</v>
      </c>
      <c r="P61" t="b">
        <f t="shared" ref="P61:AU61" si="13">P57=P8</f>
        <v>1</v>
      </c>
      <c r="Q61" t="b">
        <f t="shared" si="13"/>
        <v>1</v>
      </c>
      <c r="R61" t="b">
        <f t="shared" si="13"/>
        <v>1</v>
      </c>
      <c r="S61" t="b">
        <f t="shared" si="13"/>
        <v>1</v>
      </c>
      <c r="T61" t="b">
        <f t="shared" si="13"/>
        <v>1</v>
      </c>
      <c r="U61" t="b">
        <f t="shared" si="13"/>
        <v>1</v>
      </c>
      <c r="V61" t="b">
        <f t="shared" si="13"/>
        <v>1</v>
      </c>
      <c r="W61" t="b">
        <f t="shared" si="13"/>
        <v>1</v>
      </c>
      <c r="X61" t="b">
        <f t="shared" si="13"/>
        <v>1</v>
      </c>
      <c r="Y61" t="b">
        <f t="shared" si="13"/>
        <v>1</v>
      </c>
      <c r="Z61" t="b">
        <f t="shared" si="13"/>
        <v>1</v>
      </c>
      <c r="AA61" t="b">
        <f t="shared" si="13"/>
        <v>1</v>
      </c>
      <c r="AB61" t="b">
        <f t="shared" si="13"/>
        <v>1</v>
      </c>
      <c r="AC61" t="b">
        <f t="shared" si="13"/>
        <v>1</v>
      </c>
      <c r="AD61" t="b">
        <f t="shared" si="13"/>
        <v>1</v>
      </c>
      <c r="AE61" t="b">
        <f t="shared" si="13"/>
        <v>1</v>
      </c>
      <c r="AF61" t="b">
        <f t="shared" si="13"/>
        <v>1</v>
      </c>
      <c r="AG61" t="b">
        <f t="shared" si="13"/>
        <v>1</v>
      </c>
      <c r="AH61" t="b">
        <f t="shared" si="13"/>
        <v>1</v>
      </c>
      <c r="AI61" t="b">
        <f t="shared" si="13"/>
        <v>1</v>
      </c>
      <c r="AJ61" t="b">
        <f t="shared" si="13"/>
        <v>1</v>
      </c>
      <c r="AK61" t="b">
        <f t="shared" si="13"/>
        <v>1</v>
      </c>
      <c r="AL61" t="b">
        <f t="shared" si="13"/>
        <v>1</v>
      </c>
      <c r="AM61" t="b">
        <f t="shared" si="13"/>
        <v>1</v>
      </c>
      <c r="AN61" t="b">
        <f t="shared" si="13"/>
        <v>1</v>
      </c>
      <c r="AO61" t="b">
        <f t="shared" si="13"/>
        <v>1</v>
      </c>
      <c r="AP61" t="b">
        <f t="shared" si="13"/>
        <v>1</v>
      </c>
      <c r="AQ61" t="b">
        <f t="shared" si="13"/>
        <v>1</v>
      </c>
      <c r="AR61" t="b">
        <f t="shared" si="13"/>
        <v>1</v>
      </c>
      <c r="AS61" t="b">
        <f t="shared" si="13"/>
        <v>1</v>
      </c>
      <c r="AT61" t="b">
        <f t="shared" si="13"/>
        <v>1</v>
      </c>
      <c r="AU61" t="b">
        <f t="shared" si="13"/>
        <v>1</v>
      </c>
      <c r="AV61" t="b">
        <f t="shared" ref="AV61:BN61" si="14">AV57=AV8</f>
        <v>1</v>
      </c>
      <c r="AW61" t="b">
        <f t="shared" si="14"/>
        <v>1</v>
      </c>
      <c r="AX61" t="b">
        <f t="shared" si="14"/>
        <v>1</v>
      </c>
      <c r="AY61" t="b">
        <f t="shared" si="14"/>
        <v>1</v>
      </c>
      <c r="AZ61" t="b">
        <f t="shared" si="14"/>
        <v>1</v>
      </c>
      <c r="BA61" t="b">
        <f t="shared" si="14"/>
        <v>1</v>
      </c>
      <c r="BB61" t="b">
        <f t="shared" si="14"/>
        <v>1</v>
      </c>
      <c r="BC61" t="b">
        <f t="shared" si="14"/>
        <v>1</v>
      </c>
      <c r="BD61" t="b">
        <f t="shared" si="14"/>
        <v>1</v>
      </c>
      <c r="BE61" t="b">
        <f t="shared" si="14"/>
        <v>1</v>
      </c>
      <c r="BF61" t="b">
        <f t="shared" si="14"/>
        <v>1</v>
      </c>
      <c r="BG61" t="b">
        <f t="shared" si="14"/>
        <v>1</v>
      </c>
      <c r="BH61" t="b">
        <f t="shared" si="14"/>
        <v>1</v>
      </c>
      <c r="BI61" t="b">
        <f t="shared" si="14"/>
        <v>1</v>
      </c>
      <c r="BJ61" t="b">
        <f t="shared" si="14"/>
        <v>1</v>
      </c>
      <c r="BK61" t="b">
        <f t="shared" si="14"/>
        <v>1</v>
      </c>
      <c r="BL61" t="b">
        <f t="shared" si="14"/>
        <v>1</v>
      </c>
      <c r="BM61" t="b">
        <f t="shared" si="14"/>
        <v>1</v>
      </c>
      <c r="BN61" t="b">
        <f t="shared" si="14"/>
        <v>1</v>
      </c>
    </row>
    <row r="62" spans="1:66" x14ac:dyDescent="0.25">
      <c r="G62">
        <f t="shared" si="5"/>
        <v>0</v>
      </c>
      <c r="H62">
        <f t="shared" si="6"/>
        <v>0</v>
      </c>
      <c r="I62">
        <f t="shared" si="7"/>
        <v>0</v>
      </c>
      <c r="J62" s="6">
        <f t="shared" si="8"/>
        <v>0</v>
      </c>
      <c r="K62">
        <f t="shared" si="9"/>
        <v>0</v>
      </c>
    </row>
    <row r="63" spans="1:66" x14ac:dyDescent="0.25">
      <c r="G63">
        <f t="shared" si="5"/>
        <v>0</v>
      </c>
      <c r="H63">
        <f t="shared" si="6"/>
        <v>0</v>
      </c>
      <c r="I63">
        <f t="shared" si="7"/>
        <v>0</v>
      </c>
      <c r="J63" s="6">
        <f t="shared" si="8"/>
        <v>0</v>
      </c>
      <c r="K63">
        <f t="shared" si="9"/>
        <v>0</v>
      </c>
    </row>
    <row r="64" spans="1:66" x14ac:dyDescent="0.25">
      <c r="G64">
        <f t="shared" ref="G64:G73" si="15">A64</f>
        <v>0</v>
      </c>
      <c r="H64">
        <f t="shared" ref="H64:H79" si="16">D64</f>
        <v>0</v>
      </c>
      <c r="I64">
        <f t="shared" ref="I64:J79" si="17">B64</f>
        <v>0</v>
      </c>
      <c r="J64" s="6">
        <f t="shared" si="17"/>
        <v>0</v>
      </c>
      <c r="K64">
        <f t="shared" ref="K64:K79" si="18">E64</f>
        <v>0</v>
      </c>
    </row>
    <row r="65" spans="7:11" x14ac:dyDescent="0.25">
      <c r="G65">
        <f t="shared" si="15"/>
        <v>0</v>
      </c>
      <c r="H65">
        <f t="shared" si="16"/>
        <v>0</v>
      </c>
      <c r="I65">
        <f t="shared" si="17"/>
        <v>0</v>
      </c>
      <c r="J65" s="6">
        <f t="shared" si="17"/>
        <v>0</v>
      </c>
      <c r="K65">
        <f t="shared" si="18"/>
        <v>0</v>
      </c>
    </row>
    <row r="66" spans="7:11" x14ac:dyDescent="0.25">
      <c r="G66">
        <f t="shared" si="15"/>
        <v>0</v>
      </c>
      <c r="H66">
        <f t="shared" si="16"/>
        <v>0</v>
      </c>
      <c r="I66">
        <f t="shared" si="17"/>
        <v>0</v>
      </c>
      <c r="J66" s="6">
        <f t="shared" si="17"/>
        <v>0</v>
      </c>
      <c r="K66">
        <f t="shared" si="18"/>
        <v>0</v>
      </c>
    </row>
    <row r="67" spans="7:11" x14ac:dyDescent="0.25">
      <c r="G67">
        <f t="shared" si="15"/>
        <v>0</v>
      </c>
      <c r="H67">
        <f t="shared" si="16"/>
        <v>0</v>
      </c>
      <c r="I67">
        <f t="shared" si="17"/>
        <v>0</v>
      </c>
      <c r="J67" s="6">
        <f t="shared" si="17"/>
        <v>0</v>
      </c>
      <c r="K67">
        <f t="shared" si="18"/>
        <v>0</v>
      </c>
    </row>
    <row r="68" spans="7:11" x14ac:dyDescent="0.25">
      <c r="G68">
        <f t="shared" si="15"/>
        <v>0</v>
      </c>
      <c r="H68">
        <f t="shared" si="16"/>
        <v>0</v>
      </c>
      <c r="I68">
        <f t="shared" si="17"/>
        <v>0</v>
      </c>
      <c r="J68" s="6">
        <f t="shared" si="17"/>
        <v>0</v>
      </c>
      <c r="K68">
        <f t="shared" si="18"/>
        <v>0</v>
      </c>
    </row>
    <row r="69" spans="7:11" x14ac:dyDescent="0.25">
      <c r="G69">
        <f t="shared" si="15"/>
        <v>0</v>
      </c>
      <c r="H69">
        <f t="shared" si="16"/>
        <v>0</v>
      </c>
      <c r="I69">
        <f t="shared" si="17"/>
        <v>0</v>
      </c>
      <c r="J69" s="6">
        <f t="shared" si="17"/>
        <v>0</v>
      </c>
      <c r="K69">
        <f t="shared" si="18"/>
        <v>0</v>
      </c>
    </row>
    <row r="70" spans="7:11" x14ac:dyDescent="0.25">
      <c r="G70">
        <f t="shared" si="15"/>
        <v>0</v>
      </c>
      <c r="H70">
        <f t="shared" si="16"/>
        <v>0</v>
      </c>
      <c r="I70">
        <f t="shared" si="17"/>
        <v>0</v>
      </c>
      <c r="J70" s="6">
        <f t="shared" si="17"/>
        <v>0</v>
      </c>
      <c r="K70">
        <f t="shared" si="18"/>
        <v>0</v>
      </c>
    </row>
    <row r="71" spans="7:11" x14ac:dyDescent="0.25">
      <c r="G71">
        <f t="shared" si="15"/>
        <v>0</v>
      </c>
      <c r="H71">
        <f t="shared" si="16"/>
        <v>0</v>
      </c>
      <c r="I71">
        <f t="shared" si="17"/>
        <v>0</v>
      </c>
      <c r="J71" s="6">
        <f t="shared" si="17"/>
        <v>0</v>
      </c>
      <c r="K71">
        <f t="shared" si="18"/>
        <v>0</v>
      </c>
    </row>
    <row r="72" spans="7:11" x14ac:dyDescent="0.25">
      <c r="G72">
        <f t="shared" si="15"/>
        <v>0</v>
      </c>
      <c r="H72">
        <f t="shared" si="16"/>
        <v>0</v>
      </c>
      <c r="I72">
        <f t="shared" si="17"/>
        <v>0</v>
      </c>
      <c r="J72" s="6">
        <f t="shared" si="17"/>
        <v>0</v>
      </c>
      <c r="K72">
        <f t="shared" si="18"/>
        <v>0</v>
      </c>
    </row>
    <row r="73" spans="7:11" x14ac:dyDescent="0.25">
      <c r="G73">
        <f t="shared" si="15"/>
        <v>0</v>
      </c>
      <c r="H73">
        <f t="shared" si="16"/>
        <v>0</v>
      </c>
      <c r="I73">
        <f t="shared" si="17"/>
        <v>0</v>
      </c>
      <c r="J73" s="6">
        <f t="shared" si="17"/>
        <v>0</v>
      </c>
      <c r="K73">
        <f t="shared" si="18"/>
        <v>0</v>
      </c>
    </row>
    <row r="74" spans="7:11" x14ac:dyDescent="0.25">
      <c r="G74">
        <f t="shared" ref="G74:G97" si="19">A74</f>
        <v>0</v>
      </c>
      <c r="H74">
        <f t="shared" si="16"/>
        <v>0</v>
      </c>
      <c r="I74">
        <f t="shared" si="17"/>
        <v>0</v>
      </c>
      <c r="J74" s="6">
        <f t="shared" si="17"/>
        <v>0</v>
      </c>
      <c r="K74">
        <f t="shared" si="18"/>
        <v>0</v>
      </c>
    </row>
    <row r="75" spans="7:11" x14ac:dyDescent="0.25">
      <c r="G75">
        <f t="shared" si="19"/>
        <v>0</v>
      </c>
      <c r="H75">
        <f t="shared" si="16"/>
        <v>0</v>
      </c>
      <c r="I75">
        <f t="shared" si="17"/>
        <v>0</v>
      </c>
      <c r="J75" s="6">
        <f t="shared" si="17"/>
        <v>0</v>
      </c>
      <c r="K75">
        <f t="shared" si="18"/>
        <v>0</v>
      </c>
    </row>
    <row r="76" spans="7:11" x14ac:dyDescent="0.25">
      <c r="G76">
        <f t="shared" si="19"/>
        <v>0</v>
      </c>
      <c r="H76">
        <f t="shared" si="16"/>
        <v>0</v>
      </c>
      <c r="I76">
        <f t="shared" si="17"/>
        <v>0</v>
      </c>
      <c r="J76" s="6">
        <f t="shared" si="17"/>
        <v>0</v>
      </c>
      <c r="K76">
        <f t="shared" si="18"/>
        <v>0</v>
      </c>
    </row>
    <row r="77" spans="7:11" x14ac:dyDescent="0.25">
      <c r="G77">
        <f t="shared" si="19"/>
        <v>0</v>
      </c>
      <c r="H77">
        <f t="shared" si="16"/>
        <v>0</v>
      </c>
      <c r="I77">
        <f t="shared" si="17"/>
        <v>0</v>
      </c>
      <c r="J77" s="6">
        <f t="shared" si="17"/>
        <v>0</v>
      </c>
      <c r="K77">
        <f t="shared" si="18"/>
        <v>0</v>
      </c>
    </row>
    <row r="78" spans="7:11" x14ac:dyDescent="0.25">
      <c r="G78">
        <f t="shared" si="19"/>
        <v>0</v>
      </c>
      <c r="H78">
        <f t="shared" si="16"/>
        <v>0</v>
      </c>
      <c r="I78">
        <f t="shared" si="17"/>
        <v>0</v>
      </c>
      <c r="J78" s="6">
        <f t="shared" si="17"/>
        <v>0</v>
      </c>
      <c r="K78">
        <f t="shared" si="18"/>
        <v>0</v>
      </c>
    </row>
    <row r="79" spans="7:11" x14ac:dyDescent="0.25">
      <c r="G79">
        <f t="shared" si="19"/>
        <v>0</v>
      </c>
      <c r="H79">
        <f t="shared" si="16"/>
        <v>0</v>
      </c>
      <c r="I79">
        <f t="shared" si="17"/>
        <v>0</v>
      </c>
      <c r="J79" s="6">
        <f t="shared" si="17"/>
        <v>0</v>
      </c>
      <c r="K79">
        <f t="shared" si="18"/>
        <v>0</v>
      </c>
    </row>
    <row r="80" spans="7:11" x14ac:dyDescent="0.25">
      <c r="G80">
        <f t="shared" si="19"/>
        <v>0</v>
      </c>
      <c r="H80">
        <f t="shared" ref="H80:H97" si="20">D80</f>
        <v>0</v>
      </c>
      <c r="I80">
        <f t="shared" ref="I80:I97" si="21">B80</f>
        <v>0</v>
      </c>
      <c r="J80" s="6">
        <f t="shared" ref="J80:J97" si="22">C80</f>
        <v>0</v>
      </c>
      <c r="K80">
        <f t="shared" ref="K80:K97" si="23">E80</f>
        <v>0</v>
      </c>
    </row>
    <row r="81" spans="7:11" x14ac:dyDescent="0.25">
      <c r="G81">
        <f t="shared" si="19"/>
        <v>0</v>
      </c>
      <c r="H81">
        <f t="shared" si="20"/>
        <v>0</v>
      </c>
      <c r="I81">
        <f t="shared" si="21"/>
        <v>0</v>
      </c>
      <c r="J81" s="6">
        <f t="shared" si="22"/>
        <v>0</v>
      </c>
      <c r="K81">
        <f t="shared" si="23"/>
        <v>0</v>
      </c>
    </row>
    <row r="82" spans="7:11" x14ac:dyDescent="0.25">
      <c r="G82">
        <f t="shared" si="19"/>
        <v>0</v>
      </c>
      <c r="H82">
        <f t="shared" si="20"/>
        <v>0</v>
      </c>
      <c r="I82">
        <f t="shared" si="21"/>
        <v>0</v>
      </c>
      <c r="J82" s="6">
        <f t="shared" si="22"/>
        <v>0</v>
      </c>
      <c r="K82">
        <f t="shared" si="23"/>
        <v>0</v>
      </c>
    </row>
    <row r="83" spans="7:11" x14ac:dyDescent="0.25">
      <c r="G83">
        <f t="shared" si="19"/>
        <v>0</v>
      </c>
      <c r="H83">
        <f t="shared" si="20"/>
        <v>0</v>
      </c>
      <c r="I83">
        <f t="shared" si="21"/>
        <v>0</v>
      </c>
      <c r="J83" s="6">
        <f t="shared" si="22"/>
        <v>0</v>
      </c>
      <c r="K83">
        <f t="shared" si="23"/>
        <v>0</v>
      </c>
    </row>
    <row r="84" spans="7:11" x14ac:dyDescent="0.25">
      <c r="G84">
        <f t="shared" si="19"/>
        <v>0</v>
      </c>
      <c r="H84">
        <f t="shared" si="20"/>
        <v>0</v>
      </c>
      <c r="I84">
        <f t="shared" si="21"/>
        <v>0</v>
      </c>
      <c r="J84" s="6">
        <f t="shared" si="22"/>
        <v>0</v>
      </c>
      <c r="K84">
        <f t="shared" si="23"/>
        <v>0</v>
      </c>
    </row>
    <row r="85" spans="7:11" x14ac:dyDescent="0.25">
      <c r="G85">
        <f t="shared" si="19"/>
        <v>0</v>
      </c>
      <c r="H85">
        <f t="shared" si="20"/>
        <v>0</v>
      </c>
      <c r="I85">
        <f t="shared" si="21"/>
        <v>0</v>
      </c>
      <c r="J85" s="6">
        <f t="shared" si="22"/>
        <v>0</v>
      </c>
      <c r="K85">
        <f t="shared" si="23"/>
        <v>0</v>
      </c>
    </row>
    <row r="86" spans="7:11" x14ac:dyDescent="0.25">
      <c r="G86">
        <f t="shared" si="19"/>
        <v>0</v>
      </c>
      <c r="H86">
        <f t="shared" si="20"/>
        <v>0</v>
      </c>
      <c r="I86">
        <f t="shared" si="21"/>
        <v>0</v>
      </c>
      <c r="J86" s="6">
        <f t="shared" si="22"/>
        <v>0</v>
      </c>
      <c r="K86">
        <f t="shared" si="23"/>
        <v>0</v>
      </c>
    </row>
    <row r="87" spans="7:11" x14ac:dyDescent="0.25">
      <c r="G87">
        <f t="shared" si="19"/>
        <v>0</v>
      </c>
      <c r="H87">
        <f t="shared" si="20"/>
        <v>0</v>
      </c>
      <c r="I87">
        <f t="shared" si="21"/>
        <v>0</v>
      </c>
      <c r="J87" s="6">
        <f t="shared" si="22"/>
        <v>0</v>
      </c>
      <c r="K87">
        <f t="shared" si="23"/>
        <v>0</v>
      </c>
    </row>
    <row r="88" spans="7:11" x14ac:dyDescent="0.25">
      <c r="G88">
        <f t="shared" si="19"/>
        <v>0</v>
      </c>
      <c r="H88">
        <f t="shared" si="20"/>
        <v>0</v>
      </c>
      <c r="I88">
        <f t="shared" si="21"/>
        <v>0</v>
      </c>
      <c r="J88" s="6">
        <f t="shared" si="22"/>
        <v>0</v>
      </c>
      <c r="K88">
        <f t="shared" si="23"/>
        <v>0</v>
      </c>
    </row>
    <row r="89" spans="7:11" x14ac:dyDescent="0.25">
      <c r="G89">
        <f t="shared" si="19"/>
        <v>0</v>
      </c>
      <c r="H89">
        <f t="shared" si="20"/>
        <v>0</v>
      </c>
      <c r="I89">
        <f t="shared" si="21"/>
        <v>0</v>
      </c>
      <c r="J89" s="6">
        <f t="shared" si="22"/>
        <v>0</v>
      </c>
      <c r="K89">
        <f t="shared" si="23"/>
        <v>0</v>
      </c>
    </row>
    <row r="90" spans="7:11" x14ac:dyDescent="0.25">
      <c r="G90">
        <f t="shared" si="19"/>
        <v>0</v>
      </c>
      <c r="H90">
        <f t="shared" si="20"/>
        <v>0</v>
      </c>
      <c r="I90">
        <f t="shared" si="21"/>
        <v>0</v>
      </c>
      <c r="J90" s="6">
        <f t="shared" si="22"/>
        <v>0</v>
      </c>
      <c r="K90">
        <f t="shared" si="23"/>
        <v>0</v>
      </c>
    </row>
    <row r="91" spans="7:11" x14ac:dyDescent="0.25">
      <c r="G91">
        <f t="shared" si="19"/>
        <v>0</v>
      </c>
      <c r="H91">
        <f t="shared" si="20"/>
        <v>0</v>
      </c>
      <c r="I91">
        <f t="shared" si="21"/>
        <v>0</v>
      </c>
      <c r="J91" s="6">
        <f t="shared" si="22"/>
        <v>0</v>
      </c>
      <c r="K91">
        <f t="shared" si="23"/>
        <v>0</v>
      </c>
    </row>
    <row r="92" spans="7:11" x14ac:dyDescent="0.25">
      <c r="G92">
        <f t="shared" si="19"/>
        <v>0</v>
      </c>
      <c r="H92">
        <f t="shared" si="20"/>
        <v>0</v>
      </c>
      <c r="I92">
        <f t="shared" si="21"/>
        <v>0</v>
      </c>
      <c r="J92" s="6">
        <f t="shared" si="22"/>
        <v>0</v>
      </c>
      <c r="K92">
        <f t="shared" si="23"/>
        <v>0</v>
      </c>
    </row>
    <row r="93" spans="7:11" x14ac:dyDescent="0.25">
      <c r="G93">
        <f t="shared" si="19"/>
        <v>0</v>
      </c>
      <c r="H93">
        <f t="shared" si="20"/>
        <v>0</v>
      </c>
      <c r="I93">
        <f t="shared" si="21"/>
        <v>0</v>
      </c>
      <c r="J93" s="6">
        <f t="shared" si="22"/>
        <v>0</v>
      </c>
      <c r="K93">
        <f t="shared" si="23"/>
        <v>0</v>
      </c>
    </row>
    <row r="94" spans="7:11" x14ac:dyDescent="0.25">
      <c r="G94">
        <f t="shared" si="19"/>
        <v>0</v>
      </c>
      <c r="H94">
        <f t="shared" si="20"/>
        <v>0</v>
      </c>
      <c r="I94">
        <f t="shared" si="21"/>
        <v>0</v>
      </c>
      <c r="J94" s="6">
        <f t="shared" si="22"/>
        <v>0</v>
      </c>
      <c r="K94">
        <f t="shared" si="23"/>
        <v>0</v>
      </c>
    </row>
    <row r="95" spans="7:11" x14ac:dyDescent="0.25">
      <c r="G95">
        <f t="shared" si="19"/>
        <v>0</v>
      </c>
      <c r="H95">
        <f t="shared" si="20"/>
        <v>0</v>
      </c>
      <c r="I95">
        <f t="shared" si="21"/>
        <v>0</v>
      </c>
      <c r="J95" s="6">
        <f t="shared" si="22"/>
        <v>0</v>
      </c>
      <c r="K95">
        <f t="shared" si="23"/>
        <v>0</v>
      </c>
    </row>
    <row r="96" spans="7:11" x14ac:dyDescent="0.25">
      <c r="G96">
        <f t="shared" si="19"/>
        <v>0</v>
      </c>
      <c r="H96">
        <f t="shared" si="20"/>
        <v>0</v>
      </c>
      <c r="I96">
        <f t="shared" si="21"/>
        <v>0</v>
      </c>
      <c r="J96" s="6">
        <f t="shared" si="22"/>
        <v>0</v>
      </c>
      <c r="K96">
        <f t="shared" si="23"/>
        <v>0</v>
      </c>
    </row>
    <row r="97" spans="7:11" x14ac:dyDescent="0.25">
      <c r="G97">
        <f t="shared" si="19"/>
        <v>0</v>
      </c>
      <c r="H97">
        <f t="shared" si="20"/>
        <v>0</v>
      </c>
      <c r="I97">
        <f t="shared" si="21"/>
        <v>0</v>
      </c>
      <c r="J97" s="6">
        <f t="shared" si="22"/>
        <v>0</v>
      </c>
      <c r="K97">
        <f t="shared" si="23"/>
        <v>0</v>
      </c>
    </row>
    <row r="98" spans="7:11" x14ac:dyDescent="0.25">
      <c r="G98">
        <f t="shared" ref="G98:G109" si="24">A98</f>
        <v>0</v>
      </c>
      <c r="H98">
        <f t="shared" ref="H98:H109" si="25">D98</f>
        <v>0</v>
      </c>
      <c r="I98">
        <f t="shared" ref="I98:I109" si="26">B98</f>
        <v>0</v>
      </c>
      <c r="J98" s="6">
        <f t="shared" ref="J98:J109" si="27">C98</f>
        <v>0</v>
      </c>
      <c r="K98">
        <f t="shared" ref="K98:K109" si="28">E98</f>
        <v>0</v>
      </c>
    </row>
    <row r="99" spans="7:11" x14ac:dyDescent="0.25">
      <c r="G99">
        <f t="shared" si="24"/>
        <v>0</v>
      </c>
      <c r="H99">
        <f t="shared" si="25"/>
        <v>0</v>
      </c>
      <c r="I99">
        <f t="shared" si="26"/>
        <v>0</v>
      </c>
      <c r="J99" s="6">
        <f t="shared" si="27"/>
        <v>0</v>
      </c>
      <c r="K99">
        <f t="shared" si="28"/>
        <v>0</v>
      </c>
    </row>
    <row r="100" spans="7:11" x14ac:dyDescent="0.25">
      <c r="G100">
        <f t="shared" si="24"/>
        <v>0</v>
      </c>
      <c r="H100">
        <f t="shared" si="25"/>
        <v>0</v>
      </c>
      <c r="I100">
        <f t="shared" si="26"/>
        <v>0</v>
      </c>
      <c r="J100" s="6">
        <f t="shared" si="27"/>
        <v>0</v>
      </c>
      <c r="K100">
        <f t="shared" si="28"/>
        <v>0</v>
      </c>
    </row>
    <row r="101" spans="7:11" x14ac:dyDescent="0.25">
      <c r="G101">
        <f t="shared" si="24"/>
        <v>0</v>
      </c>
      <c r="H101">
        <f t="shared" si="25"/>
        <v>0</v>
      </c>
      <c r="I101">
        <f t="shared" si="26"/>
        <v>0</v>
      </c>
      <c r="J101" s="6">
        <f t="shared" si="27"/>
        <v>0</v>
      </c>
      <c r="K101">
        <f t="shared" si="28"/>
        <v>0</v>
      </c>
    </row>
    <row r="102" spans="7:11" x14ac:dyDescent="0.25">
      <c r="G102">
        <f t="shared" si="24"/>
        <v>0</v>
      </c>
      <c r="H102">
        <f t="shared" si="25"/>
        <v>0</v>
      </c>
      <c r="I102">
        <f t="shared" si="26"/>
        <v>0</v>
      </c>
      <c r="J102" s="6">
        <f t="shared" si="27"/>
        <v>0</v>
      </c>
      <c r="K102">
        <f t="shared" si="28"/>
        <v>0</v>
      </c>
    </row>
    <row r="103" spans="7:11" x14ac:dyDescent="0.25">
      <c r="G103">
        <f t="shared" si="24"/>
        <v>0</v>
      </c>
      <c r="H103">
        <f t="shared" si="25"/>
        <v>0</v>
      </c>
      <c r="I103">
        <f t="shared" si="26"/>
        <v>0</v>
      </c>
      <c r="J103" s="6">
        <f t="shared" si="27"/>
        <v>0</v>
      </c>
      <c r="K103">
        <f t="shared" si="28"/>
        <v>0</v>
      </c>
    </row>
    <row r="104" spans="7:11" x14ac:dyDescent="0.25">
      <c r="G104">
        <f t="shared" si="24"/>
        <v>0</v>
      </c>
      <c r="H104">
        <f t="shared" si="25"/>
        <v>0</v>
      </c>
      <c r="I104">
        <f t="shared" si="26"/>
        <v>0</v>
      </c>
      <c r="J104" s="6">
        <f t="shared" si="27"/>
        <v>0</v>
      </c>
      <c r="K104">
        <f t="shared" si="28"/>
        <v>0</v>
      </c>
    </row>
    <row r="105" spans="7:11" x14ac:dyDescent="0.25">
      <c r="G105">
        <f t="shared" si="24"/>
        <v>0</v>
      </c>
      <c r="H105">
        <f t="shared" si="25"/>
        <v>0</v>
      </c>
      <c r="I105">
        <f t="shared" si="26"/>
        <v>0</v>
      </c>
      <c r="J105" s="6">
        <f t="shared" si="27"/>
        <v>0</v>
      </c>
      <c r="K105">
        <f t="shared" si="28"/>
        <v>0</v>
      </c>
    </row>
    <row r="106" spans="7:11" x14ac:dyDescent="0.25">
      <c r="G106">
        <f t="shared" si="24"/>
        <v>0</v>
      </c>
      <c r="H106">
        <f t="shared" si="25"/>
        <v>0</v>
      </c>
      <c r="I106">
        <f t="shared" si="26"/>
        <v>0</v>
      </c>
      <c r="J106" s="6">
        <f t="shared" si="27"/>
        <v>0</v>
      </c>
      <c r="K106">
        <f t="shared" si="28"/>
        <v>0</v>
      </c>
    </row>
    <row r="107" spans="7:11" x14ac:dyDescent="0.25">
      <c r="G107">
        <f t="shared" si="24"/>
        <v>0</v>
      </c>
      <c r="H107">
        <f t="shared" si="25"/>
        <v>0</v>
      </c>
      <c r="I107">
        <f t="shared" si="26"/>
        <v>0</v>
      </c>
      <c r="J107" s="6">
        <f t="shared" si="27"/>
        <v>0</v>
      </c>
      <c r="K107">
        <f t="shared" si="28"/>
        <v>0</v>
      </c>
    </row>
    <row r="108" spans="7:11" x14ac:dyDescent="0.25">
      <c r="G108">
        <f t="shared" si="24"/>
        <v>0</v>
      </c>
      <c r="H108">
        <f t="shared" si="25"/>
        <v>0</v>
      </c>
      <c r="I108">
        <f t="shared" si="26"/>
        <v>0</v>
      </c>
      <c r="J108" s="6">
        <f t="shared" si="27"/>
        <v>0</v>
      </c>
      <c r="K108">
        <f t="shared" si="28"/>
        <v>0</v>
      </c>
    </row>
    <row r="109" spans="7:11" x14ac:dyDescent="0.25">
      <c r="G109">
        <f t="shared" si="24"/>
        <v>0</v>
      </c>
      <c r="H109">
        <f t="shared" si="25"/>
        <v>0</v>
      </c>
      <c r="I109">
        <f t="shared" si="26"/>
        <v>0</v>
      </c>
      <c r="J109" s="6">
        <f t="shared" si="27"/>
        <v>0</v>
      </c>
      <c r="K109">
        <f t="shared" si="28"/>
        <v>0</v>
      </c>
    </row>
  </sheetData>
  <mergeCells count="10">
    <mergeCell ref="AZ56:BF56"/>
    <mergeCell ref="BH56:BJ56"/>
    <mergeCell ref="BK56:BK58"/>
    <mergeCell ref="P7:AL7"/>
    <mergeCell ref="AM7:AY7"/>
    <mergeCell ref="AZ7:BF7"/>
    <mergeCell ref="BH7:BJ7"/>
    <mergeCell ref="BK7:BK8"/>
    <mergeCell ref="P56:AL56"/>
    <mergeCell ref="AM56:AY56"/>
  </mergeCells>
  <pageMargins left="0.7" right="0.7" top="0.75" bottom="0.75" header="0.3" footer="0.3"/>
  <pageSetup orientation="portrait"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2" id="{3804EF20-2898-47EC-9910-C0B59B32DF73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500</xm:f>
              </x14:cfvo>
              <x14:cfIcon iconSet="NoIcons" iconId="0"/>
              <x14:cfIcon iconSet="3Symbols2" iconId="2"/>
              <x14:cfIcon iconSet="NoIcons" iconId="0"/>
            </x14:iconSet>
          </x14:cfRule>
          <xm:sqref>P9:BJ35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4E74BF3B5494DA7841105E6E793B2" ma:contentTypeVersion="18" ma:contentTypeDescription="Create a new document." ma:contentTypeScope="" ma:versionID="5eac2a60a2c3fa314c31c06110ebde0c">
  <xsd:schema xmlns:xsd="http://www.w3.org/2001/XMLSchema" xmlns:xs="http://www.w3.org/2001/XMLSchema" xmlns:p="http://schemas.microsoft.com/office/2006/metadata/properties" xmlns:ns1="http://schemas.microsoft.com/sharepoint/v3" xmlns:ns3="f5d3d48e-1f2f-47aa-8d06-3c5d9f7595d1" xmlns:ns4="ab062679-2556-4f64-8988-a5daed048133" targetNamespace="http://schemas.microsoft.com/office/2006/metadata/properties" ma:root="true" ma:fieldsID="86bc918f6f24baffeba2605c9d0e6a12" ns1:_="" ns3:_="" ns4:_="">
    <xsd:import namespace="http://schemas.microsoft.com/sharepoint/v3"/>
    <xsd:import namespace="f5d3d48e-1f2f-47aa-8d06-3c5d9f7595d1"/>
    <xsd:import namespace="ab062679-2556-4f64-8988-a5daed0481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3d48e-1f2f-47aa-8d06-3c5d9f7595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2679-2556-4f64-8988-a5daed048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b062679-2556-4f64-8988-a5daed04813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2A1C6-B8C2-4338-B5F2-73B9DB9DB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d3d48e-1f2f-47aa-8d06-3c5d9f7595d1"/>
    <ds:schemaRef ds:uri="ab062679-2556-4f64-8988-a5daed048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7C9A8-E7B5-4C5A-9076-4071BB3896AE}">
  <ds:schemaRefs>
    <ds:schemaRef ds:uri="f5d3d48e-1f2f-47aa-8d06-3c5d9f7595d1"/>
    <ds:schemaRef ds:uri="http://purl.org/dc/elements/1.1/"/>
    <ds:schemaRef ds:uri="ab062679-2556-4f64-8988-a5daed048133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C91452-AAAC-4F57-872D-25D84E23D6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CONSORTIUM OVERVIEW </vt:lpstr>
      <vt:lpstr>SERVICE DETAILS</vt:lpstr>
      <vt:lpstr>Top 20 SL Groups</vt:lpstr>
      <vt:lpstr>raw</vt:lpstr>
      <vt:lpstr>piv-SD</vt:lpstr>
      <vt:lpstr>piv-CO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Butcon, Erika</dc:creator>
  <cp:keywords/>
  <dc:description/>
  <cp:lastModifiedBy>Diamante, Bernard Rodrigo N.</cp:lastModifiedBy>
  <cp:revision/>
  <dcterms:created xsi:type="dcterms:W3CDTF">2020-07-02T04:21:11Z</dcterms:created>
  <dcterms:modified xsi:type="dcterms:W3CDTF">2023-08-16T00:38:10Z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0x010100A1B4E74BF3B5494DA7841105E6E793B2</vt:lpwstr>
  </property>
</Properties>
</file>