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Known_Code\DataResplit_Ablation\"/>
    </mc:Choice>
  </mc:AlternateContent>
  <bookViews>
    <workbookView xWindow="0" yWindow="0" windowWidth="28800" windowHeight="12300"/>
  </bookViews>
  <sheets>
    <sheet name="Full" sheetId="3" r:id="rId1"/>
    <sheet name="metrics_visible.csv" sheetId="5" r:id="rId2"/>
    <sheet name="metrics_notEmpty.csv" sheetId="4" r:id="rId3"/>
    <sheet name="metrics_data_resplit.csv" sheetId="1" r:id="rId4"/>
    <sheet name="metrics_resnet_vs_isVisible.csv" sheetId="2" r:id="rId5"/>
  </sheets>
  <definedNames>
    <definedName name="metrics_data_resplit" localSheetId="3">metrics_data_resplit.csv!$A$1:$E$11</definedName>
    <definedName name="metrics_notEmpty" localSheetId="2">metrics_notEmpty.csv!$A$1:$F$12</definedName>
    <definedName name="metrics_resnet_vs_isVisible" localSheetId="4">metrics_resnet_vs_isVisible.csv!$A$1:$L$37</definedName>
    <definedName name="metrics_resnet_vs_isVisible" localSheetId="1">metrics_visible.csv!#REF!</definedName>
    <definedName name="metrics_visible" localSheetId="1">metrics_visible.csv!$A$1:$F$11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3" l="1"/>
  <c r="J6" i="3" s="1"/>
  <c r="K4" i="3"/>
  <c r="L4" i="3"/>
  <c r="M4" i="3"/>
  <c r="N4" i="3"/>
  <c r="O4" i="3"/>
  <c r="O6" i="3" s="1"/>
  <c r="K6" i="3"/>
  <c r="L6" i="3"/>
  <c r="M6" i="3"/>
  <c r="N6" i="3"/>
  <c r="K5" i="3"/>
  <c r="L5" i="3"/>
  <c r="M5" i="3"/>
  <c r="N5" i="3"/>
  <c r="O5" i="3"/>
  <c r="J5" i="3"/>
  <c r="L3" i="3"/>
  <c r="O2" i="3"/>
  <c r="K2" i="3"/>
  <c r="L2" i="3"/>
  <c r="M2" i="3"/>
  <c r="N2" i="3"/>
  <c r="J2" i="3"/>
  <c r="H4" i="3"/>
  <c r="H3" i="3"/>
  <c r="O3" i="3" s="1"/>
  <c r="G4" i="3"/>
  <c r="G3" i="3"/>
  <c r="N3" i="3" s="1"/>
  <c r="F4" i="3"/>
  <c r="F3" i="3"/>
  <c r="M3" i="3" s="1"/>
  <c r="E4" i="3"/>
  <c r="E3" i="3"/>
  <c r="C4" i="3"/>
  <c r="C3" i="3"/>
  <c r="J3" i="3" s="1"/>
  <c r="B4" i="3"/>
  <c r="B3" i="3"/>
  <c r="D4" i="3"/>
  <c r="D3" i="3"/>
  <c r="K3" i="3" s="1"/>
  <c r="R6" i="3" l="1"/>
  <c r="N7" i="3"/>
  <c r="R5" i="3"/>
  <c r="K7" i="3"/>
  <c r="O7" i="3"/>
  <c r="L7" i="3"/>
  <c r="J7" i="3"/>
  <c r="M7" i="3"/>
  <c r="R7" i="3" l="1"/>
</calcChain>
</file>

<file path=xl/connections.xml><?xml version="1.0" encoding="utf-8"?>
<connections xmlns="http://schemas.openxmlformats.org/spreadsheetml/2006/main">
  <connection id="1" name="metrics_data_resplit" type="6" refreshedVersion="6" background="1" saveData="1">
    <textPr codePage="437" sourceFile="D:\IsKnown_Code\DataResplit_Ablation\metrics_data_resplit.csv" comma="1">
      <textFields count="5">
        <textField/>
        <textField/>
        <textField/>
        <textField/>
        <textField/>
      </textFields>
    </textPr>
  </connection>
  <connection id="2" name="metrics_notEmpty" type="6" refreshedVersion="6" background="1" saveData="1">
    <textPr codePage="437" sourceFile="D:\IsKnown_Code\DataResplit_Ablation\metrics_notEmpty.csv" comma="1">
      <textFields count="6">
        <textField/>
        <textField/>
        <textField/>
        <textField/>
        <textField/>
        <textField/>
      </textFields>
    </textPr>
  </connection>
  <connection id="3" name="metrics_resnet_vs_isVisible" type="6" refreshedVersion="6" background="1" saveData="1">
    <textPr codePage="437" sourceFile="D:\IsKnown_Code\Bal_Overfit_Siam_Result\metrics_resnet_vs_isVisible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trics_visible" type="6" refreshedVersion="6" background="1" saveData="1">
    <textPr codePage="437" sourceFile="D:\IsKnown_Code\DataResplit_Ablation\metrics_visible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<sst xmlns="http://schemas.openxmlformats.org/spreadsheetml/2006/main" count="200" uniqueCount="72">
  <si>
    <t>gpu</t>
  </si>
  <si>
    <t>date_ended</t>
  </si>
  <si>
    <t>dir</t>
  </si>
  <si>
    <t>test_acc</t>
  </si>
  <si>
    <t>test_fscore</t>
  </si>
  <si>
    <t>20220202 07:02:02</t>
  </si>
  <si>
    <t>/home/bernardas/IsKnown_Images/Aff_NE_Balanced/Bal_v14/Ind-0</t>
  </si>
  <si>
    <t>20220204 18:13:28</t>
  </si>
  <si>
    <t>20220206 08:50:05</t>
  </si>
  <si>
    <t>20220210 01:20:10</t>
  </si>
  <si>
    <t>20220216 04:59:09</t>
  </si>
  <si>
    <t>20220217 05:08:11</t>
  </si>
  <si>
    <t>c:/IsKnown_Images/Aff_NE_Balanced/Bal_v14/Ind-0</t>
  </si>
  <si>
    <t>20220217 21:21:47</t>
  </si>
  <si>
    <t>20220218 20:23:22</t>
  </si>
  <si>
    <t>20220220 04:42:58</t>
  </si>
  <si>
    <t>20220221 07:45:53</t>
  </si>
  <si>
    <t>machine</t>
  </si>
  <si>
    <t>model_version</t>
  </si>
  <si>
    <t>Balancing_Str</t>
  </si>
  <si>
    <t>emptyness_version</t>
  </si>
  <si>
    <t>isVisible_version</t>
  </si>
  <si>
    <t>Ind-X</t>
  </si>
  <si>
    <t>model_id</t>
  </si>
  <si>
    <t>date_trained</t>
  </si>
  <si>
    <t>val_acc</t>
  </si>
  <si>
    <t>val_loss</t>
  </si>
  <si>
    <t>test_loss</t>
  </si>
  <si>
    <t>1080_gpu0</t>
  </si>
  <si>
    <t>Resnet50</t>
  </si>
  <si>
    <t>10,20,30px</t>
  </si>
  <si>
    <t>Balanced</t>
  </si>
  <si>
    <t>1080_gpu1</t>
  </si>
  <si>
    <t>IsVisible</t>
  </si>
  <si>
    <t>autoenc</t>
  </si>
  <si>
    <t>EffNet</t>
  </si>
  <si>
    <t>Volta</t>
  </si>
  <si>
    <t>Mean</t>
  </si>
  <si>
    <t>Std</t>
  </si>
  <si>
    <t>No resplit</t>
  </si>
  <si>
    <t>Resplit</t>
  </si>
  <si>
    <t>Autoenc</t>
  </si>
  <si>
    <t>Resnet</t>
  </si>
  <si>
    <t>Not empty</t>
  </si>
  <si>
    <t>Visible</t>
  </si>
  <si>
    <t>Ablation</t>
  </si>
  <si>
    <t>m1</t>
  </si>
  <si>
    <t>20220219 07:02:47</t>
  </si>
  <si>
    <t>c:/IsKnown_Images\Aff_NE_Balanced\Bal_v14\Ind-0</t>
  </si>
  <si>
    <t>20220221 22:33:21</t>
  </si>
  <si>
    <t>20220223 21:11:26</t>
  </si>
  <si>
    <t>20220226 01:55:22</t>
  </si>
  <si>
    <t>m2</t>
  </si>
  <si>
    <t>20220219 07:34:27</t>
  </si>
  <si>
    <t>20220221 09:25:21</t>
  </si>
  <si>
    <t>20220223 22:35:02</t>
  </si>
  <si>
    <t>20220226 21:58:14</t>
  </si>
  <si>
    <t>20220222 12:20:55</t>
  </si>
  <si>
    <t>20220225 11:04:00</t>
  </si>
  <si>
    <t>20220227 02:36:33</t>
  </si>
  <si>
    <t>m3</t>
  </si>
  <si>
    <t>20220219 16:56:49</t>
  </si>
  <si>
    <t>20220221 04:32:47</t>
  </si>
  <si>
    <t>20220222 14:59:08</t>
  </si>
  <si>
    <t>20220226 00:09:48</t>
  </si>
  <si>
    <t>20220227 23:25:05</t>
  </si>
  <si>
    <t>m4</t>
  </si>
  <si>
    <t>20220218 08:38:04</t>
  </si>
  <si>
    <t>20220220 15:22:29</t>
  </si>
  <si>
    <t>20220222 05:30:21</t>
  </si>
  <si>
    <t>20220224 21:02:53</t>
  </si>
  <si>
    <t>20220226 07:54:12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</si>
</sst>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etrics_visible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rics_notEmpt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trics_data_respli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etrics_resnet_vs_isVisib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R6" sqref="R6"/>
    </sheetView>
  </sheetViews>
  <sheetFormatPr defaultRowHeight="15" x14ac:dyDescent="0.25"/>
  <cols>
    <col min="2" max="2" width="9.7109375" bestFit="1" customWidth="1"/>
    <col min="7" max="7" width="10.42578125" bestFit="1" customWidth="1"/>
    <col min="8" max="8" width="7.140625" bestFit="1" customWidth="1"/>
  </cols>
  <sheetData>
    <row r="1" spans="1:18" x14ac:dyDescent="0.25">
      <c r="G1" s="1" t="s">
        <v>45</v>
      </c>
      <c r="H1" s="1"/>
    </row>
    <row r="2" spans="1:18" x14ac:dyDescent="0.25">
      <c r="B2" t="s">
        <v>39</v>
      </c>
      <c r="C2" t="s">
        <v>40</v>
      </c>
      <c r="D2" t="s">
        <v>35</v>
      </c>
      <c r="E2" t="s">
        <v>41</v>
      </c>
      <c r="F2" t="s">
        <v>42</v>
      </c>
      <c r="G2" t="s">
        <v>43</v>
      </c>
      <c r="H2" t="s">
        <v>44</v>
      </c>
      <c r="J2" t="str">
        <f>C2</f>
        <v>Resplit</v>
      </c>
      <c r="K2" t="str">
        <f t="shared" ref="K2:N2" si="0">D2</f>
        <v>EffNet</v>
      </c>
      <c r="L2" t="str">
        <f t="shared" si="0"/>
        <v>Autoenc</v>
      </c>
      <c r="M2" t="str">
        <f t="shared" si="0"/>
        <v>Resnet</v>
      </c>
      <c r="N2" t="str">
        <f t="shared" si="0"/>
        <v>Not empty</v>
      </c>
      <c r="O2" t="str">
        <f>H2</f>
        <v>Visible</v>
      </c>
    </row>
    <row r="3" spans="1:18" x14ac:dyDescent="0.25">
      <c r="A3" t="s">
        <v>37</v>
      </c>
      <c r="B3">
        <f>AVERAGE(metrics_resnet_vs_isVisible.csv!K7:K16)</f>
        <v>0.81780514717101993</v>
      </c>
      <c r="C3">
        <f>AVERAGE(metrics_data_resplit.csv!D2:D11)</f>
        <v>0.80528197760358311</v>
      </c>
      <c r="D3">
        <f>AVERAGE(metrics_resnet_vs_isVisible.csv!K23:K33)</f>
        <v>0.80216363636363641</v>
      </c>
      <c r="E3">
        <f>AVERAGE(metrics_resnet_vs_isVisible.csv!K17:K22)</f>
        <v>0.58099999999999996</v>
      </c>
      <c r="F3">
        <f>AVERAGE(metrics_resnet_vs_isVisible.csv!K2:K6)</f>
        <v>0.72851809569931003</v>
      </c>
      <c r="G3">
        <f>AVERAGE(metrics_notEmpty.csv!E2:E12)</f>
        <v>0.79127958750645844</v>
      </c>
      <c r="H3">
        <f>AVERAGE(metrics_visible.csv!E2:E11)</f>
        <v>0.78771115648784062</v>
      </c>
      <c r="J3">
        <f>ROUND(C3*100,1)</f>
        <v>80.5</v>
      </c>
      <c r="K3">
        <f t="shared" ref="K3:O3" si="1">ROUND(D3*100,1)</f>
        <v>80.2</v>
      </c>
      <c r="L3">
        <f t="shared" si="1"/>
        <v>58.1</v>
      </c>
      <c r="M3">
        <f t="shared" si="1"/>
        <v>72.900000000000006</v>
      </c>
      <c r="N3">
        <f t="shared" si="1"/>
        <v>79.099999999999994</v>
      </c>
      <c r="O3">
        <f t="shared" si="1"/>
        <v>78.8</v>
      </c>
    </row>
    <row r="4" spans="1:18" x14ac:dyDescent="0.25">
      <c r="A4" t="s">
        <v>38</v>
      </c>
      <c r="B4">
        <f>_xlfn.STDEV.P(metrics_resnet_vs_isVisible.csv!K7:K16)</f>
        <v>9.539241141391307E-3</v>
      </c>
      <c r="C4">
        <f>_xlfn.STDEV.P(metrics_data_resplit.csv!D2:D11)</f>
        <v>1.175897097210738E-2</v>
      </c>
      <c r="D4">
        <f>_xlfn.STDEV.P(metrics_resnet_vs_isVisible.csv!K23:K33)</f>
        <v>2.3835125825984124E-2</v>
      </c>
      <c r="E4">
        <f>_xlfn.STDEV.P(metrics_resnet_vs_isVisible.csv!K17:K22)</f>
        <v>2.5252062622024889E-2</v>
      </c>
      <c r="F4">
        <f>_xlfn.STDEV.P(metrics_resnet_vs_isVisible.csv!K2:K6)</f>
        <v>1.9062782548218339E-2</v>
      </c>
      <c r="G4">
        <f>_xlfn.STDEV.P(metrics_notEmpty.csv!E2:E12)</f>
        <v>8.3919169993858286E-3</v>
      </c>
      <c r="H4">
        <f>_xlfn.STDEV.P(metrics_visible.csv!E2:E11)</f>
        <v>1.9513489970033333E-2</v>
      </c>
      <c r="J4" t="str">
        <f t="shared" ref="J4:N4" si="2">LEFT(CONCATENATE(ROUND(C4*100,1),".0"),3)</f>
        <v>1.2</v>
      </c>
      <c r="K4" t="str">
        <f t="shared" si="2"/>
        <v>2.4</v>
      </c>
      <c r="L4" t="str">
        <f t="shared" si="2"/>
        <v>2.5</v>
      </c>
      <c r="M4" t="str">
        <f t="shared" si="2"/>
        <v>1.9</v>
      </c>
      <c r="N4" t="str">
        <f t="shared" si="2"/>
        <v>0.8</v>
      </c>
      <c r="O4" t="str">
        <f>LEFT(CONCATENATE(ROUND(H4*100,1),".0"),3)</f>
        <v>2.0</v>
      </c>
    </row>
    <row r="5" spans="1:18" x14ac:dyDescent="0.25">
      <c r="J5" t="str">
        <f>CONCATENATE(" &amp; ",J3,"\%")</f>
        <v xml:space="preserve"> &amp; 80.5\%</v>
      </c>
      <c r="K5" t="str">
        <f t="shared" ref="K5:O6" si="3">CONCATENATE(" &amp; ",K3,"\%")</f>
        <v xml:space="preserve"> &amp; 80.2\%</v>
      </c>
      <c r="L5" t="str">
        <f t="shared" si="3"/>
        <v xml:space="preserve"> &amp; 58.1\%</v>
      </c>
      <c r="M5" t="str">
        <f t="shared" si="3"/>
        <v xml:space="preserve"> &amp; 72.9\%</v>
      </c>
      <c r="N5" t="str">
        <f t="shared" si="3"/>
        <v xml:space="preserve"> &amp; 79.1\%</v>
      </c>
      <c r="O5" t="str">
        <f t="shared" si="3"/>
        <v xml:space="preserve"> &amp; 78.8\%</v>
      </c>
      <c r="R5" t="str">
        <f>CONCATENATE("Mean",J5,K5,L5,M5,N5,O5," \\")</f>
        <v>Mean &amp; 80.5\% &amp; 80.2\% &amp; 58.1\% &amp; 72.9\% &amp; 79.1\% &amp; 78.8\% \\</v>
      </c>
    </row>
    <row r="6" spans="1:18" x14ac:dyDescent="0.25">
      <c r="J6" t="str">
        <f>CONCATENATE(" &amp; ",J4,"\%")</f>
        <v xml:space="preserve"> &amp; 1.2\%</v>
      </c>
      <c r="K6" t="str">
        <f t="shared" si="3"/>
        <v xml:space="preserve"> &amp; 2.4\%</v>
      </c>
      <c r="L6" t="str">
        <f t="shared" si="3"/>
        <v xml:space="preserve"> &amp; 2.5\%</v>
      </c>
      <c r="M6" t="str">
        <f t="shared" si="3"/>
        <v xml:space="preserve"> &amp; 1.9\%</v>
      </c>
      <c r="N6" t="str">
        <f t="shared" si="3"/>
        <v xml:space="preserve"> &amp; 0.8\%</v>
      </c>
      <c r="O6" t="str">
        <f>CONCATENATE(" &amp; ",O4,"\%")</f>
        <v xml:space="preserve"> &amp; 2.0\%</v>
      </c>
      <c r="R6" t="str">
        <f>CONCATENATE("St.dev.",J6,K6,L6,M6,N6,O6," \\")</f>
        <v>St.dev. &amp; 1.2\% &amp; 2.4\% &amp; 2.5\% &amp; 1.9\% &amp; 0.8\% &amp; 2.0\% \\</v>
      </c>
    </row>
    <row r="7" spans="1:18" x14ac:dyDescent="0.25">
      <c r="J7" t="str">
        <f>CONCATENATE(" &amp; $",J3,"\%\pm",J4,"\%$")</f>
        <v xml:space="preserve"> &amp; $80.5\%\pm1.2\%$</v>
      </c>
      <c r="K7" t="str">
        <f t="shared" ref="K7:O7" si="4">CONCATENATE(" &amp; $",K3,"\%\pm",K4,"\%$")</f>
        <v xml:space="preserve"> &amp; $80.2\%\pm2.4\%$</v>
      </c>
      <c r="L7" t="str">
        <f t="shared" si="4"/>
        <v xml:space="preserve"> &amp; $58.1\%\pm2.5\%$</v>
      </c>
      <c r="M7" t="str">
        <f t="shared" si="4"/>
        <v xml:space="preserve"> &amp; $72.9\%\pm1.9\%$</v>
      </c>
      <c r="N7" t="str">
        <f t="shared" si="4"/>
        <v xml:space="preserve"> &amp; $79.1\%\pm0.8\%$</v>
      </c>
      <c r="O7" t="str">
        <f t="shared" si="4"/>
        <v xml:space="preserve"> &amp; $78.8\%\pm2.0\%$</v>
      </c>
      <c r="R7" t="str">
        <f>CONCATENATE("Test acc.",J7,K7,L7,M7,N7,O7," \\")</f>
        <v>Test acc. &amp; $80.5\%\pm1.2\%$ &amp; $80.2\%\pm2.4\%$ &amp; $58.1\%\pm2.5\%$ &amp; $72.9\%\pm1.9\%$ &amp; $79.1\%\pm0.8\%$ &amp; $78.8\%\pm2.0\%$ \\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8.5703125" customWidth="1"/>
    <col min="2" max="2" width="4.28515625" customWidth="1"/>
    <col min="3" max="3" width="16.7109375" bestFit="1" customWidth="1"/>
    <col min="4" max="4" width="48.42578125" bestFit="1" customWidth="1"/>
    <col min="5" max="6" width="12" bestFit="1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60</v>
      </c>
      <c r="B2">
        <v>0</v>
      </c>
      <c r="C2" t="s">
        <v>61</v>
      </c>
      <c r="D2" t="s">
        <v>48</v>
      </c>
      <c r="E2">
        <v>0.80824206422869804</v>
      </c>
      <c r="F2">
        <v>0.47904810362938999</v>
      </c>
    </row>
    <row r="3" spans="1:6" x14ac:dyDescent="0.25">
      <c r="A3" t="s">
        <v>60</v>
      </c>
      <c r="B3">
        <v>0</v>
      </c>
      <c r="C3" t="s">
        <v>62</v>
      </c>
      <c r="D3" t="s">
        <v>48</v>
      </c>
      <c r="E3">
        <v>0.76851679970298803</v>
      </c>
      <c r="F3">
        <v>0.49262340124510801</v>
      </c>
    </row>
    <row r="4" spans="1:6" x14ac:dyDescent="0.25">
      <c r="A4" t="s">
        <v>60</v>
      </c>
      <c r="B4">
        <v>0</v>
      </c>
      <c r="C4" t="s">
        <v>63</v>
      </c>
      <c r="D4" t="s">
        <v>48</v>
      </c>
      <c r="E4">
        <v>0.76684611100798195</v>
      </c>
      <c r="F4">
        <v>0.50210454578942898</v>
      </c>
    </row>
    <row r="5" spans="1:6" x14ac:dyDescent="0.25">
      <c r="A5" t="s">
        <v>60</v>
      </c>
      <c r="B5">
        <v>0</v>
      </c>
      <c r="C5" t="s">
        <v>64</v>
      </c>
      <c r="D5" t="s">
        <v>48</v>
      </c>
      <c r="E5">
        <v>0.803972526452571</v>
      </c>
      <c r="F5">
        <v>0.51345716708372302</v>
      </c>
    </row>
    <row r="6" spans="1:6" x14ac:dyDescent="0.25">
      <c r="A6" t="s">
        <v>60</v>
      </c>
      <c r="B6">
        <v>0</v>
      </c>
      <c r="C6" t="s">
        <v>65</v>
      </c>
      <c r="D6" t="s">
        <v>48</v>
      </c>
      <c r="E6">
        <v>0.80044551698533495</v>
      </c>
      <c r="F6">
        <v>0.49288812084615802</v>
      </c>
    </row>
    <row r="7" spans="1:6" x14ac:dyDescent="0.25">
      <c r="A7" t="s">
        <v>66</v>
      </c>
      <c r="B7">
        <v>0</v>
      </c>
      <c r="C7" t="s">
        <v>67</v>
      </c>
      <c r="D7" t="s">
        <v>48</v>
      </c>
      <c r="E7">
        <v>0.78540931873027597</v>
      </c>
      <c r="F7">
        <v>0.469708693669391</v>
      </c>
    </row>
    <row r="8" spans="1:6" x14ac:dyDescent="0.25">
      <c r="A8" t="s">
        <v>66</v>
      </c>
      <c r="B8">
        <v>0</v>
      </c>
      <c r="C8" t="s">
        <v>68</v>
      </c>
      <c r="D8" t="s">
        <v>48</v>
      </c>
      <c r="E8">
        <v>0.804158158529794</v>
      </c>
      <c r="F8">
        <v>0.50024108286026203</v>
      </c>
    </row>
    <row r="9" spans="1:6" x14ac:dyDescent="0.25">
      <c r="A9" t="s">
        <v>66</v>
      </c>
      <c r="B9">
        <v>0</v>
      </c>
      <c r="C9" t="s">
        <v>69</v>
      </c>
      <c r="D9" t="s">
        <v>48</v>
      </c>
      <c r="E9">
        <v>0.76758863931687304</v>
      </c>
      <c r="F9">
        <v>0.48905207886479302</v>
      </c>
    </row>
    <row r="10" spans="1:6" x14ac:dyDescent="0.25">
      <c r="A10" t="s">
        <v>66</v>
      </c>
      <c r="B10">
        <v>0</v>
      </c>
      <c r="C10" t="s">
        <v>70</v>
      </c>
      <c r="D10" t="s">
        <v>48</v>
      </c>
      <c r="E10">
        <v>0.81306849823649496</v>
      </c>
      <c r="F10">
        <v>0.48328597846235</v>
      </c>
    </row>
    <row r="11" spans="1:6" x14ac:dyDescent="0.25">
      <c r="A11" t="s">
        <v>66</v>
      </c>
      <c r="B11">
        <v>0</v>
      </c>
      <c r="C11" t="s">
        <v>71</v>
      </c>
      <c r="D11" t="s">
        <v>48</v>
      </c>
      <c r="E11">
        <v>0.75886393168739497</v>
      </c>
      <c r="F11">
        <v>0.49050857791041202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8.5703125" bestFit="1" customWidth="1"/>
    <col min="2" max="2" width="4.28515625" bestFit="1" customWidth="1"/>
    <col min="3" max="3" width="16.7109375" bestFit="1" customWidth="1"/>
    <col min="4" max="4" width="63.28515625" bestFit="1" customWidth="1"/>
    <col min="5" max="6" width="12" bestFit="1" customWidth="1"/>
  </cols>
  <sheetData>
    <row r="1" spans="1: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46</v>
      </c>
      <c r="B2">
        <v>0</v>
      </c>
      <c r="C2" t="s">
        <v>47</v>
      </c>
      <c r="D2" t="s">
        <v>48</v>
      </c>
      <c r="E2">
        <v>0.791994195186842</v>
      </c>
      <c r="F2">
        <v>0.58257977190379295</v>
      </c>
    </row>
    <row r="3" spans="1:6" x14ac:dyDescent="0.25">
      <c r="A3" t="s">
        <v>46</v>
      </c>
      <c r="B3">
        <v>0</v>
      </c>
      <c r="C3" t="s">
        <v>49</v>
      </c>
      <c r="D3" t="s">
        <v>48</v>
      </c>
      <c r="E3">
        <v>0.79489660176563004</v>
      </c>
      <c r="F3">
        <v>0.59873215515783595</v>
      </c>
    </row>
    <row r="4" spans="1:6" x14ac:dyDescent="0.25">
      <c r="A4" t="s">
        <v>46</v>
      </c>
      <c r="B4">
        <v>0</v>
      </c>
      <c r="C4" t="s">
        <v>50</v>
      </c>
      <c r="D4" t="s">
        <v>48</v>
      </c>
      <c r="E4">
        <v>0.77518442375135999</v>
      </c>
      <c r="F4">
        <v>0.56170256272911601</v>
      </c>
    </row>
    <row r="5" spans="1:6" x14ac:dyDescent="0.25">
      <c r="A5" t="s">
        <v>46</v>
      </c>
      <c r="B5">
        <v>0</v>
      </c>
      <c r="C5" t="s">
        <v>51</v>
      </c>
      <c r="D5" t="s">
        <v>48</v>
      </c>
      <c r="E5">
        <v>0.78945458943040203</v>
      </c>
      <c r="F5">
        <v>0.57439616316938702</v>
      </c>
    </row>
    <row r="6" spans="1:6" x14ac:dyDescent="0.25">
      <c r="A6" t="s">
        <v>52</v>
      </c>
      <c r="B6">
        <v>0</v>
      </c>
      <c r="C6" t="s">
        <v>53</v>
      </c>
      <c r="D6" t="s">
        <v>48</v>
      </c>
      <c r="E6">
        <v>0.801185149353005</v>
      </c>
      <c r="F6">
        <v>0.61252350485043905</v>
      </c>
    </row>
    <row r="7" spans="1:6" x14ac:dyDescent="0.25">
      <c r="A7" t="s">
        <v>52</v>
      </c>
      <c r="B7">
        <v>0</v>
      </c>
      <c r="C7" t="s">
        <v>54</v>
      </c>
      <c r="D7" t="s">
        <v>48</v>
      </c>
      <c r="E7">
        <v>0.790905792719796</v>
      </c>
      <c r="F7">
        <v>0.58096249406851896</v>
      </c>
    </row>
    <row r="8" spans="1:6" x14ac:dyDescent="0.25">
      <c r="A8" t="s">
        <v>52</v>
      </c>
      <c r="B8">
        <v>0</v>
      </c>
      <c r="C8" t="s">
        <v>55</v>
      </c>
      <c r="D8" t="s">
        <v>48</v>
      </c>
      <c r="E8">
        <v>0.78352884266537604</v>
      </c>
      <c r="F8">
        <v>0.60842259459229497</v>
      </c>
    </row>
    <row r="9" spans="1:6" x14ac:dyDescent="0.25">
      <c r="A9" t="s">
        <v>52</v>
      </c>
      <c r="B9">
        <v>0</v>
      </c>
      <c r="C9" t="s">
        <v>56</v>
      </c>
      <c r="D9" t="s">
        <v>48</v>
      </c>
      <c r="E9">
        <v>0.79985487967105995</v>
      </c>
      <c r="F9">
        <v>0.61156446558662403</v>
      </c>
    </row>
    <row r="10" spans="1:6" x14ac:dyDescent="0.25">
      <c r="A10">
        <v>1080</v>
      </c>
      <c r="B10">
        <v>1</v>
      </c>
      <c r="C10" t="s">
        <v>57</v>
      </c>
      <c r="D10" t="s">
        <v>6</v>
      </c>
      <c r="E10">
        <v>0.77953803361954199</v>
      </c>
      <c r="F10">
        <v>0.596362577952679</v>
      </c>
    </row>
    <row r="11" spans="1:6" x14ac:dyDescent="0.25">
      <c r="A11">
        <v>1080</v>
      </c>
      <c r="B11">
        <v>1</v>
      </c>
      <c r="C11" t="s">
        <v>58</v>
      </c>
      <c r="D11" t="s">
        <v>6</v>
      </c>
      <c r="E11">
        <v>0.80166888378280299</v>
      </c>
      <c r="F11">
        <v>0.57672029192071605</v>
      </c>
    </row>
    <row r="12" spans="1:6" x14ac:dyDescent="0.25">
      <c r="A12">
        <v>1080</v>
      </c>
      <c r="B12">
        <v>1</v>
      </c>
      <c r="C12" t="s">
        <v>59</v>
      </c>
      <c r="D12" t="s">
        <v>6</v>
      </c>
      <c r="E12">
        <v>0.79586407062522602</v>
      </c>
      <c r="F12">
        <v>0.60158613602239697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2" width="16.7109375" bestFit="1" customWidth="1"/>
    <col min="3" max="3" width="63.2851562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0.80813736468831598</v>
      </c>
      <c r="E2">
        <v>0.51048086006559001</v>
      </c>
    </row>
    <row r="3" spans="1:5" x14ac:dyDescent="0.25">
      <c r="A3">
        <v>1</v>
      </c>
      <c r="B3" t="s">
        <v>7</v>
      </c>
      <c r="C3" t="s">
        <v>6</v>
      </c>
      <c r="D3">
        <v>0.82754759238521802</v>
      </c>
      <c r="E3">
        <v>0.52886833524173904</v>
      </c>
    </row>
    <row r="4" spans="1:5" x14ac:dyDescent="0.25">
      <c r="A4">
        <v>1</v>
      </c>
      <c r="B4" t="s">
        <v>8</v>
      </c>
      <c r="C4" t="s">
        <v>6</v>
      </c>
      <c r="D4">
        <v>0.81317655841731995</v>
      </c>
      <c r="E4">
        <v>0.50200536096577097</v>
      </c>
    </row>
    <row r="5" spans="1:5" x14ac:dyDescent="0.25">
      <c r="A5">
        <v>1</v>
      </c>
      <c r="B5" t="s">
        <v>9</v>
      </c>
      <c r="C5" t="s">
        <v>6</v>
      </c>
      <c r="D5">
        <v>0.78723404255319096</v>
      </c>
      <c r="E5">
        <v>0.46754021094909198</v>
      </c>
    </row>
    <row r="6" spans="1:5" x14ac:dyDescent="0.25">
      <c r="A6">
        <v>1</v>
      </c>
      <c r="B6" t="s">
        <v>10</v>
      </c>
      <c r="C6" t="s">
        <v>6</v>
      </c>
      <c r="D6">
        <v>0.81168346397909596</v>
      </c>
      <c r="E6">
        <v>0.45994002333322898</v>
      </c>
    </row>
    <row r="7" spans="1:5" x14ac:dyDescent="0.25">
      <c r="A7">
        <v>0</v>
      </c>
      <c r="B7" t="s">
        <v>11</v>
      </c>
      <c r="C7" t="s">
        <v>12</v>
      </c>
      <c r="D7">
        <v>0.80142000000000002</v>
      </c>
      <c r="E7">
        <v>0.48361700000000002</v>
      </c>
    </row>
    <row r="8" spans="1:5" x14ac:dyDescent="0.25">
      <c r="A8">
        <v>1</v>
      </c>
      <c r="B8" t="s">
        <v>13</v>
      </c>
      <c r="C8" t="s">
        <v>6</v>
      </c>
      <c r="D8">
        <v>0.80309817095931302</v>
      </c>
      <c r="E8">
        <v>0.49386624648615701</v>
      </c>
    </row>
    <row r="9" spans="1:5" x14ac:dyDescent="0.25">
      <c r="A9">
        <v>1</v>
      </c>
      <c r="B9" t="s">
        <v>14</v>
      </c>
      <c r="C9" t="s">
        <v>6</v>
      </c>
      <c r="D9">
        <v>0.78518103770063397</v>
      </c>
      <c r="E9">
        <v>0.47779810586059901</v>
      </c>
    </row>
    <row r="10" spans="1:5" x14ac:dyDescent="0.25">
      <c r="A10">
        <v>1</v>
      </c>
      <c r="B10" t="s">
        <v>15</v>
      </c>
      <c r="C10" t="s">
        <v>6</v>
      </c>
      <c r="D10">
        <v>0.81037700634565102</v>
      </c>
      <c r="E10">
        <v>0.46540682461230698</v>
      </c>
    </row>
    <row r="11" spans="1:5" x14ac:dyDescent="0.25">
      <c r="A11">
        <v>1</v>
      </c>
      <c r="B11" t="s">
        <v>16</v>
      </c>
      <c r="C11" t="s">
        <v>6</v>
      </c>
      <c r="D11">
        <v>0.80496453900709197</v>
      </c>
      <c r="E11">
        <v>0.49639073278596202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 x14ac:dyDescent="0.25"/>
  <cols>
    <col min="1" max="1" width="10.28515625" bestFit="1" customWidth="1"/>
    <col min="2" max="2" width="14.42578125" bestFit="1" customWidth="1"/>
    <col min="3" max="3" width="12.85546875" bestFit="1" customWidth="1"/>
    <col min="4" max="4" width="18.5703125" bestFit="1" customWidth="1"/>
    <col min="5" max="5" width="16.28515625" bestFit="1" customWidth="1"/>
    <col min="6" max="6" width="5.7109375" bestFit="1" customWidth="1"/>
    <col min="7" max="7" width="9.42578125" bestFit="1" customWidth="1"/>
    <col min="8" max="8" width="12.42578125" bestFit="1" customWidth="1"/>
    <col min="9" max="12" width="12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3</v>
      </c>
      <c r="L1" t="s">
        <v>27</v>
      </c>
    </row>
    <row r="2" spans="1:12" x14ac:dyDescent="0.25">
      <c r="A2" t="s">
        <v>28</v>
      </c>
      <c r="B2" t="s">
        <v>29</v>
      </c>
      <c r="C2" t="s">
        <v>30</v>
      </c>
      <c r="D2" t="s">
        <v>31</v>
      </c>
      <c r="E2">
        <v>14</v>
      </c>
      <c r="F2">
        <v>0</v>
      </c>
      <c r="G2">
        <v>0</v>
      </c>
      <c r="H2">
        <v>20210330</v>
      </c>
      <c r="I2">
        <v>0</v>
      </c>
      <c r="J2">
        <v>1</v>
      </c>
      <c r="K2">
        <v>0.73945499999999997</v>
      </c>
      <c r="L2">
        <v>1</v>
      </c>
    </row>
    <row r="3" spans="1:12" x14ac:dyDescent="0.25">
      <c r="A3" t="s">
        <v>28</v>
      </c>
      <c r="B3" t="s">
        <v>29</v>
      </c>
      <c r="C3" t="s">
        <v>30</v>
      </c>
      <c r="D3" t="s">
        <v>31</v>
      </c>
      <c r="E3">
        <v>14</v>
      </c>
      <c r="F3">
        <v>0</v>
      </c>
      <c r="G3">
        <v>0</v>
      </c>
      <c r="H3">
        <v>20210402</v>
      </c>
      <c r="I3">
        <v>0.47645169496536199</v>
      </c>
      <c r="J3">
        <v>6.7915387153625399</v>
      </c>
      <c r="K3">
        <v>0.71388578414916903</v>
      </c>
      <c r="L3">
        <v>1.9859127998352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>
        <v>14</v>
      </c>
      <c r="F4">
        <v>0</v>
      </c>
      <c r="G4">
        <v>1</v>
      </c>
      <c r="H4">
        <v>20210404</v>
      </c>
      <c r="I4">
        <v>0.469629406929016</v>
      </c>
      <c r="J4">
        <v>6.8524093627929599</v>
      </c>
      <c r="K4">
        <v>0.753079533576965</v>
      </c>
      <c r="L4">
        <v>1.91169381141662</v>
      </c>
    </row>
    <row r="5" spans="1:12" x14ac:dyDescent="0.25">
      <c r="A5" t="s">
        <v>28</v>
      </c>
      <c r="B5" t="s">
        <v>29</v>
      </c>
      <c r="C5" t="s">
        <v>30</v>
      </c>
      <c r="D5" t="s">
        <v>31</v>
      </c>
      <c r="E5">
        <v>14</v>
      </c>
      <c r="F5">
        <v>0</v>
      </c>
      <c r="G5">
        <v>2</v>
      </c>
      <c r="H5">
        <v>20210406</v>
      </c>
      <c r="I5">
        <v>0.47504052519798201</v>
      </c>
      <c r="J5">
        <v>7.0877161026000897</v>
      </c>
      <c r="K5">
        <v>0.73628216981887795</v>
      </c>
      <c r="L5">
        <v>1.94088411331176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  <c r="E6">
        <v>14</v>
      </c>
      <c r="F6">
        <v>0</v>
      </c>
      <c r="G6">
        <v>3</v>
      </c>
      <c r="H6">
        <v>20210407</v>
      </c>
      <c r="I6">
        <v>0.46467754244804299</v>
      </c>
      <c r="J6">
        <v>5.8283791542053196</v>
      </c>
      <c r="K6">
        <v>0.69988799095153797</v>
      </c>
      <c r="L6">
        <v>1.82649278640747</v>
      </c>
    </row>
    <row r="7" spans="1:12" x14ac:dyDescent="0.25">
      <c r="A7" t="s">
        <v>32</v>
      </c>
      <c r="B7" t="s">
        <v>33</v>
      </c>
      <c r="C7" t="s">
        <v>30</v>
      </c>
      <c r="D7" t="s">
        <v>31</v>
      </c>
      <c r="E7">
        <v>14</v>
      </c>
      <c r="F7">
        <v>0</v>
      </c>
      <c r="G7">
        <v>0</v>
      </c>
      <c r="H7">
        <v>20210412</v>
      </c>
      <c r="I7">
        <v>0.51997935771942105</v>
      </c>
      <c r="J7">
        <v>5.9819550514221103</v>
      </c>
      <c r="K7">
        <v>0.82269501686096103</v>
      </c>
      <c r="L7">
        <v>1.65330338478088</v>
      </c>
    </row>
    <row r="8" spans="1:12" x14ac:dyDescent="0.25">
      <c r="A8" t="s">
        <v>32</v>
      </c>
      <c r="B8" t="s">
        <v>33</v>
      </c>
      <c r="C8" t="s">
        <v>30</v>
      </c>
      <c r="D8" t="s">
        <v>31</v>
      </c>
      <c r="E8">
        <v>14</v>
      </c>
      <c r="F8">
        <v>0</v>
      </c>
      <c r="G8">
        <v>1</v>
      </c>
      <c r="H8">
        <v>20210412</v>
      </c>
      <c r="I8">
        <v>0.50141113996505704</v>
      </c>
      <c r="J8">
        <v>5.5871810913085902</v>
      </c>
      <c r="K8">
        <v>0.81336319446563698</v>
      </c>
      <c r="L8">
        <v>1.57541823387146</v>
      </c>
    </row>
    <row r="9" spans="1:12" x14ac:dyDescent="0.25">
      <c r="A9" t="s">
        <v>32</v>
      </c>
      <c r="B9" t="s">
        <v>33</v>
      </c>
      <c r="C9" t="s">
        <v>30</v>
      </c>
      <c r="D9" t="s">
        <v>31</v>
      </c>
      <c r="E9">
        <v>14</v>
      </c>
      <c r="F9">
        <v>0</v>
      </c>
      <c r="G9">
        <v>2</v>
      </c>
      <c r="H9">
        <v>20210412</v>
      </c>
      <c r="I9">
        <v>0.50889027118682795</v>
      </c>
      <c r="J9">
        <v>5.1935219764709402</v>
      </c>
      <c r="K9">
        <v>0.81448298692703203</v>
      </c>
      <c r="L9">
        <v>1.5266870260238601</v>
      </c>
    </row>
    <row r="10" spans="1:12" x14ac:dyDescent="0.25">
      <c r="A10" t="s">
        <v>32</v>
      </c>
      <c r="B10" t="s">
        <v>33</v>
      </c>
      <c r="C10" t="s">
        <v>30</v>
      </c>
      <c r="D10" t="s">
        <v>31</v>
      </c>
      <c r="E10">
        <v>14</v>
      </c>
      <c r="F10">
        <v>0</v>
      </c>
      <c r="G10">
        <v>3</v>
      </c>
      <c r="H10">
        <v>20210412</v>
      </c>
      <c r="I10">
        <v>0.500513136386871</v>
      </c>
      <c r="J10">
        <v>6.1321463584899902</v>
      </c>
      <c r="K10">
        <v>0.832400143146514</v>
      </c>
      <c r="L10">
        <v>1.7846983671188299</v>
      </c>
    </row>
    <row r="11" spans="1:12" x14ac:dyDescent="0.25">
      <c r="A11" t="s">
        <v>32</v>
      </c>
      <c r="B11" t="s">
        <v>33</v>
      </c>
      <c r="C11" t="s">
        <v>30</v>
      </c>
      <c r="D11" t="s">
        <v>31</v>
      </c>
      <c r="E11">
        <v>14</v>
      </c>
      <c r="F11">
        <v>0</v>
      </c>
      <c r="G11">
        <v>4</v>
      </c>
      <c r="H11">
        <v>20210412</v>
      </c>
      <c r="I11">
        <v>0.52103388309478704</v>
      </c>
      <c r="J11">
        <v>5.2596702575683496</v>
      </c>
      <c r="K11">
        <v>0.79973870515823298</v>
      </c>
      <c r="L11">
        <v>1.3155776262283301</v>
      </c>
    </row>
    <row r="12" spans="1:12" x14ac:dyDescent="0.25">
      <c r="A12" t="s">
        <v>28</v>
      </c>
      <c r="B12" t="s">
        <v>33</v>
      </c>
      <c r="C12" t="s">
        <v>30</v>
      </c>
      <c r="D12" t="s">
        <v>31</v>
      </c>
      <c r="E12">
        <v>14</v>
      </c>
      <c r="F12">
        <v>0</v>
      </c>
      <c r="G12">
        <v>0</v>
      </c>
      <c r="H12">
        <v>20210412</v>
      </c>
      <c r="I12">
        <v>0.51926606893539395</v>
      </c>
      <c r="J12">
        <v>5.4030618667602504</v>
      </c>
      <c r="K12">
        <v>0.81019037961959794</v>
      </c>
      <c r="L12">
        <v>1.4106318950653001</v>
      </c>
    </row>
    <row r="13" spans="1:12" x14ac:dyDescent="0.25">
      <c r="A13" t="s">
        <v>28</v>
      </c>
      <c r="B13" t="s">
        <v>33</v>
      </c>
      <c r="C13" t="s">
        <v>30</v>
      </c>
      <c r="D13" t="s">
        <v>31</v>
      </c>
      <c r="E13">
        <v>14</v>
      </c>
      <c r="F13">
        <v>0</v>
      </c>
      <c r="G13">
        <v>1</v>
      </c>
      <c r="H13">
        <v>20210412</v>
      </c>
      <c r="I13">
        <v>0.50787425041198697</v>
      </c>
      <c r="J13">
        <v>6.6707553863525302</v>
      </c>
      <c r="K13">
        <v>0.82437479496002197</v>
      </c>
      <c r="L13">
        <v>1.8074549436569201</v>
      </c>
    </row>
    <row r="14" spans="1:12" x14ac:dyDescent="0.25">
      <c r="A14" t="s">
        <v>28</v>
      </c>
      <c r="B14" t="s">
        <v>33</v>
      </c>
      <c r="C14" t="s">
        <v>30</v>
      </c>
      <c r="D14" t="s">
        <v>31</v>
      </c>
      <c r="E14">
        <v>14</v>
      </c>
      <c r="F14">
        <v>0</v>
      </c>
      <c r="G14">
        <v>2</v>
      </c>
      <c r="H14">
        <v>20210412</v>
      </c>
      <c r="I14">
        <v>0.50257599353790205</v>
      </c>
      <c r="J14">
        <v>5.1950001716613698</v>
      </c>
      <c r="K14">
        <v>0.80888390541076605</v>
      </c>
      <c r="L14">
        <v>1.4517952203750599</v>
      </c>
    </row>
    <row r="15" spans="1:12" x14ac:dyDescent="0.25">
      <c r="A15" t="s">
        <v>28</v>
      </c>
      <c r="B15" t="s">
        <v>33</v>
      </c>
      <c r="C15" t="s">
        <v>30</v>
      </c>
      <c r="D15" t="s">
        <v>31</v>
      </c>
      <c r="E15">
        <v>14</v>
      </c>
      <c r="F15">
        <v>0</v>
      </c>
      <c r="G15">
        <v>3</v>
      </c>
      <c r="H15">
        <v>20210412</v>
      </c>
      <c r="I15">
        <v>0.51360863447189298</v>
      </c>
      <c r="J15">
        <v>6.0727205276489196</v>
      </c>
      <c r="K15">
        <v>0.82698768377303999</v>
      </c>
      <c r="L15">
        <v>1.8046075105667101</v>
      </c>
    </row>
    <row r="16" spans="1:12" x14ac:dyDescent="0.25">
      <c r="A16" t="s">
        <v>28</v>
      </c>
      <c r="B16" t="s">
        <v>33</v>
      </c>
      <c r="C16" t="s">
        <v>30</v>
      </c>
      <c r="D16" t="s">
        <v>31</v>
      </c>
      <c r="E16">
        <v>14</v>
      </c>
      <c r="F16">
        <v>0</v>
      </c>
      <c r="G16">
        <v>4</v>
      </c>
      <c r="H16">
        <v>20210412</v>
      </c>
      <c r="I16">
        <v>0.50714302062988204</v>
      </c>
      <c r="J16">
        <v>6.1199622154235804</v>
      </c>
      <c r="K16">
        <v>0.82493466138839699</v>
      </c>
      <c r="L16">
        <v>1.69461989402771</v>
      </c>
    </row>
    <row r="17" spans="1:11" x14ac:dyDescent="0.25">
      <c r="B17" t="s">
        <v>34</v>
      </c>
      <c r="K17">
        <v>0.58699999999999997</v>
      </c>
    </row>
    <row r="18" spans="1:11" x14ac:dyDescent="0.25">
      <c r="B18" t="s">
        <v>34</v>
      </c>
      <c r="K18">
        <v>0.54600000000000004</v>
      </c>
    </row>
    <row r="19" spans="1:11" x14ac:dyDescent="0.25">
      <c r="B19" t="s">
        <v>34</v>
      </c>
      <c r="K19">
        <v>0.56399999999999995</v>
      </c>
    </row>
    <row r="20" spans="1:11" x14ac:dyDescent="0.25">
      <c r="B20" t="s">
        <v>34</v>
      </c>
      <c r="K20">
        <v>0.56499999999999995</v>
      </c>
    </row>
    <row r="21" spans="1:11" x14ac:dyDescent="0.25">
      <c r="B21" t="s">
        <v>34</v>
      </c>
      <c r="K21">
        <v>0.60499999999999998</v>
      </c>
    </row>
    <row r="22" spans="1:11" x14ac:dyDescent="0.25">
      <c r="B22" t="s">
        <v>34</v>
      </c>
      <c r="K22">
        <v>0.61899999999999999</v>
      </c>
    </row>
    <row r="23" spans="1:11" x14ac:dyDescent="0.25">
      <c r="A23">
        <v>1080</v>
      </c>
      <c r="B23" t="s">
        <v>35</v>
      </c>
      <c r="I23">
        <v>0.55159999999999998</v>
      </c>
      <c r="K23">
        <v>0.83199999999999996</v>
      </c>
    </row>
    <row r="24" spans="1:11" x14ac:dyDescent="0.25">
      <c r="A24">
        <v>1080</v>
      </c>
      <c r="B24" t="s">
        <v>35</v>
      </c>
      <c r="I24">
        <v>0.6018</v>
      </c>
      <c r="K24">
        <v>0.80449999999999999</v>
      </c>
    </row>
    <row r="25" spans="1:11" x14ac:dyDescent="0.25">
      <c r="A25">
        <v>1080</v>
      </c>
      <c r="B25" t="s">
        <v>35</v>
      </c>
      <c r="I25">
        <v>0.60419999999999996</v>
      </c>
      <c r="K25">
        <v>0.82269999999999999</v>
      </c>
    </row>
    <row r="26" spans="1:11" x14ac:dyDescent="0.25">
      <c r="A26">
        <v>1080</v>
      </c>
      <c r="B26" t="s">
        <v>35</v>
      </c>
      <c r="I26">
        <v>0.60699999999999998</v>
      </c>
      <c r="K26">
        <v>0.81850000000000001</v>
      </c>
    </row>
    <row r="27" spans="1:11" x14ac:dyDescent="0.25">
      <c r="A27" t="s">
        <v>36</v>
      </c>
      <c r="B27" t="s">
        <v>35</v>
      </c>
      <c r="I27">
        <v>0.54159999999999997</v>
      </c>
      <c r="K27">
        <v>0.80289999999999995</v>
      </c>
    </row>
    <row r="28" spans="1:11" x14ac:dyDescent="0.25">
      <c r="A28">
        <v>1080</v>
      </c>
      <c r="B28" t="s">
        <v>35</v>
      </c>
      <c r="I28">
        <v>0.62080000000000002</v>
      </c>
      <c r="K28">
        <v>0.78869999999999996</v>
      </c>
    </row>
    <row r="29" spans="1:11" x14ac:dyDescent="0.25">
      <c r="A29">
        <v>1080</v>
      </c>
      <c r="B29" t="s">
        <v>35</v>
      </c>
      <c r="I29">
        <v>0.59199999999999997</v>
      </c>
      <c r="K29">
        <v>0.80310000000000004</v>
      </c>
    </row>
    <row r="30" spans="1:11" x14ac:dyDescent="0.25">
      <c r="A30">
        <v>1080</v>
      </c>
      <c r="B30" t="s">
        <v>35</v>
      </c>
      <c r="I30">
        <v>0.58879999999999999</v>
      </c>
      <c r="K30">
        <v>0.81340000000000001</v>
      </c>
    </row>
    <row r="31" spans="1:11" x14ac:dyDescent="0.25">
      <c r="A31" t="s">
        <v>36</v>
      </c>
      <c r="B31" t="s">
        <v>35</v>
      </c>
      <c r="I31">
        <v>0.53110000000000002</v>
      </c>
      <c r="K31">
        <v>0.76819999999999999</v>
      </c>
    </row>
    <row r="32" spans="1:11" x14ac:dyDescent="0.25">
      <c r="A32" t="s">
        <v>36</v>
      </c>
      <c r="B32" t="s">
        <v>35</v>
      </c>
      <c r="I32">
        <v>0.51119999999999999</v>
      </c>
      <c r="K32">
        <v>0.74880000000000002</v>
      </c>
    </row>
    <row r="33" spans="1:11" x14ac:dyDescent="0.25">
      <c r="A33" t="s">
        <v>36</v>
      </c>
      <c r="B33" t="s">
        <v>35</v>
      </c>
      <c r="I33">
        <v>0.52370000000000005</v>
      </c>
      <c r="K33">
        <v>0.82099999999999995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Full</vt:lpstr>
      <vt:lpstr>metrics_visible.csv</vt:lpstr>
      <vt:lpstr>metrics_notEmpty.csv</vt:lpstr>
      <vt:lpstr>metrics_data_resplit.csv</vt:lpstr>
      <vt:lpstr>metrics_resnet_vs_isVisible.csv</vt:lpstr>
      <vt:lpstr>metrics_data_resplit.csv!metrics_data_resplit</vt:lpstr>
      <vt:lpstr>metrics_notEmpty.csv!metrics_notEmpty</vt:lpstr>
      <vt:lpstr>metrics_resnet_vs_isVisible.csv!metrics_resnet_vs_isVisible</vt:lpstr>
      <vt:lpstr>metrics_visible.csv!metrics_visible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2022-04-08T06:40:45Z</dcterms:created>
  <dcterms:modified xsi:type="dcterms:W3CDTF">2022-04-08T07:52:40Z</dcterms:modified>
</cp:coreProperties>
</file>