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c130792\OneDrive - Caixa Economica Federal\Área de Trabalho\projetos- DIO\"/>
    </mc:Choice>
  </mc:AlternateContent>
  <xr:revisionPtr revIDLastSave="0" documentId="13_ncr:1_{65E780F7-CD08-4641-AAF4-3FB9A2FBF88E}" xr6:coauthVersionLast="47" xr6:coauthVersionMax="47" xr10:uidLastSave="{00000000-0000-0000-0000-000000000000}"/>
  <bookViews>
    <workbookView xWindow="-110" yWindow="-110" windowWidth="19420" windowHeight="10300" tabRatio="175" firstSheet="3" activeTab="3" xr2:uid="{00000000-000D-0000-FFFF-FFFF00000000}"/>
  </bookViews>
  <sheets>
    <sheet name="Dados" sheetId="1" state="hidden" r:id="rId1"/>
    <sheet name="Insights IA" sheetId="5" state="hidden" r:id="rId2"/>
    <sheet name="Controller" sheetId="2" state="hidden" r:id="rId3"/>
    <sheet name="Dashboard" sheetId="3" r:id="rId4"/>
    <sheet name="Caixinha" sheetId="4" state="hidden" r:id="rId5"/>
  </sheets>
  <definedNames>
    <definedName name="SegmentaçãodeDados_Mês">#N/A</definedName>
  </definedNames>
  <calcPr calcId="191029"/>
  <pivotCaches>
    <pivotCache cacheId="23" r:id="rId6"/>
  </pivotCaches>
  <extLst>
    <ext xmlns:x14="http://schemas.microsoft.com/office/spreadsheetml/2009/9/main" uri="{BBE1A952-AA13-448e-AADC-164F8A28A991}">
      <x14:slicerCaches>
        <x14:slicerCache r:id="rId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4" l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</calcChain>
</file>

<file path=xl/sharedStrings.xml><?xml version="1.0" encoding="utf-8"?>
<sst xmlns="http://schemas.openxmlformats.org/spreadsheetml/2006/main" count="175" uniqueCount="77">
  <si>
    <t>Data</t>
  </si>
  <si>
    <t>Tipo</t>
  </si>
  <si>
    <t>Descrição</t>
  </si>
  <si>
    <t>Valor</t>
  </si>
  <si>
    <t>Categoria</t>
  </si>
  <si>
    <t>Operação</t>
  </si>
  <si>
    <t>Status</t>
  </si>
  <si>
    <t>ENTRADA</t>
  </si>
  <si>
    <t>SAÍDA</t>
  </si>
  <si>
    <t>Renda Fixa</t>
  </si>
  <si>
    <t>Ações</t>
  </si>
  <si>
    <t>Alimentação</t>
  </si>
  <si>
    <t>Lazer</t>
  </si>
  <si>
    <t>Transporte</t>
  </si>
  <si>
    <t>Saúde</t>
  </si>
  <si>
    <t>Educação</t>
  </si>
  <si>
    <t>Vestuário</t>
  </si>
  <si>
    <t>Salário</t>
  </si>
  <si>
    <t>Mercado</t>
  </si>
  <si>
    <t>Bar</t>
  </si>
  <si>
    <t>Uber</t>
  </si>
  <si>
    <t>Restaurante</t>
  </si>
  <si>
    <t>Dentista</t>
  </si>
  <si>
    <t>Curso</t>
  </si>
  <si>
    <t>Viagem</t>
  </si>
  <si>
    <t>Roupas</t>
  </si>
  <si>
    <t>Crédito em conta</t>
  </si>
  <si>
    <t>Vale alimentação</t>
  </si>
  <si>
    <t>Cartão de crédito</t>
  </si>
  <si>
    <t>Cartão de Crédito</t>
  </si>
  <si>
    <t>PIX</t>
  </si>
  <si>
    <t>Pendente</t>
  </si>
  <si>
    <t>Recebido</t>
  </si>
  <si>
    <t>Pago</t>
  </si>
  <si>
    <t>Rótulos de Linha</t>
  </si>
  <si>
    <t>Total Geral</t>
  </si>
  <si>
    <t>Soma de Valor</t>
  </si>
  <si>
    <t>Mês</t>
  </si>
  <si>
    <t>Data de Lançamento</t>
  </si>
  <si>
    <t>Depósito Reservado</t>
  </si>
  <si>
    <t>Total Reservado</t>
  </si>
  <si>
    <t>Meta:</t>
  </si>
  <si>
    <t>Analisando a tabela fornecida, podemos observar padrões de entrada e saída de recursos ao longo de 2024. Aqui estão alguns insights detalhados sobre esses dados:</t>
  </si>
  <si>
    <t>Entradas</t>
  </si>
  <si>
    <r>
      <t>1. Fontes de Renda</t>
    </r>
    <r>
      <rPr>
        <sz val="11"/>
        <color theme="1"/>
        <rFont val="Calibri"/>
        <family val="2"/>
        <scheme val="minor"/>
      </rPr>
      <t>:</t>
    </r>
  </si>
  <si>
    <t>A maioria das entradas está relacionada ao "Salário", seja em "Renda Fixa" ou "Ações".</t>
  </si>
  <si>
    <t>A renda é bastante consistente, com um valor de R$ 25.000,00 recebidos em diferentes meses.</t>
  </si>
  <si>
    <r>
      <t>2. Regularidade</t>
    </r>
    <r>
      <rPr>
        <sz val="11"/>
        <color theme="1"/>
        <rFont val="Calibri"/>
        <family val="2"/>
        <scheme val="minor"/>
      </rPr>
      <t>:</t>
    </r>
  </si>
  <si>
    <t>Entradas de R$ 25.000,00 são recebidas quase todos os meses, exceto em março, onde houve adiantamento em fevereiro e abril.</t>
  </si>
  <si>
    <t>Saídas</t>
  </si>
  <si>
    <r>
      <t>1. Categorias de Despesas</t>
    </r>
    <r>
      <rPr>
        <sz val="11"/>
        <color theme="1"/>
        <rFont val="Calibri"/>
        <family val="2"/>
        <scheme val="minor"/>
      </rPr>
      <t>:</t>
    </r>
  </si>
  <si>
    <r>
      <t>Alimentação</t>
    </r>
    <r>
      <rPr>
        <sz val="11"/>
        <color theme="1"/>
        <rFont val="Calibri"/>
        <family val="2"/>
        <scheme val="minor"/>
      </rPr>
      <t>: Gasto com Mercado e Restaurante, totalizando R$ 2.190,00.</t>
    </r>
  </si>
  <si>
    <r>
      <t>Lazer</t>
    </r>
    <r>
      <rPr>
        <sz val="11"/>
        <color theme="1"/>
        <rFont val="Calibri"/>
        <family val="2"/>
        <scheme val="minor"/>
      </rPr>
      <t>: Inclui despesas com Bar e Viagem, somando R$ 16.800,00.</t>
    </r>
  </si>
  <si>
    <r>
      <t>Transporte</t>
    </r>
    <r>
      <rPr>
        <sz val="11"/>
        <color theme="1"/>
        <rFont val="Calibri"/>
        <family val="2"/>
        <scheme val="minor"/>
      </rPr>
      <t>: Gasto com Uber, totalizando R$ 2.400,00.</t>
    </r>
  </si>
  <si>
    <r>
      <t>Saúde</t>
    </r>
    <r>
      <rPr>
        <sz val="11"/>
        <color theme="1"/>
        <rFont val="Calibri"/>
        <family val="2"/>
        <scheme val="minor"/>
      </rPr>
      <t>: Consultas com Dentista, totalizando R$ 4.000,00.</t>
    </r>
  </si>
  <si>
    <r>
      <t>Educação</t>
    </r>
    <r>
      <rPr>
        <sz val="11"/>
        <color theme="1"/>
        <rFont val="Calibri"/>
        <family val="2"/>
        <scheme val="minor"/>
      </rPr>
      <t>: Cursos, totalizando R$ 8.000,00.</t>
    </r>
  </si>
  <si>
    <r>
      <t>Vestuário</t>
    </r>
    <r>
      <rPr>
        <sz val="11"/>
        <color theme="1"/>
        <rFont val="Calibri"/>
        <family val="2"/>
        <scheme val="minor"/>
      </rPr>
      <t>: Compras de Roupas, totalizando R$ 12.000,00.</t>
    </r>
  </si>
  <si>
    <r>
      <t>2. Métodos de Pagamento</t>
    </r>
    <r>
      <rPr>
        <sz val="11"/>
        <color theme="1"/>
        <rFont val="Calibri"/>
        <family val="2"/>
        <scheme val="minor"/>
      </rPr>
      <t>:</t>
    </r>
  </si>
  <si>
    <r>
      <t>Cartão de Crédito</t>
    </r>
    <r>
      <rPr>
        <sz val="11"/>
        <color theme="1"/>
        <rFont val="Calibri"/>
        <family val="2"/>
        <scheme val="minor"/>
      </rPr>
      <t>: A maior parte das despesas (R$ 36.000,00) é feita via cartão de crédito, com algumas pendentes.</t>
    </r>
  </si>
  <si>
    <r>
      <t>PIX</t>
    </r>
    <r>
      <rPr>
        <sz val="11"/>
        <color theme="1"/>
        <rFont val="Calibri"/>
        <family val="2"/>
        <scheme val="minor"/>
      </rPr>
      <t>: Utilizado para algumas despesas menores como Restaurantes e Roupas, totalizando R$ 12.190,00.</t>
    </r>
  </si>
  <si>
    <r>
      <t>Vale Alimentação</t>
    </r>
    <r>
      <rPr>
        <sz val="11"/>
        <color theme="1"/>
        <rFont val="Calibri"/>
        <family val="2"/>
        <scheme val="minor"/>
      </rPr>
      <t>: Utilizado uma vez para pagamento no Mercado (R$ 2.000,00).</t>
    </r>
  </si>
  <si>
    <r>
      <t>3. Pendências</t>
    </r>
    <r>
      <rPr>
        <sz val="11"/>
        <color theme="1"/>
        <rFont val="Calibri"/>
        <family val="2"/>
        <scheme val="minor"/>
      </rPr>
      <t>:</t>
    </r>
  </si>
  <si>
    <t>Existem duas despesas de Lazer (Viagem) pendentes, totalizando R$ 16.000,00.</t>
  </si>
  <si>
    <t>Comparação de Entradas e Saídas</t>
  </si>
  <si>
    <r>
      <t>Total de Entradas</t>
    </r>
    <r>
      <rPr>
        <sz val="11"/>
        <color theme="1"/>
        <rFont val="Calibri"/>
        <family val="2"/>
        <scheme val="minor"/>
      </rPr>
      <t>: R$ 225.000,00</t>
    </r>
  </si>
  <si>
    <r>
      <t>Total de Saídas</t>
    </r>
    <r>
      <rPr>
        <sz val="11"/>
        <color theme="1"/>
        <rFont val="Calibri"/>
        <family val="2"/>
        <scheme val="minor"/>
      </rPr>
      <t>: R$ 61.390,00 (excluindo pendências)</t>
    </r>
  </si>
  <si>
    <r>
      <t>Saldo</t>
    </r>
    <r>
      <rPr>
        <sz val="11"/>
        <color theme="1"/>
        <rFont val="Calibri"/>
        <family val="2"/>
        <scheme val="minor"/>
      </rPr>
      <t>: R$ 163.610,00 (excluindo pendências)</t>
    </r>
  </si>
  <si>
    <t>Insights</t>
  </si>
  <si>
    <r>
      <t>1. Sustentabilidade Financeira</t>
    </r>
    <r>
      <rPr>
        <sz val="11"/>
        <color theme="1"/>
        <rFont val="Calibri"/>
        <family val="2"/>
        <scheme val="minor"/>
      </rPr>
      <t>: As entradas são significativamente maiores que as saídas, sugerindo uma boa sustentabilidade financeira.</t>
    </r>
  </si>
  <si>
    <r>
      <t>2. Controle de Gastos</t>
    </r>
    <r>
      <rPr>
        <sz val="11"/>
        <color theme="1"/>
        <rFont val="Calibri"/>
        <family val="2"/>
        <scheme val="minor"/>
      </rPr>
      <t>: A maioria das despesas é paga de forma imediata, através de PIX ou cartão de crédito, indicando um bom controle sobre os gastos.</t>
    </r>
  </si>
  <si>
    <r>
      <t>3. Dependência do Cartão de Crédito</t>
    </r>
    <r>
      <rPr>
        <sz val="11"/>
        <color theme="1"/>
        <rFont val="Calibri"/>
        <family val="2"/>
        <scheme val="minor"/>
      </rPr>
      <t>: Alta utilização do cartão de crédito pode indicar uma dependência que merece atenção, principalmente com duas despesas pendentes.</t>
    </r>
  </si>
  <si>
    <r>
      <t>4. Despesas de Lazer</t>
    </r>
    <r>
      <rPr>
        <sz val="11"/>
        <color theme="1"/>
        <rFont val="Calibri"/>
        <family val="2"/>
        <scheme val="minor"/>
      </rPr>
      <t>: São as maiores despesas, indicando uma preferência ou valor significativo destinado ao lazer.</t>
    </r>
  </si>
  <si>
    <r>
      <t>5. Educação e Saúde</t>
    </r>
    <r>
      <rPr>
        <sz val="11"/>
        <color theme="1"/>
        <rFont val="Calibri"/>
        <family val="2"/>
        <scheme val="minor"/>
      </rPr>
      <t>: Investimentos regulares em educação e saúde, o que é positivo para longo prazo.</t>
    </r>
  </si>
  <si>
    <t>Recomendações</t>
  </si>
  <si>
    <r>
      <t>1. Monitorar Gastos com Cartão de Crédito</t>
    </r>
    <r>
      <rPr>
        <sz val="11"/>
        <color theme="1"/>
        <rFont val="Calibri"/>
        <family val="2"/>
        <scheme val="minor"/>
      </rPr>
      <t>: Acompanhar e evitar a acumulação de dívidas pendentes.</t>
    </r>
  </si>
  <si>
    <r>
      <t>2. Planejamento de Lazer</t>
    </r>
    <r>
      <rPr>
        <sz val="11"/>
        <color theme="1"/>
        <rFont val="Calibri"/>
        <family val="2"/>
        <scheme val="minor"/>
      </rPr>
      <t>: Considerar um planejamento mais detalhado para despesas de lazer, visando uma distribuição melhor ao longo do ano.</t>
    </r>
  </si>
  <si>
    <r>
      <t>3. Reservas de Emergência</t>
    </r>
    <r>
      <rPr>
        <sz val="11"/>
        <color theme="1"/>
        <rFont val="Calibri"/>
        <family val="2"/>
        <scheme val="minor"/>
      </rPr>
      <t>: Manter ou aumentar reservas de emergência, dado o saldo positivo mensal.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</si>
</sst>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&quot;R$&quot;\ #,##0.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3.5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7">
    <xf numFmtId="0" fontId="0" fillId="0" borderId="0" xfId="0"/>
    <xf numFmtId="14" fontId="0" fillId="0" borderId="0" xfId="0" applyNumberFormat="1"/>
    <xf numFmtId="44" fontId="0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2" borderId="0" xfId="0" applyFill="1"/>
    <xf numFmtId="1" fontId="0" fillId="0" borderId="0" xfId="0" applyNumberFormat="1"/>
    <xf numFmtId="0" fontId="0" fillId="0" borderId="0" xfId="0" applyFill="1"/>
    <xf numFmtId="0" fontId="3" fillId="3" borderId="0" xfId="0" applyFont="1" applyFill="1"/>
    <xf numFmtId="0" fontId="0" fillId="4" borderId="0" xfId="0" applyFill="1"/>
    <xf numFmtId="44" fontId="1" fillId="0" borderId="0" xfId="0" applyNumberFormat="1" applyFont="1"/>
    <xf numFmtId="0" fontId="4" fillId="0" borderId="0" xfId="0" applyFont="1" applyAlignment="1">
      <alignment vertical="center"/>
    </xf>
    <xf numFmtId="0" fontId="0" fillId="0" borderId="0" xfId="0" applyAlignment="1">
      <alignment horizontal="left" vertical="center" indent="1"/>
    </xf>
    <xf numFmtId="0" fontId="2" fillId="0" borderId="0" xfId="0" applyFont="1" applyAlignment="1">
      <alignment horizontal="left" vertical="center" indent="1"/>
    </xf>
    <xf numFmtId="0" fontId="0" fillId="0" borderId="0" xfId="0" applyAlignment="1">
      <alignment horizontal="left" vertical="center" indent="2"/>
    </xf>
    <xf numFmtId="0" fontId="2" fillId="0" borderId="0" xfId="0" applyFont="1" applyAlignment="1">
      <alignment horizontal="left" vertical="center" indent="2"/>
    </xf>
  </cellXfs>
  <cellStyles count="2">
    <cellStyle name="Moeda" xfId="1" builtinId="4"/>
    <cellStyle name="Normal" xfId="0" builtinId="0"/>
  </cellStyles>
  <dxfs count="3"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[projeto financeiro.xlsx]Controller!Tabela dinâmica2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dLbl>
      </c:pivotFmt>
      <c:pivotFmt>
        <c:idx val="2"/>
        <c:spPr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  <a:ln>
            <a:gradFill flip="none" rotWithShape="1"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  <a:tileRect/>
            </a:gra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Controller!$C$4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gradFill flip="none" rotWithShape="1"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  <a:tileRect/>
              </a:gra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Controller!$B$5:$B$11</c:f>
              <c:strCache>
                <c:ptCount val="6"/>
                <c:pt idx="0">
                  <c:v>Alimentação</c:v>
                </c:pt>
                <c:pt idx="1">
                  <c:v>Educação</c:v>
                </c:pt>
                <c:pt idx="2">
                  <c:v>Lazer</c:v>
                </c:pt>
                <c:pt idx="3">
                  <c:v>Saúde</c:v>
                </c:pt>
                <c:pt idx="4">
                  <c:v>Transporte</c:v>
                </c:pt>
                <c:pt idx="5">
                  <c:v>Vestuário</c:v>
                </c:pt>
              </c:strCache>
            </c:strRef>
          </c:cat>
          <c:val>
            <c:numRef>
              <c:f>Controller!$C$5:$C$11</c:f>
              <c:numCache>
                <c:formatCode>"R$"\ #,##0.00</c:formatCode>
                <c:ptCount val="6"/>
                <c:pt idx="0">
                  <c:v>2380</c:v>
                </c:pt>
                <c:pt idx="1">
                  <c:v>8000</c:v>
                </c:pt>
                <c:pt idx="2">
                  <c:v>16800</c:v>
                </c:pt>
                <c:pt idx="3">
                  <c:v>4000</c:v>
                </c:pt>
                <c:pt idx="4">
                  <c:v>2400</c:v>
                </c:pt>
                <c:pt idx="5">
                  <c:v>12000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B6-422F-8AF7-4C90AEDBDA9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32738480"/>
        <c:axId val="226679360"/>
      </c:barChart>
      <c:catAx>
        <c:axId val="232738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6679360"/>
        <c:crosses val="autoZero"/>
        <c:auto val="1"/>
        <c:lblAlgn val="ctr"/>
        <c:lblOffset val="100"/>
        <c:noMultiLvlLbl val="0"/>
      </c:catAx>
      <c:valAx>
        <c:axId val="226679360"/>
        <c:scaling>
          <c:orientation val="minMax"/>
        </c:scaling>
        <c:delete val="1"/>
        <c:axPos val="l"/>
        <c:numFmt formatCode="&quot;R$&quot;\ #,##0.00" sourceLinked="1"/>
        <c:majorTickMark val="out"/>
        <c:minorTickMark val="none"/>
        <c:tickLblPos val="nextTo"/>
        <c:crossAx val="232738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gradFill flip="none" rotWithShape="1">
        <a:gsLst>
          <a:gs pos="0">
            <a:schemeClr val="accent1">
              <a:lumMod val="5000"/>
              <a:lumOff val="95000"/>
            </a:schemeClr>
          </a:gs>
          <a:gs pos="74000">
            <a:schemeClr val="accent1">
              <a:lumMod val="45000"/>
              <a:lumOff val="55000"/>
            </a:schemeClr>
          </a:gs>
          <a:gs pos="83000">
            <a:schemeClr val="accent1">
              <a:lumMod val="45000"/>
              <a:lumOff val="55000"/>
            </a:schemeClr>
          </a:gs>
          <a:gs pos="100000">
            <a:schemeClr val="accent1">
              <a:lumMod val="30000"/>
              <a:lumOff val="70000"/>
            </a:schemeClr>
          </a:gs>
        </a:gsLst>
        <a:lin ang="0" scaled="1"/>
        <a:tileRect/>
      </a:gra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[projeto financeiro.xlsx]Controller!Tabela dinâmica3</c:name>
    <c:fmtId val="4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>
            <a:gsLst>
              <a:gs pos="0">
                <a:schemeClr val="accent2">
                  <a:lumMod val="0"/>
                  <a:lumOff val="100000"/>
                </a:schemeClr>
              </a:gs>
              <a:gs pos="35000">
                <a:schemeClr val="accent2">
                  <a:lumMod val="0"/>
                  <a:lumOff val="100000"/>
                </a:schemeClr>
              </a:gs>
              <a:gs pos="100000">
                <a:schemeClr val="accent2">
                  <a:lumMod val="100000"/>
                </a:schemeClr>
              </a:gs>
            </a:gsLst>
            <a:path path="circle">
              <a:fillToRect l="50000" t="-80000" r="50000" b="180000"/>
            </a:path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flip="none" rotWithShape="1">
            <a:gsLst>
              <a:gs pos="0">
                <a:schemeClr val="accent2">
                  <a:lumMod val="0"/>
                  <a:lumOff val="100000"/>
                </a:schemeClr>
              </a:gs>
              <a:gs pos="35000">
                <a:schemeClr val="accent2">
                  <a:lumMod val="0"/>
                  <a:lumOff val="100000"/>
                </a:schemeClr>
              </a:gs>
              <a:gs pos="100000">
                <a:schemeClr val="accent2">
                  <a:lumMod val="100000"/>
                </a:schemeClr>
              </a:gs>
            </a:gsLst>
            <a:path path="circle">
              <a:fillToRect l="50000" t="-80000" r="50000" b="180000"/>
            </a:path>
            <a:tileRect/>
          </a:gra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Controller!$F$4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chemeClr val="accent2">
                    <a:lumMod val="0"/>
                    <a:lumOff val="100000"/>
                  </a:schemeClr>
                </a:gs>
                <a:gs pos="35000">
                  <a:schemeClr val="accent2">
                    <a:lumMod val="0"/>
                    <a:lumOff val="100000"/>
                  </a:schemeClr>
                </a:gs>
                <a:gs pos="100000">
                  <a:schemeClr val="accent2">
                    <a:lumMod val="100000"/>
                  </a:schemeClr>
                </a:gs>
              </a:gsLst>
              <a:path path="circle">
                <a:fillToRect l="50000" t="-80000" r="50000" b="180000"/>
              </a:path>
            </a:gra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gradFill flip="none" rotWithShape="1">
                <a:gsLst>
                  <a:gs pos="0">
                    <a:schemeClr val="accent2">
                      <a:lumMod val="0"/>
                      <a:lumOff val="100000"/>
                    </a:schemeClr>
                  </a:gs>
                  <a:gs pos="35000">
                    <a:schemeClr val="accent2">
                      <a:lumMod val="0"/>
                      <a:lumOff val="100000"/>
                    </a:schemeClr>
                  </a:gs>
                  <a:gs pos="100000">
                    <a:schemeClr val="accent2">
                      <a:lumMod val="100000"/>
                    </a:schemeClr>
                  </a:gs>
                </a:gsLst>
                <a:path path="circle">
                  <a:fillToRect l="50000" t="-80000" r="50000" b="180000"/>
                </a:path>
                <a:tileRect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656-411E-A6C5-12CF99CD4F8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Controller!$E$5:$E$7</c:f>
              <c:strCache>
                <c:ptCount val="2"/>
                <c:pt idx="0">
                  <c:v>Ações</c:v>
                </c:pt>
                <c:pt idx="1">
                  <c:v>Renda Fixa</c:v>
                </c:pt>
              </c:strCache>
            </c:strRef>
          </c:cat>
          <c:val>
            <c:numRef>
              <c:f>Controller!$F$5:$F$7</c:f>
              <c:numCache>
                <c:formatCode>"R$"\ #,##0.00</c:formatCode>
                <c:ptCount val="2"/>
                <c:pt idx="0">
                  <c:v>125000</c:v>
                </c:pt>
                <c:pt idx="1">
                  <c:v>75000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56-411E-A6C5-12CF99CD4F8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34050416"/>
        <c:axId val="330800640"/>
      </c:barChart>
      <c:catAx>
        <c:axId val="234050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30800640"/>
        <c:crosses val="autoZero"/>
        <c:auto val="1"/>
        <c:lblAlgn val="ctr"/>
        <c:lblOffset val="100"/>
        <c:noMultiLvlLbl val="0"/>
      </c:catAx>
      <c:valAx>
        <c:axId val="330800640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234050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 w="25400">
          <a:noFill/>
        </a:ln>
        <a:effectLst/>
        <a:sp3d/>
      </c:spPr>
    </c:sideWall>
    <c:backWall>
      <c:thickness val="0"/>
      <c:spPr>
        <a:noFill/>
        <a:ln w="25400"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2.6824132900717638E-4"/>
          <c:y val="8.9288326695115189E-2"/>
          <c:w val="0.99973177054064932"/>
          <c:h val="0.87749990354323115"/>
        </c:manualLayout>
      </c:layout>
      <c:bar3D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delete val="1"/>
          </c:dLbls>
          <c:val>
            <c:numRef>
              <c:f>Caixinha!$D$3</c:f>
              <c:numCache>
                <c:formatCode>_("R$"* #,##0.00_);_("R$"* \(#,##0.00\);_("R$"* "-"??_);_(@_)</c:formatCode>
                <c:ptCount val="1"/>
                <c:pt idx="0">
                  <c:v>5622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8D-4760-9076-15AB881413BB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delete val="1"/>
          </c:dLbls>
          <c:val>
            <c:numRef>
              <c:f>Caixinha!$D$4</c:f>
              <c:numCache>
                <c:formatCode>_("R$"* #,##0.00_);_("R$"* \(#,##0.00\);_("R$"* "-"??_);_(@_)</c:formatCode>
                <c:ptCount val="1"/>
                <c:pt idx="0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8D-4760-9076-15AB881413B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9"/>
        <c:shape val="box"/>
        <c:axId val="234044384"/>
        <c:axId val="518508976"/>
        <c:axId val="0"/>
      </c:bar3DChart>
      <c:catAx>
        <c:axId val="234044384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18508976"/>
        <c:crosses val="autoZero"/>
        <c:auto val="1"/>
        <c:lblAlgn val="ctr"/>
        <c:lblOffset val="100"/>
        <c:noMultiLvlLbl val="0"/>
      </c:catAx>
      <c:valAx>
        <c:axId val="518508976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234044384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8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10.png"/><Relationship Id="rId3" Type="http://schemas.openxmlformats.org/officeDocument/2006/relationships/image" Target="../media/image1.png"/><Relationship Id="rId7" Type="http://schemas.openxmlformats.org/officeDocument/2006/relationships/hyperlink" Target="#Dados!A1"/><Relationship Id="rId12" Type="http://schemas.openxmlformats.org/officeDocument/2006/relationships/image" Target="../media/image9.sv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4.svg"/><Relationship Id="rId11" Type="http://schemas.openxmlformats.org/officeDocument/2006/relationships/image" Target="../media/image8.png"/><Relationship Id="rId5" Type="http://schemas.openxmlformats.org/officeDocument/2006/relationships/image" Target="../media/image3.png"/><Relationship Id="rId15" Type="http://schemas.openxmlformats.org/officeDocument/2006/relationships/chart" Target="../charts/chart3.xml"/><Relationship Id="rId10" Type="http://schemas.openxmlformats.org/officeDocument/2006/relationships/image" Target="../media/image7.jpeg"/><Relationship Id="rId4" Type="http://schemas.openxmlformats.org/officeDocument/2006/relationships/image" Target="../media/image2.svg"/><Relationship Id="rId9" Type="http://schemas.openxmlformats.org/officeDocument/2006/relationships/image" Target="../media/image6.svg"/><Relationship Id="rId14" Type="http://schemas.openxmlformats.org/officeDocument/2006/relationships/image" Target="../media/image11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9</xdr:row>
      <xdr:rowOff>177801</xdr:rowOff>
    </xdr:from>
    <xdr:to>
      <xdr:col>10</xdr:col>
      <xdr:colOff>493487</xdr:colOff>
      <xdr:row>20</xdr:row>
      <xdr:rowOff>0</xdr:rowOff>
    </xdr:to>
    <xdr:grpSp>
      <xdr:nvGrpSpPr>
        <xdr:cNvPr id="9" name="Agrupar 8">
          <a:extLst>
            <a:ext uri="{FF2B5EF4-FFF2-40B4-BE49-F238E27FC236}">
              <a16:creationId xmlns:a16="http://schemas.microsoft.com/office/drawing/2014/main" id="{B7D9760E-91DD-50BB-6F45-780797D55973}"/>
            </a:ext>
          </a:extLst>
        </xdr:cNvPr>
        <xdr:cNvGrpSpPr/>
      </xdr:nvGrpSpPr>
      <xdr:grpSpPr>
        <a:xfrm>
          <a:off x="1464235" y="3046507"/>
          <a:ext cx="6006781" cy="1876611"/>
          <a:chOff x="634999" y="2901951"/>
          <a:chExt cx="6184901" cy="2012949"/>
        </a:xfrm>
      </xdr:grpSpPr>
      <xdr:sp macro="" textlink="">
        <xdr:nvSpPr>
          <xdr:cNvPr id="5" name="Retângulo: Cantos Arredondados 4">
            <a:extLst>
              <a:ext uri="{FF2B5EF4-FFF2-40B4-BE49-F238E27FC236}">
                <a16:creationId xmlns:a16="http://schemas.microsoft.com/office/drawing/2014/main" id="{71C83F5E-A4D0-4860-9E4E-455035FE9114}"/>
              </a:ext>
            </a:extLst>
          </xdr:cNvPr>
          <xdr:cNvSpPr/>
        </xdr:nvSpPr>
        <xdr:spPr>
          <a:xfrm>
            <a:off x="635000" y="2921000"/>
            <a:ext cx="6184900" cy="1993900"/>
          </a:xfrm>
          <a:prstGeom prst="roundRect">
            <a:avLst/>
          </a:prstGeom>
          <a:solidFill>
            <a:sysClr val="window" lastClr="FFFFFF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aphicFrame macro="">
        <xdr:nvGraphicFramePr>
          <xdr:cNvPr id="2" name="Gráfico 1">
            <a:extLst>
              <a:ext uri="{FF2B5EF4-FFF2-40B4-BE49-F238E27FC236}">
                <a16:creationId xmlns:a16="http://schemas.microsoft.com/office/drawing/2014/main" id="{06425C72-25C2-4102-A5B8-55E6369CB81C}"/>
              </a:ext>
            </a:extLst>
          </xdr:cNvPr>
          <xdr:cNvGraphicFramePr>
            <a:graphicFrameLocks/>
          </xdr:cNvGraphicFramePr>
        </xdr:nvGraphicFramePr>
        <xdr:xfrm>
          <a:off x="660400" y="3289300"/>
          <a:ext cx="6007100" cy="14224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6" name="Retângulo: Cantos Superiores Arredondados 5">
            <a:extLst>
              <a:ext uri="{FF2B5EF4-FFF2-40B4-BE49-F238E27FC236}">
                <a16:creationId xmlns:a16="http://schemas.microsoft.com/office/drawing/2014/main" id="{CBCABF32-87D2-8664-BC53-55203EB3EF70}"/>
              </a:ext>
            </a:extLst>
          </xdr:cNvPr>
          <xdr:cNvSpPr/>
        </xdr:nvSpPr>
        <xdr:spPr>
          <a:xfrm>
            <a:off x="634999" y="2901951"/>
            <a:ext cx="6184901" cy="405804"/>
          </a:xfrm>
          <a:prstGeom prst="round2SameRect">
            <a:avLst>
              <a:gd name="adj1" fmla="val 50000"/>
              <a:gd name="adj2" fmla="val 0"/>
            </a:avLst>
          </a:prstGeom>
          <a:solidFill>
            <a:schemeClr val="accent1">
              <a:lumMod val="40000"/>
              <a:lumOff val="60000"/>
            </a:schemeClr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1200" b="1">
                <a:solidFill>
                  <a:sysClr val="windowText" lastClr="000000"/>
                </a:solidFill>
              </a:rPr>
              <a:t>Saídas</a:t>
            </a:r>
          </a:p>
        </xdr:txBody>
      </xdr:sp>
    </xdr:grpSp>
    <xdr:clientData/>
  </xdr:twoCellAnchor>
  <xdr:twoCellAnchor>
    <xdr:from>
      <xdr:col>1</xdr:col>
      <xdr:colOff>0</xdr:colOff>
      <xdr:row>1</xdr:row>
      <xdr:rowOff>75292</xdr:rowOff>
    </xdr:from>
    <xdr:to>
      <xdr:col>6</xdr:col>
      <xdr:colOff>0</xdr:colOff>
      <xdr:row>9</xdr:row>
      <xdr:rowOff>18143</xdr:rowOff>
    </xdr:to>
    <xdr:grpSp>
      <xdr:nvGrpSpPr>
        <xdr:cNvPr id="8" name="Agrupar 7">
          <a:extLst>
            <a:ext uri="{FF2B5EF4-FFF2-40B4-BE49-F238E27FC236}">
              <a16:creationId xmlns:a16="http://schemas.microsoft.com/office/drawing/2014/main" id="{ED427A1F-7AA7-6E31-109E-C9256DF5C128}"/>
            </a:ext>
          </a:extLst>
        </xdr:cNvPr>
        <xdr:cNvGrpSpPr/>
      </xdr:nvGrpSpPr>
      <xdr:grpSpPr>
        <a:xfrm>
          <a:off x="1464235" y="1449880"/>
          <a:ext cx="3062941" cy="1436969"/>
          <a:chOff x="698500" y="476249"/>
          <a:chExt cx="6153150" cy="1587501"/>
        </a:xfrm>
      </xdr:grpSpPr>
      <xdr:sp macro="" textlink="">
        <xdr:nvSpPr>
          <xdr:cNvPr id="4" name="Retângulo: Cantos Arredondados 3">
            <a:extLst>
              <a:ext uri="{FF2B5EF4-FFF2-40B4-BE49-F238E27FC236}">
                <a16:creationId xmlns:a16="http://schemas.microsoft.com/office/drawing/2014/main" id="{264AEAD2-36EA-02D2-C2D0-D118F50955BF}"/>
              </a:ext>
            </a:extLst>
          </xdr:cNvPr>
          <xdr:cNvSpPr/>
        </xdr:nvSpPr>
        <xdr:spPr>
          <a:xfrm>
            <a:off x="781050" y="495300"/>
            <a:ext cx="6070600" cy="1568450"/>
          </a:xfrm>
          <a:prstGeom prst="round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aphicFrame macro="">
        <xdr:nvGraphicFramePr>
          <xdr:cNvPr id="3" name="Gráfico 2">
            <a:extLst>
              <a:ext uri="{FF2B5EF4-FFF2-40B4-BE49-F238E27FC236}">
                <a16:creationId xmlns:a16="http://schemas.microsoft.com/office/drawing/2014/main" id="{A5902133-FBE2-4E79-BE87-AFEF63DAE24A}"/>
              </a:ext>
            </a:extLst>
          </xdr:cNvPr>
          <xdr:cNvGraphicFramePr>
            <a:graphicFrameLocks/>
          </xdr:cNvGraphicFramePr>
        </xdr:nvGraphicFramePr>
        <xdr:xfrm>
          <a:off x="698500" y="920750"/>
          <a:ext cx="6153150" cy="95885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 macro="" textlink="">
        <xdr:nvSpPr>
          <xdr:cNvPr id="7" name="Retângulo: Cantos Superiores Arredondados 6">
            <a:extLst>
              <a:ext uri="{FF2B5EF4-FFF2-40B4-BE49-F238E27FC236}">
                <a16:creationId xmlns:a16="http://schemas.microsoft.com/office/drawing/2014/main" id="{A36247ED-6572-4328-A695-0EA3F902E429}"/>
              </a:ext>
            </a:extLst>
          </xdr:cNvPr>
          <xdr:cNvSpPr/>
        </xdr:nvSpPr>
        <xdr:spPr>
          <a:xfrm>
            <a:off x="781049" y="476249"/>
            <a:ext cx="6070600" cy="348073"/>
          </a:xfrm>
          <a:prstGeom prst="round2SameRect">
            <a:avLst>
              <a:gd name="adj1" fmla="val 50000"/>
              <a:gd name="adj2" fmla="val 0"/>
            </a:avLst>
          </a:prstGeom>
          <a:solidFill>
            <a:schemeClr val="accent2">
              <a:lumMod val="40000"/>
              <a:lumOff val="60000"/>
            </a:schemeClr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1200" b="1">
                <a:solidFill>
                  <a:sysClr val="windowText" lastClr="000000"/>
                </a:solidFill>
              </a:rPr>
              <a:t>Entradas</a:t>
            </a:r>
          </a:p>
        </xdr:txBody>
      </xdr:sp>
    </xdr:grpSp>
    <xdr:clientData/>
  </xdr:twoCellAnchor>
  <xdr:twoCellAnchor editAs="oneCell">
    <xdr:from>
      <xdr:col>4</xdr:col>
      <xdr:colOff>145143</xdr:colOff>
      <xdr:row>2</xdr:row>
      <xdr:rowOff>0</xdr:rowOff>
    </xdr:from>
    <xdr:to>
      <xdr:col>4</xdr:col>
      <xdr:colOff>327479</xdr:colOff>
      <xdr:row>2</xdr:row>
      <xdr:rowOff>181428</xdr:rowOff>
    </xdr:to>
    <xdr:pic>
      <xdr:nvPicPr>
        <xdr:cNvPr id="11" name="Gráfico 10" descr="Entrar com preenchimento sólido">
          <a:extLst>
            <a:ext uri="{FF2B5EF4-FFF2-40B4-BE49-F238E27FC236}">
              <a16:creationId xmlns:a16="http://schemas.microsoft.com/office/drawing/2014/main" id="{644914EA-5CE9-5394-A227-BAAA641CC3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 flipH="1">
          <a:off x="3429000" y="1551214"/>
          <a:ext cx="182336" cy="181428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10</xdr:row>
      <xdr:rowOff>90714</xdr:rowOff>
    </xdr:from>
    <xdr:to>
      <xdr:col>5</xdr:col>
      <xdr:colOff>184150</xdr:colOff>
      <xdr:row>11</xdr:row>
      <xdr:rowOff>90714</xdr:rowOff>
    </xdr:to>
    <xdr:pic>
      <xdr:nvPicPr>
        <xdr:cNvPr id="13" name="Gráfico 12" descr="Dinheiro voador com preenchimento sólido">
          <a:extLst>
            <a:ext uri="{FF2B5EF4-FFF2-40B4-BE49-F238E27FC236}">
              <a16:creationId xmlns:a16="http://schemas.microsoft.com/office/drawing/2014/main" id="{58C9F386-82BC-1951-1758-42F1047647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3891643" y="3093357"/>
          <a:ext cx="184150" cy="18142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</xdr:row>
      <xdr:rowOff>76200</xdr:rowOff>
    </xdr:from>
    <xdr:to>
      <xdr:col>0</xdr:col>
      <xdr:colOff>1371600</xdr:colOff>
      <xdr:row>16</xdr:row>
      <xdr:rowOff>76200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4" name="Mês">
              <a:extLst>
                <a:ext uri="{FF2B5EF4-FFF2-40B4-BE49-F238E27FC236}">
                  <a16:creationId xmlns:a16="http://schemas.microsoft.com/office/drawing/2014/main" id="{2055EDCE-5A5C-49D2-AA93-09C712B19EE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2197847"/>
              <a:ext cx="1371600" cy="205441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</xdr:col>
      <xdr:colOff>0</xdr:colOff>
      <xdr:row>0</xdr:row>
      <xdr:rowOff>45357</xdr:rowOff>
    </xdr:from>
    <xdr:to>
      <xdr:col>11</xdr:col>
      <xdr:colOff>127000</xdr:colOff>
      <xdr:row>1</xdr:row>
      <xdr:rowOff>0</xdr:rowOff>
    </xdr:to>
    <xdr:grpSp>
      <xdr:nvGrpSpPr>
        <xdr:cNvPr id="37" name="Agrupar 36">
          <a:extLst>
            <a:ext uri="{FF2B5EF4-FFF2-40B4-BE49-F238E27FC236}">
              <a16:creationId xmlns:a16="http://schemas.microsoft.com/office/drawing/2014/main" id="{D57E3F45-1667-8F31-A9E6-DD1B4D7B3014}"/>
            </a:ext>
          </a:extLst>
        </xdr:cNvPr>
        <xdr:cNvGrpSpPr/>
      </xdr:nvGrpSpPr>
      <xdr:grpSpPr>
        <a:xfrm>
          <a:off x="1464235" y="45357"/>
          <a:ext cx="6252883" cy="1329231"/>
          <a:chOff x="1832428" y="45357"/>
          <a:chExt cx="6204857" cy="1324429"/>
        </a:xfrm>
      </xdr:grpSpPr>
      <xdr:sp macro="" textlink="">
        <xdr:nvSpPr>
          <xdr:cNvPr id="23" name="Retângulo: Cantos Arredondados 22">
            <a:extLst>
              <a:ext uri="{FF2B5EF4-FFF2-40B4-BE49-F238E27FC236}">
                <a16:creationId xmlns:a16="http://schemas.microsoft.com/office/drawing/2014/main" id="{821E4904-A92E-044F-08DA-1612F2C9B4C1}"/>
              </a:ext>
            </a:extLst>
          </xdr:cNvPr>
          <xdr:cNvSpPr/>
        </xdr:nvSpPr>
        <xdr:spPr>
          <a:xfrm>
            <a:off x="1832428" y="195036"/>
            <a:ext cx="6204857" cy="1074964"/>
          </a:xfrm>
          <a:prstGeom prst="roundRect">
            <a:avLst/>
          </a:prstGeom>
          <a:solidFill>
            <a:schemeClr val="accent1">
              <a:lumMod val="40000"/>
              <a:lumOff val="60000"/>
            </a:schemeClr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24" name="Retângulo: Cantos Superiores Arredondados 23">
            <a:extLst>
              <a:ext uri="{FF2B5EF4-FFF2-40B4-BE49-F238E27FC236}">
                <a16:creationId xmlns:a16="http://schemas.microsoft.com/office/drawing/2014/main" id="{E036959F-BA67-4E6D-A692-379B5E5E2662}"/>
              </a:ext>
            </a:extLst>
          </xdr:cNvPr>
          <xdr:cNvSpPr/>
        </xdr:nvSpPr>
        <xdr:spPr>
          <a:xfrm>
            <a:off x="2068286" y="45357"/>
            <a:ext cx="607785" cy="1324429"/>
          </a:xfrm>
          <a:prstGeom prst="round2SameRect">
            <a:avLst>
              <a:gd name="adj1" fmla="val 50000"/>
              <a:gd name="adj2" fmla="val 50000"/>
            </a:avLst>
          </a:prstGeom>
          <a:solidFill>
            <a:schemeClr val="accent2">
              <a:lumMod val="40000"/>
              <a:lumOff val="60000"/>
            </a:schemeClr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endParaRPr lang="pt-BR" sz="1200" b="1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25" name="CaixaDeTexto 24">
            <a:extLst>
              <a:ext uri="{FF2B5EF4-FFF2-40B4-BE49-F238E27FC236}">
                <a16:creationId xmlns:a16="http://schemas.microsoft.com/office/drawing/2014/main" id="{321745E6-6281-808C-E001-B3053608F6FA}"/>
              </a:ext>
            </a:extLst>
          </xdr:cNvPr>
          <xdr:cNvSpPr txBox="1"/>
        </xdr:nvSpPr>
        <xdr:spPr>
          <a:xfrm rot="10800000" flipV="1">
            <a:off x="2875643" y="444500"/>
            <a:ext cx="1623786" cy="40857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100"/>
              <a:t>Olá</a:t>
            </a:r>
            <a:r>
              <a:rPr lang="pt-BR" sz="1100" baseline="0"/>
              <a:t> Edmar!</a:t>
            </a:r>
            <a:endParaRPr lang="pt-BR" sz="1100"/>
          </a:p>
        </xdr:txBody>
      </xdr:sp>
      <xdr:sp macro="" textlink="">
        <xdr:nvSpPr>
          <xdr:cNvPr id="26" name="CaixaDeTexto 25">
            <a:extLst>
              <a:ext uri="{FF2B5EF4-FFF2-40B4-BE49-F238E27FC236}">
                <a16:creationId xmlns:a16="http://schemas.microsoft.com/office/drawing/2014/main" id="{351A0A17-C531-4345-8322-1133CDD69482}"/>
              </a:ext>
            </a:extLst>
          </xdr:cNvPr>
          <xdr:cNvSpPr txBox="1"/>
        </xdr:nvSpPr>
        <xdr:spPr>
          <a:xfrm rot="10800000" flipV="1">
            <a:off x="2875643" y="596900"/>
            <a:ext cx="2079171" cy="40857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100">
                <a:solidFill>
                  <a:schemeClr val="bg2">
                    <a:lumMod val="50000"/>
                  </a:schemeClr>
                </a:solidFill>
              </a:rPr>
              <a:t>Acompanhamento Financeiro</a:t>
            </a:r>
          </a:p>
        </xdr:txBody>
      </xdr:sp>
      <xdr:grpSp>
        <xdr:nvGrpSpPr>
          <xdr:cNvPr id="31" name="Agrupar 30">
            <a:hlinkClick xmlns:r="http://schemas.openxmlformats.org/officeDocument/2006/relationships" r:id="rId7"/>
            <a:extLst>
              <a:ext uri="{FF2B5EF4-FFF2-40B4-BE49-F238E27FC236}">
                <a16:creationId xmlns:a16="http://schemas.microsoft.com/office/drawing/2014/main" id="{DE5D7241-5583-97EE-5CB8-19CC3113D4FB}"/>
              </a:ext>
            </a:extLst>
          </xdr:cNvPr>
          <xdr:cNvGrpSpPr/>
        </xdr:nvGrpSpPr>
        <xdr:grpSpPr>
          <a:xfrm>
            <a:off x="5715000" y="489858"/>
            <a:ext cx="1823357" cy="362857"/>
            <a:chOff x="8753929" y="1369786"/>
            <a:chExt cx="1823357" cy="362857"/>
          </a:xfrm>
        </xdr:grpSpPr>
        <xdr:sp macro="" textlink="">
          <xdr:nvSpPr>
            <xdr:cNvPr id="28" name="Retângulo 27">
              <a:extLst>
                <a:ext uri="{FF2B5EF4-FFF2-40B4-BE49-F238E27FC236}">
                  <a16:creationId xmlns:a16="http://schemas.microsoft.com/office/drawing/2014/main" id="{6EA5809C-A9B7-58D4-D681-3308855D5BAB}"/>
                </a:ext>
              </a:extLst>
            </xdr:cNvPr>
            <xdr:cNvSpPr/>
          </xdr:nvSpPr>
          <xdr:spPr>
            <a:xfrm>
              <a:off x="8753929" y="1369786"/>
              <a:ext cx="1823357" cy="362857"/>
            </a:xfrm>
            <a:prstGeom prst="rect">
              <a:avLst/>
            </a:prstGeom>
            <a:solidFill>
              <a:schemeClr val="bg1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pt-BR" sz="1100">
                  <a:solidFill>
                    <a:schemeClr val="bg2">
                      <a:lumMod val="50000"/>
                    </a:schemeClr>
                  </a:solidFill>
                </a:rPr>
                <a:t>Pesquisar...</a:t>
              </a:r>
            </a:p>
          </xdr:txBody>
        </xdr:sp>
        <xdr:pic>
          <xdr:nvPicPr>
            <xdr:cNvPr id="30" name="Gráfico 29" descr="Lupa com preenchimento sólido">
              <a:extLst>
                <a:ext uri="{FF2B5EF4-FFF2-40B4-BE49-F238E27FC236}">
                  <a16:creationId xmlns:a16="http://schemas.microsoft.com/office/drawing/2014/main" id="{DE68F910-3CB3-4B52-EB93-3FFF2E8AB255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8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9"/>
                </a:ext>
              </a:extLst>
            </a:blip>
            <a:stretch>
              <a:fillRect/>
            </a:stretch>
          </xdr:blipFill>
          <xdr:spPr>
            <a:xfrm>
              <a:off x="10332357" y="1451429"/>
              <a:ext cx="181429" cy="181429"/>
            </a:xfrm>
            <a:prstGeom prst="rect">
              <a:avLst/>
            </a:prstGeom>
          </xdr:spPr>
        </xdr:pic>
      </xdr:grpSp>
      <xdr:pic>
        <xdr:nvPicPr>
          <xdr:cNvPr id="32" name="Imagem 31" descr="Boneco De Trabalhador De Escritório PNG Imagens Gratuitas Para Download -  Lovepik">
            <a:extLst>
              <a:ext uri="{FF2B5EF4-FFF2-40B4-BE49-F238E27FC236}">
                <a16:creationId xmlns:a16="http://schemas.microsoft.com/office/drawing/2014/main" id="{90AB6763-E960-03CD-BFC0-3ED60CBE9197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 rot="10800000" flipV="1">
            <a:off x="2260989" y="544286"/>
            <a:ext cx="415082" cy="410333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34" name="Retângulo 33">
          <a:extLst>
            <a:ext uri="{FF2B5EF4-FFF2-40B4-BE49-F238E27FC236}">
              <a16:creationId xmlns:a16="http://schemas.microsoft.com/office/drawing/2014/main" id="{056D98EE-83E9-CEBA-7AF3-0C2FF895DDCF}"/>
            </a:ext>
          </a:extLst>
        </xdr:cNvPr>
        <xdr:cNvSpPr/>
      </xdr:nvSpPr>
      <xdr:spPr>
        <a:xfrm>
          <a:off x="0" y="0"/>
          <a:ext cx="1463261" cy="1369391"/>
        </a:xfrm>
        <a:prstGeom prst="rect">
          <a:avLst/>
        </a:prstGeom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600" b="1"/>
            <a:t>Money </a:t>
          </a:r>
          <a:r>
            <a:rPr lang="pt-BR" sz="2000" b="1"/>
            <a:t>App</a:t>
          </a:r>
          <a:endParaRPr lang="pt-BR" sz="1600" b="1"/>
        </a:p>
      </xdr:txBody>
    </xdr:sp>
    <xdr:clientData/>
  </xdr:twoCellAnchor>
  <xdr:twoCellAnchor editAs="oneCell">
    <xdr:from>
      <xdr:col>0</xdr:col>
      <xdr:colOff>364671</xdr:colOff>
      <xdr:row>0</xdr:row>
      <xdr:rowOff>455386</xdr:rowOff>
    </xdr:from>
    <xdr:to>
      <xdr:col>0</xdr:col>
      <xdr:colOff>1279071</xdr:colOff>
      <xdr:row>1</xdr:row>
      <xdr:rowOff>0</xdr:rowOff>
    </xdr:to>
    <xdr:pic>
      <xdr:nvPicPr>
        <xdr:cNvPr id="36" name="Gráfico 35" descr="Cofrinho estrutura de tópicos">
          <a:extLst>
            <a:ext uri="{FF2B5EF4-FFF2-40B4-BE49-F238E27FC236}">
              <a16:creationId xmlns:a16="http://schemas.microsoft.com/office/drawing/2014/main" id="{EF347A72-80B0-FB1E-B2C0-8EC762C163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364671" y="455386"/>
          <a:ext cx="914400" cy="914400"/>
        </a:xfrm>
        <a:prstGeom prst="rect">
          <a:avLst/>
        </a:prstGeom>
      </xdr:spPr>
    </xdr:pic>
    <xdr:clientData/>
  </xdr:twoCellAnchor>
  <xdr:twoCellAnchor>
    <xdr:from>
      <xdr:col>6</xdr:col>
      <xdr:colOff>81643</xdr:colOff>
      <xdr:row>1</xdr:row>
      <xdr:rowOff>75292</xdr:rowOff>
    </xdr:from>
    <xdr:to>
      <xdr:col>11</xdr:col>
      <xdr:colOff>40875</xdr:colOff>
      <xdr:row>9</xdr:row>
      <xdr:rowOff>18143</xdr:rowOff>
    </xdr:to>
    <xdr:grpSp>
      <xdr:nvGrpSpPr>
        <xdr:cNvPr id="38" name="Agrupar 37">
          <a:extLst>
            <a:ext uri="{FF2B5EF4-FFF2-40B4-BE49-F238E27FC236}">
              <a16:creationId xmlns:a16="http://schemas.microsoft.com/office/drawing/2014/main" id="{FAE234E1-FA39-4B4E-86CE-557E38B4B94D}"/>
            </a:ext>
          </a:extLst>
        </xdr:cNvPr>
        <xdr:cNvGrpSpPr/>
      </xdr:nvGrpSpPr>
      <xdr:grpSpPr>
        <a:xfrm>
          <a:off x="4608819" y="1449880"/>
          <a:ext cx="3022174" cy="1436969"/>
          <a:chOff x="781049" y="476249"/>
          <a:chExt cx="6070601" cy="1587501"/>
        </a:xfrm>
      </xdr:grpSpPr>
      <xdr:sp macro="" textlink="">
        <xdr:nvSpPr>
          <xdr:cNvPr id="39" name="Retângulo: Cantos Arredondados 38">
            <a:extLst>
              <a:ext uri="{FF2B5EF4-FFF2-40B4-BE49-F238E27FC236}">
                <a16:creationId xmlns:a16="http://schemas.microsoft.com/office/drawing/2014/main" id="{9071FEC6-481F-BEDB-5661-F0A626267300}"/>
              </a:ext>
            </a:extLst>
          </xdr:cNvPr>
          <xdr:cNvSpPr/>
        </xdr:nvSpPr>
        <xdr:spPr>
          <a:xfrm>
            <a:off x="781050" y="495300"/>
            <a:ext cx="6070600" cy="1568450"/>
          </a:xfrm>
          <a:prstGeom prst="round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41" name="Retângulo: Cantos Superiores Arredondados 40">
            <a:extLst>
              <a:ext uri="{FF2B5EF4-FFF2-40B4-BE49-F238E27FC236}">
                <a16:creationId xmlns:a16="http://schemas.microsoft.com/office/drawing/2014/main" id="{F546C884-1C39-26FD-6982-0DA1F1BB8D2F}"/>
              </a:ext>
            </a:extLst>
          </xdr:cNvPr>
          <xdr:cNvSpPr/>
        </xdr:nvSpPr>
        <xdr:spPr>
          <a:xfrm>
            <a:off x="781049" y="476249"/>
            <a:ext cx="6070600" cy="348073"/>
          </a:xfrm>
          <a:prstGeom prst="round2SameRect">
            <a:avLst>
              <a:gd name="adj1" fmla="val 50000"/>
              <a:gd name="adj2" fmla="val 0"/>
            </a:avLst>
          </a:prstGeom>
          <a:solidFill>
            <a:schemeClr val="accent2">
              <a:lumMod val="40000"/>
              <a:lumOff val="60000"/>
            </a:schemeClr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1200" b="1">
                <a:solidFill>
                  <a:sysClr val="windowText" lastClr="000000"/>
                </a:solidFill>
              </a:rPr>
              <a:t>Economias</a:t>
            </a:r>
          </a:p>
        </xdr:txBody>
      </xdr:sp>
    </xdr:grpSp>
    <xdr:clientData/>
  </xdr:twoCellAnchor>
  <xdr:twoCellAnchor editAs="oneCell">
    <xdr:from>
      <xdr:col>7</xdr:col>
      <xdr:colOff>226786</xdr:colOff>
      <xdr:row>1</xdr:row>
      <xdr:rowOff>117929</xdr:rowOff>
    </xdr:from>
    <xdr:to>
      <xdr:col>7</xdr:col>
      <xdr:colOff>471714</xdr:colOff>
      <xdr:row>3</xdr:row>
      <xdr:rowOff>0</xdr:rowOff>
    </xdr:to>
    <xdr:pic>
      <xdr:nvPicPr>
        <xdr:cNvPr id="43" name="Gráfico 42" descr="Euro com preenchimento sólido">
          <a:extLst>
            <a:ext uri="{FF2B5EF4-FFF2-40B4-BE49-F238E27FC236}">
              <a16:creationId xmlns:a16="http://schemas.microsoft.com/office/drawing/2014/main" id="{F922D9BB-6D5C-F63B-F6E9-923B3FE09F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5334000" y="1487715"/>
          <a:ext cx="244928" cy="244928"/>
        </a:xfrm>
        <a:prstGeom prst="rect">
          <a:avLst/>
        </a:prstGeom>
      </xdr:spPr>
    </xdr:pic>
    <xdr:clientData/>
  </xdr:twoCellAnchor>
  <xdr:twoCellAnchor>
    <xdr:from>
      <xdr:col>6</xdr:col>
      <xdr:colOff>612588</xdr:colOff>
      <xdr:row>4</xdr:row>
      <xdr:rowOff>0</xdr:rowOff>
    </xdr:from>
    <xdr:to>
      <xdr:col>10</xdr:col>
      <xdr:colOff>0</xdr:colOff>
      <xdr:row>9</xdr:row>
      <xdr:rowOff>0</xdr:rowOff>
    </xdr:to>
    <xdr:graphicFrame macro="">
      <xdr:nvGraphicFramePr>
        <xdr:cNvPr id="46" name="Gráfico 45">
          <a:extLst>
            <a:ext uri="{FF2B5EF4-FFF2-40B4-BE49-F238E27FC236}">
              <a16:creationId xmlns:a16="http://schemas.microsoft.com/office/drawing/2014/main" id="{7407B430-2BDB-48B9-BBE2-BA7B977898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dmar Brandelero Bernardi" refreshedDate="45674.552300347219" createdVersion="8" refreshedVersion="8" minRefreshableVersion="3" recordCount="22" xr:uid="{661D45FD-C3A8-4E30-A2D6-ECCA5037727D}">
  <cacheSource type="worksheet">
    <worksheetSource name="tbl_oper"/>
  </cacheSource>
  <cacheFields count="8">
    <cacheField name="Data" numFmtId="14">
      <sharedItems containsSemiMixedTypes="0" containsNonDate="0" containsDate="1" containsString="0" minDate="2021-02-22T00:00:00" maxDate="2024-12-29T00:00:00"/>
    </cacheField>
    <cacheField name="Mês" numFmtId="1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</cacheField>
    <cacheField name="Tipo" numFmtId="0">
      <sharedItems count="2">
        <s v="ENTRADA"/>
        <s v="SAÍDA"/>
      </sharedItems>
    </cacheField>
    <cacheField name="Categoria" numFmtId="0">
      <sharedItems count="8">
        <s v="Renda Fixa"/>
        <s v="Alimentação"/>
        <s v="Lazer"/>
        <s v="Ações"/>
        <s v="Transporte"/>
        <s v="Saúde"/>
        <s v="Educação"/>
        <s v="Vestuário"/>
      </sharedItems>
    </cacheField>
    <cacheField name="Descrição" numFmtId="0">
      <sharedItems/>
    </cacheField>
    <cacheField name="Valor" numFmtId="44">
      <sharedItems containsSemiMixedTypes="0" containsString="0" containsNumber="1" containsInteger="1" minValue="190" maxValue="25000"/>
    </cacheField>
    <cacheField name="Operação" numFmtId="0">
      <sharedItems/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 pivotCacheId="131187731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">
  <r>
    <d v="2024-01-10T00:00:00"/>
    <x v="0"/>
    <x v="0"/>
    <x v="0"/>
    <s v="Salário"/>
    <n v="25000"/>
    <s v="Crédito em conta"/>
    <s v="Recebido"/>
  </r>
  <r>
    <d v="2024-02-15T00:00:00"/>
    <x v="1"/>
    <x v="1"/>
    <x v="1"/>
    <s v="Mercado"/>
    <n v="2000"/>
    <s v="Vale alimentação"/>
    <s v="Pago"/>
  </r>
  <r>
    <d v="2024-02-16T00:00:00"/>
    <x v="1"/>
    <x v="1"/>
    <x v="2"/>
    <s v="Bar"/>
    <n v="800"/>
    <s v="Cartão de crédito"/>
    <s v="Pago"/>
  </r>
  <r>
    <d v="2024-02-20T00:00:00"/>
    <x v="1"/>
    <x v="0"/>
    <x v="3"/>
    <s v="Salário"/>
    <n v="25000"/>
    <s v="Crédito em conta"/>
    <s v="Recebido"/>
  </r>
  <r>
    <d v="2021-02-22T00:00:00"/>
    <x v="1"/>
    <x v="1"/>
    <x v="4"/>
    <s v="Uber"/>
    <n v="1200"/>
    <s v="Cartão de crédito"/>
    <s v="Pago"/>
  </r>
  <r>
    <d v="2024-03-01T00:00:00"/>
    <x v="2"/>
    <x v="1"/>
    <x v="1"/>
    <s v="Restaurante"/>
    <n v="190"/>
    <s v="PIX"/>
    <s v="Pago"/>
  </r>
  <r>
    <d v="2024-03-04T00:00:00"/>
    <x v="2"/>
    <x v="0"/>
    <x v="3"/>
    <s v="Salário"/>
    <n v="25000"/>
    <s v="Crédito em conta"/>
    <s v="Recebido"/>
  </r>
  <r>
    <d v="2024-03-08T00:00:00"/>
    <x v="2"/>
    <x v="1"/>
    <x v="5"/>
    <s v="Dentista"/>
    <n v="2000"/>
    <s v="Cartão de crédito"/>
    <s v="Pago"/>
  </r>
  <r>
    <d v="2024-04-09T00:00:00"/>
    <x v="3"/>
    <x v="0"/>
    <x v="0"/>
    <s v="Salário"/>
    <n v="25000"/>
    <s v="Crédito em conta"/>
    <s v="Recebido"/>
  </r>
  <r>
    <d v="2024-05-08T00:00:00"/>
    <x v="4"/>
    <x v="0"/>
    <x v="3"/>
    <s v="Salário"/>
    <n v="25000"/>
    <s v="Crédito em conta"/>
    <s v="Recebido"/>
  </r>
  <r>
    <d v="2024-06-06T00:00:00"/>
    <x v="5"/>
    <x v="1"/>
    <x v="6"/>
    <s v="Curso"/>
    <n v="4000"/>
    <s v="Cartão de crédito"/>
    <s v="Pago"/>
  </r>
  <r>
    <d v="2024-06-10T00:00:00"/>
    <x v="5"/>
    <x v="1"/>
    <x v="2"/>
    <s v="Viagem"/>
    <n v="8000"/>
    <s v="Cartão de crédito"/>
    <s v="Pendente"/>
  </r>
  <r>
    <d v="2024-06-28T00:00:00"/>
    <x v="5"/>
    <x v="1"/>
    <x v="7"/>
    <s v="Roupas"/>
    <n v="6000"/>
    <s v="PIX"/>
    <s v="Pago"/>
  </r>
  <r>
    <d v="2024-07-06T00:00:00"/>
    <x v="6"/>
    <x v="1"/>
    <x v="4"/>
    <s v="Uber"/>
    <n v="1200"/>
    <s v="Cartão de crédito"/>
    <s v="Pago"/>
  </r>
  <r>
    <d v="2024-07-10T00:00:00"/>
    <x v="6"/>
    <x v="1"/>
    <x v="1"/>
    <s v="Restaurante"/>
    <n v="190"/>
    <s v="PIX"/>
    <s v="Pago"/>
  </r>
  <r>
    <d v="2024-08-28T00:00:00"/>
    <x v="7"/>
    <x v="0"/>
    <x v="3"/>
    <s v="Salário"/>
    <n v="25000"/>
    <s v="Crédito em conta"/>
    <s v="Recebido"/>
  </r>
  <r>
    <d v="2024-08-06T00:00:00"/>
    <x v="7"/>
    <x v="1"/>
    <x v="5"/>
    <s v="Dentista"/>
    <n v="2000"/>
    <s v="Cartão de crédito"/>
    <s v="Pago"/>
  </r>
  <r>
    <d v="2024-09-10T00:00:00"/>
    <x v="8"/>
    <x v="0"/>
    <x v="0"/>
    <s v="Salário"/>
    <n v="25000"/>
    <s v="Crédito em conta"/>
    <s v="Recebido"/>
  </r>
  <r>
    <d v="2024-09-28T00:00:00"/>
    <x v="8"/>
    <x v="0"/>
    <x v="3"/>
    <s v="Salário"/>
    <n v="25000"/>
    <s v="Crédito em conta"/>
    <s v="Recebido"/>
  </r>
  <r>
    <d v="2024-10-06T00:00:00"/>
    <x v="9"/>
    <x v="1"/>
    <x v="6"/>
    <s v="Curso"/>
    <n v="4000"/>
    <s v="Cartão de crédito"/>
    <s v="Pago"/>
  </r>
  <r>
    <d v="2024-11-10T00:00:00"/>
    <x v="10"/>
    <x v="1"/>
    <x v="2"/>
    <s v="Viagem"/>
    <n v="8000"/>
    <s v="Cartão de crédito"/>
    <s v="Pendente"/>
  </r>
  <r>
    <d v="2024-12-28T00:00:00"/>
    <x v="11"/>
    <x v="1"/>
    <x v="7"/>
    <s v="Roupas"/>
    <n v="6000"/>
    <s v="PIX"/>
    <s v="Pago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73E2FE-5C1F-4A27-ADCF-DBEF1D9AD6CC}" name="Tabela dinâmica3" cacheId="2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1">
  <location ref="E4:F7" firstHeaderRow="1" firstDataRow="1" firstDataCol="1" rowPageCount="1" colPageCount="1"/>
  <pivotFields count="8">
    <pivotField numFmtId="14" showAll="0"/>
    <pivotField numFmtId="1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9">
        <item x="3"/>
        <item x="1"/>
        <item x="6"/>
        <item x="2"/>
        <item x="0"/>
        <item x="5"/>
        <item x="4"/>
        <item x="7"/>
        <item t="default"/>
      </items>
    </pivotField>
    <pivotField showAll="0"/>
    <pivotField dataField="1" numFmtId="44" showAll="0"/>
    <pivotField showAll="0"/>
    <pivotField showAll="0"/>
  </pivotFields>
  <rowFields count="1">
    <field x="3"/>
  </rowFields>
  <rowItems count="3">
    <i>
      <x/>
    </i>
    <i>
      <x v="4"/>
    </i>
    <i t="grand">
      <x/>
    </i>
  </rowItems>
  <colItems count="1">
    <i/>
  </colItems>
  <pageFields count="1">
    <pageField fld="2" item="0" hier="-1"/>
  </pageFields>
  <dataFields count="1">
    <dataField name="Soma de Valor" fld="5" baseField="2" baseItem="0" numFmtId="164"/>
  </dataFields>
  <chartFormats count="4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10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7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0BA931-1E30-40C1-9FC4-0C4452E99558}" name="Tabela dinâmica2" cacheId="2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B4:C11" firstHeaderRow="1" firstDataRow="1" firstDataCol="1" rowPageCount="1" colPageCount="1"/>
  <pivotFields count="8">
    <pivotField numFmtId="14" showAll="0"/>
    <pivotField numFmtId="1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9">
        <item x="3"/>
        <item x="1"/>
        <item x="6"/>
        <item x="2"/>
        <item x="0"/>
        <item x="5"/>
        <item x="4"/>
        <item x="7"/>
        <item t="default"/>
      </items>
    </pivotField>
    <pivotField showAll="0"/>
    <pivotField dataField="1" numFmtId="44" showAll="0"/>
    <pivotField showAll="0"/>
    <pivotField showAll="0"/>
  </pivotFields>
  <rowFields count="1">
    <field x="3"/>
  </rowFields>
  <rowItems count="7">
    <i>
      <x v="1"/>
    </i>
    <i>
      <x v="2"/>
    </i>
    <i>
      <x v="3"/>
    </i>
    <i>
      <x v="5"/>
    </i>
    <i>
      <x v="6"/>
    </i>
    <i>
      <x v="7"/>
    </i>
    <i t="grand">
      <x/>
    </i>
  </rowItems>
  <colItems count="1">
    <i/>
  </colItems>
  <pageFields count="1">
    <pageField fld="2" item="1" hier="-1"/>
  </pageFields>
  <dataFields count="1">
    <dataField name="Soma de Valor" fld="5" baseField="2" baseItem="0" numFmtId="164"/>
  </dataFields>
  <chartFormats count="2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750057DB-6756-400E-BA73-2207A060AF79}" sourceName="Mês">
  <pivotTables>
    <pivotTable tabId="2" name="Tabela dinâmica2"/>
    <pivotTable tabId="2" name="Tabela dinâmica3"/>
  </pivotTables>
  <data>
    <tabular pivotCacheId="1311877310">
      <items count="12">
        <i x="0" s="1"/>
        <i x="1" s="1"/>
        <i x="2" s="1"/>
        <i x="3" s="1"/>
        <i x="4" s="1"/>
        <i x="5" s="1"/>
        <i x="6" s="1"/>
        <i x="7" s="1"/>
        <i x="8" s="1"/>
        <i x="9" s="1"/>
        <i x="10" s="1"/>
        <i x="1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" xr10:uid="{A8705ADF-2F5E-4F81-936C-E0F388D17669}" cache="SegmentaçãodeDados_Mês" caption="Mês" style="SlicerStyleOther2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9B886CE-C9A6-4095-8F75-312602D7CDBC}" name="tbl_oper" displayName="tbl_oper" ref="A1:H23" totalsRowShown="0">
  <autoFilter ref="A1:H23" xr:uid="{69B886CE-C9A6-4095-8F75-312602D7CDBC}"/>
  <tableColumns count="8">
    <tableColumn id="1" xr3:uid="{49940C53-C023-4582-AE96-A4CA33A38E70}" name="Data"/>
    <tableColumn id="8" xr3:uid="{8E71CBF7-A32F-4E63-972F-C91F0CBD2119}" name="Mês" dataDxfId="2">
      <calculatedColumnFormula>MONTH(tbl_oper[[#This Row],[Data]])</calculatedColumnFormula>
    </tableColumn>
    <tableColumn id="2" xr3:uid="{5F3D6F1A-264A-48CD-A526-6FF97318F30E}" name="Tipo"/>
    <tableColumn id="3" xr3:uid="{D7788972-E02E-4AF0-90BD-0933087B0E90}" name="Categoria"/>
    <tableColumn id="4" xr3:uid="{228117BD-1BB2-4E80-A885-A00B6F20A60C}" name="Descrição"/>
    <tableColumn id="5" xr3:uid="{88D8DEFA-3F0E-46D2-AA68-1BC211B8C183}" name="Valor" dataCellStyle="Moeda"/>
    <tableColumn id="6" xr3:uid="{B77EC6F6-6B2D-4283-A38E-32D9FAFC09B8}" name="Operação"/>
    <tableColumn id="7" xr3:uid="{13E61AFF-4668-46EF-B702-A940FE7CB141}" name="Status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6D55637-2682-45AA-BA55-B81263CFBE6E}" name="Tabela3" displayName="Tabela3" ref="C6:D19" totalsRowShown="0">
  <autoFilter ref="C6:D19" xr:uid="{46D55637-2682-45AA-BA55-B81263CFBE6E}"/>
  <tableColumns count="2">
    <tableColumn id="1" xr3:uid="{5204DD4E-23FD-48C7-9511-9CD585ABE603}" name="Data de Lançamento" totalsRowDxfId="0"/>
    <tableColumn id="2" xr3:uid="{47BBC49E-70AD-4EEE-AAF4-B3C6D94001A1}" name="Depósito Reservado" dataDxfId="1" dataCellStyle="Moeda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39997558519241921"/>
  </sheetPr>
  <dimension ref="A1:H23"/>
  <sheetViews>
    <sheetView workbookViewId="0">
      <selection activeCell="K2" sqref="K2"/>
    </sheetView>
  </sheetViews>
  <sheetFormatPr defaultRowHeight="14.5" x14ac:dyDescent="0.35"/>
  <cols>
    <col min="1" max="1" width="10.453125" bestFit="1" customWidth="1"/>
    <col min="2" max="2" width="10.453125" style="7" customWidth="1"/>
    <col min="3" max="3" width="8.81640625" bestFit="1" customWidth="1"/>
    <col min="4" max="4" width="11.1796875" bestFit="1" customWidth="1"/>
    <col min="5" max="5" width="11.08984375" bestFit="1" customWidth="1"/>
    <col min="6" max="6" width="12.6328125" bestFit="1" customWidth="1"/>
    <col min="7" max="7" width="15.54296875" bestFit="1" customWidth="1"/>
    <col min="8" max="8" width="8.36328125" bestFit="1" customWidth="1"/>
  </cols>
  <sheetData>
    <row r="1" spans="1:8" x14ac:dyDescent="0.35">
      <c r="A1" t="s">
        <v>0</v>
      </c>
      <c r="B1" s="7" t="s">
        <v>37</v>
      </c>
      <c r="C1" t="s">
        <v>1</v>
      </c>
      <c r="D1" t="s">
        <v>4</v>
      </c>
      <c r="E1" t="s">
        <v>2</v>
      </c>
      <c r="F1" t="s">
        <v>3</v>
      </c>
      <c r="G1" t="s">
        <v>5</v>
      </c>
      <c r="H1" t="s">
        <v>6</v>
      </c>
    </row>
    <row r="2" spans="1:8" x14ac:dyDescent="0.35">
      <c r="A2" s="1">
        <v>45301</v>
      </c>
      <c r="B2" s="7">
        <f>MONTH(tbl_oper[[#This Row],[Data]])</f>
        <v>1</v>
      </c>
      <c r="C2" t="s">
        <v>7</v>
      </c>
      <c r="D2" t="s">
        <v>9</v>
      </c>
      <c r="E2" t="s">
        <v>17</v>
      </c>
      <c r="F2" s="2">
        <v>25000</v>
      </c>
      <c r="G2" t="s">
        <v>26</v>
      </c>
      <c r="H2" t="s">
        <v>32</v>
      </c>
    </row>
    <row r="3" spans="1:8" x14ac:dyDescent="0.35">
      <c r="A3" s="1">
        <v>45337</v>
      </c>
      <c r="B3" s="7">
        <f>MONTH(tbl_oper[[#This Row],[Data]])</f>
        <v>2</v>
      </c>
      <c r="C3" t="s">
        <v>8</v>
      </c>
      <c r="D3" t="s">
        <v>11</v>
      </c>
      <c r="E3" t="s">
        <v>18</v>
      </c>
      <c r="F3" s="2">
        <v>2000</v>
      </c>
      <c r="G3" t="s">
        <v>27</v>
      </c>
      <c r="H3" t="s">
        <v>33</v>
      </c>
    </row>
    <row r="4" spans="1:8" x14ac:dyDescent="0.35">
      <c r="A4" s="1">
        <v>45338</v>
      </c>
      <c r="B4" s="7">
        <f>MONTH(tbl_oper[[#This Row],[Data]])</f>
        <v>2</v>
      </c>
      <c r="C4" t="s">
        <v>8</v>
      </c>
      <c r="D4" t="s">
        <v>12</v>
      </c>
      <c r="E4" t="s">
        <v>19</v>
      </c>
      <c r="F4" s="2">
        <v>800</v>
      </c>
      <c r="G4" t="s">
        <v>28</v>
      </c>
      <c r="H4" t="s">
        <v>33</v>
      </c>
    </row>
    <row r="5" spans="1:8" x14ac:dyDescent="0.35">
      <c r="A5" s="1">
        <v>45342</v>
      </c>
      <c r="B5" s="7">
        <f>MONTH(tbl_oper[[#This Row],[Data]])</f>
        <v>2</v>
      </c>
      <c r="C5" t="s">
        <v>7</v>
      </c>
      <c r="D5" t="s">
        <v>10</v>
      </c>
      <c r="E5" t="s">
        <v>17</v>
      </c>
      <c r="F5" s="2">
        <v>25000</v>
      </c>
      <c r="G5" t="s">
        <v>26</v>
      </c>
      <c r="H5" t="s">
        <v>32</v>
      </c>
    </row>
    <row r="6" spans="1:8" x14ac:dyDescent="0.35">
      <c r="A6" s="1">
        <v>44249</v>
      </c>
      <c r="B6" s="7">
        <f>MONTH(tbl_oper[[#This Row],[Data]])</f>
        <v>2</v>
      </c>
      <c r="C6" t="s">
        <v>8</v>
      </c>
      <c r="D6" t="s">
        <v>13</v>
      </c>
      <c r="E6" t="s">
        <v>20</v>
      </c>
      <c r="F6" s="2">
        <v>1200</v>
      </c>
      <c r="G6" t="s">
        <v>29</v>
      </c>
      <c r="H6" t="s">
        <v>33</v>
      </c>
    </row>
    <row r="7" spans="1:8" x14ac:dyDescent="0.35">
      <c r="A7" s="1">
        <v>45352</v>
      </c>
      <c r="B7" s="7">
        <f>MONTH(tbl_oper[[#This Row],[Data]])</f>
        <v>3</v>
      </c>
      <c r="C7" t="s">
        <v>8</v>
      </c>
      <c r="D7" t="s">
        <v>11</v>
      </c>
      <c r="E7" t="s">
        <v>21</v>
      </c>
      <c r="F7" s="2">
        <v>190</v>
      </c>
      <c r="G7" t="s">
        <v>30</v>
      </c>
      <c r="H7" t="s">
        <v>33</v>
      </c>
    </row>
    <row r="8" spans="1:8" x14ac:dyDescent="0.35">
      <c r="A8" s="1">
        <v>45355</v>
      </c>
      <c r="B8" s="7">
        <f>MONTH(tbl_oper[[#This Row],[Data]])</f>
        <v>3</v>
      </c>
      <c r="C8" t="s">
        <v>7</v>
      </c>
      <c r="D8" t="s">
        <v>10</v>
      </c>
      <c r="E8" t="s">
        <v>17</v>
      </c>
      <c r="F8" s="2">
        <v>25000</v>
      </c>
      <c r="G8" t="s">
        <v>26</v>
      </c>
      <c r="H8" t="s">
        <v>32</v>
      </c>
    </row>
    <row r="9" spans="1:8" x14ac:dyDescent="0.35">
      <c r="A9" s="1">
        <v>45359</v>
      </c>
      <c r="B9" s="7">
        <f>MONTH(tbl_oper[[#This Row],[Data]])</f>
        <v>3</v>
      </c>
      <c r="C9" t="s">
        <v>8</v>
      </c>
      <c r="D9" t="s">
        <v>14</v>
      </c>
      <c r="E9" t="s">
        <v>22</v>
      </c>
      <c r="F9" s="2">
        <v>2000</v>
      </c>
      <c r="G9" t="s">
        <v>28</v>
      </c>
      <c r="H9" t="s">
        <v>33</v>
      </c>
    </row>
    <row r="10" spans="1:8" x14ac:dyDescent="0.35">
      <c r="A10" s="1">
        <v>45391</v>
      </c>
      <c r="B10" s="7">
        <f>MONTH(tbl_oper[[#This Row],[Data]])</f>
        <v>4</v>
      </c>
      <c r="C10" t="s">
        <v>7</v>
      </c>
      <c r="D10" t="s">
        <v>9</v>
      </c>
      <c r="E10" t="s">
        <v>17</v>
      </c>
      <c r="F10" s="2">
        <v>25000</v>
      </c>
      <c r="G10" t="s">
        <v>26</v>
      </c>
      <c r="H10" t="s">
        <v>32</v>
      </c>
    </row>
    <row r="11" spans="1:8" x14ac:dyDescent="0.35">
      <c r="A11" s="1">
        <v>45420</v>
      </c>
      <c r="B11" s="7">
        <f>MONTH(tbl_oper[[#This Row],[Data]])</f>
        <v>5</v>
      </c>
      <c r="C11" t="s">
        <v>7</v>
      </c>
      <c r="D11" t="s">
        <v>10</v>
      </c>
      <c r="E11" t="s">
        <v>17</v>
      </c>
      <c r="F11" s="2">
        <v>25000</v>
      </c>
      <c r="G11" t="s">
        <v>26</v>
      </c>
      <c r="H11" t="s">
        <v>32</v>
      </c>
    </row>
    <row r="12" spans="1:8" x14ac:dyDescent="0.35">
      <c r="A12" s="1">
        <v>45449</v>
      </c>
      <c r="B12" s="7">
        <f>MONTH(tbl_oper[[#This Row],[Data]])</f>
        <v>6</v>
      </c>
      <c r="C12" t="s">
        <v>8</v>
      </c>
      <c r="D12" t="s">
        <v>15</v>
      </c>
      <c r="E12" t="s">
        <v>23</v>
      </c>
      <c r="F12" s="2">
        <v>4000</v>
      </c>
      <c r="G12" t="s">
        <v>28</v>
      </c>
      <c r="H12" t="s">
        <v>33</v>
      </c>
    </row>
    <row r="13" spans="1:8" x14ac:dyDescent="0.35">
      <c r="A13" s="1">
        <v>45453</v>
      </c>
      <c r="B13" s="7">
        <f>MONTH(tbl_oper[[#This Row],[Data]])</f>
        <v>6</v>
      </c>
      <c r="C13" t="s">
        <v>8</v>
      </c>
      <c r="D13" t="s">
        <v>12</v>
      </c>
      <c r="E13" t="s">
        <v>24</v>
      </c>
      <c r="F13" s="2">
        <v>8000</v>
      </c>
      <c r="G13" t="s">
        <v>28</v>
      </c>
      <c r="H13" t="s">
        <v>31</v>
      </c>
    </row>
    <row r="14" spans="1:8" x14ac:dyDescent="0.35">
      <c r="A14" s="1">
        <v>45471</v>
      </c>
      <c r="B14" s="7">
        <f>MONTH(tbl_oper[[#This Row],[Data]])</f>
        <v>6</v>
      </c>
      <c r="C14" t="s">
        <v>8</v>
      </c>
      <c r="D14" t="s">
        <v>16</v>
      </c>
      <c r="E14" t="s">
        <v>25</v>
      </c>
      <c r="F14" s="2">
        <v>6000</v>
      </c>
      <c r="G14" t="s">
        <v>30</v>
      </c>
      <c r="H14" t="s">
        <v>33</v>
      </c>
    </row>
    <row r="15" spans="1:8" x14ac:dyDescent="0.35">
      <c r="A15" s="1">
        <v>45479</v>
      </c>
      <c r="B15" s="7">
        <f>MONTH(tbl_oper[[#This Row],[Data]])</f>
        <v>7</v>
      </c>
      <c r="C15" t="s">
        <v>8</v>
      </c>
      <c r="D15" t="s">
        <v>13</v>
      </c>
      <c r="E15" t="s">
        <v>20</v>
      </c>
      <c r="F15" s="2">
        <v>1200</v>
      </c>
      <c r="G15" t="s">
        <v>29</v>
      </c>
      <c r="H15" t="s">
        <v>33</v>
      </c>
    </row>
    <row r="16" spans="1:8" x14ac:dyDescent="0.35">
      <c r="A16" s="1">
        <v>45483</v>
      </c>
      <c r="B16" s="7">
        <f>MONTH(tbl_oper[[#This Row],[Data]])</f>
        <v>7</v>
      </c>
      <c r="C16" t="s">
        <v>8</v>
      </c>
      <c r="D16" t="s">
        <v>11</v>
      </c>
      <c r="E16" t="s">
        <v>21</v>
      </c>
      <c r="F16" s="2">
        <v>190</v>
      </c>
      <c r="G16" t="s">
        <v>30</v>
      </c>
      <c r="H16" t="s">
        <v>33</v>
      </c>
    </row>
    <row r="17" spans="1:8" x14ac:dyDescent="0.35">
      <c r="A17" s="1">
        <v>45532</v>
      </c>
      <c r="B17" s="7">
        <f>MONTH(tbl_oper[[#This Row],[Data]])</f>
        <v>8</v>
      </c>
      <c r="C17" t="s">
        <v>7</v>
      </c>
      <c r="D17" t="s">
        <v>10</v>
      </c>
      <c r="E17" t="s">
        <v>17</v>
      </c>
      <c r="F17" s="2">
        <v>25000</v>
      </c>
      <c r="G17" t="s">
        <v>26</v>
      </c>
      <c r="H17" t="s">
        <v>32</v>
      </c>
    </row>
    <row r="18" spans="1:8" x14ac:dyDescent="0.35">
      <c r="A18" s="1">
        <v>45510</v>
      </c>
      <c r="B18" s="7">
        <f>MONTH(tbl_oper[[#This Row],[Data]])</f>
        <v>8</v>
      </c>
      <c r="C18" t="s">
        <v>8</v>
      </c>
      <c r="D18" t="s">
        <v>14</v>
      </c>
      <c r="E18" t="s">
        <v>22</v>
      </c>
      <c r="F18" s="2">
        <v>2000</v>
      </c>
      <c r="G18" t="s">
        <v>28</v>
      </c>
      <c r="H18" t="s">
        <v>33</v>
      </c>
    </row>
    <row r="19" spans="1:8" x14ac:dyDescent="0.35">
      <c r="A19" s="1">
        <v>45545</v>
      </c>
      <c r="B19" s="7">
        <f>MONTH(tbl_oper[[#This Row],[Data]])</f>
        <v>9</v>
      </c>
      <c r="C19" t="s">
        <v>7</v>
      </c>
      <c r="D19" t="s">
        <v>9</v>
      </c>
      <c r="E19" t="s">
        <v>17</v>
      </c>
      <c r="F19" s="2">
        <v>25000</v>
      </c>
      <c r="G19" t="s">
        <v>26</v>
      </c>
      <c r="H19" t="s">
        <v>32</v>
      </c>
    </row>
    <row r="20" spans="1:8" x14ac:dyDescent="0.35">
      <c r="A20" s="1">
        <v>45563</v>
      </c>
      <c r="B20" s="7">
        <f>MONTH(tbl_oper[[#This Row],[Data]])</f>
        <v>9</v>
      </c>
      <c r="C20" t="s">
        <v>7</v>
      </c>
      <c r="D20" t="s">
        <v>10</v>
      </c>
      <c r="E20" t="s">
        <v>17</v>
      </c>
      <c r="F20" s="2">
        <v>25000</v>
      </c>
      <c r="G20" t="s">
        <v>26</v>
      </c>
      <c r="H20" t="s">
        <v>32</v>
      </c>
    </row>
    <row r="21" spans="1:8" x14ac:dyDescent="0.35">
      <c r="A21" s="1">
        <v>45571</v>
      </c>
      <c r="B21" s="7">
        <f>MONTH(tbl_oper[[#This Row],[Data]])</f>
        <v>10</v>
      </c>
      <c r="C21" t="s">
        <v>8</v>
      </c>
      <c r="D21" t="s">
        <v>15</v>
      </c>
      <c r="E21" t="s">
        <v>23</v>
      </c>
      <c r="F21" s="2">
        <v>4000</v>
      </c>
      <c r="G21" t="s">
        <v>28</v>
      </c>
      <c r="H21" t="s">
        <v>33</v>
      </c>
    </row>
    <row r="22" spans="1:8" x14ac:dyDescent="0.35">
      <c r="A22" s="1">
        <v>45606</v>
      </c>
      <c r="B22" s="7">
        <f>MONTH(tbl_oper[[#This Row],[Data]])</f>
        <v>11</v>
      </c>
      <c r="C22" t="s">
        <v>8</v>
      </c>
      <c r="D22" t="s">
        <v>12</v>
      </c>
      <c r="E22" t="s">
        <v>24</v>
      </c>
      <c r="F22" s="2">
        <v>8000</v>
      </c>
      <c r="G22" t="s">
        <v>28</v>
      </c>
      <c r="H22" t="s">
        <v>31</v>
      </c>
    </row>
    <row r="23" spans="1:8" x14ac:dyDescent="0.35">
      <c r="A23" s="1">
        <v>45654</v>
      </c>
      <c r="B23" s="7">
        <f>MONTH(tbl_oper[[#This Row],[Data]])</f>
        <v>12</v>
      </c>
      <c r="C23" t="s">
        <v>8</v>
      </c>
      <c r="D23" t="s">
        <v>16</v>
      </c>
      <c r="E23" t="s">
        <v>25</v>
      </c>
      <c r="F23" s="2">
        <v>6000</v>
      </c>
      <c r="G23" t="s">
        <v>30</v>
      </c>
      <c r="H23" t="s">
        <v>33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AF622-08C8-43C7-830A-EB1BA145B873}">
  <dimension ref="A1:A58"/>
  <sheetViews>
    <sheetView workbookViewId="0">
      <selection sqref="A1:A58"/>
    </sheetView>
  </sheetViews>
  <sheetFormatPr defaultRowHeight="14.5" x14ac:dyDescent="0.35"/>
  <sheetData>
    <row r="1" spans="1:1" x14ac:dyDescent="0.35">
      <c r="A1" t="s">
        <v>42</v>
      </c>
    </row>
    <row r="3" spans="1:1" ht="17.5" x14ac:dyDescent="0.35">
      <c r="A3" s="12" t="s">
        <v>43</v>
      </c>
    </row>
    <row r="4" spans="1:1" x14ac:dyDescent="0.35">
      <c r="A4" s="13"/>
    </row>
    <row r="5" spans="1:1" x14ac:dyDescent="0.35">
      <c r="A5" s="14" t="s">
        <v>44</v>
      </c>
    </row>
    <row r="6" spans="1:1" x14ac:dyDescent="0.35">
      <c r="A6" s="13"/>
    </row>
    <row r="7" spans="1:1" x14ac:dyDescent="0.35">
      <c r="A7" s="13"/>
    </row>
    <row r="8" spans="1:1" x14ac:dyDescent="0.35">
      <c r="A8" s="15" t="s">
        <v>45</v>
      </c>
    </row>
    <row r="9" spans="1:1" x14ac:dyDescent="0.35">
      <c r="A9" s="15" t="s">
        <v>46</v>
      </c>
    </row>
    <row r="10" spans="1:1" x14ac:dyDescent="0.35">
      <c r="A10" s="13"/>
    </row>
    <row r="11" spans="1:1" x14ac:dyDescent="0.35">
      <c r="A11" s="14" t="s">
        <v>47</v>
      </c>
    </row>
    <row r="12" spans="1:1" x14ac:dyDescent="0.35">
      <c r="A12" s="13"/>
    </row>
    <row r="13" spans="1:1" x14ac:dyDescent="0.35">
      <c r="A13" s="13"/>
    </row>
    <row r="14" spans="1:1" x14ac:dyDescent="0.35">
      <c r="A14" s="15" t="s">
        <v>48</v>
      </c>
    </row>
    <row r="16" spans="1:1" ht="17.5" x14ac:dyDescent="0.35">
      <c r="A16" s="12" t="s">
        <v>49</v>
      </c>
    </row>
    <row r="17" spans="1:1" x14ac:dyDescent="0.35">
      <c r="A17" s="13"/>
    </row>
    <row r="18" spans="1:1" x14ac:dyDescent="0.35">
      <c r="A18" s="14" t="s">
        <v>50</v>
      </c>
    </row>
    <row r="19" spans="1:1" x14ac:dyDescent="0.35">
      <c r="A19" s="13"/>
    </row>
    <row r="20" spans="1:1" x14ac:dyDescent="0.35">
      <c r="A20" s="13"/>
    </row>
    <row r="21" spans="1:1" x14ac:dyDescent="0.35">
      <c r="A21" s="16" t="s">
        <v>51</v>
      </c>
    </row>
    <row r="22" spans="1:1" x14ac:dyDescent="0.35">
      <c r="A22" s="16" t="s">
        <v>52</v>
      </c>
    </row>
    <row r="23" spans="1:1" x14ac:dyDescent="0.35">
      <c r="A23" s="16" t="s">
        <v>53</v>
      </c>
    </row>
    <row r="24" spans="1:1" x14ac:dyDescent="0.35">
      <c r="A24" s="16" t="s">
        <v>54</v>
      </c>
    </row>
    <row r="25" spans="1:1" x14ac:dyDescent="0.35">
      <c r="A25" s="16" t="s">
        <v>55</v>
      </c>
    </row>
    <row r="26" spans="1:1" x14ac:dyDescent="0.35">
      <c r="A26" s="16" t="s">
        <v>56</v>
      </c>
    </row>
    <row r="27" spans="1:1" x14ac:dyDescent="0.35">
      <c r="A27" s="13"/>
    </row>
    <row r="28" spans="1:1" x14ac:dyDescent="0.35">
      <c r="A28" s="14" t="s">
        <v>57</v>
      </c>
    </row>
    <row r="29" spans="1:1" x14ac:dyDescent="0.35">
      <c r="A29" s="13"/>
    </row>
    <row r="30" spans="1:1" x14ac:dyDescent="0.35">
      <c r="A30" s="13"/>
    </row>
    <row r="31" spans="1:1" x14ac:dyDescent="0.35">
      <c r="A31" s="16" t="s">
        <v>58</v>
      </c>
    </row>
    <row r="32" spans="1:1" x14ac:dyDescent="0.35">
      <c r="A32" s="16" t="s">
        <v>59</v>
      </c>
    </row>
    <row r="33" spans="1:1" x14ac:dyDescent="0.35">
      <c r="A33" s="16" t="s">
        <v>60</v>
      </c>
    </row>
    <row r="34" spans="1:1" x14ac:dyDescent="0.35">
      <c r="A34" s="13"/>
    </row>
    <row r="35" spans="1:1" x14ac:dyDescent="0.35">
      <c r="A35" s="14" t="s">
        <v>61</v>
      </c>
    </row>
    <row r="36" spans="1:1" x14ac:dyDescent="0.35">
      <c r="A36" s="13"/>
    </row>
    <row r="37" spans="1:1" x14ac:dyDescent="0.35">
      <c r="A37" s="13"/>
    </row>
    <row r="38" spans="1:1" x14ac:dyDescent="0.35">
      <c r="A38" s="15" t="s">
        <v>62</v>
      </c>
    </row>
    <row r="40" spans="1:1" ht="17.5" x14ac:dyDescent="0.35">
      <c r="A40" s="12" t="s">
        <v>63</v>
      </c>
    </row>
    <row r="41" spans="1:1" x14ac:dyDescent="0.35">
      <c r="A41" s="13"/>
    </row>
    <row r="42" spans="1:1" x14ac:dyDescent="0.35">
      <c r="A42" s="14" t="s">
        <v>64</v>
      </c>
    </row>
    <row r="43" spans="1:1" x14ac:dyDescent="0.35">
      <c r="A43" s="14" t="s">
        <v>65</v>
      </c>
    </row>
    <row r="44" spans="1:1" x14ac:dyDescent="0.35">
      <c r="A44" s="14" t="s">
        <v>66</v>
      </c>
    </row>
    <row r="46" spans="1:1" ht="17.5" x14ac:dyDescent="0.35">
      <c r="A46" s="12" t="s">
        <v>67</v>
      </c>
    </row>
    <row r="47" spans="1:1" x14ac:dyDescent="0.35">
      <c r="A47" s="13"/>
    </row>
    <row r="48" spans="1:1" x14ac:dyDescent="0.35">
      <c r="A48" s="14" t="s">
        <v>68</v>
      </c>
    </row>
    <row r="49" spans="1:1" x14ac:dyDescent="0.35">
      <c r="A49" s="14" t="s">
        <v>69</v>
      </c>
    </row>
    <row r="50" spans="1:1" x14ac:dyDescent="0.35">
      <c r="A50" s="14" t="s">
        <v>70</v>
      </c>
    </row>
    <row r="51" spans="1:1" x14ac:dyDescent="0.35">
      <c r="A51" s="14" t="s">
        <v>71</v>
      </c>
    </row>
    <row r="52" spans="1:1" x14ac:dyDescent="0.35">
      <c r="A52" s="14" t="s">
        <v>72</v>
      </c>
    </row>
    <row r="54" spans="1:1" ht="17.5" x14ac:dyDescent="0.35">
      <c r="A54" s="12" t="s">
        <v>73</v>
      </c>
    </row>
    <row r="55" spans="1:1" x14ac:dyDescent="0.35">
      <c r="A55" s="13"/>
    </row>
    <row r="56" spans="1:1" x14ac:dyDescent="0.35">
      <c r="A56" s="14" t="s">
        <v>74</v>
      </c>
    </row>
    <row r="57" spans="1:1" x14ac:dyDescent="0.35">
      <c r="A57" s="14" t="s">
        <v>75</v>
      </c>
    </row>
    <row r="58" spans="1:1" x14ac:dyDescent="0.35">
      <c r="A58" s="14" t="s">
        <v>76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41D7F-D576-466B-BC43-86059BD38DCC}">
  <dimension ref="B2:F11"/>
  <sheetViews>
    <sheetView workbookViewId="0">
      <selection activeCell="E9" sqref="E9"/>
    </sheetView>
  </sheetViews>
  <sheetFormatPr defaultRowHeight="14.5" x14ac:dyDescent="0.35"/>
  <cols>
    <col min="2" max="2" width="17" bestFit="1" customWidth="1"/>
    <col min="3" max="3" width="13" bestFit="1" customWidth="1"/>
    <col min="5" max="5" width="17" bestFit="1" customWidth="1"/>
    <col min="6" max="6" width="13" bestFit="1" customWidth="1"/>
  </cols>
  <sheetData>
    <row r="2" spans="2:6" x14ac:dyDescent="0.35">
      <c r="B2" s="3" t="s">
        <v>1</v>
      </c>
      <c r="C2" t="s">
        <v>8</v>
      </c>
      <c r="E2" s="3" t="s">
        <v>1</v>
      </c>
      <c r="F2" t="s">
        <v>7</v>
      </c>
    </row>
    <row r="4" spans="2:6" x14ac:dyDescent="0.35">
      <c r="B4" s="3" t="s">
        <v>34</v>
      </c>
      <c r="C4" t="s">
        <v>36</v>
      </c>
      <c r="E4" s="3" t="s">
        <v>34</v>
      </c>
      <c r="F4" t="s">
        <v>36</v>
      </c>
    </row>
    <row r="5" spans="2:6" x14ac:dyDescent="0.35">
      <c r="B5" s="4" t="s">
        <v>11</v>
      </c>
      <c r="C5" s="5">
        <v>2380</v>
      </c>
      <c r="E5" s="4" t="s">
        <v>10</v>
      </c>
      <c r="F5" s="5">
        <v>125000</v>
      </c>
    </row>
    <row r="6" spans="2:6" x14ac:dyDescent="0.35">
      <c r="B6" s="4" t="s">
        <v>15</v>
      </c>
      <c r="C6" s="5">
        <v>8000</v>
      </c>
      <c r="E6" s="4" t="s">
        <v>9</v>
      </c>
      <c r="F6" s="5">
        <v>75000</v>
      </c>
    </row>
    <row r="7" spans="2:6" x14ac:dyDescent="0.35">
      <c r="B7" s="4" t="s">
        <v>12</v>
      </c>
      <c r="C7" s="5">
        <v>16800</v>
      </c>
      <c r="E7" s="4" t="s">
        <v>35</v>
      </c>
      <c r="F7" s="5">
        <v>200000</v>
      </c>
    </row>
    <row r="8" spans="2:6" x14ac:dyDescent="0.35">
      <c r="B8" s="4" t="s">
        <v>14</v>
      </c>
      <c r="C8" s="5">
        <v>4000</v>
      </c>
    </row>
    <row r="9" spans="2:6" x14ac:dyDescent="0.35">
      <c r="B9" s="4" t="s">
        <v>13</v>
      </c>
      <c r="C9" s="5">
        <v>2400</v>
      </c>
    </row>
    <row r="10" spans="2:6" x14ac:dyDescent="0.35">
      <c r="B10" s="4" t="s">
        <v>16</v>
      </c>
      <c r="C10" s="5">
        <v>12000</v>
      </c>
    </row>
    <row r="11" spans="2:6" x14ac:dyDescent="0.35">
      <c r="B11" s="4" t="s">
        <v>35</v>
      </c>
      <c r="C11" s="5">
        <v>45580</v>
      </c>
    </row>
  </sheetData>
  <pageMargins left="0.511811024" right="0.511811024" top="0.78740157499999996" bottom="0.78740157499999996" header="0.31496062000000002" footer="0.31496062000000002"/>
  <pageSetup paperSize="9"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CD7D9-2BC3-40D7-A095-32595C5C3368}">
  <dimension ref="A1:V1"/>
  <sheetViews>
    <sheetView showGridLines="0" showRowColHeaders="0" tabSelected="1" zoomScale="85" zoomScaleNormal="85" workbookViewId="0">
      <selection activeCell="M14" sqref="M14"/>
    </sheetView>
  </sheetViews>
  <sheetFormatPr defaultRowHeight="14.5" x14ac:dyDescent="0.35"/>
  <cols>
    <col min="1" max="1" width="20.90625" style="9" customWidth="1"/>
    <col min="2" max="18" width="8.7265625" style="6"/>
    <col min="19" max="22" width="8.7265625" style="8"/>
  </cols>
  <sheetData>
    <row r="1" spans="1:18" s="8" customFormat="1" ht="108" customHeight="1" x14ac:dyDescent="0.35">
      <c r="A1" s="9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CE0339-C424-4BEC-85B4-6C62EEC0DEDC}">
  <dimension ref="C1:D19"/>
  <sheetViews>
    <sheetView workbookViewId="0">
      <selection activeCell="D5" sqref="D5"/>
    </sheetView>
  </sheetViews>
  <sheetFormatPr defaultRowHeight="14.5" x14ac:dyDescent="0.35"/>
  <cols>
    <col min="3" max="3" width="19.90625" customWidth="1"/>
    <col min="4" max="4" width="19.453125" customWidth="1"/>
  </cols>
  <sheetData>
    <row r="1" spans="3:4" s="10" customFormat="1" ht="49" customHeight="1" x14ac:dyDescent="0.35"/>
    <row r="3" spans="3:4" x14ac:dyDescent="0.35">
      <c r="C3" t="s">
        <v>40</v>
      </c>
      <c r="D3" s="2">
        <f>SUM(Tabela3[Depósito Reservado])</f>
        <v>5622</v>
      </c>
    </row>
    <row r="4" spans="3:4" x14ac:dyDescent="0.35">
      <c r="C4" t="s">
        <v>41</v>
      </c>
      <c r="D4" s="2">
        <v>20000</v>
      </c>
    </row>
    <row r="5" spans="3:4" x14ac:dyDescent="0.35">
      <c r="D5" s="2"/>
    </row>
    <row r="6" spans="3:4" x14ac:dyDescent="0.35">
      <c r="C6" t="s">
        <v>38</v>
      </c>
      <c r="D6" t="s">
        <v>39</v>
      </c>
    </row>
    <row r="7" spans="3:4" x14ac:dyDescent="0.35">
      <c r="C7" s="1">
        <v>45601</v>
      </c>
      <c r="D7" s="2">
        <v>50</v>
      </c>
    </row>
    <row r="8" spans="3:4" x14ac:dyDescent="0.35">
      <c r="C8" s="1">
        <v>45602</v>
      </c>
      <c r="D8" s="11">
        <v>303</v>
      </c>
    </row>
    <row r="9" spans="3:4" x14ac:dyDescent="0.35">
      <c r="C9" s="1">
        <v>45603</v>
      </c>
      <c r="D9" s="2">
        <v>526</v>
      </c>
    </row>
    <row r="10" spans="3:4" x14ac:dyDescent="0.35">
      <c r="C10" s="1">
        <v>45604</v>
      </c>
      <c r="D10" s="2">
        <v>731</v>
      </c>
    </row>
    <row r="11" spans="3:4" x14ac:dyDescent="0.35">
      <c r="C11" s="1">
        <v>45605</v>
      </c>
      <c r="D11" s="2">
        <v>907</v>
      </c>
    </row>
    <row r="12" spans="3:4" x14ac:dyDescent="0.35">
      <c r="C12" s="1">
        <v>45606</v>
      </c>
      <c r="D12" s="2">
        <v>166</v>
      </c>
    </row>
    <row r="13" spans="3:4" x14ac:dyDescent="0.35">
      <c r="C13" s="1">
        <v>45607</v>
      </c>
      <c r="D13" s="2">
        <v>279</v>
      </c>
    </row>
    <row r="14" spans="3:4" x14ac:dyDescent="0.35">
      <c r="C14" s="1">
        <v>45608</v>
      </c>
      <c r="D14" s="2">
        <v>421</v>
      </c>
    </row>
    <row r="15" spans="3:4" x14ac:dyDescent="0.35">
      <c r="C15" s="1">
        <v>45609</v>
      </c>
      <c r="D15" s="2">
        <v>777</v>
      </c>
    </row>
    <row r="16" spans="3:4" x14ac:dyDescent="0.35">
      <c r="C16" s="1">
        <v>45610</v>
      </c>
      <c r="D16" s="2">
        <v>456</v>
      </c>
    </row>
    <row r="17" spans="3:4" x14ac:dyDescent="0.35">
      <c r="C17" s="1">
        <v>45611</v>
      </c>
      <c r="D17" s="2">
        <v>73</v>
      </c>
    </row>
    <row r="18" spans="3:4" x14ac:dyDescent="0.35">
      <c r="C18" s="1">
        <v>45612</v>
      </c>
      <c r="D18" s="2">
        <v>444</v>
      </c>
    </row>
    <row r="19" spans="3:4" x14ac:dyDescent="0.35">
      <c r="C19" s="1">
        <v>45613</v>
      </c>
      <c r="D19" s="2">
        <v>489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Dados</vt:lpstr>
      <vt:lpstr>Insights IA</vt:lpstr>
      <vt:lpstr>Controller</vt:lpstr>
      <vt:lpstr>Dashboard</vt:lpstr>
      <vt:lpstr>Caixinha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Edmar Brandelero Bernardi</dc:creator>
  <cp:lastModifiedBy>Edmar Brandelero Bernardi</cp:lastModifiedBy>
  <dcterms:created xsi:type="dcterms:W3CDTF">2015-06-05T18:19:34Z</dcterms:created>
  <dcterms:modified xsi:type="dcterms:W3CDTF">2025-01-17T17:21:41Z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de7aacd-7cc4-4c31-9e6f-7ef306428f09_Enabled">
    <vt:lpwstr>true</vt:lpwstr>
  </property>
  <property fmtid="{D5CDD505-2E9C-101B-9397-08002B2CF9AE}" pid="3" name="MSIP_Label_fde7aacd-7cc4-4c31-9e6f-7ef306428f09_SetDate">
    <vt:lpwstr>2025-01-17T01:38:39Z</vt:lpwstr>
  </property>
  <property fmtid="{D5CDD505-2E9C-101B-9397-08002B2CF9AE}" pid="4" name="MSIP_Label_fde7aacd-7cc4-4c31-9e6f-7ef306428f09_Method">
    <vt:lpwstr>Privileged</vt:lpwstr>
  </property>
  <property fmtid="{D5CDD505-2E9C-101B-9397-08002B2CF9AE}" pid="5" name="MSIP_Label_fde7aacd-7cc4-4c31-9e6f-7ef306428f09_Name">
    <vt:lpwstr>_PUBLICO</vt:lpwstr>
  </property>
  <property fmtid="{D5CDD505-2E9C-101B-9397-08002B2CF9AE}" pid="6" name="MSIP_Label_fde7aacd-7cc4-4c31-9e6f-7ef306428f09_SiteId">
    <vt:lpwstr>ab9bba98-684a-43fb-add8-9c2bebede229</vt:lpwstr>
  </property>
  <property fmtid="{D5CDD505-2E9C-101B-9397-08002B2CF9AE}" pid="7" name="MSIP_Label_fde7aacd-7cc4-4c31-9e6f-7ef306428f09_ActionId">
    <vt:lpwstr>17cce02f-0777-4d5b-96cd-296ca045b97b</vt:lpwstr>
  </property>
  <property fmtid="{D5CDD505-2E9C-101B-9397-08002B2CF9AE}" pid="8" name="MSIP_Label_fde7aacd-7cc4-4c31-9e6f-7ef306428f09_ContentBits">
    <vt:lpwstr>1</vt:lpwstr>
  </property>
</Properties>
</file>