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D90FD4B4-0103-4D95-9BB3-31640A832A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_sheet" sheetId="2" r:id="rId1"/>
    <sheet name="by_dwelling_type" sheetId="3" r:id="rId2"/>
    <sheet name="by_dwellinng_age" sheetId="4" r:id="rId3"/>
    <sheet name="by_floor_area" sheetId="5" r:id="rId4"/>
    <sheet name="by_walls_insulation" sheetId="6" r:id="rId5"/>
    <sheet name="by_tenancy" sheetId="7" r:id="rId6"/>
    <sheet name="by_household_size" sheetId="8" r:id="rId7"/>
    <sheet name="by_under_occupancy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E3" i="10"/>
  <c r="F2" i="10"/>
  <c r="E2" i="10"/>
  <c r="E6" i="8"/>
  <c r="F6" i="8"/>
  <c r="F5" i="8"/>
  <c r="E5" i="8"/>
  <c r="F4" i="8"/>
  <c r="E4" i="8"/>
  <c r="F3" i="8"/>
  <c r="E3" i="8"/>
  <c r="F2" i="8"/>
  <c r="E2" i="8"/>
  <c r="F5" i="7"/>
  <c r="E5" i="7"/>
  <c r="F4" i="7"/>
  <c r="E4" i="7"/>
  <c r="F3" i="7"/>
  <c r="E3" i="7"/>
  <c r="F2" i="7"/>
  <c r="E2" i="7"/>
  <c r="F3" i="6"/>
  <c r="E3" i="6"/>
  <c r="F2" i="6"/>
  <c r="E2" i="6"/>
  <c r="F6" i="5"/>
  <c r="E6" i="5"/>
  <c r="F5" i="5"/>
  <c r="E5" i="5"/>
  <c r="F4" i="5"/>
  <c r="E4" i="5"/>
  <c r="F3" i="5"/>
  <c r="E3" i="5"/>
  <c r="F2" i="5"/>
  <c r="E2" i="5"/>
  <c r="F10" i="4"/>
  <c r="D10" i="4" s="1"/>
  <c r="E10" i="4"/>
  <c r="F9" i="4"/>
  <c r="D9" i="4" s="1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7" i="3"/>
  <c r="F7" i="3"/>
  <c r="D7" i="3" s="1"/>
  <c r="E4" i="3"/>
  <c r="F4" i="3"/>
  <c r="D4" i="3" s="1"/>
  <c r="D5" i="3"/>
  <c r="E5" i="3"/>
  <c r="F5" i="3"/>
  <c r="E6" i="3"/>
  <c r="D6" i="3" s="1"/>
  <c r="F6" i="3"/>
  <c r="D3" i="3"/>
  <c r="E3" i="3"/>
  <c r="F3" i="3"/>
  <c r="D2" i="3"/>
  <c r="F2" i="3"/>
  <c r="E2" i="3"/>
  <c r="D3" i="10" l="1"/>
  <c r="D2" i="10"/>
  <c r="D6" i="8"/>
  <c r="D5" i="8"/>
  <c r="D4" i="8"/>
  <c r="D3" i="8"/>
  <c r="D2" i="8"/>
  <c r="D4" i="7"/>
  <c r="D3" i="7"/>
  <c r="D2" i="7"/>
  <c r="D5" i="7"/>
  <c r="D3" i="6"/>
  <c r="D2" i="6"/>
  <c r="D6" i="5"/>
  <c r="D4" i="5"/>
  <c r="D3" i="5"/>
  <c r="D2" i="5"/>
  <c r="D5" i="5"/>
  <c r="D8" i="4"/>
  <c r="D7" i="4"/>
  <c r="D3" i="4"/>
  <c r="D4" i="4"/>
  <c r="D6" i="4"/>
  <c r="D2" i="4"/>
  <c r="D5" i="4"/>
</calcChain>
</file>

<file path=xl/sharedStrings.xml><?xml version="1.0" encoding="utf-8"?>
<sst xmlns="http://schemas.openxmlformats.org/spreadsheetml/2006/main" count="105" uniqueCount="57">
  <si>
    <t>DwellingType_value_num</t>
  </si>
  <si>
    <t>DwellingType_value_label</t>
  </si>
  <si>
    <t>End terrace</t>
  </si>
  <si>
    <t>Mid terrace</t>
  </si>
  <si>
    <t>Semi detached</t>
  </si>
  <si>
    <t>Detached</t>
  </si>
  <si>
    <t>Purpose built flat</t>
  </si>
  <si>
    <t>Converted flat</t>
  </si>
  <si>
    <t>Dwelling_mean_temp</t>
  </si>
  <si>
    <t>DwellingAge_value_num</t>
  </si>
  <si>
    <t>DwellingAge_value_label</t>
  </si>
  <si>
    <t>Pre 1850</t>
  </si>
  <si>
    <t>1850 to 1899</t>
  </si>
  <si>
    <t>1900 to 1918</t>
  </si>
  <si>
    <t>1919 to 1944</t>
  </si>
  <si>
    <t>1945 to 1964</t>
  </si>
  <si>
    <t>1965 to 1974</t>
  </si>
  <si>
    <t>1975 to 1980</t>
  </si>
  <si>
    <t>1981 to 1990</t>
  </si>
  <si>
    <t>Post 1990</t>
  </si>
  <si>
    <t>Floor_area_value_num</t>
  </si>
  <si>
    <t>Floor_area_value_label</t>
  </si>
  <si>
    <t>Less than 50 sqm</t>
  </si>
  <si>
    <t>50 to 69 sqm</t>
  </si>
  <si>
    <t>70 to 89 sqm</t>
  </si>
  <si>
    <t>90 to 109 sqm</t>
  </si>
  <si>
    <t>110 sqm or more</t>
  </si>
  <si>
    <t>Walls_insulation_value_num</t>
  </si>
  <si>
    <t>Walls_insulation_value_label</t>
  </si>
  <si>
    <t>Insulated (cavity/solid) walls</t>
  </si>
  <si>
    <t>Uninsulated (cavity/solid) walls</t>
  </si>
  <si>
    <t>Tenancy_value_num</t>
  </si>
  <si>
    <t>Tenancy_value_label</t>
  </si>
  <si>
    <t>Owner occupied</t>
  </si>
  <si>
    <t>Private rented</t>
  </si>
  <si>
    <t>Local authority</t>
  </si>
  <si>
    <t>Housing association</t>
  </si>
  <si>
    <t>Household_size_value_num</t>
  </si>
  <si>
    <t>Household_size_value_label</t>
  </si>
  <si>
    <t>5 or more</t>
  </si>
  <si>
    <t>Under_occupancy_value_num</t>
  </si>
  <si>
    <t>Under_occupancy_value_label</t>
  </si>
  <si>
    <t>Not under-occupied</t>
  </si>
  <si>
    <t>Under-occupied</t>
  </si>
  <si>
    <t>Living_room_2.5%_CI</t>
  </si>
  <si>
    <t>Living_room_97.5%_CI</t>
  </si>
  <si>
    <t>Dwelling_2.5%_CI</t>
  </si>
  <si>
    <t>Dwelling_97.5%_CI</t>
  </si>
  <si>
    <t>Dwelling_st_dev_temp</t>
  </si>
  <si>
    <t>Hallway_and_Beedroom_2.5%_CI</t>
  </si>
  <si>
    <t>Hallway_and_Beedroom_97.5%_CI</t>
  </si>
  <si>
    <t xml:space="preserve">URL: </t>
  </si>
  <si>
    <t>This workbook reports indoor dwelling temperature statistics (mean and standard deviation) given information on  dwelling and household  variables.</t>
  </si>
  <si>
    <r>
      <t xml:space="preserve">Data where sourced from the </t>
    </r>
    <r>
      <rPr>
        <b/>
        <sz val="11"/>
        <color rgb="FF000000"/>
        <rFont val="Calibri"/>
        <family val="2"/>
        <scheme val="minor"/>
      </rPr>
      <t>Energy Follow-Up Survey 2011 - Report 2: Mean household temperatures</t>
    </r>
    <r>
      <rPr>
        <sz val="11"/>
        <color rgb="FF000000"/>
        <rFont val="Calibri"/>
        <family val="2"/>
        <scheme val="minor"/>
      </rPr>
      <t>.</t>
    </r>
  </si>
  <si>
    <t>https://assets.publishing.service.gov.uk/media/5a7c90c1e5274a0bb7cb7e52/3_Metered_fuel_consumption.pdf</t>
  </si>
  <si>
    <t>Indoor temperatures values are based on average logger measurments taken at  20 minute intervals over the heating season period (October 2010 to April 2011).</t>
  </si>
  <si>
    <t>The "Dwelling" temperature values were obtained by averaging logged measurments taken from the livingroom and Zone 2 (i.e. main beedrom plus hallway). Please refer to the above link for further methodological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</si>
</sst>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Times New Roman"/>
      <family val="1"/>
    </font>
    <font>
      <u/>
      <sz val="10"/>
      <color theme="1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 applyAlignment="1">
      <alignment horizontal="left" vertical="top"/>
    </xf>
    <xf numFmtId="3" fontId="1" fillId="0" borderId="0" xfId="0" applyNumberFormat="1" applyFont="1" applyAlignment="1">
      <alignment horizontal="left"/>
    </xf>
    <xf numFmtId="0" fontId="0" fillId="0" borderId="0" xfId="0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3" fontId="2" fillId="0" borderId="0" xfId="0" applyNumberFormat="1" applyFont="1" applyAlignment="1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5" fillId="2" borderId="1" xfId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media/5a7c90c1e5274a0bb7cb7e52/3_Metered_fuel_consump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907F-2BD0-4261-8A48-A3A12EB9B39A}">
  <dimension ref="A1:S75"/>
  <sheetViews>
    <sheetView tabSelected="1" topLeftCell="A15" zoomScale="120" zoomScaleNormal="120" workbookViewId="0">
      <selection activeCell="N27" sqref="N27"/>
    </sheetView>
  </sheetViews>
  <sheetFormatPr defaultRowHeight="13.2" x14ac:dyDescent="0.25"/>
  <sheetData>
    <row r="1" spans="1:19" ht="13.5" customHeight="1" x14ac:dyDescent="0.25"/>
    <row r="2" spans="1:19" ht="13.5" customHeight="1" x14ac:dyDescent="0.25"/>
    <row r="3" spans="1:19" ht="13.5" customHeight="1" x14ac:dyDescent="0.25"/>
    <row r="4" spans="1:19" ht="13.5" customHeight="1" x14ac:dyDescent="0.25"/>
    <row r="5" spans="1:19" ht="13.5" customHeight="1" x14ac:dyDescent="0.25"/>
    <row r="6" spans="1:19" ht="13.5" customHeight="1" x14ac:dyDescent="0.25"/>
    <row r="7" spans="1:19" ht="13.5" customHeight="1" x14ac:dyDescent="0.25"/>
    <row r="8" spans="1:19" ht="13.5" customHeight="1" x14ac:dyDescent="0.25"/>
    <row r="9" spans="1:19" ht="13.5" customHeight="1" x14ac:dyDescent="0.25"/>
    <row r="10" spans="1:19" ht="13.5" customHeight="1" x14ac:dyDescent="0.25"/>
    <row r="11" spans="1:19" ht="13.5" customHeight="1" x14ac:dyDescent="0.25"/>
    <row r="12" spans="1:19" ht="13.5" customHeight="1" x14ac:dyDescent="0.25"/>
    <row r="13" spans="1:19" ht="13.5" customHeight="1" x14ac:dyDescent="0.25"/>
    <row r="14" spans="1:19" ht="20.399999999999999" customHeight="1" x14ac:dyDescent="0.25"/>
    <row r="15" spans="1:19" ht="13.5" customHeight="1" x14ac:dyDescent="0.3">
      <c r="A15" s="21" t="s">
        <v>52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"/>
      <c r="Q15" s="2"/>
      <c r="R15" s="2"/>
      <c r="S15" s="2"/>
    </row>
    <row r="16" spans="1:19" ht="13.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2"/>
      <c r="K16" s="2"/>
      <c r="L16" s="2"/>
      <c r="M16" s="2"/>
      <c r="N16" s="2"/>
      <c r="O16" s="2"/>
      <c r="P16" s="2"/>
      <c r="Q16" s="2"/>
      <c r="R16" s="2"/>
    </row>
    <row r="17" spans="1:19" ht="13.5" customHeight="1" x14ac:dyDescent="0.3">
      <c r="A17" s="18" t="s">
        <v>53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20"/>
      <c r="M17" s="2"/>
      <c r="N17" s="2"/>
      <c r="O17" s="2"/>
      <c r="P17" s="2"/>
      <c r="Q17" s="2"/>
      <c r="R17" s="2"/>
    </row>
    <row r="18" spans="1:19" ht="13.5" customHeight="1" x14ac:dyDescent="0.3">
      <c r="A18" s="12" t="s">
        <v>51</v>
      </c>
      <c r="B18" s="15" t="s">
        <v>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  <c r="N18" s="14"/>
      <c r="O18" s="14"/>
      <c r="P18" s="14"/>
      <c r="Q18" s="14"/>
      <c r="R18" s="14"/>
    </row>
    <row r="19" spans="1:19" ht="13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2"/>
      <c r="K19" s="2"/>
      <c r="L19" s="2"/>
      <c r="M19" s="2"/>
    </row>
    <row r="20" spans="1:19" ht="13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2"/>
      <c r="K20" s="2"/>
      <c r="L20" s="2"/>
      <c r="M20" s="2"/>
    </row>
    <row r="21" spans="1:19" ht="13.5" customHeight="1" x14ac:dyDescent="0.3">
      <c r="A21" s="16" t="s">
        <v>55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4"/>
    </row>
    <row r="22" spans="1:19" ht="13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4"/>
      <c r="N22" s="14"/>
      <c r="O22" s="14"/>
      <c r="P22" s="14"/>
      <c r="Q22" s="14"/>
      <c r="R22" s="14"/>
      <c r="S22" s="14"/>
    </row>
    <row r="23" spans="1:19" ht="13.5" customHeight="1" x14ac:dyDescent="0.3">
      <c r="M23" s="14"/>
      <c r="N23" s="14"/>
      <c r="O23" s="14"/>
      <c r="P23" s="14"/>
      <c r="Q23" s="14"/>
      <c r="R23" s="14"/>
      <c r="S23" s="14"/>
    </row>
    <row r="24" spans="1:19" ht="13.5" customHeight="1" x14ac:dyDescent="0.25">
      <c r="A24" s="16" t="s">
        <v>56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9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9" ht="13.5" customHeight="1" x14ac:dyDescent="0.25"/>
    <row r="27" spans="1:19" ht="22.05" customHeight="1" x14ac:dyDescent="0.25"/>
    <row r="28" spans="1:19" ht="13.5" customHeight="1" x14ac:dyDescent="0.25"/>
    <row r="29" spans="1:19" ht="13.5" customHeight="1" x14ac:dyDescent="0.25"/>
    <row r="30" spans="1:19" ht="13.5" customHeight="1" x14ac:dyDescent="0.25"/>
    <row r="31" spans="1:19" ht="13.5" customHeight="1" x14ac:dyDescent="0.25"/>
    <row r="32" spans="1:19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33" customHeight="1" x14ac:dyDescent="0.25"/>
    <row r="51" ht="22.9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27" customHeight="1" x14ac:dyDescent="0.25"/>
    <row r="61" ht="27" customHeight="1" x14ac:dyDescent="0.25"/>
    <row r="62" ht="33" customHeight="1" x14ac:dyDescent="0.25"/>
    <row r="63" ht="27" customHeight="1" x14ac:dyDescent="0.25"/>
    <row r="64" ht="27" customHeight="1" x14ac:dyDescent="0.25"/>
    <row r="65" ht="13.5" customHeight="1" x14ac:dyDescent="0.25"/>
    <row r="66" ht="13.5" customHeight="1" x14ac:dyDescent="0.25"/>
    <row r="67" ht="13.5" customHeight="1" x14ac:dyDescent="0.25"/>
    <row r="68" ht="27" customHeight="1" x14ac:dyDescent="0.25"/>
    <row r="69" ht="13.5" customHeight="1" x14ac:dyDescent="0.25"/>
    <row r="70" ht="43.95" customHeight="1" x14ac:dyDescent="0.25"/>
    <row r="71" ht="27" customHeight="1" x14ac:dyDescent="0.25"/>
    <row r="72" ht="13.5" customHeight="1" x14ac:dyDescent="0.25"/>
    <row r="73" ht="22.95" customHeight="1" x14ac:dyDescent="0.25"/>
    <row r="74" ht="27" customHeight="1" x14ac:dyDescent="0.25"/>
    <row r="75" ht="30" customHeight="1" x14ac:dyDescent="0.25"/>
  </sheetData>
  <mergeCells count="5">
    <mergeCell ref="A17:L17"/>
    <mergeCell ref="A15:O15"/>
    <mergeCell ref="B18:L18"/>
    <mergeCell ref="A24:L25"/>
    <mergeCell ref="A21:L22"/>
  </mergeCells>
  <hyperlinks>
    <hyperlink ref="B18" r:id="rId1" xr:uid="{F8292D2B-C798-4411-9FED-10CECE1CF80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C9FD-C776-4278-8762-4E2310A018F5}">
  <dimension ref="A1:R47"/>
  <sheetViews>
    <sheetView zoomScale="110" zoomScaleNormal="110" workbookViewId="0">
      <selection activeCell="C10" sqref="C10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6" width="20.44140625" customWidth="1"/>
    <col min="7" max="7" width="19.5546875" bestFit="1" customWidth="1"/>
    <col min="8" max="8" width="20.5546875" bestFit="1" customWidth="1"/>
    <col min="9" max="9" width="29.109375" bestFit="1" customWidth="1"/>
    <col min="10" max="10" width="30.21875" bestFit="1" customWidth="1"/>
  </cols>
  <sheetData>
    <row r="1" spans="1:18" ht="14.4" x14ac:dyDescent="0.3">
      <c r="A1" s="1" t="s">
        <v>0</v>
      </c>
      <c r="B1" s="5" t="s">
        <v>1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6"/>
      <c r="O1" s="6"/>
      <c r="P1" s="6"/>
      <c r="Q1" s="4"/>
      <c r="R1" s="4"/>
    </row>
    <row r="2" spans="1:18" ht="14.4" x14ac:dyDescent="0.3">
      <c r="A2" s="3">
        <v>1</v>
      </c>
      <c r="B2" s="5" t="s">
        <v>2</v>
      </c>
      <c r="C2" s="6">
        <v>18.899999999999999</v>
      </c>
      <c r="D2" s="6">
        <f>ROUND((F2-E2)/3.92, 3)</f>
        <v>0.28100000000000003</v>
      </c>
      <c r="E2" s="6">
        <f>AVERAGE(G2,I2)</f>
        <v>18.3</v>
      </c>
      <c r="F2" s="6">
        <f>AVERAGE(H2,J2)</f>
        <v>19.399999999999999</v>
      </c>
      <c r="G2" s="6">
        <v>18.3</v>
      </c>
      <c r="H2" s="6">
        <v>19.5</v>
      </c>
      <c r="I2" s="6">
        <v>18.3</v>
      </c>
      <c r="J2" s="6">
        <v>19.3</v>
      </c>
      <c r="K2" s="6"/>
      <c r="L2" s="6"/>
      <c r="M2" s="6"/>
      <c r="N2" s="6"/>
      <c r="O2" s="6"/>
      <c r="P2" s="6"/>
      <c r="Q2" s="4"/>
      <c r="R2" s="4"/>
    </row>
    <row r="3" spans="1:18" ht="14.4" x14ac:dyDescent="0.3">
      <c r="A3" s="3">
        <v>2</v>
      </c>
      <c r="B3" s="5" t="s">
        <v>3</v>
      </c>
      <c r="C3" s="6">
        <v>19.2</v>
      </c>
      <c r="D3" s="6">
        <f>ROUND((F3-E3)/3.92, 3)</f>
        <v>0.17899999999999999</v>
      </c>
      <c r="E3" s="6">
        <f>AVERAGE(G3,I3)</f>
        <v>18.899999999999999</v>
      </c>
      <c r="F3" s="6">
        <f>AVERAGE(H3,J3)</f>
        <v>19.600000000000001</v>
      </c>
      <c r="G3" s="6">
        <v>19.100000000000001</v>
      </c>
      <c r="H3" s="6">
        <v>19.899999999999999</v>
      </c>
      <c r="I3" s="6">
        <v>18.7</v>
      </c>
      <c r="J3" s="6">
        <v>19.3</v>
      </c>
      <c r="K3" s="6"/>
      <c r="L3" s="6"/>
      <c r="M3" s="6"/>
      <c r="N3" s="6"/>
      <c r="O3" s="6"/>
      <c r="P3" s="6"/>
      <c r="Q3" s="4"/>
      <c r="R3" s="4"/>
    </row>
    <row r="4" spans="1:18" ht="14.4" x14ac:dyDescent="0.3">
      <c r="A4" s="3">
        <v>3</v>
      </c>
      <c r="B4" s="5" t="s">
        <v>4</v>
      </c>
      <c r="C4" s="6">
        <v>18.8</v>
      </c>
      <c r="D4" s="6">
        <f t="shared" ref="D4:D6" si="0">ROUND((F4-E4)/3.92, 3)</f>
        <v>0.16600000000000001</v>
      </c>
      <c r="E4" s="6">
        <f t="shared" ref="E4:E6" si="1">AVERAGE(G4,I4)</f>
        <v>18.450000000000003</v>
      </c>
      <c r="F4" s="6">
        <f t="shared" ref="F4:F6" si="2">AVERAGE(H4,J4)</f>
        <v>19.100000000000001</v>
      </c>
      <c r="G4" s="6">
        <v>18.600000000000001</v>
      </c>
      <c r="H4" s="6">
        <v>19.3</v>
      </c>
      <c r="I4" s="6">
        <v>18.3</v>
      </c>
      <c r="J4" s="6">
        <v>18.899999999999999</v>
      </c>
      <c r="K4" s="6"/>
      <c r="L4" s="6"/>
      <c r="M4" s="6"/>
      <c r="N4" s="6"/>
      <c r="O4" s="6"/>
      <c r="P4" s="6"/>
      <c r="Q4" s="4"/>
      <c r="R4" s="4"/>
    </row>
    <row r="5" spans="1:18" ht="14.4" x14ac:dyDescent="0.3">
      <c r="A5" s="3">
        <v>4</v>
      </c>
      <c r="B5" s="5" t="s">
        <v>5</v>
      </c>
      <c r="C5" s="6">
        <v>18.600000000000001</v>
      </c>
      <c r="D5" s="6">
        <f t="shared" si="0"/>
        <v>0.16600000000000001</v>
      </c>
      <c r="E5" s="6">
        <f t="shared" si="1"/>
        <v>18.25</v>
      </c>
      <c r="F5" s="6">
        <f t="shared" si="2"/>
        <v>18.899999999999999</v>
      </c>
      <c r="G5" s="6">
        <v>18.3</v>
      </c>
      <c r="H5" s="6">
        <v>19</v>
      </c>
      <c r="I5" s="6">
        <v>18.2</v>
      </c>
      <c r="J5" s="6">
        <v>18.8</v>
      </c>
      <c r="K5" s="6"/>
      <c r="L5" s="6"/>
      <c r="M5" s="6"/>
      <c r="N5" s="6"/>
      <c r="O5" s="6"/>
      <c r="P5" s="6"/>
      <c r="Q5" s="4"/>
      <c r="R5" s="4"/>
    </row>
    <row r="6" spans="1:18" ht="14.4" x14ac:dyDescent="0.3">
      <c r="A6" s="3">
        <v>5</v>
      </c>
      <c r="B6" s="5" t="s">
        <v>6</v>
      </c>
      <c r="C6" s="6">
        <v>19.5</v>
      </c>
      <c r="D6" s="6">
        <f t="shared" si="0"/>
        <v>0.26800000000000002</v>
      </c>
      <c r="E6" s="6">
        <f t="shared" si="1"/>
        <v>19.100000000000001</v>
      </c>
      <c r="F6" s="6">
        <f t="shared" si="2"/>
        <v>20.149999999999999</v>
      </c>
      <c r="G6" s="6">
        <v>19.5</v>
      </c>
      <c r="H6" s="6">
        <v>20.5</v>
      </c>
      <c r="I6" s="6">
        <v>18.7</v>
      </c>
      <c r="J6" s="6">
        <v>19.8</v>
      </c>
      <c r="K6" s="6"/>
      <c r="L6" s="6"/>
      <c r="M6" s="6"/>
      <c r="N6" s="6"/>
      <c r="O6" s="6"/>
      <c r="P6" s="6"/>
      <c r="Q6" s="4"/>
      <c r="R6" s="4"/>
    </row>
    <row r="7" spans="1:18" ht="14.4" x14ac:dyDescent="0.3">
      <c r="A7" s="3">
        <v>6</v>
      </c>
      <c r="B7" s="5" t="s">
        <v>7</v>
      </c>
      <c r="C7" s="6">
        <v>19.5</v>
      </c>
      <c r="D7" s="6">
        <f t="shared" ref="D7" si="3">ROUND((F7-E7)/3.92, 3)</f>
        <v>0.26800000000000002</v>
      </c>
      <c r="E7" s="6">
        <f t="shared" ref="E7" si="4">AVERAGE(G7,I7)</f>
        <v>19.100000000000001</v>
      </c>
      <c r="F7" s="6">
        <f t="shared" ref="F7" si="5">AVERAGE(H7,J7)</f>
        <v>20.149999999999999</v>
      </c>
      <c r="G7" s="6">
        <v>19.5</v>
      </c>
      <c r="H7" s="6">
        <v>20.5</v>
      </c>
      <c r="I7" s="6">
        <v>18.7</v>
      </c>
      <c r="J7" s="6">
        <v>19.8</v>
      </c>
      <c r="K7" s="6"/>
      <c r="L7" s="6"/>
      <c r="M7" s="6"/>
      <c r="N7" s="6"/>
      <c r="O7" s="6"/>
      <c r="P7" s="6"/>
      <c r="Q7" s="4"/>
      <c r="R7" s="4"/>
    </row>
    <row r="8" spans="1:18" ht="14.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4"/>
      <c r="R8" s="4"/>
    </row>
    <row r="9" spans="1:18" ht="14.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  <c r="R9" s="4"/>
    </row>
    <row r="10" spans="1:18" ht="14.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  <c r="R10" s="4"/>
    </row>
    <row r="11" spans="1:18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  <c r="R11" s="4"/>
    </row>
    <row r="12" spans="1:18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  <c r="R12" s="4"/>
    </row>
    <row r="13" spans="1:18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  <c r="R13" s="4"/>
    </row>
    <row r="14" spans="1:18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  <c r="R14" s="4"/>
    </row>
    <row r="15" spans="1:18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  <c r="R15" s="4"/>
    </row>
    <row r="16" spans="1:18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  <c r="R16" s="4"/>
    </row>
    <row r="17" spans="1:18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  <c r="R17" s="4"/>
    </row>
    <row r="18" spans="1:18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  <c r="R18" s="4"/>
    </row>
    <row r="19" spans="1:18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  <c r="R19" s="4"/>
    </row>
    <row r="20" spans="1:18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  <c r="R20" s="4"/>
    </row>
    <row r="21" spans="1:18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  <c r="R21" s="4"/>
    </row>
    <row r="22" spans="1:18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  <c r="R22" s="4"/>
    </row>
    <row r="23" spans="1:18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  <c r="R23" s="4"/>
    </row>
    <row r="24" spans="1:18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  <c r="R24" s="4"/>
    </row>
    <row r="25" spans="1:18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  <c r="R25" s="4"/>
    </row>
    <row r="26" spans="1:18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  <c r="R26" s="4"/>
    </row>
    <row r="27" spans="1:18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  <c r="R27" s="4"/>
    </row>
    <row r="28" spans="1:18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  <c r="R28" s="4"/>
    </row>
    <row r="29" spans="1:18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  <c r="R29" s="4"/>
    </row>
    <row r="30" spans="1:18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  <c r="R30" s="4"/>
    </row>
    <row r="31" spans="1:18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  <c r="R31" s="4"/>
    </row>
    <row r="32" spans="1:18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  <c r="R32" s="4"/>
    </row>
    <row r="33" spans="1:18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  <c r="R33" s="4"/>
    </row>
    <row r="34" spans="1:18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  <c r="R34" s="4"/>
    </row>
    <row r="35" spans="1:18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  <c r="R35" s="4"/>
    </row>
    <row r="36" spans="1:18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  <c r="R36" s="4"/>
    </row>
    <row r="37" spans="1:18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  <c r="R37" s="4"/>
    </row>
    <row r="38" spans="1:18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  <c r="R38" s="4"/>
    </row>
    <row r="39" spans="1:18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  <c r="R39" s="4"/>
    </row>
    <row r="40" spans="1:18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8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8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8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8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8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8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8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DE64-6FC8-4DF2-842E-3D40E1A36152}">
  <dimension ref="A1:O47"/>
  <sheetViews>
    <sheetView workbookViewId="0">
      <selection activeCell="D52" sqref="D52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9</v>
      </c>
      <c r="B1" s="5" t="s">
        <v>10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1</v>
      </c>
      <c r="B2" s="5" t="s">
        <v>11</v>
      </c>
      <c r="C2" s="6">
        <v>18.100000000000001</v>
      </c>
      <c r="D2" s="6">
        <f>ROUND((F2-E2)/3.92, 3)</f>
        <v>0.20399999999999999</v>
      </c>
      <c r="E2" s="6">
        <f>AVERAGE(G2,I2)</f>
        <v>17.75</v>
      </c>
      <c r="F2" s="6">
        <f>AVERAGE(H2,J2)</f>
        <v>18.549999999999997</v>
      </c>
      <c r="G2" s="6">
        <v>17.899999999999999</v>
      </c>
      <c r="H2" s="6">
        <v>18.7</v>
      </c>
      <c r="I2" s="6">
        <v>17.600000000000001</v>
      </c>
      <c r="J2" s="6">
        <v>18.399999999999999</v>
      </c>
      <c r="K2" s="6"/>
      <c r="L2" s="6"/>
      <c r="M2" s="6"/>
      <c r="N2" s="4"/>
      <c r="O2" s="4"/>
    </row>
    <row r="3" spans="1:15" ht="14.4" x14ac:dyDescent="0.3">
      <c r="A3" s="8">
        <v>2</v>
      </c>
      <c r="B3" s="5" t="s">
        <v>12</v>
      </c>
      <c r="C3" s="6">
        <v>18.100000000000001</v>
      </c>
      <c r="D3" s="6">
        <f>ROUND((F3-E3)/3.92, 3)</f>
        <v>0.20399999999999999</v>
      </c>
      <c r="E3" s="6">
        <f>AVERAGE(G3,I3)</f>
        <v>17.75</v>
      </c>
      <c r="F3" s="6">
        <f>AVERAGE(H3,J3)</f>
        <v>18.549999999999997</v>
      </c>
      <c r="G3" s="6">
        <v>17.899999999999999</v>
      </c>
      <c r="H3" s="6">
        <v>18.7</v>
      </c>
      <c r="I3" s="6">
        <v>17.600000000000001</v>
      </c>
      <c r="J3" s="6">
        <v>18.399999999999999</v>
      </c>
      <c r="K3" s="6"/>
      <c r="L3" s="6"/>
      <c r="M3" s="6"/>
      <c r="N3" s="4"/>
      <c r="O3" s="4"/>
    </row>
    <row r="4" spans="1:15" ht="14.4" x14ac:dyDescent="0.3">
      <c r="A4" s="8">
        <v>3</v>
      </c>
      <c r="B4" s="5" t="s">
        <v>13</v>
      </c>
      <c r="C4" s="6">
        <v>18.100000000000001</v>
      </c>
      <c r="D4" s="6">
        <f t="shared" ref="D4:D10" si="0">ROUND((F4-E4)/3.92, 3)</f>
        <v>0.20399999999999999</v>
      </c>
      <c r="E4" s="6">
        <f t="shared" ref="E4:F10" si="1">AVERAGE(G4,I4)</f>
        <v>17.75</v>
      </c>
      <c r="F4" s="6">
        <f t="shared" si="1"/>
        <v>18.549999999999997</v>
      </c>
      <c r="G4" s="6">
        <v>17.899999999999999</v>
      </c>
      <c r="H4" s="6">
        <v>18.7</v>
      </c>
      <c r="I4" s="6">
        <v>17.600000000000001</v>
      </c>
      <c r="J4" s="6">
        <v>18.399999999999999</v>
      </c>
      <c r="K4" s="6"/>
      <c r="L4" s="6"/>
      <c r="M4" s="6"/>
      <c r="N4" s="4"/>
      <c r="O4" s="4"/>
    </row>
    <row r="5" spans="1:15" ht="14.4" x14ac:dyDescent="0.3">
      <c r="A5" s="8">
        <v>4</v>
      </c>
      <c r="B5" s="5" t="s">
        <v>14</v>
      </c>
      <c r="C5" s="6">
        <v>18.899999999999999</v>
      </c>
      <c r="D5" s="6">
        <f t="shared" si="0"/>
        <v>0.217</v>
      </c>
      <c r="E5" s="6">
        <f t="shared" si="1"/>
        <v>18.5</v>
      </c>
      <c r="F5" s="6">
        <f t="shared" si="1"/>
        <v>19.350000000000001</v>
      </c>
      <c r="G5" s="6">
        <v>18.7</v>
      </c>
      <c r="H5" s="6">
        <v>19.600000000000001</v>
      </c>
      <c r="I5" s="6">
        <v>18.3</v>
      </c>
      <c r="J5" s="6">
        <v>19.100000000000001</v>
      </c>
      <c r="K5" s="6"/>
      <c r="L5" s="6"/>
      <c r="M5" s="6"/>
      <c r="N5" s="4"/>
      <c r="O5" s="4"/>
    </row>
    <row r="6" spans="1:15" ht="14.4" x14ac:dyDescent="0.3">
      <c r="A6" s="8">
        <v>5</v>
      </c>
      <c r="B6" s="5" t="s">
        <v>15</v>
      </c>
      <c r="C6" s="6">
        <v>19.2</v>
      </c>
      <c r="D6" s="6">
        <f t="shared" si="0"/>
        <v>0.153</v>
      </c>
      <c r="E6" s="6">
        <f t="shared" si="1"/>
        <v>18.899999999999999</v>
      </c>
      <c r="F6" s="6">
        <f t="shared" si="1"/>
        <v>19.5</v>
      </c>
      <c r="G6" s="6">
        <v>19.2</v>
      </c>
      <c r="H6" s="6">
        <v>19.8</v>
      </c>
      <c r="I6" s="6">
        <v>18.600000000000001</v>
      </c>
      <c r="J6" s="6">
        <v>19.2</v>
      </c>
      <c r="K6" s="6"/>
      <c r="L6" s="6"/>
      <c r="M6" s="6"/>
      <c r="N6" s="4"/>
      <c r="O6" s="4"/>
    </row>
    <row r="7" spans="1:15" ht="14.4" x14ac:dyDescent="0.3">
      <c r="A7" s="8">
        <v>6</v>
      </c>
      <c r="B7" s="5" t="s">
        <v>16</v>
      </c>
      <c r="C7" s="6">
        <v>19.100000000000001</v>
      </c>
      <c r="D7" s="6">
        <f t="shared" si="0"/>
        <v>0.20399999999999999</v>
      </c>
      <c r="E7" s="6">
        <f t="shared" si="1"/>
        <v>18.7</v>
      </c>
      <c r="F7" s="6">
        <f t="shared" si="1"/>
        <v>19.5</v>
      </c>
      <c r="G7" s="6">
        <v>18.899999999999999</v>
      </c>
      <c r="H7" s="6">
        <v>19.7</v>
      </c>
      <c r="I7" s="6">
        <v>18.5</v>
      </c>
      <c r="J7" s="6">
        <v>19.3</v>
      </c>
      <c r="K7" s="6"/>
      <c r="L7" s="6"/>
      <c r="M7" s="6"/>
      <c r="N7" s="4"/>
      <c r="O7" s="4"/>
    </row>
    <row r="8" spans="1:15" ht="14.4" x14ac:dyDescent="0.25">
      <c r="A8" s="9">
        <v>7</v>
      </c>
      <c r="B8" s="6" t="s">
        <v>17</v>
      </c>
      <c r="C8" s="6">
        <v>19.8</v>
      </c>
      <c r="D8" s="6">
        <f t="shared" si="0"/>
        <v>0.34399999999999997</v>
      </c>
      <c r="E8" s="6">
        <f t="shared" si="1"/>
        <v>19.2</v>
      </c>
      <c r="F8" s="6">
        <f t="shared" si="1"/>
        <v>20.55</v>
      </c>
      <c r="G8" s="6">
        <v>19.399999999999999</v>
      </c>
      <c r="H8" s="6">
        <v>20.8</v>
      </c>
      <c r="I8" s="6">
        <v>19</v>
      </c>
      <c r="J8" s="6">
        <v>20.3</v>
      </c>
      <c r="K8" s="6"/>
      <c r="L8" s="6"/>
      <c r="M8" s="6"/>
      <c r="N8" s="4"/>
      <c r="O8" s="4"/>
    </row>
    <row r="9" spans="1:15" ht="14.4" x14ac:dyDescent="0.25">
      <c r="A9" s="9">
        <v>8</v>
      </c>
      <c r="B9" s="6" t="s">
        <v>18</v>
      </c>
      <c r="C9" s="6">
        <v>19.3</v>
      </c>
      <c r="D9" s="6">
        <f t="shared" si="0"/>
        <v>0.23</v>
      </c>
      <c r="E9" s="6">
        <f t="shared" si="1"/>
        <v>18.850000000000001</v>
      </c>
      <c r="F9" s="6">
        <f t="shared" si="1"/>
        <v>19.75</v>
      </c>
      <c r="G9" s="6">
        <v>19</v>
      </c>
      <c r="H9" s="6">
        <v>20</v>
      </c>
      <c r="I9" s="6">
        <v>18.7</v>
      </c>
      <c r="J9" s="6">
        <v>19.5</v>
      </c>
      <c r="K9" s="6"/>
      <c r="L9" s="6"/>
      <c r="M9" s="6"/>
      <c r="N9" s="4"/>
      <c r="O9" s="4"/>
    </row>
    <row r="10" spans="1:15" ht="14.4" x14ac:dyDescent="0.25">
      <c r="A10" s="9">
        <v>9</v>
      </c>
      <c r="B10" s="6" t="s">
        <v>19</v>
      </c>
      <c r="C10" s="6">
        <v>19.2</v>
      </c>
      <c r="D10" s="6">
        <f t="shared" si="0"/>
        <v>0.23</v>
      </c>
      <c r="E10" s="6">
        <f t="shared" si="1"/>
        <v>18.7</v>
      </c>
      <c r="F10" s="6">
        <f t="shared" si="1"/>
        <v>19.600000000000001</v>
      </c>
      <c r="G10" s="6">
        <v>18.7</v>
      </c>
      <c r="H10" s="6">
        <v>19.7</v>
      </c>
      <c r="I10" s="6">
        <v>18.7</v>
      </c>
      <c r="J10" s="6">
        <v>19.5</v>
      </c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DD91-1520-420D-B305-FCD4BE8BE213}">
  <dimension ref="A1:O47"/>
  <sheetViews>
    <sheetView workbookViewId="0">
      <selection activeCell="D52" sqref="D52"/>
    </sheetView>
  </sheetViews>
  <sheetFormatPr defaultRowHeight="13.2" x14ac:dyDescent="0.25"/>
  <cols>
    <col min="1" max="1" width="23.88671875" bestFit="1" customWidth="1"/>
    <col min="2" max="2" width="24.3320312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20</v>
      </c>
      <c r="B1" s="5" t="s">
        <v>21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1</v>
      </c>
      <c r="B2" s="5" t="s">
        <v>22</v>
      </c>
      <c r="C2" s="6">
        <v>19.7</v>
      </c>
      <c r="D2" s="6">
        <f>ROUND((F2-E2)/3.92, 3)</f>
        <v>0.28100000000000003</v>
      </c>
      <c r="E2" s="6">
        <f>AVERAGE(G2,I2)</f>
        <v>19.2</v>
      </c>
      <c r="F2" s="6">
        <f>AVERAGE(H2,J2)</f>
        <v>20.3</v>
      </c>
      <c r="G2" s="6">
        <v>19.5</v>
      </c>
      <c r="H2" s="6">
        <v>20.6</v>
      </c>
      <c r="I2" s="6">
        <v>18.899999999999999</v>
      </c>
      <c r="J2" s="6">
        <v>20</v>
      </c>
      <c r="K2" s="6"/>
      <c r="L2" s="6"/>
      <c r="M2" s="6"/>
      <c r="N2" s="4"/>
      <c r="O2" s="4"/>
    </row>
    <row r="3" spans="1:15" ht="14.4" x14ac:dyDescent="0.3">
      <c r="A3" s="8">
        <v>2</v>
      </c>
      <c r="B3" s="5" t="s">
        <v>23</v>
      </c>
      <c r="C3" s="6">
        <v>19.100000000000001</v>
      </c>
      <c r="D3" s="6">
        <f>ROUND((F3-E3)/3.92, 3)</f>
        <v>0.20399999999999999</v>
      </c>
      <c r="E3" s="6">
        <f>AVERAGE(G3,I3)</f>
        <v>18.75</v>
      </c>
      <c r="F3" s="6">
        <f>AVERAGE(H3,J3)</f>
        <v>19.55</v>
      </c>
      <c r="G3" s="6">
        <v>19</v>
      </c>
      <c r="H3" s="6">
        <v>19.8</v>
      </c>
      <c r="I3" s="6">
        <v>18.5</v>
      </c>
      <c r="J3" s="6">
        <v>19.3</v>
      </c>
      <c r="K3" s="6"/>
      <c r="L3" s="6"/>
      <c r="M3" s="6"/>
      <c r="N3" s="4"/>
      <c r="O3" s="4"/>
    </row>
    <row r="4" spans="1:15" ht="14.4" x14ac:dyDescent="0.3">
      <c r="A4" s="8">
        <v>3</v>
      </c>
      <c r="B4" s="5" t="s">
        <v>24</v>
      </c>
      <c r="C4" s="6">
        <v>18.8</v>
      </c>
      <c r="D4" s="6">
        <f t="shared" ref="D4:D10" si="0">ROUND((F4-E4)/3.92, 3)</f>
        <v>0.16600000000000001</v>
      </c>
      <c r="E4" s="6">
        <f t="shared" ref="E4:F10" si="1">AVERAGE(G4,I4)</f>
        <v>18.549999999999997</v>
      </c>
      <c r="F4" s="6">
        <f t="shared" si="1"/>
        <v>19.2</v>
      </c>
      <c r="G4" s="6">
        <v>18.7</v>
      </c>
      <c r="H4" s="6">
        <v>19.399999999999999</v>
      </c>
      <c r="I4" s="6">
        <v>18.399999999999999</v>
      </c>
      <c r="J4" s="6">
        <v>19</v>
      </c>
      <c r="K4" s="6"/>
      <c r="L4" s="6"/>
      <c r="M4" s="6"/>
      <c r="N4" s="4"/>
      <c r="O4" s="4"/>
    </row>
    <row r="5" spans="1:15" ht="14.4" x14ac:dyDescent="0.3">
      <c r="A5" s="8">
        <v>4</v>
      </c>
      <c r="B5" s="5" t="s">
        <v>25</v>
      </c>
      <c r="C5" s="6">
        <v>19.100000000000001</v>
      </c>
      <c r="D5" s="6">
        <f t="shared" si="0"/>
        <v>0.191</v>
      </c>
      <c r="E5" s="6">
        <f t="shared" si="1"/>
        <v>18.75</v>
      </c>
      <c r="F5" s="6">
        <f t="shared" si="1"/>
        <v>19.5</v>
      </c>
      <c r="G5" s="6">
        <v>19</v>
      </c>
      <c r="H5" s="6">
        <v>19.8</v>
      </c>
      <c r="I5" s="6">
        <v>18.5</v>
      </c>
      <c r="J5" s="6">
        <v>19.2</v>
      </c>
      <c r="K5" s="6"/>
      <c r="L5" s="6"/>
      <c r="M5" s="6"/>
      <c r="N5" s="4"/>
      <c r="O5" s="4"/>
    </row>
    <row r="6" spans="1:15" ht="14.4" x14ac:dyDescent="0.3">
      <c r="A6" s="8">
        <v>5</v>
      </c>
      <c r="B6" s="5" t="s">
        <v>26</v>
      </c>
      <c r="C6" s="6">
        <v>18.7</v>
      </c>
      <c r="D6" s="6">
        <f t="shared" si="0"/>
        <v>0.20399999999999999</v>
      </c>
      <c r="E6" s="6">
        <f t="shared" si="1"/>
        <v>18.225000000000001</v>
      </c>
      <c r="F6" s="6">
        <f t="shared" si="1"/>
        <v>19.024999999999999</v>
      </c>
      <c r="G6" s="6">
        <v>18.3</v>
      </c>
      <c r="H6" s="6">
        <v>19.149999999999999</v>
      </c>
      <c r="I6" s="6">
        <v>18.149999999999999</v>
      </c>
      <c r="J6" s="6">
        <v>18.899999999999999</v>
      </c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1AB2-2A0E-42D1-801A-D4808155CFDB}">
  <dimension ref="A1:O47"/>
  <sheetViews>
    <sheetView workbookViewId="0">
      <selection activeCell="D50" sqref="D50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27</v>
      </c>
      <c r="B1" s="5" t="s">
        <v>28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1</v>
      </c>
      <c r="B2" s="5" t="s">
        <v>29</v>
      </c>
      <c r="C2" s="6">
        <v>19.100000000000001</v>
      </c>
      <c r="D2" s="6">
        <f>ROUND((F2-E2)/3.92, 3)</f>
        <v>0.115</v>
      </c>
      <c r="E2" s="6">
        <f>AVERAGE(G2,I2)</f>
        <v>18.95</v>
      </c>
      <c r="F2" s="6">
        <f>AVERAGE(H2,J2)</f>
        <v>19.399999999999999</v>
      </c>
      <c r="G2" s="6">
        <v>19.2</v>
      </c>
      <c r="H2" s="6">
        <v>19.600000000000001</v>
      </c>
      <c r="I2" s="6">
        <v>18.7</v>
      </c>
      <c r="J2" s="6">
        <v>19.2</v>
      </c>
      <c r="K2" s="6"/>
      <c r="L2" s="6"/>
      <c r="M2" s="6"/>
      <c r="N2" s="4"/>
      <c r="O2" s="4"/>
    </row>
    <row r="3" spans="1:15" ht="14.4" x14ac:dyDescent="0.3">
      <c r="A3" s="8">
        <v>2</v>
      </c>
      <c r="B3" s="5" t="s">
        <v>30</v>
      </c>
      <c r="C3" s="6">
        <v>18.899999999999999</v>
      </c>
      <c r="D3" s="6">
        <f>ROUND((F3-E3)/3.92, 3)</f>
        <v>0.115</v>
      </c>
      <c r="E3" s="6">
        <f>AVERAGE(G3,I3)</f>
        <v>18.649999999999999</v>
      </c>
      <c r="F3" s="6">
        <f>AVERAGE(H3,J3)</f>
        <v>19.100000000000001</v>
      </c>
      <c r="G3" s="6">
        <v>18.8</v>
      </c>
      <c r="H3" s="6">
        <v>19.3</v>
      </c>
      <c r="I3" s="6">
        <v>18.5</v>
      </c>
      <c r="J3" s="6">
        <v>18.899999999999999</v>
      </c>
      <c r="K3" s="6"/>
      <c r="L3" s="6"/>
      <c r="M3" s="6"/>
      <c r="N3" s="4"/>
      <c r="O3" s="4"/>
    </row>
    <row r="4" spans="1:15" ht="14.4" x14ac:dyDescent="0.3">
      <c r="A4" s="8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</row>
    <row r="5" spans="1:15" ht="14.4" x14ac:dyDescent="0.3">
      <c r="A5" s="8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"/>
      <c r="O5" s="4"/>
    </row>
    <row r="6" spans="1:15" ht="14.4" x14ac:dyDescent="0.3">
      <c r="A6" s="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E585-E6AA-4DC8-BF32-788182987738}">
  <dimension ref="A1:O47"/>
  <sheetViews>
    <sheetView workbookViewId="0">
      <selection activeCell="F52" sqref="F52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31</v>
      </c>
      <c r="B1" s="5" t="s">
        <v>32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1</v>
      </c>
      <c r="B2" s="5" t="s">
        <v>33</v>
      </c>
      <c r="C2" s="6">
        <v>18.8</v>
      </c>
      <c r="D2" s="6">
        <f>ROUND((F2-E2)/3.92, 3)</f>
        <v>0.10199999999999999</v>
      </c>
      <c r="E2" s="6">
        <f>AVERAGE(G2,I2)</f>
        <v>18.600000000000001</v>
      </c>
      <c r="F2" s="6">
        <f>AVERAGE(H2,J2)</f>
        <v>19</v>
      </c>
      <c r="G2" s="6">
        <v>18.7</v>
      </c>
      <c r="H2" s="6">
        <v>19.2</v>
      </c>
      <c r="I2" s="6">
        <v>18.5</v>
      </c>
      <c r="J2" s="6">
        <v>18.8</v>
      </c>
      <c r="K2" s="6"/>
      <c r="L2" s="6"/>
      <c r="M2" s="6"/>
      <c r="N2" s="4"/>
      <c r="O2" s="4"/>
    </row>
    <row r="3" spans="1:15" ht="14.4" x14ac:dyDescent="0.3">
      <c r="A3" s="8">
        <v>2</v>
      </c>
      <c r="B3" s="5" t="s">
        <v>34</v>
      </c>
      <c r="C3" s="6">
        <v>18.899999999999999</v>
      </c>
      <c r="D3" s="6">
        <f>ROUND((F3-E3)/3.92, 3)</f>
        <v>0.30599999999999999</v>
      </c>
      <c r="E3" s="6">
        <f>AVERAGE(G3,I3)</f>
        <v>18.3</v>
      </c>
      <c r="F3" s="6">
        <f>AVERAGE(H3,J3)</f>
        <v>19.5</v>
      </c>
      <c r="G3" s="6">
        <v>18.600000000000001</v>
      </c>
      <c r="H3" s="6">
        <v>19.8</v>
      </c>
      <c r="I3" s="6">
        <v>18</v>
      </c>
      <c r="J3" s="6">
        <v>19.2</v>
      </c>
      <c r="K3" s="6"/>
      <c r="L3" s="6"/>
      <c r="M3" s="6"/>
      <c r="N3" s="4"/>
      <c r="O3" s="4"/>
    </row>
    <row r="4" spans="1:15" ht="14.4" x14ac:dyDescent="0.3">
      <c r="A4" s="8">
        <v>3</v>
      </c>
      <c r="B4" s="5" t="s">
        <v>35</v>
      </c>
      <c r="C4" s="6">
        <v>19.7</v>
      </c>
      <c r="D4" s="6">
        <f t="shared" ref="D4:D6" si="0">ROUND((F4-E4)/3.92, 3)</f>
        <v>0.30599999999999999</v>
      </c>
      <c r="E4" s="6">
        <f t="shared" ref="E4:F6" si="1">AVERAGE(G4,I4)</f>
        <v>19.200000000000003</v>
      </c>
      <c r="F4" s="6">
        <f t="shared" si="1"/>
        <v>20.399999999999999</v>
      </c>
      <c r="G4" s="6">
        <v>19.600000000000001</v>
      </c>
      <c r="H4" s="6">
        <v>20.8</v>
      </c>
      <c r="I4" s="6">
        <v>18.8</v>
      </c>
      <c r="J4" s="6">
        <v>20</v>
      </c>
      <c r="K4" s="6"/>
      <c r="L4" s="6"/>
      <c r="M4" s="6"/>
      <c r="N4" s="4"/>
      <c r="O4" s="4"/>
    </row>
    <row r="5" spans="1:15" ht="14.4" x14ac:dyDescent="0.3">
      <c r="A5" s="8">
        <v>4</v>
      </c>
      <c r="B5" s="5" t="s">
        <v>36</v>
      </c>
      <c r="C5" s="6">
        <v>19.600000000000001</v>
      </c>
      <c r="D5" s="6">
        <f t="shared" si="0"/>
        <v>0.23</v>
      </c>
      <c r="E5" s="6">
        <f t="shared" si="1"/>
        <v>19.2</v>
      </c>
      <c r="F5" s="6">
        <f t="shared" si="1"/>
        <v>20.100000000000001</v>
      </c>
      <c r="G5" s="6">
        <v>19.5</v>
      </c>
      <c r="H5" s="6">
        <v>20.399999999999999</v>
      </c>
      <c r="I5" s="6">
        <v>18.899999999999999</v>
      </c>
      <c r="J5" s="6">
        <v>19.8</v>
      </c>
      <c r="K5" s="6"/>
      <c r="L5" s="6"/>
      <c r="M5" s="6"/>
      <c r="N5" s="4"/>
      <c r="O5" s="4"/>
    </row>
    <row r="6" spans="1:15" ht="14.4" x14ac:dyDescent="0.3">
      <c r="A6" s="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E34-7EE3-4FB5-A14A-B0595A29D10A}">
  <dimension ref="A1:O47"/>
  <sheetViews>
    <sheetView workbookViewId="0">
      <selection activeCell="F52" sqref="F52"/>
    </sheetView>
  </sheetViews>
  <sheetFormatPr defaultRowHeight="13.2" x14ac:dyDescent="0.25"/>
  <cols>
    <col min="1" max="1" width="26.5546875" bestFit="1" customWidth="1"/>
    <col min="2" max="2" width="28.886718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37</v>
      </c>
      <c r="B1" s="5" t="s">
        <v>38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1</v>
      </c>
      <c r="B2" s="10">
        <v>1</v>
      </c>
      <c r="C2" s="6">
        <v>18.600000000000001</v>
      </c>
      <c r="D2" s="6">
        <f>ROUND((F2-E2)/3.92, 3)</f>
        <v>0.191</v>
      </c>
      <c r="E2" s="6">
        <f>AVERAGE(G2,I2)</f>
        <v>18.3</v>
      </c>
      <c r="F2" s="6">
        <f>AVERAGE(H2,J2)</f>
        <v>19.05</v>
      </c>
      <c r="G2" s="6">
        <v>18.600000000000001</v>
      </c>
      <c r="H2" s="6">
        <v>19.3</v>
      </c>
      <c r="I2" s="6">
        <v>18</v>
      </c>
      <c r="J2" s="6">
        <v>18.8</v>
      </c>
      <c r="K2" s="6"/>
      <c r="L2" s="6"/>
      <c r="M2" s="6"/>
      <c r="N2" s="4"/>
      <c r="O2" s="4"/>
    </row>
    <row r="3" spans="1:15" ht="14.4" x14ac:dyDescent="0.3">
      <c r="A3" s="8">
        <v>2</v>
      </c>
      <c r="B3" s="10">
        <v>2</v>
      </c>
      <c r="C3" s="6">
        <v>19.100000000000001</v>
      </c>
      <c r="D3" s="6">
        <f>ROUND((F3-E3)/3.92, 3)</f>
        <v>0.128</v>
      </c>
      <c r="E3" s="6">
        <f>AVERAGE(G3,I3)</f>
        <v>18.850000000000001</v>
      </c>
      <c r="F3" s="6">
        <f>AVERAGE(H3,J3)</f>
        <v>19.350000000000001</v>
      </c>
      <c r="G3" s="6">
        <v>19</v>
      </c>
      <c r="H3" s="6">
        <v>19.600000000000001</v>
      </c>
      <c r="I3" s="6">
        <v>18.7</v>
      </c>
      <c r="J3" s="6">
        <v>19.100000000000001</v>
      </c>
      <c r="K3" s="6"/>
      <c r="L3" s="6"/>
      <c r="M3" s="6"/>
      <c r="N3" s="4"/>
      <c r="O3" s="4"/>
    </row>
    <row r="4" spans="1:15" ht="14.4" x14ac:dyDescent="0.3">
      <c r="A4" s="8">
        <v>3</v>
      </c>
      <c r="B4" s="10">
        <v>3</v>
      </c>
      <c r="C4" s="6">
        <v>19.2</v>
      </c>
      <c r="D4" s="6">
        <f t="shared" ref="D4:D5" si="0">ROUND((F4-E4)/3.92, 3)</f>
        <v>0.17899999999999999</v>
      </c>
      <c r="E4" s="6">
        <f t="shared" ref="E4:F5" si="1">AVERAGE(G4,I4)</f>
        <v>18.850000000000001</v>
      </c>
      <c r="F4" s="6">
        <f t="shared" si="1"/>
        <v>19.55</v>
      </c>
      <c r="G4" s="6">
        <v>19</v>
      </c>
      <c r="H4" s="6">
        <v>19.8</v>
      </c>
      <c r="I4" s="6">
        <v>18.7</v>
      </c>
      <c r="J4" s="6">
        <v>19.3</v>
      </c>
      <c r="K4" s="6"/>
      <c r="L4" s="6"/>
      <c r="M4" s="6"/>
      <c r="N4" s="4"/>
      <c r="O4" s="4"/>
    </row>
    <row r="5" spans="1:15" ht="14.4" x14ac:dyDescent="0.3">
      <c r="A5" s="8">
        <v>4</v>
      </c>
      <c r="B5" s="10">
        <v>4</v>
      </c>
      <c r="C5" s="6">
        <v>19.100000000000001</v>
      </c>
      <c r="D5" s="6">
        <f t="shared" si="0"/>
        <v>0.20399999999999999</v>
      </c>
      <c r="E5" s="6">
        <f t="shared" si="1"/>
        <v>18.649999999999999</v>
      </c>
      <c r="F5" s="6">
        <f t="shared" si="1"/>
        <v>19.450000000000003</v>
      </c>
      <c r="G5" s="6">
        <v>18.7</v>
      </c>
      <c r="H5" s="6">
        <v>19.600000000000001</v>
      </c>
      <c r="I5" s="6">
        <v>18.600000000000001</v>
      </c>
      <c r="J5" s="6">
        <v>19.3</v>
      </c>
      <c r="K5" s="6"/>
      <c r="L5" s="6"/>
      <c r="M5" s="6"/>
      <c r="N5" s="4"/>
      <c r="O5" s="4"/>
    </row>
    <row r="6" spans="1:15" ht="14.4" x14ac:dyDescent="0.3">
      <c r="A6" s="8">
        <v>5</v>
      </c>
      <c r="B6" s="10" t="s">
        <v>39</v>
      </c>
      <c r="C6" s="6">
        <v>19.100000000000001</v>
      </c>
      <c r="D6" s="6">
        <f t="shared" ref="D6" si="2">ROUND((F6-E6)/3.92, 3)</f>
        <v>0.31900000000000001</v>
      </c>
      <c r="E6" s="6">
        <f t="shared" ref="E6" si="3">AVERAGE(G6,I6)</f>
        <v>18.5</v>
      </c>
      <c r="F6" s="6">
        <f t="shared" ref="F6" si="4">AVERAGE(H6,J6)</f>
        <v>19.75</v>
      </c>
      <c r="G6" s="6">
        <v>18.600000000000001</v>
      </c>
      <c r="H6" s="6">
        <v>19.899999999999999</v>
      </c>
      <c r="I6" s="6">
        <v>18.399999999999999</v>
      </c>
      <c r="J6" s="6">
        <v>19.600000000000001</v>
      </c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ADDF-06E1-489C-9519-869E806912D0}">
  <dimension ref="A1:O47"/>
  <sheetViews>
    <sheetView workbookViewId="0">
      <selection activeCell="H52" sqref="H52"/>
    </sheetView>
  </sheetViews>
  <sheetFormatPr defaultRowHeight="13.2" x14ac:dyDescent="0.25"/>
  <cols>
    <col min="1" max="1" width="27.33203125" bestFit="1" customWidth="1"/>
    <col min="2" max="2" width="27.77734375" bestFit="1" customWidth="1"/>
    <col min="3" max="3" width="20.44140625" bestFit="1" customWidth="1"/>
    <col min="4" max="4" width="21.21875" bestFit="1" customWidth="1"/>
    <col min="5" max="5" width="16.5546875" bestFit="1" customWidth="1"/>
    <col min="6" max="6" width="17.44140625" bestFit="1" customWidth="1"/>
    <col min="7" max="7" width="19.5546875" bestFit="1" customWidth="1"/>
    <col min="8" max="8" width="20.5546875" bestFit="1" customWidth="1"/>
    <col min="9" max="9" width="30.44140625" bestFit="1" customWidth="1"/>
    <col min="10" max="10" width="31.33203125" bestFit="1" customWidth="1"/>
  </cols>
  <sheetData>
    <row r="1" spans="1:15" ht="14.4" x14ac:dyDescent="0.3">
      <c r="A1" s="1" t="s">
        <v>40</v>
      </c>
      <c r="B1" s="5" t="s">
        <v>41</v>
      </c>
      <c r="C1" s="6" t="s">
        <v>8</v>
      </c>
      <c r="D1" s="6" t="s">
        <v>48</v>
      </c>
      <c r="E1" s="6" t="s">
        <v>46</v>
      </c>
      <c r="F1" s="6" t="s">
        <v>47</v>
      </c>
      <c r="G1" s="6" t="s">
        <v>44</v>
      </c>
      <c r="H1" s="6" t="s">
        <v>45</v>
      </c>
      <c r="I1" s="6" t="s">
        <v>49</v>
      </c>
      <c r="J1" s="6" t="s">
        <v>50</v>
      </c>
      <c r="K1" s="6"/>
      <c r="L1" s="6"/>
      <c r="M1" s="6"/>
      <c r="N1" s="4"/>
      <c r="O1" s="4"/>
    </row>
    <row r="2" spans="1:15" ht="14.4" x14ac:dyDescent="0.3">
      <c r="A2" s="8">
        <v>0</v>
      </c>
      <c r="B2" s="10" t="s">
        <v>42</v>
      </c>
      <c r="C2" s="6">
        <v>19.3</v>
      </c>
      <c r="D2" s="6">
        <f>ROUND((F2-E2)/3.92, 3)</f>
        <v>0.10199999999999999</v>
      </c>
      <c r="E2" s="6">
        <f>AVERAGE(G2,I2)</f>
        <v>19.100000000000001</v>
      </c>
      <c r="F2" s="6">
        <f>AVERAGE(H2,J2)</f>
        <v>19.5</v>
      </c>
      <c r="G2" s="6">
        <v>19.3</v>
      </c>
      <c r="H2" s="6">
        <v>19.7</v>
      </c>
      <c r="I2" s="6">
        <v>18.899999999999999</v>
      </c>
      <c r="J2" s="6">
        <v>19.3</v>
      </c>
      <c r="K2" s="6"/>
      <c r="L2" s="6"/>
      <c r="M2" s="6"/>
      <c r="N2" s="4"/>
      <c r="O2" s="4"/>
    </row>
    <row r="3" spans="1:15" ht="14.4" x14ac:dyDescent="0.3">
      <c r="A3" s="8">
        <v>1</v>
      </c>
      <c r="B3" s="10" t="s">
        <v>43</v>
      </c>
      <c r="C3" s="6">
        <v>18.399999999999999</v>
      </c>
      <c r="D3" s="6">
        <f>ROUND((F3-E3)/3.92, 3)</f>
        <v>0.128</v>
      </c>
      <c r="E3" s="6">
        <f>AVERAGE(G3,I3)</f>
        <v>18.2</v>
      </c>
      <c r="F3" s="6">
        <f>AVERAGE(H3,J3)</f>
        <v>18.7</v>
      </c>
      <c r="G3" s="6">
        <v>18.399999999999999</v>
      </c>
      <c r="H3" s="6">
        <v>18.899999999999999</v>
      </c>
      <c r="I3" s="6">
        <v>18</v>
      </c>
      <c r="J3" s="6">
        <v>18.5</v>
      </c>
      <c r="K3" s="6"/>
      <c r="L3" s="6"/>
      <c r="M3" s="6"/>
      <c r="N3" s="4"/>
      <c r="O3" s="4"/>
    </row>
    <row r="4" spans="1:15" ht="14.4" x14ac:dyDescent="0.3">
      <c r="A4" s="8"/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</row>
    <row r="5" spans="1:15" ht="14.4" x14ac:dyDescent="0.3">
      <c r="A5" s="8"/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"/>
      <c r="O5" s="4"/>
    </row>
    <row r="6" spans="1:15" ht="14.4" x14ac:dyDescent="0.3">
      <c r="A6" s="8"/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4"/>
      <c r="O6" s="4"/>
    </row>
    <row r="7" spans="1:15" ht="14.4" x14ac:dyDescent="0.3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  <c r="O7" s="4"/>
    </row>
    <row r="8" spans="1:15" ht="14.4" x14ac:dyDescent="0.25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</row>
    <row r="9" spans="1:15" ht="14.4" x14ac:dyDescent="0.25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  <c r="O9" s="4"/>
    </row>
    <row r="10" spans="1:15" ht="14.4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  <c r="O10" s="4"/>
    </row>
    <row r="11" spans="1:15" ht="14.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  <c r="O11" s="4"/>
    </row>
    <row r="12" spans="1:15" ht="14.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  <c r="O12" s="4"/>
    </row>
    <row r="13" spans="1:15" ht="14.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  <c r="O13" s="4"/>
    </row>
    <row r="14" spans="1:15" ht="14.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"/>
      <c r="O14" s="4"/>
    </row>
    <row r="15" spans="1:15" ht="14.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4"/>
      <c r="O15" s="4"/>
    </row>
    <row r="16" spans="1:15" ht="14.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4"/>
      <c r="O16" s="4"/>
    </row>
    <row r="17" spans="1:15" ht="14.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4"/>
      <c r="O17" s="4"/>
    </row>
    <row r="18" spans="1:15" ht="14.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4"/>
      <c r="O18" s="4"/>
    </row>
    <row r="19" spans="1:15" ht="14.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  <c r="O19" s="4"/>
    </row>
    <row r="20" spans="1:15" ht="14.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  <c r="O20" s="4"/>
    </row>
    <row r="21" spans="1:15" ht="14.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  <c r="O21" s="4"/>
    </row>
    <row r="22" spans="1:15" ht="14.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  <c r="O22" s="4"/>
    </row>
    <row r="23" spans="1:15" ht="14.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  <c r="O23" s="4"/>
    </row>
    <row r="24" spans="1:15" ht="14.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/>
      <c r="O24" s="4"/>
    </row>
    <row r="25" spans="1:15" ht="14.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4"/>
      <c r="O25" s="4"/>
    </row>
    <row r="26" spans="1:15" ht="14.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4"/>
      <c r="O26" s="4"/>
    </row>
    <row r="27" spans="1:15" ht="14.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4"/>
      <c r="O27" s="4"/>
    </row>
    <row r="28" spans="1:15" ht="14.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4"/>
      <c r="O28" s="4"/>
    </row>
    <row r="29" spans="1:15" ht="14.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4"/>
      <c r="O29" s="4"/>
    </row>
    <row r="30" spans="1:15" ht="14.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4"/>
      <c r="O30" s="4"/>
    </row>
    <row r="31" spans="1:15" ht="14.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4"/>
      <c r="O31" s="4"/>
    </row>
    <row r="32" spans="1:15" ht="14.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4"/>
      <c r="O32" s="4"/>
    </row>
    <row r="33" spans="1:15" ht="14.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4"/>
      <c r="O33" s="4"/>
    </row>
    <row r="34" spans="1:15" ht="14.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4"/>
      <c r="O34" s="4"/>
    </row>
    <row r="35" spans="1:15" ht="14.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4"/>
      <c r="O35" s="4"/>
    </row>
    <row r="36" spans="1:15" ht="14.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4"/>
      <c r="O36" s="4"/>
    </row>
    <row r="37" spans="1:15" ht="14.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4"/>
      <c r="O37" s="4"/>
    </row>
    <row r="38" spans="1:15" ht="14.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4"/>
      <c r="O38" s="4"/>
    </row>
    <row r="39" spans="1:15" ht="14.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"/>
      <c r="O39" s="4"/>
    </row>
    <row r="40" spans="1:15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5" ht="13.8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5" ht="13.8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5" ht="13.8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5" ht="13.8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5" ht="13.8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5" ht="13.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5" ht="13.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Cover_sheet</vt:lpstr>
      <vt:lpstr>by_dwelling_type</vt:lpstr>
      <vt:lpstr>by_dwellinng_age</vt:lpstr>
      <vt:lpstr>by_floor_area</vt:lpstr>
      <vt:lpstr>by_walls_insulation</vt:lpstr>
      <vt:lpstr>by_tenancy</vt:lpstr>
      <vt:lpstr>by_household_size</vt:lpstr>
      <vt:lpstr>by_under_occupancy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2_Mean Household Temperatures_Revised.docx</dc:title>
  <dc:creator>HulmeJ</dc:creator>
  <cp:lastModifiedBy>Bernardino D'Amico</cp:lastModifiedBy>
  <dcterms:created xsi:type="dcterms:W3CDTF">2025-03-10T14:22:08Z</dcterms:created>
  <dcterms:modified xsi:type="dcterms:W3CDTF">2025-03-12T14:12:32Z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2013-12-19T00:00:00Z</vt:filetime>
  </property>
  <property fmtid="{D5CDD505-2E9C-101B-9397-08002B2CF9AE}" pid="3" name="Creator">
    <vt:lpwstr>pdfFactory Pro www.pdffactory.com(Ashampoo PDF Pro)</vt:lpwstr>
  </property>
  <property fmtid="{D5CDD505-2E9C-101B-9397-08002B2CF9AE}" pid="4" name="ICNAppName">
    <vt:lpwstr>Ashampoo PDF Pro</vt:lpwstr>
  </property>
  <property fmtid="{D5CDD505-2E9C-101B-9397-08002B2CF9AE}" pid="5" name="ICNAppPlatform">
    <vt:lpwstr>Win</vt:lpwstr>
  </property>
  <property fmtid="{D5CDD505-2E9C-101B-9397-08002B2CF9AE}" pid="6" name="ICNAppVersion">
    <vt:lpwstr>3.0.8</vt:lpwstr>
  </property>
  <property fmtid="{D5CDD505-2E9C-101B-9397-08002B2CF9AE}" pid="7" name="LastSaved">
    <vt:filetime>2025-03-10T00:00:00Z</vt:filetime>
  </property>
  <property fmtid="{D5CDD505-2E9C-101B-9397-08002B2CF9AE}" pid="8" name="Producer">
    <vt:lpwstr>pdfFactory Pro 5.01 (Windows XP Professional x86)</vt:lpwstr>
  </property>
</Properties>
</file>