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980" yWindow="80" windowWidth="25600" windowHeight="14780" tabRatio="500"/>
  </bookViews>
  <sheets>
    <sheet name="montage financier" sheetId="1" r:id="rId1"/>
    <sheet name="question" sheetId="2" r:id="rId2"/>
    <sheet name="spécific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3" i="1"/>
  <c r="E23" i="1"/>
  <c r="E22" i="1"/>
  <c r="D23" i="1"/>
  <c r="D22" i="1"/>
  <c r="C23" i="1"/>
  <c r="B23" i="1"/>
  <c r="B22" i="1"/>
  <c r="E6" i="1"/>
  <c r="E4" i="1"/>
  <c r="F24" i="1"/>
  <c r="E24" i="1"/>
  <c r="C24" i="1"/>
  <c r="D24" i="1"/>
  <c r="D20" i="1"/>
  <c r="D19" i="1"/>
  <c r="B24" i="1"/>
  <c r="C12" i="1"/>
</calcChain>
</file>

<file path=xl/sharedStrings.xml><?xml version="1.0" encoding="utf-8"?>
<sst xmlns="http://schemas.openxmlformats.org/spreadsheetml/2006/main" count="46" uniqueCount="41">
  <si>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</si>
  <si>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</si>
  <si>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</si>
  <si>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</si>
  <si>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</si>
  <si>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</si>
  <si>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</si>
  <si>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</si>
  <si>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</si>
  <si>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</si>
  <si>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</si>
  <si>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</si>
  <si>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</si>
  <si>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</si>
  <si>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</si>
  <si>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</si>
  <si>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</si>
  <si>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</si>
  <si>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</si>
  <si>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</si>
  <si>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</si>
  <si>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</si>
  <si>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</si>
  <si>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</si>
  <si>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</si>
  <si>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terrain Robert</t>
  </si>
  <si>
    <t>terrain Boutin</t>
  </si>
  <si>
    <t>Bienvenue Robert</t>
  </si>
  <si>
    <t>Bienvenue totale</t>
  </si>
  <si>
    <t>Bienvenue Boutin</t>
  </si>
  <si>
    <t>H-1</t>
  </si>
  <si>
    <t>H-2</t>
  </si>
  <si>
    <t>H-3</t>
  </si>
  <si>
    <t>H-4</t>
  </si>
  <si>
    <t>H-5</t>
  </si>
  <si>
    <t>Achat au prix de l'évaluation</t>
  </si>
  <si>
    <t>Achat au prix réel tout mis sur le terrain de M. Boutin</t>
  </si>
  <si>
    <t xml:space="preserve">Achat au prix réel et le montant est proportionné selon l'évaluation de chaque terrain </t>
  </si>
  <si>
    <t>Achat au prix réel et le prix d'achat du terrain de Mme Robert à 50 000$</t>
  </si>
  <si>
    <t>Comme H-4 mais au prix total de 315 000$</t>
  </si>
  <si>
    <t>Droit de mutation - Taxe de Bienvenue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</si>
</sst>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3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26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28" sqref="C28"/>
    </sheetView>
  </sheetViews>
  <sheetFormatPr baseColWidth="10" defaultRowHeight="15" x14ac:dyDescent="0"/>
  <cols>
    <col min="1" max="1" width="21.33203125" customWidth="1"/>
    <col min="2" max="6" width="12.33203125" bestFit="1" customWidth="1"/>
  </cols>
  <sheetData>
    <row r="1" spans="1:6">
      <c r="A1" s="1" t="s">
        <v>1</v>
      </c>
      <c r="B1" s="1"/>
      <c r="C1" s="1"/>
    </row>
    <row r="4" spans="1:6">
      <c r="A4" t="s">
        <v>0</v>
      </c>
      <c r="B4" s="2"/>
      <c r="C4" s="2">
        <v>97500</v>
      </c>
      <c r="D4" s="2"/>
      <c r="E4" s="3">
        <f>5/1000</f>
        <v>5.0000000000000001E-3</v>
      </c>
      <c r="F4" s="2">
        <v>50000</v>
      </c>
    </row>
    <row r="5" spans="1:6">
      <c r="A5" t="s">
        <v>2</v>
      </c>
      <c r="B5" s="2"/>
      <c r="C5" s="2">
        <v>13000</v>
      </c>
      <c r="D5" s="2"/>
      <c r="E5" s="3">
        <v>0.01</v>
      </c>
      <c r="F5" s="2">
        <v>250000</v>
      </c>
    </row>
    <row r="6" spans="1:6">
      <c r="A6" t="s">
        <v>3</v>
      </c>
      <c r="B6" s="2"/>
      <c r="C6" s="2">
        <v>81000</v>
      </c>
      <c r="D6" s="2"/>
      <c r="E6" s="3">
        <f>1.5/100</f>
        <v>1.4999999999999999E-2</v>
      </c>
      <c r="F6" s="2">
        <v>500000</v>
      </c>
    </row>
    <row r="7" spans="1:6">
      <c r="A7" t="s">
        <v>4</v>
      </c>
      <c r="B7" s="2"/>
      <c r="C7" s="2">
        <v>110000</v>
      </c>
      <c r="D7" s="2"/>
      <c r="E7" s="2"/>
      <c r="F7" s="2"/>
    </row>
    <row r="8" spans="1:6">
      <c r="A8" t="s">
        <v>5</v>
      </c>
      <c r="B8" s="2"/>
      <c r="C8" s="2">
        <v>10000</v>
      </c>
      <c r="D8" s="2"/>
      <c r="E8" s="2"/>
      <c r="F8" s="2"/>
    </row>
    <row r="9" spans="1:6">
      <c r="B9" s="2"/>
      <c r="C9" s="2"/>
      <c r="D9" s="2"/>
      <c r="E9" s="2"/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  <row r="12" spans="1:6">
      <c r="B12" s="2"/>
      <c r="C12" s="2">
        <f>SUM(C4:C8)</f>
        <v>311500</v>
      </c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A16" t="s">
        <v>40</v>
      </c>
      <c r="B16" s="2"/>
      <c r="C16" s="2"/>
      <c r="D16" s="2"/>
      <c r="E16" s="2"/>
      <c r="F16" s="2"/>
    </row>
    <row r="17" spans="1:6">
      <c r="B17" s="2"/>
      <c r="C17" s="2"/>
      <c r="D17" s="2"/>
      <c r="E17" s="2"/>
      <c r="F17" s="2"/>
    </row>
    <row r="18" spans="1:6" s="4" customFormat="1">
      <c r="B18" s="5" t="s">
        <v>30</v>
      </c>
      <c r="C18" s="5" t="s">
        <v>31</v>
      </c>
      <c r="D18" s="5" t="s">
        <v>32</v>
      </c>
      <c r="E18" s="5" t="s">
        <v>33</v>
      </c>
      <c r="F18" s="5" t="s">
        <v>34</v>
      </c>
    </row>
    <row r="19" spans="1:6">
      <c r="A19" t="s">
        <v>25</v>
      </c>
      <c r="B19" s="2">
        <v>21632</v>
      </c>
      <c r="C19" s="2"/>
      <c r="D19" s="2">
        <f>C20/B20 *B19</f>
        <v>32791.044776119401</v>
      </c>
      <c r="E19" s="2">
        <v>50000</v>
      </c>
      <c r="F19" s="2">
        <v>50000</v>
      </c>
    </row>
    <row r="20" spans="1:6">
      <c r="A20" t="s">
        <v>26</v>
      </c>
      <c r="B20" s="2">
        <v>214400</v>
      </c>
      <c r="C20" s="2">
        <v>325000</v>
      </c>
      <c r="D20" s="2">
        <f>C20-D19</f>
        <v>292208.95522388059</v>
      </c>
      <c r="E20" s="2">
        <v>275000</v>
      </c>
      <c r="F20" s="2">
        <v>265000</v>
      </c>
    </row>
    <row r="21" spans="1:6">
      <c r="B21" s="2"/>
      <c r="C21" s="2"/>
      <c r="D21" s="2"/>
      <c r="E21" s="2"/>
      <c r="F21" s="2"/>
    </row>
    <row r="22" spans="1:6">
      <c r="A22" t="s">
        <v>27</v>
      </c>
      <c r="B22" s="2">
        <f>B19 *$E4</f>
        <v>108.16</v>
      </c>
      <c r="C22" s="2"/>
      <c r="D22" s="2">
        <f>D19 *$E4</f>
        <v>163.955223880597</v>
      </c>
      <c r="E22" s="2">
        <f>E19 *$E4</f>
        <v>250</v>
      </c>
      <c r="F22" s="2">
        <f>F19 *$E4</f>
        <v>250</v>
      </c>
    </row>
    <row r="23" spans="1:6">
      <c r="A23" t="s">
        <v>29</v>
      </c>
      <c r="B23" s="2">
        <f>($E4 *$F4) + (B20 -$F4) *$E5</f>
        <v>1894</v>
      </c>
      <c r="C23" s="2">
        <f>($E4 *$F4) + (C20 -$F4) *$E5</f>
        <v>3000</v>
      </c>
      <c r="D23" s="2">
        <f>($E4 *$F4) + (D20 -$F4) * $E5</f>
        <v>2672.0895522388059</v>
      </c>
      <c r="E23" s="2">
        <f>($E4 *$F4) + (E20 -$F4) * $E5</f>
        <v>2500</v>
      </c>
      <c r="F23" s="2">
        <f>($E4 *$F4) + (F20 -$F4) * $E5</f>
        <v>2400</v>
      </c>
    </row>
    <row r="24" spans="1:6">
      <c r="A24" t="s">
        <v>28</v>
      </c>
      <c r="B24" s="2">
        <f>B22+B23</f>
        <v>2002.16</v>
      </c>
      <c r="C24" s="2">
        <f>C22+C23</f>
        <v>3000</v>
      </c>
      <c r="D24" s="2">
        <f>D22+D23</f>
        <v>2836.0447761194027</v>
      </c>
      <c r="E24" s="2">
        <f>E22+E23</f>
        <v>2750</v>
      </c>
      <c r="F24" s="2">
        <f>F22+F23</f>
        <v>2650</v>
      </c>
    </row>
    <row r="27" spans="1:6">
      <c r="A27" t="s">
        <v>30</v>
      </c>
      <c r="B27" t="s">
        <v>35</v>
      </c>
    </row>
    <row r="28" spans="1:6">
      <c r="A28" t="s">
        <v>31</v>
      </c>
      <c r="B28" t="s">
        <v>36</v>
      </c>
    </row>
    <row r="29" spans="1:6">
      <c r="A29" t="s">
        <v>32</v>
      </c>
      <c r="B29" t="s">
        <v>37</v>
      </c>
    </row>
    <row r="30" spans="1:6">
      <c r="A30" t="s">
        <v>33</v>
      </c>
      <c r="B30" t="s">
        <v>38</v>
      </c>
    </row>
    <row r="31" spans="1:6">
      <c r="A31" t="s">
        <v>34</v>
      </c>
      <c r="B31" t="s">
        <v>39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15" x14ac:dyDescent="0"/>
  <sheetData>
    <row r="1" spans="1:4">
      <c r="A1" t="s">
        <v>8</v>
      </c>
    </row>
    <row r="3" spans="1:4">
      <c r="A3" t="s">
        <v>10</v>
      </c>
    </row>
    <row r="4" spans="1:4">
      <c r="A4" t="s">
        <v>9</v>
      </c>
    </row>
    <row r="5" spans="1:4">
      <c r="A5" t="s">
        <v>11</v>
      </c>
    </row>
    <row r="6" spans="1:4">
      <c r="A6" t="s">
        <v>12</v>
      </c>
    </row>
    <row r="7" spans="1:4">
      <c r="A7" t="s">
        <v>13</v>
      </c>
    </row>
    <row r="8" spans="1:4">
      <c r="A8" t="s">
        <v>14</v>
      </c>
    </row>
    <row r="9" spans="1:4">
      <c r="A9" t="s">
        <v>18</v>
      </c>
    </row>
    <row r="10" spans="1:4">
      <c r="A10" t="s">
        <v>19</v>
      </c>
      <c r="D10" t="s">
        <v>20</v>
      </c>
    </row>
    <row r="11" spans="1:4">
      <c r="A11" t="s">
        <v>21</v>
      </c>
      <c r="D11" t="s">
        <v>22</v>
      </c>
    </row>
    <row r="13" spans="1:4">
      <c r="A13" t="s">
        <v>23</v>
      </c>
    </row>
    <row r="14" spans="1:4">
      <c r="A14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montage financier</vt:lpstr>
      <vt:lpstr>question</vt:lpstr>
      <vt:lpstr>spécification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2016-01-01T14:14:55Z</dcterms:modified>
</cp:coreProperties>
</file>